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.riesen\OneDrive - PROGREDO AG\Desktop\Product Asset Management\PRUDENS_FUNDS\PRUDENS_ANALYSIS\Equities\Fundamental_&amp;_Technical_Analysis\Fundamental_Analysis\Company_Analysis\PRUDENS_Investment_Universe\"/>
    </mc:Choice>
  </mc:AlternateContent>
  <xr:revisionPtr revIDLastSave="0" documentId="13_ncr:1_{95E9788E-CA9D-402F-BCEF-DB0D49F7C3E9}" xr6:coauthVersionLast="47" xr6:coauthVersionMax="47" xr10:uidLastSave="{00000000-0000-0000-0000-000000000000}"/>
  <bookViews>
    <workbookView xWindow="38330" yWindow="130" windowWidth="28860" windowHeight="15270" activeTab="3" xr2:uid="{A8EFDF63-01B1-4D58-BAE5-78D2830B6986}"/>
  </bookViews>
  <sheets>
    <sheet name="Equity_Key_Figures" sheetId="1" r:id="rId1"/>
    <sheet name="Yjg5ZTA0YTctZjUzNS00ZD" sheetId="21" state="veryHidden" r:id="rId2"/>
    <sheet name="ODQwZmY2MDQtNDcyMC00M2" sheetId="22" state="veryHidden" r:id="rId3"/>
    <sheet name="Performance_Data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286" i="1" l="1"/>
  <c r="CA287" i="1"/>
  <c r="G286" i="1"/>
  <c r="H286" i="1"/>
  <c r="I286" i="1"/>
  <c r="J286" i="1"/>
  <c r="K286" i="1"/>
  <c r="L286" i="1"/>
  <c r="M286" i="1"/>
  <c r="O286" i="1"/>
  <c r="P286" i="1"/>
  <c r="Q286" i="1"/>
  <c r="R286" i="1"/>
  <c r="S286" i="1"/>
  <c r="T286" i="1"/>
  <c r="U286" i="1"/>
  <c r="V286" i="1"/>
  <c r="W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G285" i="10"/>
  <c r="H285" i="10"/>
  <c r="I285" i="10"/>
  <c r="J285" i="10"/>
  <c r="K285" i="10"/>
  <c r="L285" i="10"/>
  <c r="M285" i="10"/>
  <c r="N285" i="10"/>
  <c r="O285" i="10"/>
  <c r="J7" i="1"/>
  <c r="X286" i="1" l="1"/>
  <c r="G317" i="10"/>
  <c r="H317" i="10"/>
  <c r="I317" i="10"/>
  <c r="J317" i="10"/>
  <c r="K317" i="10"/>
  <c r="L317" i="10"/>
  <c r="M317" i="10"/>
  <c r="N317" i="10"/>
  <c r="O317" i="10"/>
  <c r="G318" i="10"/>
  <c r="H318" i="10"/>
  <c r="I318" i="10"/>
  <c r="J318" i="10"/>
  <c r="K318" i="10"/>
  <c r="L318" i="10"/>
  <c r="M318" i="10"/>
  <c r="N318" i="10"/>
  <c r="O318" i="10"/>
  <c r="G319" i="10"/>
  <c r="H319" i="10"/>
  <c r="I319" i="10"/>
  <c r="J319" i="10"/>
  <c r="K319" i="10"/>
  <c r="L319" i="10"/>
  <c r="M319" i="10"/>
  <c r="N319" i="10"/>
  <c r="O319" i="10"/>
  <c r="G320" i="10"/>
  <c r="H320" i="10"/>
  <c r="I320" i="10"/>
  <c r="J320" i="10"/>
  <c r="K320" i="10"/>
  <c r="L320" i="10"/>
  <c r="M320" i="10"/>
  <c r="N320" i="10"/>
  <c r="O320" i="10"/>
  <c r="G321" i="10"/>
  <c r="H321" i="10"/>
  <c r="I321" i="10"/>
  <c r="J321" i="10"/>
  <c r="K321" i="10"/>
  <c r="L321" i="10"/>
  <c r="M321" i="10"/>
  <c r="N321" i="10"/>
  <c r="O321" i="10"/>
  <c r="G322" i="10"/>
  <c r="H322" i="10"/>
  <c r="I322" i="10"/>
  <c r="J322" i="10"/>
  <c r="K322" i="10"/>
  <c r="L322" i="10"/>
  <c r="M322" i="10"/>
  <c r="N322" i="10"/>
  <c r="O322" i="10"/>
  <c r="G323" i="10"/>
  <c r="H323" i="10"/>
  <c r="I323" i="10"/>
  <c r="J323" i="10"/>
  <c r="K323" i="10"/>
  <c r="L323" i="10"/>
  <c r="M323" i="10"/>
  <c r="N323" i="10"/>
  <c r="O323" i="10"/>
  <c r="G324" i="10"/>
  <c r="H324" i="10"/>
  <c r="I324" i="10"/>
  <c r="J324" i="10"/>
  <c r="K324" i="10"/>
  <c r="L324" i="10"/>
  <c r="M324" i="10"/>
  <c r="N324" i="10"/>
  <c r="O324" i="10"/>
  <c r="G325" i="10"/>
  <c r="H325" i="10"/>
  <c r="I325" i="10"/>
  <c r="J325" i="10"/>
  <c r="K325" i="10"/>
  <c r="L325" i="10"/>
  <c r="M325" i="10"/>
  <c r="N325" i="10"/>
  <c r="O325" i="10"/>
  <c r="G326" i="10"/>
  <c r="H326" i="10"/>
  <c r="I326" i="10"/>
  <c r="J326" i="10"/>
  <c r="K326" i="10"/>
  <c r="L326" i="10"/>
  <c r="M326" i="10"/>
  <c r="N326" i="10"/>
  <c r="O326" i="10"/>
  <c r="G327" i="10"/>
  <c r="H327" i="10"/>
  <c r="I327" i="10"/>
  <c r="J327" i="10"/>
  <c r="K327" i="10"/>
  <c r="L327" i="10"/>
  <c r="M327" i="10"/>
  <c r="N327" i="10"/>
  <c r="O327" i="10"/>
  <c r="O316" i="10"/>
  <c r="N316" i="10"/>
  <c r="M316" i="10"/>
  <c r="L316" i="10"/>
  <c r="K316" i="10"/>
  <c r="J316" i="10"/>
  <c r="I316" i="10"/>
  <c r="H316" i="10"/>
  <c r="G316" i="10"/>
  <c r="O312" i="10"/>
  <c r="O314" i="10" s="1"/>
  <c r="N312" i="10"/>
  <c r="N314" i="10" s="1"/>
  <c r="M312" i="10"/>
  <c r="M314" i="10" s="1"/>
  <c r="L312" i="10"/>
  <c r="L314" i="10" s="1"/>
  <c r="K312" i="10"/>
  <c r="K314" i="10" s="1"/>
  <c r="J312" i="10"/>
  <c r="J314" i="10" s="1"/>
  <c r="I312" i="10"/>
  <c r="I314" i="10" s="1"/>
  <c r="H312" i="10"/>
  <c r="H314" i="10" s="1"/>
  <c r="G312" i="10"/>
  <c r="G314" i="10" s="1"/>
  <c r="G306" i="10"/>
  <c r="H306" i="10"/>
  <c r="I306" i="10"/>
  <c r="J306" i="10"/>
  <c r="K306" i="10"/>
  <c r="L306" i="10"/>
  <c r="M306" i="10"/>
  <c r="N306" i="10"/>
  <c r="O306" i="10"/>
  <c r="G307" i="10"/>
  <c r="H307" i="10"/>
  <c r="I307" i="10"/>
  <c r="J307" i="10"/>
  <c r="K307" i="10"/>
  <c r="L307" i="10"/>
  <c r="M307" i="10"/>
  <c r="N307" i="10"/>
  <c r="O307" i="10"/>
  <c r="G308" i="10"/>
  <c r="H308" i="10"/>
  <c r="I308" i="10"/>
  <c r="J308" i="10"/>
  <c r="K308" i="10"/>
  <c r="L308" i="10"/>
  <c r="M308" i="10"/>
  <c r="N308" i="10"/>
  <c r="O308" i="10"/>
  <c r="G309" i="10"/>
  <c r="H309" i="10"/>
  <c r="I309" i="10"/>
  <c r="J309" i="10"/>
  <c r="K309" i="10"/>
  <c r="L309" i="10"/>
  <c r="M309" i="10"/>
  <c r="N309" i="10"/>
  <c r="O309" i="10"/>
  <c r="O305" i="10"/>
  <c r="N305" i="10"/>
  <c r="M305" i="10"/>
  <c r="L305" i="10"/>
  <c r="K305" i="10"/>
  <c r="J305" i="10"/>
  <c r="I305" i="10"/>
  <c r="H305" i="10"/>
  <c r="G305" i="10"/>
  <c r="G299" i="10"/>
  <c r="H299" i="10"/>
  <c r="I299" i="10"/>
  <c r="J299" i="10"/>
  <c r="K299" i="10"/>
  <c r="L299" i="10"/>
  <c r="M299" i="10"/>
  <c r="N299" i="10"/>
  <c r="O299" i="10"/>
  <c r="G300" i="10"/>
  <c r="H300" i="10"/>
  <c r="I300" i="10"/>
  <c r="J300" i="10"/>
  <c r="K300" i="10"/>
  <c r="L300" i="10"/>
  <c r="M300" i="10"/>
  <c r="N300" i="10"/>
  <c r="O300" i="10"/>
  <c r="G301" i="10"/>
  <c r="H301" i="10"/>
  <c r="I301" i="10"/>
  <c r="J301" i="10"/>
  <c r="K301" i="10"/>
  <c r="L301" i="10"/>
  <c r="M301" i="10"/>
  <c r="N301" i="10"/>
  <c r="O301" i="10"/>
  <c r="O298" i="10"/>
  <c r="N298" i="10"/>
  <c r="M298" i="10"/>
  <c r="L298" i="10"/>
  <c r="K298" i="10"/>
  <c r="J298" i="10"/>
  <c r="I298" i="10"/>
  <c r="H298" i="10"/>
  <c r="G298" i="10"/>
  <c r="G293" i="10"/>
  <c r="H293" i="10"/>
  <c r="I293" i="10"/>
  <c r="J293" i="10"/>
  <c r="K293" i="10"/>
  <c r="L293" i="10"/>
  <c r="M293" i="10"/>
  <c r="N293" i="10"/>
  <c r="O293" i="10"/>
  <c r="G294" i="10"/>
  <c r="H294" i="10"/>
  <c r="I294" i="10"/>
  <c r="J294" i="10"/>
  <c r="K294" i="10"/>
  <c r="L294" i="10"/>
  <c r="M294" i="10"/>
  <c r="N294" i="10"/>
  <c r="O294" i="10"/>
  <c r="O292" i="10"/>
  <c r="N292" i="10"/>
  <c r="M292" i="10"/>
  <c r="L292" i="10"/>
  <c r="K292" i="10"/>
  <c r="J292" i="10"/>
  <c r="I292" i="10"/>
  <c r="H292" i="10"/>
  <c r="G292" i="10"/>
  <c r="G288" i="10"/>
  <c r="H288" i="10"/>
  <c r="I288" i="10"/>
  <c r="J288" i="10"/>
  <c r="K288" i="10"/>
  <c r="L288" i="10"/>
  <c r="M288" i="10"/>
  <c r="N288" i="10"/>
  <c r="O288" i="10"/>
  <c r="G281" i="10"/>
  <c r="H281" i="10"/>
  <c r="I281" i="10"/>
  <c r="J281" i="10"/>
  <c r="K281" i="10"/>
  <c r="L281" i="10"/>
  <c r="M281" i="10"/>
  <c r="N281" i="10"/>
  <c r="O281" i="10"/>
  <c r="G282" i="10"/>
  <c r="H282" i="10"/>
  <c r="I282" i="10"/>
  <c r="J282" i="10"/>
  <c r="K282" i="10"/>
  <c r="L282" i="10"/>
  <c r="M282" i="10"/>
  <c r="N282" i="10"/>
  <c r="O282" i="10"/>
  <c r="G283" i="10"/>
  <c r="H283" i="10"/>
  <c r="I283" i="10"/>
  <c r="J283" i="10"/>
  <c r="K283" i="10"/>
  <c r="L283" i="10"/>
  <c r="M283" i="10"/>
  <c r="N283" i="10"/>
  <c r="O283" i="10"/>
  <c r="G284" i="10"/>
  <c r="H284" i="10"/>
  <c r="I284" i="10"/>
  <c r="J284" i="10"/>
  <c r="K284" i="10"/>
  <c r="L284" i="10"/>
  <c r="M284" i="10"/>
  <c r="N284" i="10"/>
  <c r="O284" i="10"/>
  <c r="G286" i="10"/>
  <c r="H286" i="10"/>
  <c r="I286" i="10"/>
  <c r="J286" i="10"/>
  <c r="K286" i="10"/>
  <c r="L286" i="10"/>
  <c r="M286" i="10"/>
  <c r="N286" i="10"/>
  <c r="O286" i="10"/>
  <c r="G287" i="10"/>
  <c r="H287" i="10"/>
  <c r="I287" i="10"/>
  <c r="J287" i="10"/>
  <c r="K287" i="10"/>
  <c r="L287" i="10"/>
  <c r="M287" i="10"/>
  <c r="N287" i="10"/>
  <c r="O287" i="10"/>
  <c r="O280" i="10"/>
  <c r="N280" i="10"/>
  <c r="M280" i="10"/>
  <c r="L280" i="10"/>
  <c r="K280" i="10"/>
  <c r="J280" i="10"/>
  <c r="I280" i="10"/>
  <c r="H280" i="10"/>
  <c r="G280" i="10"/>
  <c r="G273" i="10"/>
  <c r="H273" i="10"/>
  <c r="I273" i="10"/>
  <c r="J273" i="10"/>
  <c r="K273" i="10"/>
  <c r="L273" i="10"/>
  <c r="M273" i="10"/>
  <c r="N273" i="10"/>
  <c r="O273" i="10"/>
  <c r="G274" i="10"/>
  <c r="H274" i="10"/>
  <c r="I274" i="10"/>
  <c r="J274" i="10"/>
  <c r="K274" i="10"/>
  <c r="L274" i="10"/>
  <c r="M274" i="10"/>
  <c r="N274" i="10"/>
  <c r="O274" i="10"/>
  <c r="G275" i="10"/>
  <c r="H275" i="10"/>
  <c r="I275" i="10"/>
  <c r="J275" i="10"/>
  <c r="K275" i="10"/>
  <c r="L275" i="10"/>
  <c r="M275" i="10"/>
  <c r="N275" i="10"/>
  <c r="O275" i="10"/>
  <c r="G276" i="10"/>
  <c r="H276" i="10"/>
  <c r="I276" i="10"/>
  <c r="J276" i="10"/>
  <c r="K276" i="10"/>
  <c r="L276" i="10"/>
  <c r="M276" i="10"/>
  <c r="N276" i="10"/>
  <c r="O276" i="10"/>
  <c r="G277" i="10"/>
  <c r="H277" i="10"/>
  <c r="I277" i="10"/>
  <c r="J277" i="10"/>
  <c r="K277" i="10"/>
  <c r="L277" i="10"/>
  <c r="M277" i="10"/>
  <c r="N277" i="10"/>
  <c r="O277" i="10"/>
  <c r="O272" i="10"/>
  <c r="N272" i="10"/>
  <c r="M272" i="10"/>
  <c r="L272" i="10"/>
  <c r="K272" i="10"/>
  <c r="J272" i="10"/>
  <c r="I272" i="10"/>
  <c r="H272" i="10"/>
  <c r="G272" i="10"/>
  <c r="G268" i="10"/>
  <c r="H268" i="10"/>
  <c r="I268" i="10"/>
  <c r="J268" i="10"/>
  <c r="K268" i="10"/>
  <c r="L268" i="10"/>
  <c r="M268" i="10"/>
  <c r="N268" i="10"/>
  <c r="O268" i="10"/>
  <c r="O267" i="10"/>
  <c r="N267" i="10"/>
  <c r="M267" i="10"/>
  <c r="L267" i="10"/>
  <c r="K267" i="10"/>
  <c r="J267" i="10"/>
  <c r="I267" i="10"/>
  <c r="I269" i="10" s="1"/>
  <c r="H267" i="10"/>
  <c r="H269" i="10" s="1"/>
  <c r="G267" i="10"/>
  <c r="G261" i="10"/>
  <c r="H261" i="10"/>
  <c r="I261" i="10"/>
  <c r="J261" i="10"/>
  <c r="K261" i="10"/>
  <c r="L261" i="10"/>
  <c r="M261" i="10"/>
  <c r="N261" i="10"/>
  <c r="O261" i="10"/>
  <c r="G262" i="10"/>
  <c r="H262" i="10"/>
  <c r="I262" i="10"/>
  <c r="J262" i="10"/>
  <c r="K262" i="10"/>
  <c r="L262" i="10"/>
  <c r="M262" i="10"/>
  <c r="N262" i="10"/>
  <c r="O262" i="10"/>
  <c r="G263" i="10"/>
  <c r="H263" i="10"/>
  <c r="I263" i="10"/>
  <c r="J263" i="10"/>
  <c r="K263" i="10"/>
  <c r="L263" i="10"/>
  <c r="M263" i="10"/>
  <c r="N263" i="10"/>
  <c r="O263" i="10"/>
  <c r="O260" i="10"/>
  <c r="N260" i="10"/>
  <c r="M260" i="10"/>
  <c r="L260" i="10"/>
  <c r="K260" i="10"/>
  <c r="J260" i="10"/>
  <c r="I260" i="10"/>
  <c r="H260" i="10"/>
  <c r="G260" i="10"/>
  <c r="G253" i="10"/>
  <c r="H253" i="10"/>
  <c r="I253" i="10"/>
  <c r="J253" i="10"/>
  <c r="K253" i="10"/>
  <c r="L253" i="10"/>
  <c r="M253" i="10"/>
  <c r="N253" i="10"/>
  <c r="O253" i="10"/>
  <c r="G254" i="10"/>
  <c r="H254" i="10"/>
  <c r="I254" i="10"/>
  <c r="J254" i="10"/>
  <c r="K254" i="10"/>
  <c r="L254" i="10"/>
  <c r="M254" i="10"/>
  <c r="N254" i="10"/>
  <c r="O254" i="10"/>
  <c r="G255" i="10"/>
  <c r="H255" i="10"/>
  <c r="I255" i="10"/>
  <c r="J255" i="10"/>
  <c r="K255" i="10"/>
  <c r="L255" i="10"/>
  <c r="M255" i="10"/>
  <c r="N255" i="10"/>
  <c r="O255" i="10"/>
  <c r="G256" i="10"/>
  <c r="H256" i="10"/>
  <c r="I256" i="10"/>
  <c r="J256" i="10"/>
  <c r="K256" i="10"/>
  <c r="L256" i="10"/>
  <c r="M256" i="10"/>
  <c r="N256" i="10"/>
  <c r="O256" i="10"/>
  <c r="O252" i="10"/>
  <c r="N252" i="10"/>
  <c r="M252" i="10"/>
  <c r="L252" i="10"/>
  <c r="K252" i="10"/>
  <c r="J252" i="10"/>
  <c r="I252" i="10"/>
  <c r="H252" i="10"/>
  <c r="G252" i="10"/>
  <c r="G244" i="10"/>
  <c r="H244" i="10"/>
  <c r="I244" i="10"/>
  <c r="J244" i="10"/>
  <c r="K244" i="10"/>
  <c r="L244" i="10"/>
  <c r="M244" i="10"/>
  <c r="N244" i="10"/>
  <c r="O244" i="10"/>
  <c r="G245" i="10"/>
  <c r="H245" i="10"/>
  <c r="I245" i="10"/>
  <c r="J245" i="10"/>
  <c r="K245" i="10"/>
  <c r="L245" i="10"/>
  <c r="M245" i="10"/>
  <c r="N245" i="10"/>
  <c r="O245" i="10"/>
  <c r="G246" i="10"/>
  <c r="H246" i="10"/>
  <c r="I246" i="10"/>
  <c r="J246" i="10"/>
  <c r="K246" i="10"/>
  <c r="L246" i="10"/>
  <c r="M246" i="10"/>
  <c r="N246" i="10"/>
  <c r="O246" i="10"/>
  <c r="G247" i="10"/>
  <c r="H247" i="10"/>
  <c r="I247" i="10"/>
  <c r="J247" i="10"/>
  <c r="K247" i="10"/>
  <c r="L247" i="10"/>
  <c r="M247" i="10"/>
  <c r="N247" i="10"/>
  <c r="O247" i="10"/>
  <c r="G248" i="10"/>
  <c r="H248" i="10"/>
  <c r="I248" i="10"/>
  <c r="J248" i="10"/>
  <c r="K248" i="10"/>
  <c r="L248" i="10"/>
  <c r="M248" i="10"/>
  <c r="N248" i="10"/>
  <c r="O248" i="10"/>
  <c r="O243" i="10"/>
  <c r="N243" i="10"/>
  <c r="M243" i="10"/>
  <c r="L243" i="10"/>
  <c r="K243" i="10"/>
  <c r="J243" i="10"/>
  <c r="I243" i="10"/>
  <c r="H243" i="10"/>
  <c r="G243" i="10"/>
  <c r="G235" i="10"/>
  <c r="H235" i="10"/>
  <c r="I235" i="10"/>
  <c r="J235" i="10"/>
  <c r="K235" i="10"/>
  <c r="L235" i="10"/>
  <c r="M235" i="10"/>
  <c r="N235" i="10"/>
  <c r="O235" i="10"/>
  <c r="G236" i="10"/>
  <c r="H236" i="10"/>
  <c r="I236" i="10"/>
  <c r="J236" i="10"/>
  <c r="K236" i="10"/>
  <c r="L236" i="10"/>
  <c r="M236" i="10"/>
  <c r="N236" i="10"/>
  <c r="O236" i="10"/>
  <c r="G237" i="10"/>
  <c r="H237" i="10"/>
  <c r="I237" i="10"/>
  <c r="J237" i="10"/>
  <c r="K237" i="10"/>
  <c r="L237" i="10"/>
  <c r="M237" i="10"/>
  <c r="N237" i="10"/>
  <c r="O237" i="10"/>
  <c r="G238" i="10"/>
  <c r="H238" i="10"/>
  <c r="I238" i="10"/>
  <c r="J238" i="10"/>
  <c r="K238" i="10"/>
  <c r="L238" i="10"/>
  <c r="M238" i="10"/>
  <c r="N238" i="10"/>
  <c r="O238" i="10"/>
  <c r="G239" i="10"/>
  <c r="H239" i="10"/>
  <c r="I239" i="10"/>
  <c r="J239" i="10"/>
  <c r="K239" i="10"/>
  <c r="L239" i="10"/>
  <c r="M239" i="10"/>
  <c r="N239" i="10"/>
  <c r="O239" i="10"/>
  <c r="O234" i="10"/>
  <c r="N234" i="10"/>
  <c r="M234" i="10"/>
  <c r="L234" i="10"/>
  <c r="K234" i="10"/>
  <c r="J234" i="10"/>
  <c r="I234" i="10"/>
  <c r="H234" i="10"/>
  <c r="G234" i="10"/>
  <c r="G229" i="10"/>
  <c r="H229" i="10"/>
  <c r="I229" i="10"/>
  <c r="J229" i="10"/>
  <c r="K229" i="10"/>
  <c r="L229" i="10"/>
  <c r="M229" i="10"/>
  <c r="N229" i="10"/>
  <c r="O229" i="10"/>
  <c r="G230" i="10"/>
  <c r="H230" i="10"/>
  <c r="I230" i="10"/>
  <c r="J230" i="10"/>
  <c r="K230" i="10"/>
  <c r="L230" i="10"/>
  <c r="M230" i="10"/>
  <c r="N230" i="10"/>
  <c r="O230" i="10"/>
  <c r="G231" i="10"/>
  <c r="H231" i="10"/>
  <c r="I231" i="10"/>
  <c r="J231" i="10"/>
  <c r="K231" i="10"/>
  <c r="L231" i="10"/>
  <c r="M231" i="10"/>
  <c r="N231" i="10"/>
  <c r="O231" i="10"/>
  <c r="O228" i="10"/>
  <c r="N228" i="10"/>
  <c r="M228" i="10"/>
  <c r="L228" i="10"/>
  <c r="K228" i="10"/>
  <c r="J228" i="10"/>
  <c r="I228" i="10"/>
  <c r="H228" i="10"/>
  <c r="G228" i="10"/>
  <c r="G219" i="10"/>
  <c r="H219" i="10"/>
  <c r="I219" i="10"/>
  <c r="J219" i="10"/>
  <c r="K219" i="10"/>
  <c r="L219" i="10"/>
  <c r="M219" i="10"/>
  <c r="N219" i="10"/>
  <c r="O219" i="10"/>
  <c r="G220" i="10"/>
  <c r="H220" i="10"/>
  <c r="I220" i="10"/>
  <c r="J220" i="10"/>
  <c r="K220" i="10"/>
  <c r="L220" i="10"/>
  <c r="M220" i="10"/>
  <c r="N220" i="10"/>
  <c r="O220" i="10"/>
  <c r="G221" i="10"/>
  <c r="H221" i="10"/>
  <c r="I221" i="10"/>
  <c r="J221" i="10"/>
  <c r="K221" i="10"/>
  <c r="L221" i="10"/>
  <c r="M221" i="10"/>
  <c r="N221" i="10"/>
  <c r="O221" i="10"/>
  <c r="G222" i="10"/>
  <c r="H222" i="10"/>
  <c r="I222" i="10"/>
  <c r="J222" i="10"/>
  <c r="K222" i="10"/>
  <c r="L222" i="10"/>
  <c r="M222" i="10"/>
  <c r="N222" i="10"/>
  <c r="O222" i="10"/>
  <c r="G223" i="10"/>
  <c r="H223" i="10"/>
  <c r="I223" i="10"/>
  <c r="J223" i="10"/>
  <c r="K223" i="10"/>
  <c r="L223" i="10"/>
  <c r="M223" i="10"/>
  <c r="N223" i="10"/>
  <c r="O223" i="10"/>
  <c r="G224" i="10"/>
  <c r="H224" i="10"/>
  <c r="I224" i="10"/>
  <c r="J224" i="10"/>
  <c r="K224" i="10"/>
  <c r="L224" i="10"/>
  <c r="M224" i="10"/>
  <c r="N224" i="10"/>
  <c r="O224" i="10"/>
  <c r="O218" i="10"/>
  <c r="N218" i="10"/>
  <c r="M218" i="10"/>
  <c r="L218" i="10"/>
  <c r="K218" i="10"/>
  <c r="J218" i="10"/>
  <c r="I218" i="10"/>
  <c r="H218" i="10"/>
  <c r="G218" i="10"/>
  <c r="G196" i="10"/>
  <c r="H196" i="10"/>
  <c r="I196" i="10"/>
  <c r="J196" i="10"/>
  <c r="K196" i="10"/>
  <c r="L196" i="10"/>
  <c r="M196" i="10"/>
  <c r="N196" i="10"/>
  <c r="O196" i="10"/>
  <c r="G197" i="10"/>
  <c r="H197" i="10"/>
  <c r="I197" i="10"/>
  <c r="J197" i="10"/>
  <c r="K197" i="10"/>
  <c r="L197" i="10"/>
  <c r="M197" i="10"/>
  <c r="N197" i="10"/>
  <c r="O197" i="10"/>
  <c r="G198" i="10"/>
  <c r="H198" i="10"/>
  <c r="I198" i="10"/>
  <c r="J198" i="10"/>
  <c r="K198" i="10"/>
  <c r="L198" i="10"/>
  <c r="M198" i="10"/>
  <c r="N198" i="10"/>
  <c r="O198" i="10"/>
  <c r="G199" i="10"/>
  <c r="H199" i="10"/>
  <c r="I199" i="10"/>
  <c r="J199" i="10"/>
  <c r="K199" i="10"/>
  <c r="L199" i="10"/>
  <c r="M199" i="10"/>
  <c r="N199" i="10"/>
  <c r="O199" i="10"/>
  <c r="G200" i="10"/>
  <c r="H200" i="10"/>
  <c r="I200" i="10"/>
  <c r="J200" i="10"/>
  <c r="K200" i="10"/>
  <c r="L200" i="10"/>
  <c r="M200" i="10"/>
  <c r="N200" i="10"/>
  <c r="O200" i="10"/>
  <c r="G201" i="10"/>
  <c r="H201" i="10"/>
  <c r="I201" i="10"/>
  <c r="J201" i="10"/>
  <c r="K201" i="10"/>
  <c r="L201" i="10"/>
  <c r="M201" i="10"/>
  <c r="N201" i="10"/>
  <c r="O201" i="10"/>
  <c r="G202" i="10"/>
  <c r="H202" i="10"/>
  <c r="I202" i="10"/>
  <c r="J202" i="10"/>
  <c r="K202" i="10"/>
  <c r="L202" i="10"/>
  <c r="M202" i="10"/>
  <c r="N202" i="10"/>
  <c r="O202" i="10"/>
  <c r="G203" i="10"/>
  <c r="H203" i="10"/>
  <c r="I203" i="10"/>
  <c r="J203" i="10"/>
  <c r="K203" i="10"/>
  <c r="L203" i="10"/>
  <c r="M203" i="10"/>
  <c r="N203" i="10"/>
  <c r="O203" i="10"/>
  <c r="G204" i="10"/>
  <c r="H204" i="10"/>
  <c r="I204" i="10"/>
  <c r="J204" i="10"/>
  <c r="K204" i="10"/>
  <c r="L204" i="10"/>
  <c r="M204" i="10"/>
  <c r="N204" i="10"/>
  <c r="O204" i="10"/>
  <c r="G205" i="10"/>
  <c r="H205" i="10"/>
  <c r="I205" i="10"/>
  <c r="J205" i="10"/>
  <c r="K205" i="10"/>
  <c r="L205" i="10"/>
  <c r="M205" i="10"/>
  <c r="N205" i="10"/>
  <c r="O205" i="10"/>
  <c r="G206" i="10"/>
  <c r="H206" i="10"/>
  <c r="I206" i="10"/>
  <c r="J206" i="10"/>
  <c r="K206" i="10"/>
  <c r="L206" i="10"/>
  <c r="M206" i="10"/>
  <c r="N206" i="10"/>
  <c r="O206" i="10"/>
  <c r="G207" i="10"/>
  <c r="H207" i="10"/>
  <c r="I207" i="10"/>
  <c r="J207" i="10"/>
  <c r="K207" i="10"/>
  <c r="L207" i="10"/>
  <c r="M207" i="10"/>
  <c r="N207" i="10"/>
  <c r="O207" i="10"/>
  <c r="G208" i="10"/>
  <c r="H208" i="10"/>
  <c r="I208" i="10"/>
  <c r="J208" i="10"/>
  <c r="K208" i="10"/>
  <c r="L208" i="10"/>
  <c r="M208" i="10"/>
  <c r="N208" i="10"/>
  <c r="O208" i="10"/>
  <c r="G209" i="10"/>
  <c r="H209" i="10"/>
  <c r="I209" i="10"/>
  <c r="J209" i="10"/>
  <c r="K209" i="10"/>
  <c r="L209" i="10"/>
  <c r="M209" i="10"/>
  <c r="N209" i="10"/>
  <c r="O209" i="10"/>
  <c r="G210" i="10"/>
  <c r="H210" i="10"/>
  <c r="I210" i="10"/>
  <c r="J210" i="10"/>
  <c r="K210" i="10"/>
  <c r="L210" i="10"/>
  <c r="M210" i="10"/>
  <c r="N210" i="10"/>
  <c r="O210" i="10"/>
  <c r="G211" i="10"/>
  <c r="H211" i="10"/>
  <c r="I211" i="10"/>
  <c r="J211" i="10"/>
  <c r="K211" i="10"/>
  <c r="L211" i="10"/>
  <c r="M211" i="10"/>
  <c r="N211" i="10"/>
  <c r="O211" i="10"/>
  <c r="G212" i="10"/>
  <c r="H212" i="10"/>
  <c r="I212" i="10"/>
  <c r="J212" i="10"/>
  <c r="K212" i="10"/>
  <c r="L212" i="10"/>
  <c r="M212" i="10"/>
  <c r="N212" i="10"/>
  <c r="O212" i="10"/>
  <c r="G213" i="10"/>
  <c r="H213" i="10"/>
  <c r="I213" i="10"/>
  <c r="J213" i="10"/>
  <c r="K213" i="10"/>
  <c r="L213" i="10"/>
  <c r="M213" i="10"/>
  <c r="N213" i="10"/>
  <c r="O213" i="10"/>
  <c r="G214" i="10"/>
  <c r="H214" i="10"/>
  <c r="I214" i="10"/>
  <c r="J214" i="10"/>
  <c r="K214" i="10"/>
  <c r="L214" i="10"/>
  <c r="M214" i="10"/>
  <c r="N214" i="10"/>
  <c r="O214" i="10"/>
  <c r="O195" i="10"/>
  <c r="N195" i="10"/>
  <c r="M195" i="10"/>
  <c r="L195" i="10"/>
  <c r="K195" i="10"/>
  <c r="J195" i="10"/>
  <c r="I195" i="10"/>
  <c r="H195" i="10"/>
  <c r="G195" i="10"/>
  <c r="G176" i="10"/>
  <c r="H176" i="10"/>
  <c r="I176" i="10"/>
  <c r="J176" i="10"/>
  <c r="K176" i="10"/>
  <c r="L176" i="10"/>
  <c r="M176" i="10"/>
  <c r="N176" i="10"/>
  <c r="O176" i="10"/>
  <c r="G177" i="10"/>
  <c r="H177" i="10"/>
  <c r="I177" i="10"/>
  <c r="J177" i="10"/>
  <c r="K177" i="10"/>
  <c r="L177" i="10"/>
  <c r="M177" i="10"/>
  <c r="N177" i="10"/>
  <c r="O177" i="10"/>
  <c r="G178" i="10"/>
  <c r="H178" i="10"/>
  <c r="I178" i="10"/>
  <c r="J178" i="10"/>
  <c r="K178" i="10"/>
  <c r="L178" i="10"/>
  <c r="M178" i="10"/>
  <c r="N178" i="10"/>
  <c r="O178" i="10"/>
  <c r="G179" i="10"/>
  <c r="H179" i="10"/>
  <c r="I179" i="10"/>
  <c r="J179" i="10"/>
  <c r="K179" i="10"/>
  <c r="L179" i="10"/>
  <c r="M179" i="10"/>
  <c r="N179" i="10"/>
  <c r="O179" i="10"/>
  <c r="G180" i="10"/>
  <c r="H180" i="10"/>
  <c r="I180" i="10"/>
  <c r="J180" i="10"/>
  <c r="K180" i="10"/>
  <c r="L180" i="10"/>
  <c r="M180" i="10"/>
  <c r="N180" i="10"/>
  <c r="O180" i="10"/>
  <c r="G181" i="10"/>
  <c r="H181" i="10"/>
  <c r="I181" i="10"/>
  <c r="J181" i="10"/>
  <c r="K181" i="10"/>
  <c r="L181" i="10"/>
  <c r="M181" i="10"/>
  <c r="N181" i="10"/>
  <c r="O181" i="10"/>
  <c r="G182" i="10"/>
  <c r="H182" i="10"/>
  <c r="I182" i="10"/>
  <c r="J182" i="10"/>
  <c r="K182" i="10"/>
  <c r="L182" i="10"/>
  <c r="M182" i="10"/>
  <c r="N182" i="10"/>
  <c r="O182" i="10"/>
  <c r="G183" i="10"/>
  <c r="H183" i="10"/>
  <c r="I183" i="10"/>
  <c r="J183" i="10"/>
  <c r="K183" i="10"/>
  <c r="L183" i="10"/>
  <c r="M183" i="10"/>
  <c r="N183" i="10"/>
  <c r="O183" i="10"/>
  <c r="G184" i="10"/>
  <c r="H184" i="10"/>
  <c r="I184" i="10"/>
  <c r="J184" i="10"/>
  <c r="K184" i="10"/>
  <c r="L184" i="10"/>
  <c r="M184" i="10"/>
  <c r="N184" i="10"/>
  <c r="O184" i="10"/>
  <c r="G185" i="10"/>
  <c r="H185" i="10"/>
  <c r="I185" i="10"/>
  <c r="J185" i="10"/>
  <c r="K185" i="10"/>
  <c r="L185" i="10"/>
  <c r="M185" i="10"/>
  <c r="N185" i="10"/>
  <c r="O185" i="10"/>
  <c r="G186" i="10"/>
  <c r="H186" i="10"/>
  <c r="I186" i="10"/>
  <c r="J186" i="10"/>
  <c r="K186" i="10"/>
  <c r="L186" i="10"/>
  <c r="M186" i="10"/>
  <c r="N186" i="10"/>
  <c r="O186" i="10"/>
  <c r="G187" i="10"/>
  <c r="H187" i="10"/>
  <c r="I187" i="10"/>
  <c r="J187" i="10"/>
  <c r="K187" i="10"/>
  <c r="L187" i="10"/>
  <c r="M187" i="10"/>
  <c r="N187" i="10"/>
  <c r="O187" i="10"/>
  <c r="G188" i="10"/>
  <c r="H188" i="10"/>
  <c r="I188" i="10"/>
  <c r="J188" i="10"/>
  <c r="K188" i="10"/>
  <c r="L188" i="10"/>
  <c r="M188" i="10"/>
  <c r="N188" i="10"/>
  <c r="O188" i="10"/>
  <c r="G189" i="10"/>
  <c r="H189" i="10"/>
  <c r="I189" i="10"/>
  <c r="J189" i="10"/>
  <c r="K189" i="10"/>
  <c r="L189" i="10"/>
  <c r="M189" i="10"/>
  <c r="N189" i="10"/>
  <c r="O189" i="10"/>
  <c r="G190" i="10"/>
  <c r="H190" i="10"/>
  <c r="I190" i="10"/>
  <c r="J190" i="10"/>
  <c r="K190" i="10"/>
  <c r="L190" i="10"/>
  <c r="M190" i="10"/>
  <c r="N190" i="10"/>
  <c r="O190" i="10"/>
  <c r="G191" i="10"/>
  <c r="H191" i="10"/>
  <c r="I191" i="10"/>
  <c r="J191" i="10"/>
  <c r="K191" i="10"/>
  <c r="L191" i="10"/>
  <c r="M191" i="10"/>
  <c r="N191" i="10"/>
  <c r="O191" i="10"/>
  <c r="O175" i="10"/>
  <c r="N175" i="10"/>
  <c r="M175" i="10"/>
  <c r="L175" i="10"/>
  <c r="K175" i="10"/>
  <c r="J175" i="10"/>
  <c r="I175" i="10"/>
  <c r="H175" i="10"/>
  <c r="G175" i="10"/>
  <c r="G150" i="10"/>
  <c r="H150" i="10"/>
  <c r="I150" i="10"/>
  <c r="J150" i="10"/>
  <c r="K150" i="10"/>
  <c r="L150" i="10"/>
  <c r="M150" i="10"/>
  <c r="N150" i="10"/>
  <c r="O150" i="10"/>
  <c r="G151" i="10"/>
  <c r="H151" i="10"/>
  <c r="I151" i="10"/>
  <c r="J151" i="10"/>
  <c r="K151" i="10"/>
  <c r="L151" i="10"/>
  <c r="M151" i="10"/>
  <c r="N151" i="10"/>
  <c r="O151" i="10"/>
  <c r="G152" i="10"/>
  <c r="H152" i="10"/>
  <c r="I152" i="10"/>
  <c r="J152" i="10"/>
  <c r="K152" i="10"/>
  <c r="L152" i="10"/>
  <c r="M152" i="10"/>
  <c r="N152" i="10"/>
  <c r="O152" i="10"/>
  <c r="G153" i="10"/>
  <c r="H153" i="10"/>
  <c r="I153" i="10"/>
  <c r="J153" i="10"/>
  <c r="K153" i="10"/>
  <c r="L153" i="10"/>
  <c r="M153" i="10"/>
  <c r="N153" i="10"/>
  <c r="O153" i="10"/>
  <c r="G154" i="10"/>
  <c r="H154" i="10"/>
  <c r="I154" i="10"/>
  <c r="J154" i="10"/>
  <c r="K154" i="10"/>
  <c r="L154" i="10"/>
  <c r="M154" i="10"/>
  <c r="N154" i="10"/>
  <c r="O154" i="10"/>
  <c r="G155" i="10"/>
  <c r="H155" i="10"/>
  <c r="I155" i="10"/>
  <c r="J155" i="10"/>
  <c r="K155" i="10"/>
  <c r="L155" i="10"/>
  <c r="M155" i="10"/>
  <c r="N155" i="10"/>
  <c r="O155" i="10"/>
  <c r="G156" i="10"/>
  <c r="H156" i="10"/>
  <c r="I156" i="10"/>
  <c r="J156" i="10"/>
  <c r="K156" i="10"/>
  <c r="L156" i="10"/>
  <c r="M156" i="10"/>
  <c r="N156" i="10"/>
  <c r="O156" i="10"/>
  <c r="G157" i="10"/>
  <c r="H157" i="10"/>
  <c r="I157" i="10"/>
  <c r="J157" i="10"/>
  <c r="K157" i="10"/>
  <c r="L157" i="10"/>
  <c r="M157" i="10"/>
  <c r="N157" i="10"/>
  <c r="O157" i="10"/>
  <c r="G158" i="10"/>
  <c r="H158" i="10"/>
  <c r="I158" i="10"/>
  <c r="J158" i="10"/>
  <c r="K158" i="10"/>
  <c r="L158" i="10"/>
  <c r="M158" i="10"/>
  <c r="N158" i="10"/>
  <c r="O158" i="10"/>
  <c r="G159" i="10"/>
  <c r="H159" i="10"/>
  <c r="I159" i="10"/>
  <c r="J159" i="10"/>
  <c r="K159" i="10"/>
  <c r="L159" i="10"/>
  <c r="M159" i="10"/>
  <c r="N159" i="10"/>
  <c r="O159" i="10"/>
  <c r="G160" i="10"/>
  <c r="H160" i="10"/>
  <c r="I160" i="10"/>
  <c r="J160" i="10"/>
  <c r="K160" i="10"/>
  <c r="L160" i="10"/>
  <c r="M160" i="10"/>
  <c r="N160" i="10"/>
  <c r="O160" i="10"/>
  <c r="G161" i="10"/>
  <c r="H161" i="10"/>
  <c r="I161" i="10"/>
  <c r="J161" i="10"/>
  <c r="K161" i="10"/>
  <c r="L161" i="10"/>
  <c r="M161" i="10"/>
  <c r="N161" i="10"/>
  <c r="O161" i="10"/>
  <c r="G162" i="10"/>
  <c r="H162" i="10"/>
  <c r="I162" i="10"/>
  <c r="J162" i="10"/>
  <c r="K162" i="10"/>
  <c r="L162" i="10"/>
  <c r="M162" i="10"/>
  <c r="N162" i="10"/>
  <c r="O162" i="10"/>
  <c r="G163" i="10"/>
  <c r="H163" i="10"/>
  <c r="I163" i="10"/>
  <c r="J163" i="10"/>
  <c r="K163" i="10"/>
  <c r="L163" i="10"/>
  <c r="M163" i="10"/>
  <c r="N163" i="10"/>
  <c r="O163" i="10"/>
  <c r="G164" i="10"/>
  <c r="H164" i="10"/>
  <c r="I164" i="10"/>
  <c r="J164" i="10"/>
  <c r="K164" i="10"/>
  <c r="L164" i="10"/>
  <c r="M164" i="10"/>
  <c r="N164" i="10"/>
  <c r="O164" i="10"/>
  <c r="G165" i="10"/>
  <c r="H165" i="10"/>
  <c r="I165" i="10"/>
  <c r="J165" i="10"/>
  <c r="K165" i="10"/>
  <c r="L165" i="10"/>
  <c r="M165" i="10"/>
  <c r="N165" i="10"/>
  <c r="O165" i="10"/>
  <c r="G166" i="10"/>
  <c r="H166" i="10"/>
  <c r="I166" i="10"/>
  <c r="J166" i="10"/>
  <c r="K166" i="10"/>
  <c r="L166" i="10"/>
  <c r="M166" i="10"/>
  <c r="N166" i="10"/>
  <c r="O166" i="10"/>
  <c r="G167" i="10"/>
  <c r="H167" i="10"/>
  <c r="I167" i="10"/>
  <c r="J167" i="10"/>
  <c r="K167" i="10"/>
  <c r="L167" i="10"/>
  <c r="M167" i="10"/>
  <c r="N167" i="10"/>
  <c r="O167" i="10"/>
  <c r="G168" i="10"/>
  <c r="H168" i="10"/>
  <c r="I168" i="10"/>
  <c r="J168" i="10"/>
  <c r="K168" i="10"/>
  <c r="L168" i="10"/>
  <c r="M168" i="10"/>
  <c r="N168" i="10"/>
  <c r="O168" i="10"/>
  <c r="G169" i="10"/>
  <c r="H169" i="10"/>
  <c r="I169" i="10"/>
  <c r="J169" i="10"/>
  <c r="K169" i="10"/>
  <c r="L169" i="10"/>
  <c r="M169" i="10"/>
  <c r="N169" i="10"/>
  <c r="O169" i="10"/>
  <c r="G170" i="10"/>
  <c r="H170" i="10"/>
  <c r="I170" i="10"/>
  <c r="J170" i="10"/>
  <c r="K170" i="10"/>
  <c r="L170" i="10"/>
  <c r="M170" i="10"/>
  <c r="N170" i="10"/>
  <c r="O170" i="10"/>
  <c r="G171" i="10"/>
  <c r="H171" i="10"/>
  <c r="I171" i="10"/>
  <c r="J171" i="10"/>
  <c r="K171" i="10"/>
  <c r="L171" i="10"/>
  <c r="M171" i="10"/>
  <c r="N171" i="10"/>
  <c r="O171" i="10"/>
  <c r="O149" i="10"/>
  <c r="N149" i="10"/>
  <c r="M149" i="10"/>
  <c r="L149" i="10"/>
  <c r="K149" i="10"/>
  <c r="J149" i="10"/>
  <c r="I149" i="10"/>
  <c r="H149" i="10"/>
  <c r="G149" i="10"/>
  <c r="G138" i="10"/>
  <c r="H138" i="10"/>
  <c r="I138" i="10"/>
  <c r="J138" i="10"/>
  <c r="K138" i="10"/>
  <c r="L138" i="10"/>
  <c r="M138" i="10"/>
  <c r="N138" i="10"/>
  <c r="O138" i="10"/>
  <c r="G139" i="10"/>
  <c r="H139" i="10"/>
  <c r="I139" i="10"/>
  <c r="J139" i="10"/>
  <c r="K139" i="10"/>
  <c r="L139" i="10"/>
  <c r="M139" i="10"/>
  <c r="N139" i="10"/>
  <c r="O139" i="10"/>
  <c r="G140" i="10"/>
  <c r="H140" i="10"/>
  <c r="I140" i="10"/>
  <c r="J140" i="10"/>
  <c r="K140" i="10"/>
  <c r="L140" i="10"/>
  <c r="M140" i="10"/>
  <c r="N140" i="10"/>
  <c r="O140" i="10"/>
  <c r="G141" i="10"/>
  <c r="H141" i="10"/>
  <c r="I141" i="10"/>
  <c r="J141" i="10"/>
  <c r="K141" i="10"/>
  <c r="L141" i="10"/>
  <c r="M141" i="10"/>
  <c r="N141" i="10"/>
  <c r="O141" i="10"/>
  <c r="G142" i="10"/>
  <c r="H142" i="10"/>
  <c r="I142" i="10"/>
  <c r="J142" i="10"/>
  <c r="K142" i="10"/>
  <c r="L142" i="10"/>
  <c r="M142" i="10"/>
  <c r="N142" i="10"/>
  <c r="O142" i="10"/>
  <c r="G143" i="10"/>
  <c r="H143" i="10"/>
  <c r="I143" i="10"/>
  <c r="J143" i="10"/>
  <c r="K143" i="10"/>
  <c r="L143" i="10"/>
  <c r="M143" i="10"/>
  <c r="N143" i="10"/>
  <c r="O143" i="10"/>
  <c r="G144" i="10"/>
  <c r="H144" i="10"/>
  <c r="I144" i="10"/>
  <c r="J144" i="10"/>
  <c r="K144" i="10"/>
  <c r="L144" i="10"/>
  <c r="M144" i="10"/>
  <c r="N144" i="10"/>
  <c r="O144" i="10"/>
  <c r="G145" i="10"/>
  <c r="H145" i="10"/>
  <c r="I145" i="10"/>
  <c r="J145" i="10"/>
  <c r="K145" i="10"/>
  <c r="L145" i="10"/>
  <c r="M145" i="10"/>
  <c r="N145" i="10"/>
  <c r="O145" i="10"/>
  <c r="G146" i="10"/>
  <c r="H146" i="10"/>
  <c r="I146" i="10"/>
  <c r="J146" i="10"/>
  <c r="K146" i="10"/>
  <c r="L146" i="10"/>
  <c r="M146" i="10"/>
  <c r="N146" i="10"/>
  <c r="O146" i="10"/>
  <c r="O137" i="10"/>
  <c r="N137" i="10"/>
  <c r="M137" i="10"/>
  <c r="L137" i="10"/>
  <c r="K137" i="10"/>
  <c r="J137" i="10"/>
  <c r="I137" i="10"/>
  <c r="H137" i="10"/>
  <c r="G137" i="10"/>
  <c r="G127" i="10"/>
  <c r="H127" i="10"/>
  <c r="I127" i="10"/>
  <c r="J127" i="10"/>
  <c r="K127" i="10"/>
  <c r="L127" i="10"/>
  <c r="M127" i="10"/>
  <c r="N127" i="10"/>
  <c r="O127" i="10"/>
  <c r="G128" i="10"/>
  <c r="H128" i="10"/>
  <c r="I128" i="10"/>
  <c r="J128" i="10"/>
  <c r="K128" i="10"/>
  <c r="L128" i="10"/>
  <c r="M128" i="10"/>
  <c r="N128" i="10"/>
  <c r="O128" i="10"/>
  <c r="G129" i="10"/>
  <c r="H129" i="10"/>
  <c r="I129" i="10"/>
  <c r="J129" i="10"/>
  <c r="K129" i="10"/>
  <c r="L129" i="10"/>
  <c r="M129" i="10"/>
  <c r="N129" i="10"/>
  <c r="O129" i="10"/>
  <c r="G130" i="10"/>
  <c r="H130" i="10"/>
  <c r="I130" i="10"/>
  <c r="J130" i="10"/>
  <c r="K130" i="10"/>
  <c r="L130" i="10"/>
  <c r="M130" i="10"/>
  <c r="N130" i="10"/>
  <c r="O130" i="10"/>
  <c r="G131" i="10"/>
  <c r="H131" i="10"/>
  <c r="I131" i="10"/>
  <c r="J131" i="10"/>
  <c r="K131" i="10"/>
  <c r="L131" i="10"/>
  <c r="M131" i="10"/>
  <c r="N131" i="10"/>
  <c r="O131" i="10"/>
  <c r="G132" i="10"/>
  <c r="H132" i="10"/>
  <c r="I132" i="10"/>
  <c r="J132" i="10"/>
  <c r="K132" i="10"/>
  <c r="L132" i="10"/>
  <c r="M132" i="10"/>
  <c r="N132" i="10"/>
  <c r="O132" i="10"/>
  <c r="G133" i="10"/>
  <c r="H133" i="10"/>
  <c r="I133" i="10"/>
  <c r="J133" i="10"/>
  <c r="K133" i="10"/>
  <c r="L133" i="10"/>
  <c r="M133" i="10"/>
  <c r="N133" i="10"/>
  <c r="O133" i="10"/>
  <c r="O126" i="10"/>
  <c r="N126" i="10"/>
  <c r="M126" i="10"/>
  <c r="L126" i="10"/>
  <c r="K126" i="10"/>
  <c r="J126" i="10"/>
  <c r="I126" i="10"/>
  <c r="H126" i="10"/>
  <c r="G126" i="10"/>
  <c r="G108" i="10"/>
  <c r="H108" i="10"/>
  <c r="I108" i="10"/>
  <c r="J108" i="10"/>
  <c r="K108" i="10"/>
  <c r="L108" i="10"/>
  <c r="M108" i="10"/>
  <c r="N108" i="10"/>
  <c r="O108" i="10"/>
  <c r="G109" i="10"/>
  <c r="H109" i="10"/>
  <c r="I109" i="10"/>
  <c r="J109" i="10"/>
  <c r="K109" i="10"/>
  <c r="L109" i="10"/>
  <c r="M109" i="10"/>
  <c r="N109" i="10"/>
  <c r="O109" i="10"/>
  <c r="G110" i="10"/>
  <c r="H110" i="10"/>
  <c r="I110" i="10"/>
  <c r="J110" i="10"/>
  <c r="K110" i="10"/>
  <c r="L110" i="10"/>
  <c r="M110" i="10"/>
  <c r="N110" i="10"/>
  <c r="O110" i="10"/>
  <c r="G111" i="10"/>
  <c r="H111" i="10"/>
  <c r="I111" i="10"/>
  <c r="J111" i="10"/>
  <c r="K111" i="10"/>
  <c r="L111" i="10"/>
  <c r="M111" i="10"/>
  <c r="N111" i="10"/>
  <c r="O111" i="10"/>
  <c r="G112" i="10"/>
  <c r="H112" i="10"/>
  <c r="I112" i="10"/>
  <c r="J112" i="10"/>
  <c r="K112" i="10"/>
  <c r="L112" i="10"/>
  <c r="M112" i="10"/>
  <c r="N112" i="10"/>
  <c r="O112" i="10"/>
  <c r="G113" i="10"/>
  <c r="H113" i="10"/>
  <c r="I113" i="10"/>
  <c r="J113" i="10"/>
  <c r="K113" i="10"/>
  <c r="L113" i="10"/>
  <c r="M113" i="10"/>
  <c r="N113" i="10"/>
  <c r="O113" i="10"/>
  <c r="G114" i="10"/>
  <c r="H114" i="10"/>
  <c r="I114" i="10"/>
  <c r="J114" i="10"/>
  <c r="K114" i="10"/>
  <c r="L114" i="10"/>
  <c r="M114" i="10"/>
  <c r="N114" i="10"/>
  <c r="O114" i="10"/>
  <c r="G115" i="10"/>
  <c r="H115" i="10"/>
  <c r="I115" i="10"/>
  <c r="J115" i="10"/>
  <c r="K115" i="10"/>
  <c r="L115" i="10"/>
  <c r="M115" i="10"/>
  <c r="N115" i="10"/>
  <c r="O115" i="10"/>
  <c r="G116" i="10"/>
  <c r="H116" i="10"/>
  <c r="I116" i="10"/>
  <c r="J116" i="10"/>
  <c r="K116" i="10"/>
  <c r="L116" i="10"/>
  <c r="M116" i="10"/>
  <c r="N116" i="10"/>
  <c r="O116" i="10"/>
  <c r="G117" i="10"/>
  <c r="H117" i="10"/>
  <c r="I117" i="10"/>
  <c r="J117" i="10"/>
  <c r="K117" i="10"/>
  <c r="L117" i="10"/>
  <c r="M117" i="10"/>
  <c r="N117" i="10"/>
  <c r="O117" i="10"/>
  <c r="G118" i="10"/>
  <c r="H118" i="10"/>
  <c r="I118" i="10"/>
  <c r="J118" i="10"/>
  <c r="K118" i="10"/>
  <c r="L118" i="10"/>
  <c r="M118" i="10"/>
  <c r="N118" i="10"/>
  <c r="O118" i="10"/>
  <c r="G119" i="10"/>
  <c r="H119" i="10"/>
  <c r="I119" i="10"/>
  <c r="J119" i="10"/>
  <c r="K119" i="10"/>
  <c r="L119" i="10"/>
  <c r="M119" i="10"/>
  <c r="N119" i="10"/>
  <c r="O119" i="10"/>
  <c r="G120" i="10"/>
  <c r="H120" i="10"/>
  <c r="I120" i="10"/>
  <c r="J120" i="10"/>
  <c r="K120" i="10"/>
  <c r="L120" i="10"/>
  <c r="M120" i="10"/>
  <c r="N120" i="10"/>
  <c r="O120" i="10"/>
  <c r="G121" i="10"/>
  <c r="H121" i="10"/>
  <c r="I121" i="10"/>
  <c r="J121" i="10"/>
  <c r="K121" i="10"/>
  <c r="L121" i="10"/>
  <c r="M121" i="10"/>
  <c r="N121" i="10"/>
  <c r="O121" i="10"/>
  <c r="G122" i="10"/>
  <c r="H122" i="10"/>
  <c r="I122" i="10"/>
  <c r="J122" i="10"/>
  <c r="K122" i="10"/>
  <c r="L122" i="10"/>
  <c r="M122" i="10"/>
  <c r="N122" i="10"/>
  <c r="O122" i="10"/>
  <c r="O107" i="10"/>
  <c r="N107" i="10"/>
  <c r="M107" i="10"/>
  <c r="L107" i="10"/>
  <c r="K107" i="10"/>
  <c r="J107" i="10"/>
  <c r="I107" i="10"/>
  <c r="H107" i="10"/>
  <c r="G107" i="10"/>
  <c r="G101" i="10"/>
  <c r="H101" i="10"/>
  <c r="I101" i="10"/>
  <c r="J101" i="10"/>
  <c r="K101" i="10"/>
  <c r="L101" i="10"/>
  <c r="M101" i="10"/>
  <c r="N101" i="10"/>
  <c r="O101" i="10"/>
  <c r="G102" i="10"/>
  <c r="H102" i="10"/>
  <c r="I102" i="10"/>
  <c r="J102" i="10"/>
  <c r="K102" i="10"/>
  <c r="L102" i="10"/>
  <c r="M102" i="10"/>
  <c r="N102" i="10"/>
  <c r="O102" i="10"/>
  <c r="G103" i="10"/>
  <c r="H103" i="10"/>
  <c r="I103" i="10"/>
  <c r="J103" i="10"/>
  <c r="K103" i="10"/>
  <c r="L103" i="10"/>
  <c r="M103" i="10"/>
  <c r="N103" i="10"/>
  <c r="O103" i="10"/>
  <c r="O100" i="10"/>
  <c r="N100" i="10"/>
  <c r="M100" i="10"/>
  <c r="L100" i="10"/>
  <c r="K100" i="10"/>
  <c r="J100" i="10"/>
  <c r="I100" i="10"/>
  <c r="H100" i="10"/>
  <c r="G100" i="10"/>
  <c r="G57" i="10"/>
  <c r="H57" i="10"/>
  <c r="I57" i="10"/>
  <c r="J57" i="10"/>
  <c r="K57" i="10"/>
  <c r="L57" i="10"/>
  <c r="M57" i="10"/>
  <c r="N57" i="10"/>
  <c r="O57" i="10"/>
  <c r="G58" i="10"/>
  <c r="H58" i="10"/>
  <c r="I58" i="10"/>
  <c r="J58" i="10"/>
  <c r="K58" i="10"/>
  <c r="L58" i="10"/>
  <c r="M58" i="10"/>
  <c r="N58" i="10"/>
  <c r="O58" i="10"/>
  <c r="G59" i="10"/>
  <c r="H59" i="10"/>
  <c r="I59" i="10"/>
  <c r="J59" i="10"/>
  <c r="K59" i="10"/>
  <c r="L59" i="10"/>
  <c r="M59" i="10"/>
  <c r="N59" i="10"/>
  <c r="O59" i="10"/>
  <c r="G60" i="10"/>
  <c r="H60" i="10"/>
  <c r="I60" i="10"/>
  <c r="J60" i="10"/>
  <c r="K60" i="10"/>
  <c r="L60" i="10"/>
  <c r="M60" i="10"/>
  <c r="N60" i="10"/>
  <c r="O60" i="10"/>
  <c r="G61" i="10"/>
  <c r="H61" i="10"/>
  <c r="I61" i="10"/>
  <c r="J61" i="10"/>
  <c r="K61" i="10"/>
  <c r="L61" i="10"/>
  <c r="M61" i="10"/>
  <c r="N61" i="10"/>
  <c r="O61" i="10"/>
  <c r="G62" i="10"/>
  <c r="H62" i="10"/>
  <c r="I62" i="10"/>
  <c r="J62" i="10"/>
  <c r="K62" i="10"/>
  <c r="L62" i="10"/>
  <c r="M62" i="10"/>
  <c r="N62" i="10"/>
  <c r="O62" i="10"/>
  <c r="G63" i="10"/>
  <c r="H63" i="10"/>
  <c r="I63" i="10"/>
  <c r="J63" i="10"/>
  <c r="K63" i="10"/>
  <c r="L63" i="10"/>
  <c r="M63" i="10"/>
  <c r="N63" i="10"/>
  <c r="O63" i="10"/>
  <c r="G64" i="10"/>
  <c r="H64" i="10"/>
  <c r="I64" i="10"/>
  <c r="J64" i="10"/>
  <c r="K64" i="10"/>
  <c r="L64" i="10"/>
  <c r="M64" i="10"/>
  <c r="N64" i="10"/>
  <c r="O64" i="10"/>
  <c r="G65" i="10"/>
  <c r="H65" i="10"/>
  <c r="I65" i="10"/>
  <c r="J65" i="10"/>
  <c r="K65" i="10"/>
  <c r="L65" i="10"/>
  <c r="M65" i="10"/>
  <c r="N65" i="10"/>
  <c r="O65" i="10"/>
  <c r="G66" i="10"/>
  <c r="H66" i="10"/>
  <c r="I66" i="10"/>
  <c r="J66" i="10"/>
  <c r="K66" i="10"/>
  <c r="L66" i="10"/>
  <c r="M66" i="10"/>
  <c r="N66" i="10"/>
  <c r="O66" i="10"/>
  <c r="G67" i="10"/>
  <c r="H67" i="10"/>
  <c r="I67" i="10"/>
  <c r="J67" i="10"/>
  <c r="K67" i="10"/>
  <c r="L67" i="10"/>
  <c r="M67" i="10"/>
  <c r="N67" i="10"/>
  <c r="O67" i="10"/>
  <c r="G68" i="10"/>
  <c r="H68" i="10"/>
  <c r="I68" i="10"/>
  <c r="J68" i="10"/>
  <c r="K68" i="10"/>
  <c r="L68" i="10"/>
  <c r="M68" i="10"/>
  <c r="N68" i="10"/>
  <c r="O68" i="10"/>
  <c r="G69" i="10"/>
  <c r="H69" i="10"/>
  <c r="I69" i="10"/>
  <c r="J69" i="10"/>
  <c r="K69" i="10"/>
  <c r="L69" i="10"/>
  <c r="M69" i="10"/>
  <c r="N69" i="10"/>
  <c r="O69" i="10"/>
  <c r="G70" i="10"/>
  <c r="H70" i="10"/>
  <c r="I70" i="10"/>
  <c r="J70" i="10"/>
  <c r="K70" i="10"/>
  <c r="L70" i="10"/>
  <c r="M70" i="10"/>
  <c r="N70" i="10"/>
  <c r="O70" i="10"/>
  <c r="G71" i="10"/>
  <c r="H71" i="10"/>
  <c r="I71" i="10"/>
  <c r="J71" i="10"/>
  <c r="K71" i="10"/>
  <c r="L71" i="10"/>
  <c r="M71" i="10"/>
  <c r="N71" i="10"/>
  <c r="O71" i="10"/>
  <c r="G72" i="10"/>
  <c r="H72" i="10"/>
  <c r="I72" i="10"/>
  <c r="J72" i="10"/>
  <c r="K72" i="10"/>
  <c r="L72" i="10"/>
  <c r="M72" i="10"/>
  <c r="N72" i="10"/>
  <c r="O72" i="10"/>
  <c r="G73" i="10"/>
  <c r="H73" i="10"/>
  <c r="I73" i="10"/>
  <c r="J73" i="10"/>
  <c r="K73" i="10"/>
  <c r="L73" i="10"/>
  <c r="M73" i="10"/>
  <c r="N73" i="10"/>
  <c r="O73" i="10"/>
  <c r="G74" i="10"/>
  <c r="H74" i="10"/>
  <c r="I74" i="10"/>
  <c r="J74" i="10"/>
  <c r="K74" i="10"/>
  <c r="L74" i="10"/>
  <c r="M74" i="10"/>
  <c r="N74" i="10"/>
  <c r="O74" i="10"/>
  <c r="G75" i="10"/>
  <c r="H75" i="10"/>
  <c r="I75" i="10"/>
  <c r="J75" i="10"/>
  <c r="K75" i="10"/>
  <c r="L75" i="10"/>
  <c r="M75" i="10"/>
  <c r="N75" i="10"/>
  <c r="O75" i="10"/>
  <c r="G76" i="10"/>
  <c r="H76" i="10"/>
  <c r="I76" i="10"/>
  <c r="J76" i="10"/>
  <c r="K76" i="10"/>
  <c r="L76" i="10"/>
  <c r="M76" i="10"/>
  <c r="N76" i="10"/>
  <c r="O76" i="10"/>
  <c r="G77" i="10"/>
  <c r="H77" i="10"/>
  <c r="I77" i="10"/>
  <c r="J77" i="10"/>
  <c r="K77" i="10"/>
  <c r="L77" i="10"/>
  <c r="M77" i="10"/>
  <c r="N77" i="10"/>
  <c r="O77" i="10"/>
  <c r="G78" i="10"/>
  <c r="H78" i="10"/>
  <c r="I78" i="10"/>
  <c r="J78" i="10"/>
  <c r="K78" i="10"/>
  <c r="L78" i="10"/>
  <c r="M78" i="10"/>
  <c r="N78" i="10"/>
  <c r="O78" i="10"/>
  <c r="G79" i="10"/>
  <c r="H79" i="10"/>
  <c r="I79" i="10"/>
  <c r="J79" i="10"/>
  <c r="K79" i="10"/>
  <c r="L79" i="10"/>
  <c r="M79" i="10"/>
  <c r="N79" i="10"/>
  <c r="O79" i="10"/>
  <c r="G80" i="10"/>
  <c r="H80" i="10"/>
  <c r="I80" i="10"/>
  <c r="J80" i="10"/>
  <c r="K80" i="10"/>
  <c r="L80" i="10"/>
  <c r="M80" i="10"/>
  <c r="N80" i="10"/>
  <c r="O80" i="10"/>
  <c r="G81" i="10"/>
  <c r="H81" i="10"/>
  <c r="I81" i="10"/>
  <c r="J81" i="10"/>
  <c r="K81" i="10"/>
  <c r="L81" i="10"/>
  <c r="M81" i="10"/>
  <c r="N81" i="10"/>
  <c r="O81" i="10"/>
  <c r="G82" i="10"/>
  <c r="H82" i="10"/>
  <c r="I82" i="10"/>
  <c r="J82" i="10"/>
  <c r="K82" i="10"/>
  <c r="L82" i="10"/>
  <c r="M82" i="10"/>
  <c r="N82" i="10"/>
  <c r="O82" i="10"/>
  <c r="G83" i="10"/>
  <c r="H83" i="10"/>
  <c r="I83" i="10"/>
  <c r="J83" i="10"/>
  <c r="K83" i="10"/>
  <c r="L83" i="10"/>
  <c r="M83" i="10"/>
  <c r="N83" i="10"/>
  <c r="O83" i="10"/>
  <c r="G84" i="10"/>
  <c r="H84" i="10"/>
  <c r="I84" i="10"/>
  <c r="J84" i="10"/>
  <c r="K84" i="10"/>
  <c r="L84" i="10"/>
  <c r="M84" i="10"/>
  <c r="N84" i="10"/>
  <c r="O84" i="10"/>
  <c r="G85" i="10"/>
  <c r="H85" i="10"/>
  <c r="I85" i="10"/>
  <c r="J85" i="10"/>
  <c r="K85" i="10"/>
  <c r="L85" i="10"/>
  <c r="M85" i="10"/>
  <c r="N85" i="10"/>
  <c r="O85" i="10"/>
  <c r="G86" i="10"/>
  <c r="H86" i="10"/>
  <c r="I86" i="10"/>
  <c r="J86" i="10"/>
  <c r="K86" i="10"/>
  <c r="L86" i="10"/>
  <c r="M86" i="10"/>
  <c r="N86" i="10"/>
  <c r="O86" i="10"/>
  <c r="G87" i="10"/>
  <c r="H87" i="10"/>
  <c r="I87" i="10"/>
  <c r="J87" i="10"/>
  <c r="K87" i="10"/>
  <c r="L87" i="10"/>
  <c r="M87" i="10"/>
  <c r="N87" i="10"/>
  <c r="O87" i="10"/>
  <c r="G88" i="10"/>
  <c r="H88" i="10"/>
  <c r="I88" i="10"/>
  <c r="J88" i="10"/>
  <c r="K88" i="10"/>
  <c r="L88" i="10"/>
  <c r="M88" i="10"/>
  <c r="N88" i="10"/>
  <c r="O88" i="10"/>
  <c r="G89" i="10"/>
  <c r="H89" i="10"/>
  <c r="I89" i="10"/>
  <c r="J89" i="10"/>
  <c r="K89" i="10"/>
  <c r="L89" i="10"/>
  <c r="M89" i="10"/>
  <c r="N89" i="10"/>
  <c r="O89" i="10"/>
  <c r="G90" i="10"/>
  <c r="H90" i="10"/>
  <c r="I90" i="10"/>
  <c r="J90" i="10"/>
  <c r="K90" i="10"/>
  <c r="L90" i="10"/>
  <c r="M90" i="10"/>
  <c r="N90" i="10"/>
  <c r="O90" i="10"/>
  <c r="G91" i="10"/>
  <c r="H91" i="10"/>
  <c r="I91" i="10"/>
  <c r="J91" i="10"/>
  <c r="K91" i="10"/>
  <c r="L91" i="10"/>
  <c r="M91" i="10"/>
  <c r="N91" i="10"/>
  <c r="O91" i="10"/>
  <c r="G92" i="10"/>
  <c r="H92" i="10"/>
  <c r="I92" i="10"/>
  <c r="J92" i="10"/>
  <c r="K92" i="10"/>
  <c r="L92" i="10"/>
  <c r="M92" i="10"/>
  <c r="N92" i="10"/>
  <c r="O92" i="10"/>
  <c r="G93" i="10"/>
  <c r="H93" i="10"/>
  <c r="I93" i="10"/>
  <c r="J93" i="10"/>
  <c r="K93" i="10"/>
  <c r="L93" i="10"/>
  <c r="M93" i="10"/>
  <c r="N93" i="10"/>
  <c r="O93" i="10"/>
  <c r="G94" i="10"/>
  <c r="H94" i="10"/>
  <c r="I94" i="10"/>
  <c r="J94" i="10"/>
  <c r="K94" i="10"/>
  <c r="L94" i="10"/>
  <c r="M94" i="10"/>
  <c r="N94" i="10"/>
  <c r="O94" i="10"/>
  <c r="G95" i="10"/>
  <c r="H95" i="10"/>
  <c r="I95" i="10"/>
  <c r="J95" i="10"/>
  <c r="K95" i="10"/>
  <c r="L95" i="10"/>
  <c r="M95" i="10"/>
  <c r="N95" i="10"/>
  <c r="O95" i="10"/>
  <c r="G96" i="10"/>
  <c r="H96" i="10"/>
  <c r="I96" i="10"/>
  <c r="J96" i="10"/>
  <c r="K96" i="10"/>
  <c r="L96" i="10"/>
  <c r="M96" i="10"/>
  <c r="N96" i="10"/>
  <c r="O96" i="10"/>
  <c r="O56" i="10"/>
  <c r="N56" i="10"/>
  <c r="M56" i="10"/>
  <c r="L56" i="10"/>
  <c r="K56" i="10"/>
  <c r="J56" i="10"/>
  <c r="I56" i="10"/>
  <c r="H56" i="10"/>
  <c r="G56" i="10"/>
  <c r="G48" i="10"/>
  <c r="H48" i="10"/>
  <c r="I48" i="10"/>
  <c r="J48" i="10"/>
  <c r="K48" i="10"/>
  <c r="L48" i="10"/>
  <c r="M48" i="10"/>
  <c r="N48" i="10"/>
  <c r="O48" i="10"/>
  <c r="G49" i="10"/>
  <c r="H49" i="10"/>
  <c r="I49" i="10"/>
  <c r="J49" i="10"/>
  <c r="K49" i="10"/>
  <c r="L49" i="10"/>
  <c r="M49" i="10"/>
  <c r="N49" i="10"/>
  <c r="O49" i="10"/>
  <c r="G50" i="10"/>
  <c r="H50" i="10"/>
  <c r="I50" i="10"/>
  <c r="J50" i="10"/>
  <c r="K50" i="10"/>
  <c r="L50" i="10"/>
  <c r="M50" i="10"/>
  <c r="N50" i="10"/>
  <c r="O50" i="10"/>
  <c r="G51" i="10"/>
  <c r="H51" i="10"/>
  <c r="I51" i="10"/>
  <c r="J51" i="10"/>
  <c r="K51" i="10"/>
  <c r="L51" i="10"/>
  <c r="M51" i="10"/>
  <c r="N51" i="10"/>
  <c r="O51" i="10"/>
  <c r="G52" i="10"/>
  <c r="H52" i="10"/>
  <c r="I52" i="10"/>
  <c r="J52" i="10"/>
  <c r="K52" i="10"/>
  <c r="L52" i="10"/>
  <c r="M52" i="10"/>
  <c r="N52" i="10"/>
  <c r="O52" i="10"/>
  <c r="G53" i="10"/>
  <c r="H53" i="10"/>
  <c r="I53" i="10"/>
  <c r="J53" i="10"/>
  <c r="K53" i="10"/>
  <c r="L53" i="10"/>
  <c r="M53" i="10"/>
  <c r="N53" i="10"/>
  <c r="O53" i="10"/>
  <c r="O47" i="10"/>
  <c r="N47" i="10"/>
  <c r="M47" i="10"/>
  <c r="L47" i="10"/>
  <c r="K47" i="10"/>
  <c r="J47" i="10"/>
  <c r="I47" i="10"/>
  <c r="H47" i="10"/>
  <c r="G47" i="10"/>
  <c r="G37" i="10"/>
  <c r="H37" i="10"/>
  <c r="I37" i="10"/>
  <c r="J37" i="10"/>
  <c r="K37" i="10"/>
  <c r="L37" i="10"/>
  <c r="M37" i="10"/>
  <c r="N37" i="10"/>
  <c r="O37" i="10"/>
  <c r="G38" i="10"/>
  <c r="H38" i="10"/>
  <c r="I38" i="10"/>
  <c r="J38" i="10"/>
  <c r="K38" i="10"/>
  <c r="L38" i="10"/>
  <c r="M38" i="10"/>
  <c r="N38" i="10"/>
  <c r="O38" i="10"/>
  <c r="G39" i="10"/>
  <c r="H39" i="10"/>
  <c r="I39" i="10"/>
  <c r="J39" i="10"/>
  <c r="K39" i="10"/>
  <c r="L39" i="10"/>
  <c r="M39" i="10"/>
  <c r="N39" i="10"/>
  <c r="O39" i="10"/>
  <c r="G40" i="10"/>
  <c r="H40" i="10"/>
  <c r="I40" i="10"/>
  <c r="J40" i="10"/>
  <c r="K40" i="10"/>
  <c r="L40" i="10"/>
  <c r="M40" i="10"/>
  <c r="N40" i="10"/>
  <c r="O40" i="10"/>
  <c r="G41" i="10"/>
  <c r="H41" i="10"/>
  <c r="I41" i="10"/>
  <c r="J41" i="10"/>
  <c r="K41" i="10"/>
  <c r="L41" i="10"/>
  <c r="M41" i="10"/>
  <c r="N41" i="10"/>
  <c r="O41" i="10"/>
  <c r="G42" i="10"/>
  <c r="H42" i="10"/>
  <c r="I42" i="10"/>
  <c r="J42" i="10"/>
  <c r="K42" i="10"/>
  <c r="L42" i="10"/>
  <c r="M42" i="10"/>
  <c r="N42" i="10"/>
  <c r="O42" i="10"/>
  <c r="G43" i="10"/>
  <c r="H43" i="10"/>
  <c r="I43" i="10"/>
  <c r="J43" i="10"/>
  <c r="K43" i="10"/>
  <c r="L43" i="10"/>
  <c r="M43" i="10"/>
  <c r="N43" i="10"/>
  <c r="O43" i="10"/>
  <c r="G44" i="10"/>
  <c r="H44" i="10"/>
  <c r="I44" i="10"/>
  <c r="J44" i="10"/>
  <c r="K44" i="10"/>
  <c r="L44" i="10"/>
  <c r="M44" i="10"/>
  <c r="N44" i="10"/>
  <c r="O44" i="10"/>
  <c r="O36" i="10"/>
  <c r="N36" i="10"/>
  <c r="M36" i="10"/>
  <c r="L36" i="10"/>
  <c r="K36" i="10"/>
  <c r="J36" i="10"/>
  <c r="I36" i="10"/>
  <c r="H36" i="10"/>
  <c r="G36" i="10"/>
  <c r="G26" i="10"/>
  <c r="H26" i="10"/>
  <c r="I26" i="10"/>
  <c r="J26" i="10"/>
  <c r="K26" i="10"/>
  <c r="L26" i="10"/>
  <c r="M26" i="10"/>
  <c r="N26" i="10"/>
  <c r="O26" i="10"/>
  <c r="G27" i="10"/>
  <c r="H27" i="10"/>
  <c r="I27" i="10"/>
  <c r="J27" i="10"/>
  <c r="K27" i="10"/>
  <c r="L27" i="10"/>
  <c r="M27" i="10"/>
  <c r="N27" i="10"/>
  <c r="O27" i="10"/>
  <c r="G28" i="10"/>
  <c r="H28" i="10"/>
  <c r="I28" i="10"/>
  <c r="J28" i="10"/>
  <c r="K28" i="10"/>
  <c r="L28" i="10"/>
  <c r="M28" i="10"/>
  <c r="N28" i="10"/>
  <c r="O28" i="10"/>
  <c r="G29" i="10"/>
  <c r="H29" i="10"/>
  <c r="I29" i="10"/>
  <c r="J29" i="10"/>
  <c r="K29" i="10"/>
  <c r="L29" i="10"/>
  <c r="M29" i="10"/>
  <c r="N29" i="10"/>
  <c r="O29" i="10"/>
  <c r="G30" i="10"/>
  <c r="H30" i="10"/>
  <c r="I30" i="10"/>
  <c r="J30" i="10"/>
  <c r="K30" i="10"/>
  <c r="L30" i="10"/>
  <c r="M30" i="10"/>
  <c r="N30" i="10"/>
  <c r="O30" i="10"/>
  <c r="G31" i="10"/>
  <c r="H31" i="10"/>
  <c r="I31" i="10"/>
  <c r="J31" i="10"/>
  <c r="K31" i="10"/>
  <c r="L31" i="10"/>
  <c r="M31" i="10"/>
  <c r="N31" i="10"/>
  <c r="O31" i="10"/>
  <c r="G32" i="10"/>
  <c r="H32" i="10"/>
  <c r="I32" i="10"/>
  <c r="J32" i="10"/>
  <c r="K32" i="10"/>
  <c r="L32" i="10"/>
  <c r="M32" i="10"/>
  <c r="N32" i="10"/>
  <c r="O32" i="10"/>
  <c r="O25" i="10"/>
  <c r="N25" i="10"/>
  <c r="M25" i="10"/>
  <c r="L25" i="10"/>
  <c r="K25" i="10"/>
  <c r="J25" i="10"/>
  <c r="I25" i="10"/>
  <c r="H25" i="10"/>
  <c r="G25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H5" i="10"/>
  <c r="I5" i="10"/>
  <c r="J5" i="10"/>
  <c r="K5" i="10"/>
  <c r="L5" i="10"/>
  <c r="M5" i="10"/>
  <c r="N5" i="10"/>
  <c r="O5" i="10"/>
  <c r="H6" i="10"/>
  <c r="I6" i="10"/>
  <c r="J6" i="10"/>
  <c r="K6" i="10"/>
  <c r="L6" i="10"/>
  <c r="M6" i="10"/>
  <c r="N6" i="10"/>
  <c r="O6" i="10"/>
  <c r="H7" i="10"/>
  <c r="I7" i="10"/>
  <c r="J7" i="10"/>
  <c r="K7" i="10"/>
  <c r="L7" i="10"/>
  <c r="M7" i="10"/>
  <c r="N7" i="10"/>
  <c r="O7" i="10"/>
  <c r="H8" i="10"/>
  <c r="I8" i="10"/>
  <c r="J8" i="10"/>
  <c r="K8" i="10"/>
  <c r="L8" i="10"/>
  <c r="M8" i="10"/>
  <c r="N8" i="10"/>
  <c r="O8" i="10"/>
  <c r="H9" i="10"/>
  <c r="I9" i="10"/>
  <c r="J9" i="10"/>
  <c r="K9" i="10"/>
  <c r="L9" i="10"/>
  <c r="M9" i="10"/>
  <c r="N9" i="10"/>
  <c r="O9" i="10"/>
  <c r="H10" i="10"/>
  <c r="I10" i="10"/>
  <c r="J10" i="10"/>
  <c r="K10" i="10"/>
  <c r="L10" i="10"/>
  <c r="M10" i="10"/>
  <c r="N10" i="10"/>
  <c r="O10" i="10"/>
  <c r="H11" i="10"/>
  <c r="I11" i="10"/>
  <c r="J11" i="10"/>
  <c r="K11" i="10"/>
  <c r="L11" i="10"/>
  <c r="M11" i="10"/>
  <c r="N11" i="10"/>
  <c r="O11" i="10"/>
  <c r="H12" i="10"/>
  <c r="I12" i="10"/>
  <c r="J12" i="10"/>
  <c r="K12" i="10"/>
  <c r="L12" i="10"/>
  <c r="M12" i="10"/>
  <c r="N12" i="10"/>
  <c r="O12" i="10"/>
  <c r="H13" i="10"/>
  <c r="I13" i="10"/>
  <c r="J13" i="10"/>
  <c r="K13" i="10"/>
  <c r="L13" i="10"/>
  <c r="M13" i="10"/>
  <c r="N13" i="10"/>
  <c r="O13" i="10"/>
  <c r="H14" i="10"/>
  <c r="I14" i="10"/>
  <c r="J14" i="10"/>
  <c r="K14" i="10"/>
  <c r="L14" i="10"/>
  <c r="M14" i="10"/>
  <c r="N14" i="10"/>
  <c r="O14" i="10"/>
  <c r="H15" i="10"/>
  <c r="I15" i="10"/>
  <c r="J15" i="10"/>
  <c r="K15" i="10"/>
  <c r="L15" i="10"/>
  <c r="M15" i="10"/>
  <c r="N15" i="10"/>
  <c r="O15" i="10"/>
  <c r="H16" i="10"/>
  <c r="I16" i="10"/>
  <c r="J16" i="10"/>
  <c r="K16" i="10"/>
  <c r="L16" i="10"/>
  <c r="M16" i="10"/>
  <c r="N16" i="10"/>
  <c r="O16" i="10"/>
  <c r="H17" i="10"/>
  <c r="I17" i="10"/>
  <c r="J17" i="10"/>
  <c r="K17" i="10"/>
  <c r="L17" i="10"/>
  <c r="M17" i="10"/>
  <c r="N17" i="10"/>
  <c r="O17" i="10"/>
  <c r="H18" i="10"/>
  <c r="I18" i="10"/>
  <c r="J18" i="10"/>
  <c r="K18" i="10"/>
  <c r="L18" i="10"/>
  <c r="M18" i="10"/>
  <c r="N18" i="10"/>
  <c r="O18" i="10"/>
  <c r="H19" i="10"/>
  <c r="I19" i="10"/>
  <c r="J19" i="10"/>
  <c r="K19" i="10"/>
  <c r="L19" i="10"/>
  <c r="M19" i="10"/>
  <c r="N19" i="10"/>
  <c r="O19" i="10"/>
  <c r="H20" i="10"/>
  <c r="I20" i="10"/>
  <c r="J20" i="10"/>
  <c r="K20" i="10"/>
  <c r="L20" i="10"/>
  <c r="M20" i="10"/>
  <c r="N20" i="10"/>
  <c r="O20" i="10"/>
  <c r="H21" i="10"/>
  <c r="I21" i="10"/>
  <c r="J21" i="10"/>
  <c r="K21" i="10"/>
  <c r="L21" i="10"/>
  <c r="M21" i="10"/>
  <c r="N21" i="10"/>
  <c r="O21" i="10"/>
  <c r="H22" i="10"/>
  <c r="I22" i="10"/>
  <c r="J22" i="10"/>
  <c r="K22" i="10"/>
  <c r="L22" i="10"/>
  <c r="M22" i="10"/>
  <c r="N22" i="10"/>
  <c r="O22" i="10"/>
  <c r="I4" i="10"/>
  <c r="J4" i="10"/>
  <c r="K4" i="10"/>
  <c r="L4" i="10"/>
  <c r="M4" i="10"/>
  <c r="N4" i="10"/>
  <c r="O4" i="10"/>
  <c r="H4" i="10"/>
  <c r="M299" i="1"/>
  <c r="L299" i="1"/>
  <c r="K299" i="1"/>
  <c r="J299" i="1"/>
  <c r="I299" i="1"/>
  <c r="H299" i="1"/>
  <c r="M295" i="1"/>
  <c r="L295" i="1"/>
  <c r="K295" i="1"/>
  <c r="J295" i="1"/>
  <c r="I295" i="1"/>
  <c r="H295" i="1"/>
  <c r="M287" i="1"/>
  <c r="L287" i="1"/>
  <c r="K287" i="1"/>
  <c r="J287" i="1"/>
  <c r="I287" i="1"/>
  <c r="H287" i="1"/>
  <c r="M284" i="1"/>
  <c r="L284" i="1"/>
  <c r="K284" i="1"/>
  <c r="J284" i="1"/>
  <c r="I284" i="1"/>
  <c r="H284" i="1"/>
  <c r="M263" i="1"/>
  <c r="L263" i="1"/>
  <c r="K263" i="1"/>
  <c r="J263" i="1"/>
  <c r="I263" i="1"/>
  <c r="H263" i="1"/>
  <c r="M212" i="1"/>
  <c r="L212" i="1"/>
  <c r="K212" i="1"/>
  <c r="J212" i="1"/>
  <c r="I212" i="1"/>
  <c r="H212" i="1"/>
  <c r="M210" i="1"/>
  <c r="L210" i="1"/>
  <c r="K210" i="1"/>
  <c r="J210" i="1"/>
  <c r="I210" i="1"/>
  <c r="H210" i="1"/>
  <c r="M269" i="1"/>
  <c r="L269" i="1"/>
  <c r="K269" i="1"/>
  <c r="J269" i="1"/>
  <c r="I269" i="1"/>
  <c r="H269" i="1"/>
  <c r="M211" i="1"/>
  <c r="L211" i="1"/>
  <c r="K211" i="1"/>
  <c r="J211" i="1"/>
  <c r="I211" i="1"/>
  <c r="H211" i="1"/>
  <c r="M206" i="1"/>
  <c r="H206" i="1"/>
  <c r="H205" i="1"/>
  <c r="I205" i="1"/>
  <c r="J205" i="1"/>
  <c r="K205" i="1"/>
  <c r="L205" i="1"/>
  <c r="M205" i="1"/>
  <c r="M204" i="1"/>
  <c r="L204" i="1"/>
  <c r="K204" i="1"/>
  <c r="J204" i="1"/>
  <c r="I204" i="1"/>
  <c r="H204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M199" i="1"/>
  <c r="H199" i="1"/>
  <c r="M187" i="1"/>
  <c r="H187" i="1"/>
  <c r="M182" i="1"/>
  <c r="H182" i="1"/>
  <c r="M172" i="1"/>
  <c r="H172" i="1"/>
  <c r="M171" i="1"/>
  <c r="H171" i="1"/>
  <c r="M170" i="1"/>
  <c r="H170" i="1"/>
  <c r="M169" i="1"/>
  <c r="H169" i="1"/>
  <c r="M166" i="1"/>
  <c r="H166" i="1"/>
  <c r="M151" i="1"/>
  <c r="H151" i="1"/>
  <c r="M122" i="1"/>
  <c r="H122" i="1"/>
  <c r="H118" i="1"/>
  <c r="I118" i="1"/>
  <c r="J118" i="1"/>
  <c r="K118" i="1"/>
  <c r="L118" i="1"/>
  <c r="M118" i="1"/>
  <c r="M117" i="1"/>
  <c r="H117" i="1"/>
  <c r="M115" i="1"/>
  <c r="H115" i="1"/>
  <c r="M52" i="1"/>
  <c r="H52" i="1"/>
  <c r="H45" i="1"/>
  <c r="I45" i="1"/>
  <c r="J45" i="1"/>
  <c r="K45" i="1"/>
  <c r="L45" i="1"/>
  <c r="M45" i="1"/>
  <c r="M44" i="1"/>
  <c r="H44" i="1"/>
  <c r="M42" i="1"/>
  <c r="H42" i="1"/>
  <c r="M40" i="1"/>
  <c r="H40" i="1"/>
  <c r="M38" i="1"/>
  <c r="H38" i="1"/>
  <c r="M17" i="1"/>
  <c r="M15" i="1"/>
  <c r="M14" i="1"/>
  <c r="M10" i="1"/>
  <c r="M9" i="1"/>
  <c r="H17" i="1"/>
  <c r="H14" i="1"/>
  <c r="H10" i="1"/>
  <c r="H9" i="1"/>
  <c r="G318" i="1"/>
  <c r="H318" i="1"/>
  <c r="I318" i="1"/>
  <c r="J318" i="1"/>
  <c r="K318" i="1"/>
  <c r="L318" i="1"/>
  <c r="M318" i="1"/>
  <c r="O318" i="1"/>
  <c r="P318" i="1"/>
  <c r="Q318" i="1"/>
  <c r="R318" i="1"/>
  <c r="S318" i="1"/>
  <c r="T318" i="1"/>
  <c r="U318" i="1"/>
  <c r="V318" i="1"/>
  <c r="W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G319" i="1"/>
  <c r="H319" i="1"/>
  <c r="I319" i="1"/>
  <c r="J319" i="1"/>
  <c r="K319" i="1"/>
  <c r="L319" i="1"/>
  <c r="M319" i="1"/>
  <c r="O319" i="1"/>
  <c r="P319" i="1"/>
  <c r="Q319" i="1"/>
  <c r="R319" i="1"/>
  <c r="S319" i="1"/>
  <c r="T319" i="1"/>
  <c r="U319" i="1"/>
  <c r="V319" i="1"/>
  <c r="W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G320" i="1"/>
  <c r="H320" i="1"/>
  <c r="I320" i="1"/>
  <c r="J320" i="1"/>
  <c r="K320" i="1"/>
  <c r="L320" i="1"/>
  <c r="M320" i="1"/>
  <c r="O320" i="1"/>
  <c r="P320" i="1"/>
  <c r="Q320" i="1"/>
  <c r="R320" i="1"/>
  <c r="S320" i="1"/>
  <c r="T320" i="1"/>
  <c r="U320" i="1"/>
  <c r="V320" i="1"/>
  <c r="W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G321" i="1"/>
  <c r="H321" i="1"/>
  <c r="I321" i="1"/>
  <c r="J321" i="1"/>
  <c r="K321" i="1"/>
  <c r="L321" i="1"/>
  <c r="M321" i="1"/>
  <c r="O321" i="1"/>
  <c r="P321" i="1"/>
  <c r="Q321" i="1"/>
  <c r="R321" i="1"/>
  <c r="S321" i="1"/>
  <c r="T321" i="1"/>
  <c r="U321" i="1"/>
  <c r="V321" i="1"/>
  <c r="W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G322" i="1"/>
  <c r="H322" i="1"/>
  <c r="I322" i="1"/>
  <c r="J322" i="1"/>
  <c r="K322" i="1"/>
  <c r="L322" i="1"/>
  <c r="M322" i="1"/>
  <c r="O322" i="1"/>
  <c r="P322" i="1"/>
  <c r="Q322" i="1"/>
  <c r="R322" i="1"/>
  <c r="S322" i="1"/>
  <c r="T322" i="1"/>
  <c r="U322" i="1"/>
  <c r="V322" i="1"/>
  <c r="W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G323" i="1"/>
  <c r="H323" i="1"/>
  <c r="I323" i="1"/>
  <c r="J323" i="1"/>
  <c r="K323" i="1"/>
  <c r="L323" i="1"/>
  <c r="M323" i="1"/>
  <c r="O323" i="1"/>
  <c r="P323" i="1"/>
  <c r="Q323" i="1"/>
  <c r="R323" i="1"/>
  <c r="S323" i="1"/>
  <c r="T323" i="1"/>
  <c r="U323" i="1"/>
  <c r="V323" i="1"/>
  <c r="W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G324" i="1"/>
  <c r="H324" i="1"/>
  <c r="I324" i="1"/>
  <c r="J324" i="1"/>
  <c r="K324" i="1"/>
  <c r="L324" i="1"/>
  <c r="M324" i="1"/>
  <c r="O324" i="1"/>
  <c r="P324" i="1"/>
  <c r="Q324" i="1"/>
  <c r="R324" i="1"/>
  <c r="S324" i="1"/>
  <c r="T324" i="1"/>
  <c r="U324" i="1"/>
  <c r="V324" i="1"/>
  <c r="W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G325" i="1"/>
  <c r="H325" i="1"/>
  <c r="I325" i="1"/>
  <c r="J325" i="1"/>
  <c r="K325" i="1"/>
  <c r="L325" i="1"/>
  <c r="M325" i="1"/>
  <c r="O325" i="1"/>
  <c r="P325" i="1"/>
  <c r="Q325" i="1"/>
  <c r="R325" i="1"/>
  <c r="S325" i="1"/>
  <c r="T325" i="1"/>
  <c r="U325" i="1"/>
  <c r="V325" i="1"/>
  <c r="W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G326" i="1"/>
  <c r="H326" i="1"/>
  <c r="I326" i="1"/>
  <c r="J326" i="1"/>
  <c r="K326" i="1"/>
  <c r="L326" i="1"/>
  <c r="M326" i="1"/>
  <c r="O326" i="1"/>
  <c r="P326" i="1"/>
  <c r="Q326" i="1"/>
  <c r="R326" i="1"/>
  <c r="S326" i="1"/>
  <c r="T326" i="1"/>
  <c r="U326" i="1"/>
  <c r="V326" i="1"/>
  <c r="W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G327" i="1"/>
  <c r="H327" i="1"/>
  <c r="I327" i="1"/>
  <c r="J327" i="1"/>
  <c r="K327" i="1"/>
  <c r="L327" i="1"/>
  <c r="M327" i="1"/>
  <c r="O327" i="1"/>
  <c r="P327" i="1"/>
  <c r="Q327" i="1"/>
  <c r="R327" i="1"/>
  <c r="S327" i="1"/>
  <c r="T327" i="1"/>
  <c r="U327" i="1"/>
  <c r="V327" i="1"/>
  <c r="W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G328" i="1"/>
  <c r="H328" i="1"/>
  <c r="I328" i="1"/>
  <c r="J328" i="1"/>
  <c r="K328" i="1"/>
  <c r="L328" i="1"/>
  <c r="M328" i="1"/>
  <c r="O328" i="1"/>
  <c r="P328" i="1"/>
  <c r="Q328" i="1"/>
  <c r="R328" i="1"/>
  <c r="S328" i="1"/>
  <c r="T328" i="1"/>
  <c r="U328" i="1"/>
  <c r="V328" i="1"/>
  <c r="W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G307" i="1"/>
  <c r="H307" i="1"/>
  <c r="I307" i="1"/>
  <c r="J307" i="1"/>
  <c r="K307" i="1"/>
  <c r="L307" i="1"/>
  <c r="M307" i="1"/>
  <c r="O307" i="1"/>
  <c r="P307" i="1"/>
  <c r="Q307" i="1"/>
  <c r="R307" i="1"/>
  <c r="S307" i="1"/>
  <c r="T307" i="1"/>
  <c r="U307" i="1"/>
  <c r="V307" i="1"/>
  <c r="W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G308" i="1"/>
  <c r="H308" i="1"/>
  <c r="I308" i="1"/>
  <c r="J308" i="1"/>
  <c r="K308" i="1"/>
  <c r="L308" i="1"/>
  <c r="M308" i="1"/>
  <c r="O308" i="1"/>
  <c r="P308" i="1"/>
  <c r="Q308" i="1"/>
  <c r="R308" i="1"/>
  <c r="S308" i="1"/>
  <c r="T308" i="1"/>
  <c r="U308" i="1"/>
  <c r="V308" i="1"/>
  <c r="W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G309" i="1"/>
  <c r="H309" i="1"/>
  <c r="I309" i="1"/>
  <c r="J309" i="1"/>
  <c r="K309" i="1"/>
  <c r="L309" i="1"/>
  <c r="M309" i="1"/>
  <c r="O309" i="1"/>
  <c r="P309" i="1"/>
  <c r="Q309" i="1"/>
  <c r="R309" i="1"/>
  <c r="S309" i="1"/>
  <c r="T309" i="1"/>
  <c r="U309" i="1"/>
  <c r="V309" i="1"/>
  <c r="W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G310" i="1"/>
  <c r="H310" i="1"/>
  <c r="I310" i="1"/>
  <c r="J310" i="1"/>
  <c r="K310" i="1"/>
  <c r="L310" i="1"/>
  <c r="M310" i="1"/>
  <c r="O310" i="1"/>
  <c r="P310" i="1"/>
  <c r="Q310" i="1"/>
  <c r="R310" i="1"/>
  <c r="S310" i="1"/>
  <c r="T310" i="1"/>
  <c r="U310" i="1"/>
  <c r="V310" i="1"/>
  <c r="W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G300" i="1"/>
  <c r="H300" i="1"/>
  <c r="I300" i="1"/>
  <c r="J300" i="1"/>
  <c r="K300" i="1"/>
  <c r="L300" i="1"/>
  <c r="M300" i="1"/>
  <c r="O300" i="1"/>
  <c r="P300" i="1"/>
  <c r="Q300" i="1"/>
  <c r="R300" i="1"/>
  <c r="S300" i="1"/>
  <c r="T300" i="1"/>
  <c r="U300" i="1"/>
  <c r="V300" i="1"/>
  <c r="W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G301" i="1"/>
  <c r="H301" i="1"/>
  <c r="I301" i="1"/>
  <c r="J301" i="1"/>
  <c r="K301" i="1"/>
  <c r="L301" i="1"/>
  <c r="M301" i="1"/>
  <c r="O301" i="1"/>
  <c r="P301" i="1"/>
  <c r="Q301" i="1"/>
  <c r="R301" i="1"/>
  <c r="S301" i="1"/>
  <c r="T301" i="1"/>
  <c r="U301" i="1"/>
  <c r="V301" i="1"/>
  <c r="W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G302" i="1"/>
  <c r="H302" i="1"/>
  <c r="I302" i="1"/>
  <c r="J302" i="1"/>
  <c r="K302" i="1"/>
  <c r="L302" i="1"/>
  <c r="M302" i="1"/>
  <c r="O302" i="1"/>
  <c r="P302" i="1"/>
  <c r="Q302" i="1"/>
  <c r="R302" i="1"/>
  <c r="S302" i="1"/>
  <c r="T302" i="1"/>
  <c r="U302" i="1"/>
  <c r="V302" i="1"/>
  <c r="W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G294" i="1"/>
  <c r="H294" i="1"/>
  <c r="I294" i="1"/>
  <c r="J294" i="1"/>
  <c r="K294" i="1"/>
  <c r="L294" i="1"/>
  <c r="M294" i="1"/>
  <c r="O294" i="1"/>
  <c r="P294" i="1"/>
  <c r="Q294" i="1"/>
  <c r="R294" i="1"/>
  <c r="S294" i="1"/>
  <c r="T294" i="1"/>
  <c r="U294" i="1"/>
  <c r="V294" i="1"/>
  <c r="W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G295" i="1"/>
  <c r="O295" i="1"/>
  <c r="P295" i="1"/>
  <c r="Q295" i="1"/>
  <c r="R295" i="1"/>
  <c r="S295" i="1"/>
  <c r="T295" i="1"/>
  <c r="U295" i="1"/>
  <c r="V295" i="1"/>
  <c r="W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G282" i="1"/>
  <c r="H282" i="1"/>
  <c r="I282" i="1"/>
  <c r="J282" i="1"/>
  <c r="K282" i="1"/>
  <c r="L282" i="1"/>
  <c r="M282" i="1"/>
  <c r="O282" i="1"/>
  <c r="P282" i="1"/>
  <c r="Q282" i="1"/>
  <c r="R282" i="1"/>
  <c r="S282" i="1"/>
  <c r="T282" i="1"/>
  <c r="U282" i="1"/>
  <c r="V282" i="1"/>
  <c r="W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G283" i="1"/>
  <c r="H283" i="1"/>
  <c r="I283" i="1"/>
  <c r="J283" i="1"/>
  <c r="K283" i="1"/>
  <c r="L283" i="1"/>
  <c r="M283" i="1"/>
  <c r="O283" i="1"/>
  <c r="P283" i="1"/>
  <c r="Q283" i="1"/>
  <c r="R283" i="1"/>
  <c r="S283" i="1"/>
  <c r="T283" i="1"/>
  <c r="U283" i="1"/>
  <c r="V283" i="1"/>
  <c r="W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G284" i="1"/>
  <c r="O284" i="1"/>
  <c r="P284" i="1"/>
  <c r="Q284" i="1"/>
  <c r="R284" i="1"/>
  <c r="S284" i="1"/>
  <c r="T284" i="1"/>
  <c r="U284" i="1"/>
  <c r="V284" i="1"/>
  <c r="W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G285" i="1"/>
  <c r="H285" i="1"/>
  <c r="I285" i="1"/>
  <c r="J285" i="1"/>
  <c r="K285" i="1"/>
  <c r="L285" i="1"/>
  <c r="M285" i="1"/>
  <c r="O285" i="1"/>
  <c r="P285" i="1"/>
  <c r="Q285" i="1"/>
  <c r="R285" i="1"/>
  <c r="S285" i="1"/>
  <c r="T285" i="1"/>
  <c r="U285" i="1"/>
  <c r="V285" i="1"/>
  <c r="W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G287" i="1"/>
  <c r="O287" i="1"/>
  <c r="P287" i="1"/>
  <c r="Q287" i="1"/>
  <c r="R287" i="1"/>
  <c r="S287" i="1"/>
  <c r="T287" i="1"/>
  <c r="U287" i="1"/>
  <c r="V287" i="1"/>
  <c r="W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G288" i="1"/>
  <c r="H288" i="1"/>
  <c r="I288" i="1"/>
  <c r="J288" i="1"/>
  <c r="K288" i="1"/>
  <c r="L288" i="1"/>
  <c r="M288" i="1"/>
  <c r="O288" i="1"/>
  <c r="P288" i="1"/>
  <c r="Q288" i="1"/>
  <c r="R288" i="1"/>
  <c r="S288" i="1"/>
  <c r="T288" i="1"/>
  <c r="U288" i="1"/>
  <c r="V288" i="1"/>
  <c r="W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G289" i="1"/>
  <c r="H289" i="1"/>
  <c r="I289" i="1"/>
  <c r="J289" i="1"/>
  <c r="K289" i="1"/>
  <c r="L289" i="1"/>
  <c r="M289" i="1"/>
  <c r="O289" i="1"/>
  <c r="P289" i="1"/>
  <c r="Q289" i="1"/>
  <c r="R289" i="1"/>
  <c r="S289" i="1"/>
  <c r="T289" i="1"/>
  <c r="U289" i="1"/>
  <c r="V289" i="1"/>
  <c r="W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G274" i="1"/>
  <c r="H274" i="1"/>
  <c r="I274" i="1"/>
  <c r="J274" i="1"/>
  <c r="K274" i="1"/>
  <c r="L274" i="1"/>
  <c r="M274" i="1"/>
  <c r="O274" i="1"/>
  <c r="P274" i="1"/>
  <c r="Q274" i="1"/>
  <c r="R274" i="1"/>
  <c r="S274" i="1"/>
  <c r="T274" i="1"/>
  <c r="U274" i="1"/>
  <c r="V274" i="1"/>
  <c r="W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G275" i="1"/>
  <c r="H275" i="1"/>
  <c r="I275" i="1"/>
  <c r="J275" i="1"/>
  <c r="K275" i="1"/>
  <c r="L275" i="1"/>
  <c r="M275" i="1"/>
  <c r="O275" i="1"/>
  <c r="P275" i="1"/>
  <c r="Q275" i="1"/>
  <c r="R275" i="1"/>
  <c r="S275" i="1"/>
  <c r="T275" i="1"/>
  <c r="U275" i="1"/>
  <c r="V275" i="1"/>
  <c r="W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G276" i="1"/>
  <c r="H276" i="1"/>
  <c r="I276" i="1"/>
  <c r="J276" i="1"/>
  <c r="K276" i="1"/>
  <c r="L276" i="1"/>
  <c r="M276" i="1"/>
  <c r="O276" i="1"/>
  <c r="P276" i="1"/>
  <c r="Q276" i="1"/>
  <c r="R276" i="1"/>
  <c r="S276" i="1"/>
  <c r="T276" i="1"/>
  <c r="U276" i="1"/>
  <c r="V276" i="1"/>
  <c r="W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G277" i="1"/>
  <c r="H277" i="1"/>
  <c r="I277" i="1"/>
  <c r="J277" i="1"/>
  <c r="K277" i="1"/>
  <c r="L277" i="1"/>
  <c r="M277" i="1"/>
  <c r="O277" i="1"/>
  <c r="P277" i="1"/>
  <c r="Q277" i="1"/>
  <c r="R277" i="1"/>
  <c r="S277" i="1"/>
  <c r="T277" i="1"/>
  <c r="U277" i="1"/>
  <c r="V277" i="1"/>
  <c r="W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G278" i="1"/>
  <c r="H278" i="1"/>
  <c r="I278" i="1"/>
  <c r="J278" i="1"/>
  <c r="K278" i="1"/>
  <c r="L278" i="1"/>
  <c r="M278" i="1"/>
  <c r="O278" i="1"/>
  <c r="P278" i="1"/>
  <c r="Q278" i="1"/>
  <c r="R278" i="1"/>
  <c r="S278" i="1"/>
  <c r="T278" i="1"/>
  <c r="U278" i="1"/>
  <c r="V278" i="1"/>
  <c r="W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G269" i="1"/>
  <c r="O269" i="1"/>
  <c r="P269" i="1"/>
  <c r="Q269" i="1"/>
  <c r="R269" i="1"/>
  <c r="S269" i="1"/>
  <c r="T269" i="1"/>
  <c r="U269" i="1"/>
  <c r="V269" i="1"/>
  <c r="W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G262" i="1"/>
  <c r="H262" i="1"/>
  <c r="I262" i="1"/>
  <c r="J262" i="1"/>
  <c r="K262" i="1"/>
  <c r="L262" i="1"/>
  <c r="M262" i="1"/>
  <c r="O262" i="1"/>
  <c r="P262" i="1"/>
  <c r="Q262" i="1"/>
  <c r="R262" i="1"/>
  <c r="S262" i="1"/>
  <c r="T262" i="1"/>
  <c r="U262" i="1"/>
  <c r="V262" i="1"/>
  <c r="W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G263" i="1"/>
  <c r="O263" i="1"/>
  <c r="P263" i="1"/>
  <c r="Q263" i="1"/>
  <c r="R263" i="1"/>
  <c r="S263" i="1"/>
  <c r="T263" i="1"/>
  <c r="U263" i="1"/>
  <c r="V263" i="1"/>
  <c r="W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G264" i="1"/>
  <c r="H264" i="1"/>
  <c r="I264" i="1"/>
  <c r="J264" i="1"/>
  <c r="K264" i="1"/>
  <c r="L264" i="1"/>
  <c r="M264" i="1"/>
  <c r="O264" i="1"/>
  <c r="P264" i="1"/>
  <c r="Q264" i="1"/>
  <c r="R264" i="1"/>
  <c r="S264" i="1"/>
  <c r="T264" i="1"/>
  <c r="U264" i="1"/>
  <c r="V264" i="1"/>
  <c r="W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G254" i="1"/>
  <c r="H254" i="1"/>
  <c r="I254" i="1"/>
  <c r="J254" i="1"/>
  <c r="K254" i="1"/>
  <c r="L254" i="1"/>
  <c r="M254" i="1"/>
  <c r="O254" i="1"/>
  <c r="P254" i="1"/>
  <c r="Q254" i="1"/>
  <c r="R254" i="1"/>
  <c r="S254" i="1"/>
  <c r="T254" i="1"/>
  <c r="U254" i="1"/>
  <c r="V254" i="1"/>
  <c r="W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G255" i="1"/>
  <c r="H255" i="1"/>
  <c r="I255" i="1"/>
  <c r="J255" i="1"/>
  <c r="K255" i="1"/>
  <c r="L255" i="1"/>
  <c r="M255" i="1"/>
  <c r="O255" i="1"/>
  <c r="P255" i="1"/>
  <c r="Q255" i="1"/>
  <c r="R255" i="1"/>
  <c r="S255" i="1"/>
  <c r="T255" i="1"/>
  <c r="U255" i="1"/>
  <c r="V255" i="1"/>
  <c r="W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G256" i="1"/>
  <c r="H256" i="1"/>
  <c r="I256" i="1"/>
  <c r="J256" i="1"/>
  <c r="K256" i="1"/>
  <c r="L256" i="1"/>
  <c r="M256" i="1"/>
  <c r="O256" i="1"/>
  <c r="P256" i="1"/>
  <c r="Q256" i="1"/>
  <c r="R256" i="1"/>
  <c r="S256" i="1"/>
  <c r="T256" i="1"/>
  <c r="U256" i="1"/>
  <c r="V256" i="1"/>
  <c r="W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G257" i="1"/>
  <c r="H257" i="1"/>
  <c r="I257" i="1"/>
  <c r="J257" i="1"/>
  <c r="K257" i="1"/>
  <c r="L257" i="1"/>
  <c r="M257" i="1"/>
  <c r="O257" i="1"/>
  <c r="P257" i="1"/>
  <c r="Q257" i="1"/>
  <c r="R257" i="1"/>
  <c r="S257" i="1"/>
  <c r="T257" i="1"/>
  <c r="U257" i="1"/>
  <c r="V257" i="1"/>
  <c r="W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G245" i="1"/>
  <c r="H245" i="1"/>
  <c r="I245" i="1"/>
  <c r="J245" i="1"/>
  <c r="K245" i="1"/>
  <c r="L245" i="1"/>
  <c r="M245" i="1"/>
  <c r="O245" i="1"/>
  <c r="P245" i="1"/>
  <c r="Q245" i="1"/>
  <c r="R245" i="1"/>
  <c r="S245" i="1"/>
  <c r="T245" i="1"/>
  <c r="U245" i="1"/>
  <c r="V245" i="1"/>
  <c r="W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G246" i="1"/>
  <c r="H246" i="1"/>
  <c r="I246" i="1"/>
  <c r="J246" i="1"/>
  <c r="K246" i="1"/>
  <c r="L246" i="1"/>
  <c r="M246" i="1"/>
  <c r="O246" i="1"/>
  <c r="P246" i="1"/>
  <c r="Q246" i="1"/>
  <c r="R246" i="1"/>
  <c r="S246" i="1"/>
  <c r="T246" i="1"/>
  <c r="U246" i="1"/>
  <c r="V246" i="1"/>
  <c r="W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G247" i="1"/>
  <c r="H247" i="1"/>
  <c r="I247" i="1"/>
  <c r="J247" i="1"/>
  <c r="K247" i="1"/>
  <c r="L247" i="1"/>
  <c r="M247" i="1"/>
  <c r="O247" i="1"/>
  <c r="P247" i="1"/>
  <c r="Q247" i="1"/>
  <c r="R247" i="1"/>
  <c r="S247" i="1"/>
  <c r="T247" i="1"/>
  <c r="U247" i="1"/>
  <c r="V247" i="1"/>
  <c r="W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G248" i="1"/>
  <c r="H248" i="1"/>
  <c r="I248" i="1"/>
  <c r="J248" i="1"/>
  <c r="K248" i="1"/>
  <c r="L248" i="1"/>
  <c r="M248" i="1"/>
  <c r="O248" i="1"/>
  <c r="P248" i="1"/>
  <c r="Q248" i="1"/>
  <c r="R248" i="1"/>
  <c r="S248" i="1"/>
  <c r="T248" i="1"/>
  <c r="U248" i="1"/>
  <c r="V248" i="1"/>
  <c r="W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G249" i="1"/>
  <c r="H249" i="1"/>
  <c r="I249" i="1"/>
  <c r="J249" i="1"/>
  <c r="K249" i="1"/>
  <c r="L249" i="1"/>
  <c r="M249" i="1"/>
  <c r="O249" i="1"/>
  <c r="P249" i="1"/>
  <c r="Q249" i="1"/>
  <c r="R249" i="1"/>
  <c r="S249" i="1"/>
  <c r="T249" i="1"/>
  <c r="U249" i="1"/>
  <c r="V249" i="1"/>
  <c r="W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G236" i="1"/>
  <c r="H236" i="1"/>
  <c r="I236" i="1"/>
  <c r="J236" i="1"/>
  <c r="K236" i="1"/>
  <c r="L236" i="1"/>
  <c r="M236" i="1"/>
  <c r="O236" i="1"/>
  <c r="P236" i="1"/>
  <c r="Q236" i="1"/>
  <c r="R236" i="1"/>
  <c r="S236" i="1"/>
  <c r="T236" i="1"/>
  <c r="U236" i="1"/>
  <c r="V236" i="1"/>
  <c r="W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G237" i="1"/>
  <c r="H237" i="1"/>
  <c r="I237" i="1"/>
  <c r="J237" i="1"/>
  <c r="K237" i="1"/>
  <c r="L237" i="1"/>
  <c r="M237" i="1"/>
  <c r="O237" i="1"/>
  <c r="P237" i="1"/>
  <c r="Q237" i="1"/>
  <c r="R237" i="1"/>
  <c r="S237" i="1"/>
  <c r="T237" i="1"/>
  <c r="U237" i="1"/>
  <c r="V237" i="1"/>
  <c r="W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G238" i="1"/>
  <c r="H238" i="1"/>
  <c r="I238" i="1"/>
  <c r="J238" i="1"/>
  <c r="K238" i="1"/>
  <c r="L238" i="1"/>
  <c r="M238" i="1"/>
  <c r="O238" i="1"/>
  <c r="P238" i="1"/>
  <c r="Q238" i="1"/>
  <c r="R238" i="1"/>
  <c r="S238" i="1"/>
  <c r="T238" i="1"/>
  <c r="U238" i="1"/>
  <c r="V238" i="1"/>
  <c r="W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G239" i="1"/>
  <c r="H239" i="1"/>
  <c r="I239" i="1"/>
  <c r="J239" i="1"/>
  <c r="K239" i="1"/>
  <c r="L239" i="1"/>
  <c r="M239" i="1"/>
  <c r="O239" i="1"/>
  <c r="P239" i="1"/>
  <c r="Q239" i="1"/>
  <c r="R239" i="1"/>
  <c r="S239" i="1"/>
  <c r="T239" i="1"/>
  <c r="U239" i="1"/>
  <c r="V239" i="1"/>
  <c r="W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G240" i="1"/>
  <c r="H240" i="1"/>
  <c r="I240" i="1"/>
  <c r="J240" i="1"/>
  <c r="K240" i="1"/>
  <c r="L240" i="1"/>
  <c r="M240" i="1"/>
  <c r="O240" i="1"/>
  <c r="P240" i="1"/>
  <c r="Q240" i="1"/>
  <c r="R240" i="1"/>
  <c r="S240" i="1"/>
  <c r="T240" i="1"/>
  <c r="U240" i="1"/>
  <c r="V240" i="1"/>
  <c r="W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G230" i="1"/>
  <c r="H230" i="1"/>
  <c r="I230" i="1"/>
  <c r="J230" i="1"/>
  <c r="K230" i="1"/>
  <c r="L230" i="1"/>
  <c r="M230" i="1"/>
  <c r="O230" i="1"/>
  <c r="P230" i="1"/>
  <c r="Q230" i="1"/>
  <c r="R230" i="1"/>
  <c r="S230" i="1"/>
  <c r="T230" i="1"/>
  <c r="U230" i="1"/>
  <c r="V230" i="1"/>
  <c r="W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G231" i="1"/>
  <c r="H231" i="1"/>
  <c r="I231" i="1"/>
  <c r="J231" i="1"/>
  <c r="K231" i="1"/>
  <c r="L231" i="1"/>
  <c r="M231" i="1"/>
  <c r="O231" i="1"/>
  <c r="P231" i="1"/>
  <c r="Q231" i="1"/>
  <c r="R231" i="1"/>
  <c r="S231" i="1"/>
  <c r="T231" i="1"/>
  <c r="U231" i="1"/>
  <c r="V231" i="1"/>
  <c r="W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G232" i="1"/>
  <c r="H232" i="1"/>
  <c r="I232" i="1"/>
  <c r="J232" i="1"/>
  <c r="K232" i="1"/>
  <c r="L232" i="1"/>
  <c r="M232" i="1"/>
  <c r="O232" i="1"/>
  <c r="P232" i="1"/>
  <c r="Q232" i="1"/>
  <c r="R232" i="1"/>
  <c r="S232" i="1"/>
  <c r="T232" i="1"/>
  <c r="U232" i="1"/>
  <c r="V232" i="1"/>
  <c r="W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G220" i="1"/>
  <c r="H220" i="1"/>
  <c r="I220" i="1"/>
  <c r="J220" i="1"/>
  <c r="K220" i="1"/>
  <c r="L220" i="1"/>
  <c r="M220" i="1"/>
  <c r="O220" i="1"/>
  <c r="P220" i="1"/>
  <c r="Q220" i="1"/>
  <c r="R220" i="1"/>
  <c r="S220" i="1"/>
  <c r="T220" i="1"/>
  <c r="U220" i="1"/>
  <c r="V220" i="1"/>
  <c r="W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G221" i="1"/>
  <c r="H221" i="1"/>
  <c r="I221" i="1"/>
  <c r="J221" i="1"/>
  <c r="K221" i="1"/>
  <c r="L221" i="1"/>
  <c r="M221" i="1"/>
  <c r="O221" i="1"/>
  <c r="P221" i="1"/>
  <c r="Q221" i="1"/>
  <c r="R221" i="1"/>
  <c r="S221" i="1"/>
  <c r="T221" i="1"/>
  <c r="U221" i="1"/>
  <c r="V221" i="1"/>
  <c r="W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G222" i="1"/>
  <c r="H222" i="1"/>
  <c r="I222" i="1"/>
  <c r="J222" i="1"/>
  <c r="K222" i="1"/>
  <c r="L222" i="1"/>
  <c r="M222" i="1"/>
  <c r="O222" i="1"/>
  <c r="P222" i="1"/>
  <c r="Q222" i="1"/>
  <c r="R222" i="1"/>
  <c r="S222" i="1"/>
  <c r="T222" i="1"/>
  <c r="U222" i="1"/>
  <c r="V222" i="1"/>
  <c r="W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G223" i="1"/>
  <c r="H223" i="1"/>
  <c r="I223" i="1"/>
  <c r="J223" i="1"/>
  <c r="K223" i="1"/>
  <c r="L223" i="1"/>
  <c r="M223" i="1"/>
  <c r="O223" i="1"/>
  <c r="P223" i="1"/>
  <c r="Q223" i="1"/>
  <c r="R223" i="1"/>
  <c r="S223" i="1"/>
  <c r="T223" i="1"/>
  <c r="U223" i="1"/>
  <c r="V223" i="1"/>
  <c r="W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G224" i="1"/>
  <c r="H224" i="1"/>
  <c r="I224" i="1"/>
  <c r="J224" i="1"/>
  <c r="K224" i="1"/>
  <c r="L224" i="1"/>
  <c r="M224" i="1"/>
  <c r="O224" i="1"/>
  <c r="P224" i="1"/>
  <c r="Q224" i="1"/>
  <c r="R224" i="1"/>
  <c r="S224" i="1"/>
  <c r="T224" i="1"/>
  <c r="U224" i="1"/>
  <c r="V224" i="1"/>
  <c r="W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G225" i="1"/>
  <c r="H225" i="1"/>
  <c r="I225" i="1"/>
  <c r="J225" i="1"/>
  <c r="K225" i="1"/>
  <c r="L225" i="1"/>
  <c r="M225" i="1"/>
  <c r="O225" i="1"/>
  <c r="P225" i="1"/>
  <c r="Q225" i="1"/>
  <c r="R225" i="1"/>
  <c r="S225" i="1"/>
  <c r="T225" i="1"/>
  <c r="U225" i="1"/>
  <c r="V225" i="1"/>
  <c r="W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G197" i="1"/>
  <c r="H197" i="1"/>
  <c r="I197" i="1"/>
  <c r="J197" i="1"/>
  <c r="K197" i="1"/>
  <c r="L197" i="1"/>
  <c r="M197" i="1"/>
  <c r="O197" i="1"/>
  <c r="P197" i="1"/>
  <c r="Q197" i="1"/>
  <c r="R197" i="1"/>
  <c r="S197" i="1"/>
  <c r="T197" i="1"/>
  <c r="U197" i="1"/>
  <c r="V197" i="1"/>
  <c r="W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G198" i="1"/>
  <c r="H198" i="1"/>
  <c r="I198" i="1"/>
  <c r="J198" i="1"/>
  <c r="K198" i="1"/>
  <c r="L198" i="1"/>
  <c r="M198" i="1"/>
  <c r="O198" i="1"/>
  <c r="P198" i="1"/>
  <c r="Q198" i="1"/>
  <c r="R198" i="1"/>
  <c r="S198" i="1"/>
  <c r="T198" i="1"/>
  <c r="U198" i="1"/>
  <c r="V198" i="1"/>
  <c r="W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G199" i="1"/>
  <c r="I199" i="1"/>
  <c r="J199" i="1"/>
  <c r="K199" i="1"/>
  <c r="L199" i="1"/>
  <c r="O199" i="1"/>
  <c r="P199" i="1"/>
  <c r="Q199" i="1"/>
  <c r="R199" i="1"/>
  <c r="S199" i="1"/>
  <c r="T199" i="1"/>
  <c r="U199" i="1"/>
  <c r="V199" i="1"/>
  <c r="W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G200" i="1"/>
  <c r="O200" i="1"/>
  <c r="P200" i="1"/>
  <c r="Q200" i="1"/>
  <c r="R200" i="1"/>
  <c r="S200" i="1"/>
  <c r="T200" i="1"/>
  <c r="U200" i="1"/>
  <c r="V200" i="1"/>
  <c r="W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G201" i="1"/>
  <c r="O201" i="1"/>
  <c r="P201" i="1"/>
  <c r="Q201" i="1"/>
  <c r="R201" i="1"/>
  <c r="S201" i="1"/>
  <c r="T201" i="1"/>
  <c r="U201" i="1"/>
  <c r="V201" i="1"/>
  <c r="W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G202" i="1"/>
  <c r="H202" i="1"/>
  <c r="I202" i="1"/>
  <c r="J202" i="1"/>
  <c r="K202" i="1"/>
  <c r="L202" i="1"/>
  <c r="M202" i="1"/>
  <c r="O202" i="1"/>
  <c r="P202" i="1"/>
  <c r="Q202" i="1"/>
  <c r="R202" i="1"/>
  <c r="S202" i="1"/>
  <c r="T202" i="1"/>
  <c r="U202" i="1"/>
  <c r="V202" i="1"/>
  <c r="W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G203" i="1"/>
  <c r="H203" i="1"/>
  <c r="I203" i="1"/>
  <c r="J203" i="1"/>
  <c r="K203" i="1"/>
  <c r="L203" i="1"/>
  <c r="M203" i="1"/>
  <c r="O203" i="1"/>
  <c r="P203" i="1"/>
  <c r="Q203" i="1"/>
  <c r="R203" i="1"/>
  <c r="S203" i="1"/>
  <c r="T203" i="1"/>
  <c r="U203" i="1"/>
  <c r="V203" i="1"/>
  <c r="W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G204" i="1"/>
  <c r="O204" i="1"/>
  <c r="P204" i="1"/>
  <c r="Q204" i="1"/>
  <c r="R204" i="1"/>
  <c r="S204" i="1"/>
  <c r="T204" i="1"/>
  <c r="U204" i="1"/>
  <c r="V204" i="1"/>
  <c r="W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G205" i="1"/>
  <c r="O205" i="1"/>
  <c r="P205" i="1"/>
  <c r="Q205" i="1"/>
  <c r="R205" i="1"/>
  <c r="S205" i="1"/>
  <c r="T205" i="1"/>
  <c r="U205" i="1"/>
  <c r="V205" i="1"/>
  <c r="W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G206" i="1"/>
  <c r="I206" i="1"/>
  <c r="J206" i="1"/>
  <c r="K206" i="1"/>
  <c r="L206" i="1"/>
  <c r="O206" i="1"/>
  <c r="P206" i="1"/>
  <c r="Q206" i="1"/>
  <c r="R206" i="1"/>
  <c r="S206" i="1"/>
  <c r="T206" i="1"/>
  <c r="U206" i="1"/>
  <c r="V206" i="1"/>
  <c r="W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G207" i="1"/>
  <c r="H207" i="1"/>
  <c r="I207" i="1"/>
  <c r="J207" i="1"/>
  <c r="K207" i="1"/>
  <c r="L207" i="1"/>
  <c r="M207" i="1"/>
  <c r="O207" i="1"/>
  <c r="P207" i="1"/>
  <c r="Q207" i="1"/>
  <c r="R207" i="1"/>
  <c r="S207" i="1"/>
  <c r="T207" i="1"/>
  <c r="U207" i="1"/>
  <c r="V207" i="1"/>
  <c r="W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G208" i="1"/>
  <c r="H208" i="1"/>
  <c r="I208" i="1"/>
  <c r="J208" i="1"/>
  <c r="K208" i="1"/>
  <c r="L208" i="1"/>
  <c r="M208" i="1"/>
  <c r="O208" i="1"/>
  <c r="P208" i="1"/>
  <c r="Q208" i="1"/>
  <c r="R208" i="1"/>
  <c r="S208" i="1"/>
  <c r="T208" i="1"/>
  <c r="U208" i="1"/>
  <c r="V208" i="1"/>
  <c r="W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G209" i="1"/>
  <c r="H209" i="1"/>
  <c r="I209" i="1"/>
  <c r="J209" i="1"/>
  <c r="K209" i="1"/>
  <c r="L209" i="1"/>
  <c r="M209" i="1"/>
  <c r="O209" i="1"/>
  <c r="P209" i="1"/>
  <c r="Q209" i="1"/>
  <c r="R209" i="1"/>
  <c r="S209" i="1"/>
  <c r="T209" i="1"/>
  <c r="U209" i="1"/>
  <c r="V209" i="1"/>
  <c r="W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G210" i="1"/>
  <c r="O210" i="1"/>
  <c r="P210" i="1"/>
  <c r="Q210" i="1"/>
  <c r="R210" i="1"/>
  <c r="S210" i="1"/>
  <c r="T210" i="1"/>
  <c r="U210" i="1"/>
  <c r="V210" i="1"/>
  <c r="W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G211" i="1"/>
  <c r="O211" i="1"/>
  <c r="P211" i="1"/>
  <c r="Q211" i="1"/>
  <c r="R211" i="1"/>
  <c r="S211" i="1"/>
  <c r="T211" i="1"/>
  <c r="U211" i="1"/>
  <c r="V211" i="1"/>
  <c r="W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G212" i="1"/>
  <c r="O212" i="1"/>
  <c r="P212" i="1"/>
  <c r="Q212" i="1"/>
  <c r="R212" i="1"/>
  <c r="S212" i="1"/>
  <c r="T212" i="1"/>
  <c r="U212" i="1"/>
  <c r="V212" i="1"/>
  <c r="W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G213" i="1"/>
  <c r="H213" i="1"/>
  <c r="I213" i="1"/>
  <c r="J213" i="1"/>
  <c r="K213" i="1"/>
  <c r="L213" i="1"/>
  <c r="M213" i="1"/>
  <c r="O213" i="1"/>
  <c r="P213" i="1"/>
  <c r="Q213" i="1"/>
  <c r="R213" i="1"/>
  <c r="S213" i="1"/>
  <c r="T213" i="1"/>
  <c r="U213" i="1"/>
  <c r="V213" i="1"/>
  <c r="W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G214" i="1"/>
  <c r="H214" i="1"/>
  <c r="I214" i="1"/>
  <c r="J214" i="1"/>
  <c r="K214" i="1"/>
  <c r="L214" i="1"/>
  <c r="M214" i="1"/>
  <c r="O214" i="1"/>
  <c r="P214" i="1"/>
  <c r="Q214" i="1"/>
  <c r="R214" i="1"/>
  <c r="S214" i="1"/>
  <c r="T214" i="1"/>
  <c r="U214" i="1"/>
  <c r="V214" i="1"/>
  <c r="W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G215" i="1"/>
  <c r="H215" i="1"/>
  <c r="I215" i="1"/>
  <c r="J215" i="1"/>
  <c r="K215" i="1"/>
  <c r="L215" i="1"/>
  <c r="M215" i="1"/>
  <c r="O215" i="1"/>
  <c r="P215" i="1"/>
  <c r="Q215" i="1"/>
  <c r="R215" i="1"/>
  <c r="S215" i="1"/>
  <c r="T215" i="1"/>
  <c r="U215" i="1"/>
  <c r="V215" i="1"/>
  <c r="W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G177" i="1"/>
  <c r="H177" i="1"/>
  <c r="I177" i="1"/>
  <c r="J177" i="1"/>
  <c r="K177" i="1"/>
  <c r="L177" i="1"/>
  <c r="M177" i="1"/>
  <c r="O177" i="1"/>
  <c r="P177" i="1"/>
  <c r="Q177" i="1"/>
  <c r="R177" i="1"/>
  <c r="S177" i="1"/>
  <c r="T177" i="1"/>
  <c r="U177" i="1"/>
  <c r="V177" i="1"/>
  <c r="W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G178" i="1"/>
  <c r="H178" i="1"/>
  <c r="I178" i="1"/>
  <c r="J178" i="1"/>
  <c r="K178" i="1"/>
  <c r="L178" i="1"/>
  <c r="M178" i="1"/>
  <c r="O178" i="1"/>
  <c r="P178" i="1"/>
  <c r="Q178" i="1"/>
  <c r="R178" i="1"/>
  <c r="S178" i="1"/>
  <c r="T178" i="1"/>
  <c r="U178" i="1"/>
  <c r="V178" i="1"/>
  <c r="W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G179" i="1"/>
  <c r="H179" i="1"/>
  <c r="I179" i="1"/>
  <c r="J179" i="1"/>
  <c r="K179" i="1"/>
  <c r="L179" i="1"/>
  <c r="M179" i="1"/>
  <c r="O179" i="1"/>
  <c r="P179" i="1"/>
  <c r="Q179" i="1"/>
  <c r="R179" i="1"/>
  <c r="S179" i="1"/>
  <c r="T179" i="1"/>
  <c r="U179" i="1"/>
  <c r="V179" i="1"/>
  <c r="W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G180" i="1"/>
  <c r="H180" i="1"/>
  <c r="I180" i="1"/>
  <c r="J180" i="1"/>
  <c r="K180" i="1"/>
  <c r="L180" i="1"/>
  <c r="M180" i="1"/>
  <c r="O180" i="1"/>
  <c r="P180" i="1"/>
  <c r="Q180" i="1"/>
  <c r="R180" i="1"/>
  <c r="S180" i="1"/>
  <c r="T180" i="1"/>
  <c r="U180" i="1"/>
  <c r="V180" i="1"/>
  <c r="W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G181" i="1"/>
  <c r="H181" i="1"/>
  <c r="I181" i="1"/>
  <c r="J181" i="1"/>
  <c r="K181" i="1"/>
  <c r="L181" i="1"/>
  <c r="M181" i="1"/>
  <c r="O181" i="1"/>
  <c r="P181" i="1"/>
  <c r="Q181" i="1"/>
  <c r="R181" i="1"/>
  <c r="S181" i="1"/>
  <c r="T181" i="1"/>
  <c r="U181" i="1"/>
  <c r="V181" i="1"/>
  <c r="W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G182" i="1"/>
  <c r="I182" i="1"/>
  <c r="J182" i="1"/>
  <c r="K182" i="1"/>
  <c r="L182" i="1"/>
  <c r="O182" i="1"/>
  <c r="P182" i="1"/>
  <c r="Q182" i="1"/>
  <c r="R182" i="1"/>
  <c r="S182" i="1"/>
  <c r="T182" i="1"/>
  <c r="U182" i="1"/>
  <c r="V182" i="1"/>
  <c r="W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G183" i="1"/>
  <c r="H183" i="1"/>
  <c r="I183" i="1"/>
  <c r="J183" i="1"/>
  <c r="K183" i="1"/>
  <c r="L183" i="1"/>
  <c r="M183" i="1"/>
  <c r="O183" i="1"/>
  <c r="P183" i="1"/>
  <c r="Q183" i="1"/>
  <c r="R183" i="1"/>
  <c r="S183" i="1"/>
  <c r="T183" i="1"/>
  <c r="U183" i="1"/>
  <c r="V183" i="1"/>
  <c r="W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G184" i="1"/>
  <c r="H184" i="1"/>
  <c r="I184" i="1"/>
  <c r="J184" i="1"/>
  <c r="K184" i="1"/>
  <c r="L184" i="1"/>
  <c r="M184" i="1"/>
  <c r="O184" i="1"/>
  <c r="P184" i="1"/>
  <c r="Q184" i="1"/>
  <c r="R184" i="1"/>
  <c r="S184" i="1"/>
  <c r="T184" i="1"/>
  <c r="U184" i="1"/>
  <c r="V184" i="1"/>
  <c r="W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G185" i="1"/>
  <c r="H185" i="1"/>
  <c r="I185" i="1"/>
  <c r="J185" i="1"/>
  <c r="K185" i="1"/>
  <c r="L185" i="1"/>
  <c r="M185" i="1"/>
  <c r="O185" i="1"/>
  <c r="P185" i="1"/>
  <c r="Q185" i="1"/>
  <c r="R185" i="1"/>
  <c r="S185" i="1"/>
  <c r="T185" i="1"/>
  <c r="U185" i="1"/>
  <c r="V185" i="1"/>
  <c r="W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G186" i="1"/>
  <c r="H186" i="1"/>
  <c r="I186" i="1"/>
  <c r="J186" i="1"/>
  <c r="K186" i="1"/>
  <c r="L186" i="1"/>
  <c r="M186" i="1"/>
  <c r="O186" i="1"/>
  <c r="P186" i="1"/>
  <c r="Q186" i="1"/>
  <c r="R186" i="1"/>
  <c r="S186" i="1"/>
  <c r="T186" i="1"/>
  <c r="U186" i="1"/>
  <c r="V186" i="1"/>
  <c r="W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G187" i="1"/>
  <c r="I187" i="1"/>
  <c r="J187" i="1"/>
  <c r="K187" i="1"/>
  <c r="L187" i="1"/>
  <c r="O187" i="1"/>
  <c r="P187" i="1"/>
  <c r="Q187" i="1"/>
  <c r="R187" i="1"/>
  <c r="S187" i="1"/>
  <c r="T187" i="1"/>
  <c r="U187" i="1"/>
  <c r="V187" i="1"/>
  <c r="W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G188" i="1"/>
  <c r="H188" i="1"/>
  <c r="I188" i="1"/>
  <c r="J188" i="1"/>
  <c r="K188" i="1"/>
  <c r="L188" i="1"/>
  <c r="M188" i="1"/>
  <c r="O188" i="1"/>
  <c r="P188" i="1"/>
  <c r="Q188" i="1"/>
  <c r="R188" i="1"/>
  <c r="S188" i="1"/>
  <c r="T188" i="1"/>
  <c r="U188" i="1"/>
  <c r="V188" i="1"/>
  <c r="W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G189" i="1"/>
  <c r="H189" i="1"/>
  <c r="I189" i="1"/>
  <c r="J189" i="1"/>
  <c r="K189" i="1"/>
  <c r="L189" i="1"/>
  <c r="M189" i="1"/>
  <c r="O189" i="1"/>
  <c r="P189" i="1"/>
  <c r="Q189" i="1"/>
  <c r="R189" i="1"/>
  <c r="S189" i="1"/>
  <c r="T189" i="1"/>
  <c r="U189" i="1"/>
  <c r="V189" i="1"/>
  <c r="W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G190" i="1"/>
  <c r="H190" i="1"/>
  <c r="I190" i="1"/>
  <c r="J190" i="1"/>
  <c r="K190" i="1"/>
  <c r="L190" i="1"/>
  <c r="M190" i="1"/>
  <c r="O190" i="1"/>
  <c r="P190" i="1"/>
  <c r="Q190" i="1"/>
  <c r="R190" i="1"/>
  <c r="S190" i="1"/>
  <c r="T190" i="1"/>
  <c r="U190" i="1"/>
  <c r="V190" i="1"/>
  <c r="W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G191" i="1"/>
  <c r="H191" i="1"/>
  <c r="I191" i="1"/>
  <c r="J191" i="1"/>
  <c r="K191" i="1"/>
  <c r="L191" i="1"/>
  <c r="M191" i="1"/>
  <c r="O191" i="1"/>
  <c r="P191" i="1"/>
  <c r="Q191" i="1"/>
  <c r="R191" i="1"/>
  <c r="S191" i="1"/>
  <c r="T191" i="1"/>
  <c r="U191" i="1"/>
  <c r="V191" i="1"/>
  <c r="W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G192" i="1"/>
  <c r="H192" i="1"/>
  <c r="I192" i="1"/>
  <c r="J192" i="1"/>
  <c r="K192" i="1"/>
  <c r="L192" i="1"/>
  <c r="M192" i="1"/>
  <c r="O192" i="1"/>
  <c r="P192" i="1"/>
  <c r="Q192" i="1"/>
  <c r="R192" i="1"/>
  <c r="S192" i="1"/>
  <c r="T192" i="1"/>
  <c r="U192" i="1"/>
  <c r="V192" i="1"/>
  <c r="W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G151" i="1"/>
  <c r="I151" i="1"/>
  <c r="J151" i="1"/>
  <c r="K151" i="1"/>
  <c r="L151" i="1"/>
  <c r="O151" i="1"/>
  <c r="P151" i="1"/>
  <c r="Q151" i="1"/>
  <c r="R151" i="1"/>
  <c r="S151" i="1"/>
  <c r="T151" i="1"/>
  <c r="U151" i="1"/>
  <c r="V151" i="1"/>
  <c r="W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G152" i="1"/>
  <c r="H152" i="1"/>
  <c r="I152" i="1"/>
  <c r="J152" i="1"/>
  <c r="K152" i="1"/>
  <c r="L152" i="1"/>
  <c r="M152" i="1"/>
  <c r="O152" i="1"/>
  <c r="P152" i="1"/>
  <c r="Q152" i="1"/>
  <c r="R152" i="1"/>
  <c r="S152" i="1"/>
  <c r="T152" i="1"/>
  <c r="U152" i="1"/>
  <c r="V152" i="1"/>
  <c r="W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G153" i="1"/>
  <c r="H153" i="1"/>
  <c r="I153" i="1"/>
  <c r="J153" i="1"/>
  <c r="K153" i="1"/>
  <c r="L153" i="1"/>
  <c r="M153" i="1"/>
  <c r="O153" i="1"/>
  <c r="P153" i="1"/>
  <c r="Q153" i="1"/>
  <c r="R153" i="1"/>
  <c r="S153" i="1"/>
  <c r="T153" i="1"/>
  <c r="U153" i="1"/>
  <c r="V153" i="1"/>
  <c r="W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G154" i="1"/>
  <c r="H154" i="1"/>
  <c r="I154" i="1"/>
  <c r="J154" i="1"/>
  <c r="K154" i="1"/>
  <c r="L154" i="1"/>
  <c r="M154" i="1"/>
  <c r="O154" i="1"/>
  <c r="P154" i="1"/>
  <c r="Q154" i="1"/>
  <c r="R154" i="1"/>
  <c r="S154" i="1"/>
  <c r="T154" i="1"/>
  <c r="U154" i="1"/>
  <c r="V154" i="1"/>
  <c r="W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G155" i="1"/>
  <c r="H155" i="1"/>
  <c r="I155" i="1"/>
  <c r="J155" i="1"/>
  <c r="K155" i="1"/>
  <c r="L155" i="1"/>
  <c r="M155" i="1"/>
  <c r="O155" i="1"/>
  <c r="P155" i="1"/>
  <c r="Q155" i="1"/>
  <c r="R155" i="1"/>
  <c r="S155" i="1"/>
  <c r="T155" i="1"/>
  <c r="U155" i="1"/>
  <c r="V155" i="1"/>
  <c r="W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G156" i="1"/>
  <c r="H156" i="1"/>
  <c r="I156" i="1"/>
  <c r="J156" i="1"/>
  <c r="K156" i="1"/>
  <c r="L156" i="1"/>
  <c r="M156" i="1"/>
  <c r="O156" i="1"/>
  <c r="P156" i="1"/>
  <c r="Q156" i="1"/>
  <c r="R156" i="1"/>
  <c r="S156" i="1"/>
  <c r="T156" i="1"/>
  <c r="U156" i="1"/>
  <c r="V156" i="1"/>
  <c r="W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G157" i="1"/>
  <c r="H157" i="1"/>
  <c r="I157" i="1"/>
  <c r="J157" i="1"/>
  <c r="K157" i="1"/>
  <c r="L157" i="1"/>
  <c r="M157" i="1"/>
  <c r="O157" i="1"/>
  <c r="P157" i="1"/>
  <c r="Q157" i="1"/>
  <c r="R157" i="1"/>
  <c r="S157" i="1"/>
  <c r="T157" i="1"/>
  <c r="U157" i="1"/>
  <c r="V157" i="1"/>
  <c r="W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G158" i="1"/>
  <c r="H158" i="1"/>
  <c r="I158" i="1"/>
  <c r="J158" i="1"/>
  <c r="K158" i="1"/>
  <c r="L158" i="1"/>
  <c r="M158" i="1"/>
  <c r="O158" i="1"/>
  <c r="P158" i="1"/>
  <c r="Q158" i="1"/>
  <c r="R158" i="1"/>
  <c r="S158" i="1"/>
  <c r="T158" i="1"/>
  <c r="U158" i="1"/>
  <c r="V158" i="1"/>
  <c r="W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G159" i="1"/>
  <c r="H159" i="1"/>
  <c r="I159" i="1"/>
  <c r="J159" i="1"/>
  <c r="K159" i="1"/>
  <c r="L159" i="1"/>
  <c r="M159" i="1"/>
  <c r="O159" i="1"/>
  <c r="P159" i="1"/>
  <c r="Q159" i="1"/>
  <c r="R159" i="1"/>
  <c r="S159" i="1"/>
  <c r="T159" i="1"/>
  <c r="U159" i="1"/>
  <c r="V159" i="1"/>
  <c r="W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G160" i="1"/>
  <c r="H160" i="1"/>
  <c r="I160" i="1"/>
  <c r="J160" i="1"/>
  <c r="K160" i="1"/>
  <c r="L160" i="1"/>
  <c r="M160" i="1"/>
  <c r="O160" i="1"/>
  <c r="P160" i="1"/>
  <c r="Q160" i="1"/>
  <c r="R160" i="1"/>
  <c r="S160" i="1"/>
  <c r="T160" i="1"/>
  <c r="U160" i="1"/>
  <c r="V160" i="1"/>
  <c r="W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G161" i="1"/>
  <c r="H161" i="1"/>
  <c r="I161" i="1"/>
  <c r="J161" i="1"/>
  <c r="K161" i="1"/>
  <c r="L161" i="1"/>
  <c r="M161" i="1"/>
  <c r="O161" i="1"/>
  <c r="P161" i="1"/>
  <c r="Q161" i="1"/>
  <c r="R161" i="1"/>
  <c r="S161" i="1"/>
  <c r="T161" i="1"/>
  <c r="U161" i="1"/>
  <c r="V161" i="1"/>
  <c r="W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G162" i="1"/>
  <c r="H162" i="1"/>
  <c r="I162" i="1"/>
  <c r="J162" i="1"/>
  <c r="K162" i="1"/>
  <c r="L162" i="1"/>
  <c r="M162" i="1"/>
  <c r="O162" i="1"/>
  <c r="P162" i="1"/>
  <c r="Q162" i="1"/>
  <c r="R162" i="1"/>
  <c r="S162" i="1"/>
  <c r="T162" i="1"/>
  <c r="U162" i="1"/>
  <c r="V162" i="1"/>
  <c r="W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G163" i="1"/>
  <c r="H163" i="1"/>
  <c r="I163" i="1"/>
  <c r="J163" i="1"/>
  <c r="K163" i="1"/>
  <c r="L163" i="1"/>
  <c r="M163" i="1"/>
  <c r="O163" i="1"/>
  <c r="P163" i="1"/>
  <c r="Q163" i="1"/>
  <c r="R163" i="1"/>
  <c r="S163" i="1"/>
  <c r="T163" i="1"/>
  <c r="U163" i="1"/>
  <c r="V163" i="1"/>
  <c r="W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G164" i="1"/>
  <c r="H164" i="1"/>
  <c r="I164" i="1"/>
  <c r="J164" i="1"/>
  <c r="K164" i="1"/>
  <c r="L164" i="1"/>
  <c r="M164" i="1"/>
  <c r="O164" i="1"/>
  <c r="P164" i="1"/>
  <c r="Q164" i="1"/>
  <c r="R164" i="1"/>
  <c r="S164" i="1"/>
  <c r="T164" i="1"/>
  <c r="U164" i="1"/>
  <c r="V164" i="1"/>
  <c r="W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G165" i="1"/>
  <c r="H165" i="1"/>
  <c r="I165" i="1"/>
  <c r="J165" i="1"/>
  <c r="K165" i="1"/>
  <c r="L165" i="1"/>
  <c r="M165" i="1"/>
  <c r="O165" i="1"/>
  <c r="P165" i="1"/>
  <c r="Q165" i="1"/>
  <c r="R165" i="1"/>
  <c r="S165" i="1"/>
  <c r="T165" i="1"/>
  <c r="U165" i="1"/>
  <c r="V165" i="1"/>
  <c r="W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G166" i="1"/>
  <c r="I166" i="1"/>
  <c r="J166" i="1"/>
  <c r="K166" i="1"/>
  <c r="L166" i="1"/>
  <c r="O166" i="1"/>
  <c r="P166" i="1"/>
  <c r="Q166" i="1"/>
  <c r="R166" i="1"/>
  <c r="S166" i="1"/>
  <c r="T166" i="1"/>
  <c r="U166" i="1"/>
  <c r="V166" i="1"/>
  <c r="W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G167" i="1"/>
  <c r="H167" i="1"/>
  <c r="I167" i="1"/>
  <c r="J167" i="1"/>
  <c r="K167" i="1"/>
  <c r="L167" i="1"/>
  <c r="M167" i="1"/>
  <c r="O167" i="1"/>
  <c r="P167" i="1"/>
  <c r="Q167" i="1"/>
  <c r="R167" i="1"/>
  <c r="S167" i="1"/>
  <c r="T167" i="1"/>
  <c r="U167" i="1"/>
  <c r="V167" i="1"/>
  <c r="W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G168" i="1"/>
  <c r="H168" i="1"/>
  <c r="I168" i="1"/>
  <c r="J168" i="1"/>
  <c r="K168" i="1"/>
  <c r="L168" i="1"/>
  <c r="M168" i="1"/>
  <c r="O168" i="1"/>
  <c r="P168" i="1"/>
  <c r="Q168" i="1"/>
  <c r="R168" i="1"/>
  <c r="S168" i="1"/>
  <c r="T168" i="1"/>
  <c r="U168" i="1"/>
  <c r="V168" i="1"/>
  <c r="W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G169" i="1"/>
  <c r="I169" i="1"/>
  <c r="J169" i="1"/>
  <c r="K169" i="1"/>
  <c r="L169" i="1"/>
  <c r="O169" i="1"/>
  <c r="P169" i="1"/>
  <c r="Q169" i="1"/>
  <c r="R169" i="1"/>
  <c r="S169" i="1"/>
  <c r="T169" i="1"/>
  <c r="U169" i="1"/>
  <c r="V169" i="1"/>
  <c r="W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G170" i="1"/>
  <c r="I170" i="1"/>
  <c r="J170" i="1"/>
  <c r="K170" i="1"/>
  <c r="L170" i="1"/>
  <c r="O170" i="1"/>
  <c r="P170" i="1"/>
  <c r="Q170" i="1"/>
  <c r="R170" i="1"/>
  <c r="S170" i="1"/>
  <c r="T170" i="1"/>
  <c r="U170" i="1"/>
  <c r="V170" i="1"/>
  <c r="W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G171" i="1"/>
  <c r="I171" i="1"/>
  <c r="J171" i="1"/>
  <c r="K171" i="1"/>
  <c r="L171" i="1"/>
  <c r="O171" i="1"/>
  <c r="P171" i="1"/>
  <c r="Q171" i="1"/>
  <c r="R171" i="1"/>
  <c r="S171" i="1"/>
  <c r="T171" i="1"/>
  <c r="U171" i="1"/>
  <c r="V171" i="1"/>
  <c r="W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G172" i="1"/>
  <c r="I172" i="1"/>
  <c r="J172" i="1"/>
  <c r="K172" i="1"/>
  <c r="L172" i="1"/>
  <c r="O172" i="1"/>
  <c r="P172" i="1"/>
  <c r="Q172" i="1"/>
  <c r="R172" i="1"/>
  <c r="S172" i="1"/>
  <c r="T172" i="1"/>
  <c r="U172" i="1"/>
  <c r="V172" i="1"/>
  <c r="W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G139" i="1"/>
  <c r="H139" i="1"/>
  <c r="I139" i="1"/>
  <c r="J139" i="1"/>
  <c r="K139" i="1"/>
  <c r="L139" i="1"/>
  <c r="M139" i="1"/>
  <c r="O139" i="1"/>
  <c r="P139" i="1"/>
  <c r="Q139" i="1"/>
  <c r="R139" i="1"/>
  <c r="S139" i="1"/>
  <c r="T139" i="1"/>
  <c r="U139" i="1"/>
  <c r="V139" i="1"/>
  <c r="W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G140" i="1"/>
  <c r="H140" i="1"/>
  <c r="I140" i="1"/>
  <c r="J140" i="1"/>
  <c r="K140" i="1"/>
  <c r="L140" i="1"/>
  <c r="M140" i="1"/>
  <c r="O140" i="1"/>
  <c r="P140" i="1"/>
  <c r="Q140" i="1"/>
  <c r="R140" i="1"/>
  <c r="S140" i="1"/>
  <c r="T140" i="1"/>
  <c r="U140" i="1"/>
  <c r="V140" i="1"/>
  <c r="W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G141" i="1"/>
  <c r="H141" i="1"/>
  <c r="I141" i="1"/>
  <c r="J141" i="1"/>
  <c r="K141" i="1"/>
  <c r="L141" i="1"/>
  <c r="M141" i="1"/>
  <c r="O141" i="1"/>
  <c r="P141" i="1"/>
  <c r="Q141" i="1"/>
  <c r="R141" i="1"/>
  <c r="S141" i="1"/>
  <c r="T141" i="1"/>
  <c r="U141" i="1"/>
  <c r="V141" i="1"/>
  <c r="W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G142" i="1"/>
  <c r="H142" i="1"/>
  <c r="I142" i="1"/>
  <c r="J142" i="1"/>
  <c r="K142" i="1"/>
  <c r="L142" i="1"/>
  <c r="M142" i="1"/>
  <c r="O142" i="1"/>
  <c r="P142" i="1"/>
  <c r="Q142" i="1"/>
  <c r="R142" i="1"/>
  <c r="S142" i="1"/>
  <c r="T142" i="1"/>
  <c r="U142" i="1"/>
  <c r="V142" i="1"/>
  <c r="W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G143" i="1"/>
  <c r="H143" i="1"/>
  <c r="I143" i="1"/>
  <c r="J143" i="1"/>
  <c r="K143" i="1"/>
  <c r="L143" i="1"/>
  <c r="M143" i="1"/>
  <c r="O143" i="1"/>
  <c r="P143" i="1"/>
  <c r="Q143" i="1"/>
  <c r="R143" i="1"/>
  <c r="S143" i="1"/>
  <c r="T143" i="1"/>
  <c r="U143" i="1"/>
  <c r="V143" i="1"/>
  <c r="W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G144" i="1"/>
  <c r="H144" i="1"/>
  <c r="I144" i="1"/>
  <c r="J144" i="1"/>
  <c r="K144" i="1"/>
  <c r="L144" i="1"/>
  <c r="M144" i="1"/>
  <c r="O144" i="1"/>
  <c r="P144" i="1"/>
  <c r="Q144" i="1"/>
  <c r="R144" i="1"/>
  <c r="S144" i="1"/>
  <c r="T144" i="1"/>
  <c r="U144" i="1"/>
  <c r="V144" i="1"/>
  <c r="W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G145" i="1"/>
  <c r="H145" i="1"/>
  <c r="I145" i="1"/>
  <c r="J145" i="1"/>
  <c r="K145" i="1"/>
  <c r="L145" i="1"/>
  <c r="M145" i="1"/>
  <c r="O145" i="1"/>
  <c r="P145" i="1"/>
  <c r="Q145" i="1"/>
  <c r="R145" i="1"/>
  <c r="S145" i="1"/>
  <c r="T145" i="1"/>
  <c r="U145" i="1"/>
  <c r="V145" i="1"/>
  <c r="W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G146" i="1"/>
  <c r="H146" i="1"/>
  <c r="I146" i="1"/>
  <c r="J146" i="1"/>
  <c r="K146" i="1"/>
  <c r="L146" i="1"/>
  <c r="M146" i="1"/>
  <c r="O146" i="1"/>
  <c r="P146" i="1"/>
  <c r="Q146" i="1"/>
  <c r="R146" i="1"/>
  <c r="S146" i="1"/>
  <c r="T146" i="1"/>
  <c r="U146" i="1"/>
  <c r="V146" i="1"/>
  <c r="W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G147" i="1"/>
  <c r="H147" i="1"/>
  <c r="I147" i="1"/>
  <c r="J147" i="1"/>
  <c r="K147" i="1"/>
  <c r="L147" i="1"/>
  <c r="M147" i="1"/>
  <c r="O147" i="1"/>
  <c r="P147" i="1"/>
  <c r="Q147" i="1"/>
  <c r="R147" i="1"/>
  <c r="S147" i="1"/>
  <c r="T147" i="1"/>
  <c r="U147" i="1"/>
  <c r="V147" i="1"/>
  <c r="W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G128" i="1"/>
  <c r="H128" i="1"/>
  <c r="I128" i="1"/>
  <c r="J128" i="1"/>
  <c r="K128" i="1"/>
  <c r="L128" i="1"/>
  <c r="M128" i="1"/>
  <c r="O128" i="1"/>
  <c r="P128" i="1"/>
  <c r="Q128" i="1"/>
  <c r="R128" i="1"/>
  <c r="S128" i="1"/>
  <c r="T128" i="1"/>
  <c r="U128" i="1"/>
  <c r="V128" i="1"/>
  <c r="W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G129" i="1"/>
  <c r="H129" i="1"/>
  <c r="I129" i="1"/>
  <c r="J129" i="1"/>
  <c r="K129" i="1"/>
  <c r="L129" i="1"/>
  <c r="M129" i="1"/>
  <c r="O129" i="1"/>
  <c r="P129" i="1"/>
  <c r="Q129" i="1"/>
  <c r="R129" i="1"/>
  <c r="S129" i="1"/>
  <c r="T129" i="1"/>
  <c r="U129" i="1"/>
  <c r="V129" i="1"/>
  <c r="W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G130" i="1"/>
  <c r="H130" i="1"/>
  <c r="I130" i="1"/>
  <c r="J130" i="1"/>
  <c r="K130" i="1"/>
  <c r="L130" i="1"/>
  <c r="M130" i="1"/>
  <c r="O130" i="1"/>
  <c r="P130" i="1"/>
  <c r="Q130" i="1"/>
  <c r="R130" i="1"/>
  <c r="S130" i="1"/>
  <c r="T130" i="1"/>
  <c r="U130" i="1"/>
  <c r="V130" i="1"/>
  <c r="W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G131" i="1"/>
  <c r="H131" i="1"/>
  <c r="I131" i="1"/>
  <c r="J131" i="1"/>
  <c r="K131" i="1"/>
  <c r="L131" i="1"/>
  <c r="M131" i="1"/>
  <c r="O131" i="1"/>
  <c r="P131" i="1"/>
  <c r="Q131" i="1"/>
  <c r="R131" i="1"/>
  <c r="S131" i="1"/>
  <c r="T131" i="1"/>
  <c r="U131" i="1"/>
  <c r="V131" i="1"/>
  <c r="W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G132" i="1"/>
  <c r="H132" i="1"/>
  <c r="I132" i="1"/>
  <c r="J132" i="1"/>
  <c r="K132" i="1"/>
  <c r="L132" i="1"/>
  <c r="M132" i="1"/>
  <c r="O132" i="1"/>
  <c r="P132" i="1"/>
  <c r="Q132" i="1"/>
  <c r="R132" i="1"/>
  <c r="S132" i="1"/>
  <c r="T132" i="1"/>
  <c r="U132" i="1"/>
  <c r="V132" i="1"/>
  <c r="W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G133" i="1"/>
  <c r="H133" i="1"/>
  <c r="I133" i="1"/>
  <c r="J133" i="1"/>
  <c r="K133" i="1"/>
  <c r="L133" i="1"/>
  <c r="M133" i="1"/>
  <c r="O133" i="1"/>
  <c r="P133" i="1"/>
  <c r="Q133" i="1"/>
  <c r="R133" i="1"/>
  <c r="S133" i="1"/>
  <c r="T133" i="1"/>
  <c r="U133" i="1"/>
  <c r="V133" i="1"/>
  <c r="W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G134" i="1"/>
  <c r="H134" i="1"/>
  <c r="I134" i="1"/>
  <c r="J134" i="1"/>
  <c r="K134" i="1"/>
  <c r="L134" i="1"/>
  <c r="M134" i="1"/>
  <c r="O134" i="1"/>
  <c r="P134" i="1"/>
  <c r="Q134" i="1"/>
  <c r="R134" i="1"/>
  <c r="S134" i="1"/>
  <c r="T134" i="1"/>
  <c r="U134" i="1"/>
  <c r="V134" i="1"/>
  <c r="W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G109" i="1"/>
  <c r="H109" i="1"/>
  <c r="I109" i="1"/>
  <c r="J109" i="1"/>
  <c r="K109" i="1"/>
  <c r="L109" i="1"/>
  <c r="M109" i="1"/>
  <c r="O109" i="1"/>
  <c r="P109" i="1"/>
  <c r="Q109" i="1"/>
  <c r="R109" i="1"/>
  <c r="S109" i="1"/>
  <c r="T109" i="1"/>
  <c r="U109" i="1"/>
  <c r="V109" i="1"/>
  <c r="W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G110" i="1"/>
  <c r="H110" i="1"/>
  <c r="I110" i="1"/>
  <c r="J110" i="1"/>
  <c r="K110" i="1"/>
  <c r="L110" i="1"/>
  <c r="M110" i="1"/>
  <c r="O110" i="1"/>
  <c r="P110" i="1"/>
  <c r="Q110" i="1"/>
  <c r="R110" i="1"/>
  <c r="S110" i="1"/>
  <c r="T110" i="1"/>
  <c r="U110" i="1"/>
  <c r="V110" i="1"/>
  <c r="W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G111" i="1"/>
  <c r="H111" i="1"/>
  <c r="I111" i="1"/>
  <c r="J111" i="1"/>
  <c r="K111" i="1"/>
  <c r="L111" i="1"/>
  <c r="M111" i="1"/>
  <c r="O111" i="1"/>
  <c r="P111" i="1"/>
  <c r="Q111" i="1"/>
  <c r="R111" i="1"/>
  <c r="S111" i="1"/>
  <c r="T111" i="1"/>
  <c r="U111" i="1"/>
  <c r="V111" i="1"/>
  <c r="W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G112" i="1"/>
  <c r="H112" i="1"/>
  <c r="I112" i="1"/>
  <c r="J112" i="1"/>
  <c r="K112" i="1"/>
  <c r="L112" i="1"/>
  <c r="M112" i="1"/>
  <c r="O112" i="1"/>
  <c r="P112" i="1"/>
  <c r="Q112" i="1"/>
  <c r="R112" i="1"/>
  <c r="S112" i="1"/>
  <c r="T112" i="1"/>
  <c r="U112" i="1"/>
  <c r="V112" i="1"/>
  <c r="W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G113" i="1"/>
  <c r="H113" i="1"/>
  <c r="I113" i="1"/>
  <c r="J113" i="1"/>
  <c r="K113" i="1"/>
  <c r="L113" i="1"/>
  <c r="M113" i="1"/>
  <c r="O113" i="1"/>
  <c r="P113" i="1"/>
  <c r="Q113" i="1"/>
  <c r="R113" i="1"/>
  <c r="S113" i="1"/>
  <c r="T113" i="1"/>
  <c r="U113" i="1"/>
  <c r="V113" i="1"/>
  <c r="W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G114" i="1"/>
  <c r="H114" i="1"/>
  <c r="I114" i="1"/>
  <c r="J114" i="1"/>
  <c r="K114" i="1"/>
  <c r="L114" i="1"/>
  <c r="M114" i="1"/>
  <c r="O114" i="1"/>
  <c r="P114" i="1"/>
  <c r="Q114" i="1"/>
  <c r="R114" i="1"/>
  <c r="S114" i="1"/>
  <c r="T114" i="1"/>
  <c r="U114" i="1"/>
  <c r="V114" i="1"/>
  <c r="W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G115" i="1"/>
  <c r="I115" i="1"/>
  <c r="J115" i="1"/>
  <c r="K115" i="1"/>
  <c r="L115" i="1"/>
  <c r="O115" i="1"/>
  <c r="P115" i="1"/>
  <c r="Q115" i="1"/>
  <c r="R115" i="1"/>
  <c r="S115" i="1"/>
  <c r="T115" i="1"/>
  <c r="U115" i="1"/>
  <c r="V115" i="1"/>
  <c r="W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G116" i="1"/>
  <c r="H116" i="1"/>
  <c r="I116" i="1"/>
  <c r="J116" i="1"/>
  <c r="K116" i="1"/>
  <c r="L116" i="1"/>
  <c r="M116" i="1"/>
  <c r="O116" i="1"/>
  <c r="P116" i="1"/>
  <c r="Q116" i="1"/>
  <c r="R116" i="1"/>
  <c r="S116" i="1"/>
  <c r="T116" i="1"/>
  <c r="U116" i="1"/>
  <c r="V116" i="1"/>
  <c r="W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G117" i="1"/>
  <c r="I117" i="1"/>
  <c r="J117" i="1"/>
  <c r="K117" i="1"/>
  <c r="L117" i="1"/>
  <c r="O117" i="1"/>
  <c r="P117" i="1"/>
  <c r="Q117" i="1"/>
  <c r="R117" i="1"/>
  <c r="S117" i="1"/>
  <c r="T117" i="1"/>
  <c r="U117" i="1"/>
  <c r="V117" i="1"/>
  <c r="W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G118" i="1"/>
  <c r="O118" i="1"/>
  <c r="P118" i="1"/>
  <c r="Q118" i="1"/>
  <c r="R118" i="1"/>
  <c r="S118" i="1"/>
  <c r="T118" i="1"/>
  <c r="U118" i="1"/>
  <c r="V118" i="1"/>
  <c r="W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G119" i="1"/>
  <c r="H119" i="1"/>
  <c r="I119" i="1"/>
  <c r="J119" i="1"/>
  <c r="K119" i="1"/>
  <c r="L119" i="1"/>
  <c r="M119" i="1"/>
  <c r="O119" i="1"/>
  <c r="P119" i="1"/>
  <c r="Q119" i="1"/>
  <c r="R119" i="1"/>
  <c r="S119" i="1"/>
  <c r="T119" i="1"/>
  <c r="U119" i="1"/>
  <c r="V119" i="1"/>
  <c r="W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G120" i="1"/>
  <c r="H120" i="1"/>
  <c r="I120" i="1"/>
  <c r="J120" i="1"/>
  <c r="K120" i="1"/>
  <c r="L120" i="1"/>
  <c r="M120" i="1"/>
  <c r="O120" i="1"/>
  <c r="P120" i="1"/>
  <c r="Q120" i="1"/>
  <c r="R120" i="1"/>
  <c r="S120" i="1"/>
  <c r="T120" i="1"/>
  <c r="U120" i="1"/>
  <c r="V120" i="1"/>
  <c r="W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G121" i="1"/>
  <c r="H121" i="1"/>
  <c r="I121" i="1"/>
  <c r="J121" i="1"/>
  <c r="K121" i="1"/>
  <c r="L121" i="1"/>
  <c r="M121" i="1"/>
  <c r="O121" i="1"/>
  <c r="P121" i="1"/>
  <c r="Q121" i="1"/>
  <c r="R121" i="1"/>
  <c r="S121" i="1"/>
  <c r="T121" i="1"/>
  <c r="U121" i="1"/>
  <c r="V121" i="1"/>
  <c r="W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G122" i="1"/>
  <c r="I122" i="1"/>
  <c r="J122" i="1"/>
  <c r="K122" i="1"/>
  <c r="L122" i="1"/>
  <c r="O122" i="1"/>
  <c r="P122" i="1"/>
  <c r="Q122" i="1"/>
  <c r="R122" i="1"/>
  <c r="S122" i="1"/>
  <c r="T122" i="1"/>
  <c r="U122" i="1"/>
  <c r="V122" i="1"/>
  <c r="W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G123" i="1"/>
  <c r="H123" i="1"/>
  <c r="I123" i="1"/>
  <c r="J123" i="1"/>
  <c r="K123" i="1"/>
  <c r="L123" i="1"/>
  <c r="M123" i="1"/>
  <c r="O123" i="1"/>
  <c r="P123" i="1"/>
  <c r="Q123" i="1"/>
  <c r="R123" i="1"/>
  <c r="S123" i="1"/>
  <c r="T123" i="1"/>
  <c r="U123" i="1"/>
  <c r="V123" i="1"/>
  <c r="W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G102" i="1"/>
  <c r="H102" i="1"/>
  <c r="I102" i="1"/>
  <c r="J102" i="1"/>
  <c r="K102" i="1"/>
  <c r="L102" i="1"/>
  <c r="M102" i="1"/>
  <c r="O102" i="1"/>
  <c r="P102" i="1"/>
  <c r="Q102" i="1"/>
  <c r="R102" i="1"/>
  <c r="S102" i="1"/>
  <c r="T102" i="1"/>
  <c r="U102" i="1"/>
  <c r="V102" i="1"/>
  <c r="W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G103" i="1"/>
  <c r="H103" i="1"/>
  <c r="I103" i="1"/>
  <c r="J103" i="1"/>
  <c r="K103" i="1"/>
  <c r="L103" i="1"/>
  <c r="M103" i="1"/>
  <c r="O103" i="1"/>
  <c r="P103" i="1"/>
  <c r="Q103" i="1"/>
  <c r="R103" i="1"/>
  <c r="S103" i="1"/>
  <c r="T103" i="1"/>
  <c r="U103" i="1"/>
  <c r="V103" i="1"/>
  <c r="W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G104" i="1"/>
  <c r="H104" i="1"/>
  <c r="I104" i="1"/>
  <c r="J104" i="1"/>
  <c r="K104" i="1"/>
  <c r="L104" i="1"/>
  <c r="M104" i="1"/>
  <c r="O104" i="1"/>
  <c r="P104" i="1"/>
  <c r="Q104" i="1"/>
  <c r="R104" i="1"/>
  <c r="S104" i="1"/>
  <c r="T104" i="1"/>
  <c r="U104" i="1"/>
  <c r="V104" i="1"/>
  <c r="W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G58" i="1"/>
  <c r="H58" i="1"/>
  <c r="I58" i="1"/>
  <c r="J58" i="1"/>
  <c r="K58" i="1"/>
  <c r="L58" i="1"/>
  <c r="M58" i="1"/>
  <c r="O58" i="1"/>
  <c r="P58" i="1"/>
  <c r="Q58" i="1"/>
  <c r="R58" i="1"/>
  <c r="S58" i="1"/>
  <c r="T58" i="1"/>
  <c r="U58" i="1"/>
  <c r="V58" i="1"/>
  <c r="W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G59" i="1"/>
  <c r="H59" i="1"/>
  <c r="I59" i="1"/>
  <c r="J59" i="1"/>
  <c r="K59" i="1"/>
  <c r="L59" i="1"/>
  <c r="M59" i="1"/>
  <c r="O59" i="1"/>
  <c r="P59" i="1"/>
  <c r="Q59" i="1"/>
  <c r="R59" i="1"/>
  <c r="S59" i="1"/>
  <c r="T59" i="1"/>
  <c r="U59" i="1"/>
  <c r="V59" i="1"/>
  <c r="W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G60" i="1"/>
  <c r="H60" i="1"/>
  <c r="I60" i="1"/>
  <c r="J60" i="1"/>
  <c r="K60" i="1"/>
  <c r="L60" i="1"/>
  <c r="M60" i="1"/>
  <c r="O60" i="1"/>
  <c r="P60" i="1"/>
  <c r="Q60" i="1"/>
  <c r="R60" i="1"/>
  <c r="S60" i="1"/>
  <c r="T60" i="1"/>
  <c r="U60" i="1"/>
  <c r="V60" i="1"/>
  <c r="W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G61" i="1"/>
  <c r="H61" i="1"/>
  <c r="I61" i="1"/>
  <c r="J61" i="1"/>
  <c r="K61" i="1"/>
  <c r="L61" i="1"/>
  <c r="M61" i="1"/>
  <c r="O61" i="1"/>
  <c r="P61" i="1"/>
  <c r="Q61" i="1"/>
  <c r="R61" i="1"/>
  <c r="S61" i="1"/>
  <c r="T61" i="1"/>
  <c r="U61" i="1"/>
  <c r="V61" i="1"/>
  <c r="W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G62" i="1"/>
  <c r="H62" i="1"/>
  <c r="I62" i="1"/>
  <c r="J62" i="1"/>
  <c r="K62" i="1"/>
  <c r="L62" i="1"/>
  <c r="M62" i="1"/>
  <c r="O62" i="1"/>
  <c r="P62" i="1"/>
  <c r="Q62" i="1"/>
  <c r="R62" i="1"/>
  <c r="S62" i="1"/>
  <c r="T62" i="1"/>
  <c r="U62" i="1"/>
  <c r="V62" i="1"/>
  <c r="W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G63" i="1"/>
  <c r="H63" i="1"/>
  <c r="I63" i="1"/>
  <c r="J63" i="1"/>
  <c r="K63" i="1"/>
  <c r="L63" i="1"/>
  <c r="M63" i="1"/>
  <c r="O63" i="1"/>
  <c r="P63" i="1"/>
  <c r="Q63" i="1"/>
  <c r="R63" i="1"/>
  <c r="S63" i="1"/>
  <c r="T63" i="1"/>
  <c r="U63" i="1"/>
  <c r="V63" i="1"/>
  <c r="W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G64" i="1"/>
  <c r="H64" i="1"/>
  <c r="I64" i="1"/>
  <c r="J64" i="1"/>
  <c r="K64" i="1"/>
  <c r="L64" i="1"/>
  <c r="M64" i="1"/>
  <c r="O64" i="1"/>
  <c r="P64" i="1"/>
  <c r="Q64" i="1"/>
  <c r="R64" i="1"/>
  <c r="S64" i="1"/>
  <c r="T64" i="1"/>
  <c r="U64" i="1"/>
  <c r="V64" i="1"/>
  <c r="W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G65" i="1"/>
  <c r="H65" i="1"/>
  <c r="I65" i="1"/>
  <c r="J65" i="1"/>
  <c r="K65" i="1"/>
  <c r="L65" i="1"/>
  <c r="M65" i="1"/>
  <c r="O65" i="1"/>
  <c r="P65" i="1"/>
  <c r="Q65" i="1"/>
  <c r="R65" i="1"/>
  <c r="S65" i="1"/>
  <c r="T65" i="1"/>
  <c r="U65" i="1"/>
  <c r="V65" i="1"/>
  <c r="W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G66" i="1"/>
  <c r="H66" i="1"/>
  <c r="I66" i="1"/>
  <c r="J66" i="1"/>
  <c r="K66" i="1"/>
  <c r="L66" i="1"/>
  <c r="M66" i="1"/>
  <c r="O66" i="1"/>
  <c r="P66" i="1"/>
  <c r="Q66" i="1"/>
  <c r="R66" i="1"/>
  <c r="S66" i="1"/>
  <c r="T66" i="1"/>
  <c r="U66" i="1"/>
  <c r="V66" i="1"/>
  <c r="W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G67" i="1"/>
  <c r="H67" i="1"/>
  <c r="I67" i="1"/>
  <c r="J67" i="1"/>
  <c r="K67" i="1"/>
  <c r="L67" i="1"/>
  <c r="M67" i="1"/>
  <c r="O67" i="1"/>
  <c r="P67" i="1"/>
  <c r="Q67" i="1"/>
  <c r="R67" i="1"/>
  <c r="S67" i="1"/>
  <c r="T67" i="1"/>
  <c r="U67" i="1"/>
  <c r="V67" i="1"/>
  <c r="W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G68" i="1"/>
  <c r="H68" i="1"/>
  <c r="I68" i="1"/>
  <c r="J68" i="1"/>
  <c r="K68" i="1"/>
  <c r="L68" i="1"/>
  <c r="M68" i="1"/>
  <c r="O68" i="1"/>
  <c r="P68" i="1"/>
  <c r="Q68" i="1"/>
  <c r="R68" i="1"/>
  <c r="S68" i="1"/>
  <c r="T68" i="1"/>
  <c r="U68" i="1"/>
  <c r="V68" i="1"/>
  <c r="W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G69" i="1"/>
  <c r="H69" i="1"/>
  <c r="I69" i="1"/>
  <c r="J69" i="1"/>
  <c r="K69" i="1"/>
  <c r="L69" i="1"/>
  <c r="M69" i="1"/>
  <c r="O69" i="1"/>
  <c r="P69" i="1"/>
  <c r="Q69" i="1"/>
  <c r="R69" i="1"/>
  <c r="S69" i="1"/>
  <c r="T69" i="1"/>
  <c r="U69" i="1"/>
  <c r="V69" i="1"/>
  <c r="W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G70" i="1"/>
  <c r="H70" i="1"/>
  <c r="I70" i="1"/>
  <c r="J70" i="1"/>
  <c r="K70" i="1"/>
  <c r="L70" i="1"/>
  <c r="M70" i="1"/>
  <c r="O70" i="1"/>
  <c r="P70" i="1"/>
  <c r="Q70" i="1"/>
  <c r="R70" i="1"/>
  <c r="S70" i="1"/>
  <c r="T70" i="1"/>
  <c r="U70" i="1"/>
  <c r="V70" i="1"/>
  <c r="W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G71" i="1"/>
  <c r="H71" i="1"/>
  <c r="I71" i="1"/>
  <c r="J71" i="1"/>
  <c r="K71" i="1"/>
  <c r="L71" i="1"/>
  <c r="M71" i="1"/>
  <c r="O71" i="1"/>
  <c r="P71" i="1"/>
  <c r="Q71" i="1"/>
  <c r="R71" i="1"/>
  <c r="S71" i="1"/>
  <c r="T71" i="1"/>
  <c r="U71" i="1"/>
  <c r="V71" i="1"/>
  <c r="W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G72" i="1"/>
  <c r="H72" i="1"/>
  <c r="I72" i="1"/>
  <c r="J72" i="1"/>
  <c r="K72" i="1"/>
  <c r="L72" i="1"/>
  <c r="M72" i="1"/>
  <c r="O72" i="1"/>
  <c r="P72" i="1"/>
  <c r="Q72" i="1"/>
  <c r="R72" i="1"/>
  <c r="S72" i="1"/>
  <c r="T72" i="1"/>
  <c r="U72" i="1"/>
  <c r="V72" i="1"/>
  <c r="W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G73" i="1"/>
  <c r="H73" i="1"/>
  <c r="I73" i="1"/>
  <c r="J73" i="1"/>
  <c r="K73" i="1"/>
  <c r="L73" i="1"/>
  <c r="M73" i="1"/>
  <c r="O73" i="1"/>
  <c r="P73" i="1"/>
  <c r="Q73" i="1"/>
  <c r="R73" i="1"/>
  <c r="S73" i="1"/>
  <c r="T73" i="1"/>
  <c r="U73" i="1"/>
  <c r="V73" i="1"/>
  <c r="W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G74" i="1"/>
  <c r="H74" i="1"/>
  <c r="I74" i="1"/>
  <c r="J74" i="1"/>
  <c r="K74" i="1"/>
  <c r="L74" i="1"/>
  <c r="M74" i="1"/>
  <c r="O74" i="1"/>
  <c r="P74" i="1"/>
  <c r="Q74" i="1"/>
  <c r="R74" i="1"/>
  <c r="S74" i="1"/>
  <c r="T74" i="1"/>
  <c r="U74" i="1"/>
  <c r="V74" i="1"/>
  <c r="W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G75" i="1"/>
  <c r="H75" i="1"/>
  <c r="I75" i="1"/>
  <c r="J75" i="1"/>
  <c r="K75" i="1"/>
  <c r="L75" i="1"/>
  <c r="M75" i="1"/>
  <c r="O75" i="1"/>
  <c r="P75" i="1"/>
  <c r="Q75" i="1"/>
  <c r="R75" i="1"/>
  <c r="S75" i="1"/>
  <c r="T75" i="1"/>
  <c r="U75" i="1"/>
  <c r="V75" i="1"/>
  <c r="W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G76" i="1"/>
  <c r="H76" i="1"/>
  <c r="I76" i="1"/>
  <c r="J76" i="1"/>
  <c r="K76" i="1"/>
  <c r="L76" i="1"/>
  <c r="M76" i="1"/>
  <c r="O76" i="1"/>
  <c r="P76" i="1"/>
  <c r="Q76" i="1"/>
  <c r="R76" i="1"/>
  <c r="S76" i="1"/>
  <c r="T76" i="1"/>
  <c r="U76" i="1"/>
  <c r="V76" i="1"/>
  <c r="W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G77" i="1"/>
  <c r="H77" i="1"/>
  <c r="I77" i="1"/>
  <c r="J77" i="1"/>
  <c r="K77" i="1"/>
  <c r="L77" i="1"/>
  <c r="M77" i="1"/>
  <c r="O77" i="1"/>
  <c r="P77" i="1"/>
  <c r="Q77" i="1"/>
  <c r="R77" i="1"/>
  <c r="S77" i="1"/>
  <c r="T77" i="1"/>
  <c r="U77" i="1"/>
  <c r="V77" i="1"/>
  <c r="W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G78" i="1"/>
  <c r="H78" i="1"/>
  <c r="I78" i="1"/>
  <c r="J78" i="1"/>
  <c r="K78" i="1"/>
  <c r="L78" i="1"/>
  <c r="M78" i="1"/>
  <c r="O78" i="1"/>
  <c r="P78" i="1"/>
  <c r="Q78" i="1"/>
  <c r="R78" i="1"/>
  <c r="S78" i="1"/>
  <c r="T78" i="1"/>
  <c r="U78" i="1"/>
  <c r="V78" i="1"/>
  <c r="W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G79" i="1"/>
  <c r="H79" i="1"/>
  <c r="I79" i="1"/>
  <c r="J79" i="1"/>
  <c r="K79" i="1"/>
  <c r="L79" i="1"/>
  <c r="M79" i="1"/>
  <c r="O79" i="1"/>
  <c r="P79" i="1"/>
  <c r="Q79" i="1"/>
  <c r="R79" i="1"/>
  <c r="S79" i="1"/>
  <c r="T79" i="1"/>
  <c r="U79" i="1"/>
  <c r="V79" i="1"/>
  <c r="W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G80" i="1"/>
  <c r="H80" i="1"/>
  <c r="I80" i="1"/>
  <c r="J80" i="1"/>
  <c r="K80" i="1"/>
  <c r="L80" i="1"/>
  <c r="M80" i="1"/>
  <c r="O80" i="1"/>
  <c r="P80" i="1"/>
  <c r="Q80" i="1"/>
  <c r="R80" i="1"/>
  <c r="S80" i="1"/>
  <c r="T80" i="1"/>
  <c r="U80" i="1"/>
  <c r="V80" i="1"/>
  <c r="W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G81" i="1"/>
  <c r="H81" i="1"/>
  <c r="I81" i="1"/>
  <c r="J81" i="1"/>
  <c r="K81" i="1"/>
  <c r="L81" i="1"/>
  <c r="M81" i="1"/>
  <c r="O81" i="1"/>
  <c r="P81" i="1"/>
  <c r="Q81" i="1"/>
  <c r="R81" i="1"/>
  <c r="S81" i="1"/>
  <c r="T81" i="1"/>
  <c r="U81" i="1"/>
  <c r="V81" i="1"/>
  <c r="W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G82" i="1"/>
  <c r="H82" i="1"/>
  <c r="I82" i="1"/>
  <c r="J82" i="1"/>
  <c r="K82" i="1"/>
  <c r="L82" i="1"/>
  <c r="M82" i="1"/>
  <c r="O82" i="1"/>
  <c r="P82" i="1"/>
  <c r="Q82" i="1"/>
  <c r="R82" i="1"/>
  <c r="S82" i="1"/>
  <c r="T82" i="1"/>
  <c r="U82" i="1"/>
  <c r="V82" i="1"/>
  <c r="W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G83" i="1"/>
  <c r="H83" i="1"/>
  <c r="I83" i="1"/>
  <c r="J83" i="1"/>
  <c r="K83" i="1"/>
  <c r="L83" i="1"/>
  <c r="M83" i="1"/>
  <c r="O83" i="1"/>
  <c r="P83" i="1"/>
  <c r="Q83" i="1"/>
  <c r="R83" i="1"/>
  <c r="S83" i="1"/>
  <c r="T83" i="1"/>
  <c r="U83" i="1"/>
  <c r="V83" i="1"/>
  <c r="W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G84" i="1"/>
  <c r="H84" i="1"/>
  <c r="I84" i="1"/>
  <c r="J84" i="1"/>
  <c r="K84" i="1"/>
  <c r="L84" i="1"/>
  <c r="M84" i="1"/>
  <c r="O84" i="1"/>
  <c r="P84" i="1"/>
  <c r="Q84" i="1"/>
  <c r="R84" i="1"/>
  <c r="S84" i="1"/>
  <c r="T84" i="1"/>
  <c r="U84" i="1"/>
  <c r="V84" i="1"/>
  <c r="W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G85" i="1"/>
  <c r="H85" i="1"/>
  <c r="I85" i="1"/>
  <c r="J85" i="1"/>
  <c r="K85" i="1"/>
  <c r="L85" i="1"/>
  <c r="M85" i="1"/>
  <c r="O85" i="1"/>
  <c r="P85" i="1"/>
  <c r="Q85" i="1"/>
  <c r="R85" i="1"/>
  <c r="S85" i="1"/>
  <c r="T85" i="1"/>
  <c r="U85" i="1"/>
  <c r="V85" i="1"/>
  <c r="W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G86" i="1"/>
  <c r="H86" i="1"/>
  <c r="I86" i="1"/>
  <c r="J86" i="1"/>
  <c r="K86" i="1"/>
  <c r="L86" i="1"/>
  <c r="M86" i="1"/>
  <c r="O86" i="1"/>
  <c r="P86" i="1"/>
  <c r="Q86" i="1"/>
  <c r="R86" i="1"/>
  <c r="S86" i="1"/>
  <c r="T86" i="1"/>
  <c r="U86" i="1"/>
  <c r="V86" i="1"/>
  <c r="W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G87" i="1"/>
  <c r="H87" i="1"/>
  <c r="I87" i="1"/>
  <c r="J87" i="1"/>
  <c r="K87" i="1"/>
  <c r="L87" i="1"/>
  <c r="M87" i="1"/>
  <c r="O87" i="1"/>
  <c r="P87" i="1"/>
  <c r="Q87" i="1"/>
  <c r="R87" i="1"/>
  <c r="S87" i="1"/>
  <c r="T87" i="1"/>
  <c r="U87" i="1"/>
  <c r="V87" i="1"/>
  <c r="W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G88" i="1"/>
  <c r="H88" i="1"/>
  <c r="I88" i="1"/>
  <c r="J88" i="1"/>
  <c r="K88" i="1"/>
  <c r="L88" i="1"/>
  <c r="M88" i="1"/>
  <c r="O88" i="1"/>
  <c r="P88" i="1"/>
  <c r="Q88" i="1"/>
  <c r="R88" i="1"/>
  <c r="S88" i="1"/>
  <c r="T88" i="1"/>
  <c r="U88" i="1"/>
  <c r="V88" i="1"/>
  <c r="W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G89" i="1"/>
  <c r="H89" i="1"/>
  <c r="I89" i="1"/>
  <c r="J89" i="1"/>
  <c r="K89" i="1"/>
  <c r="L89" i="1"/>
  <c r="M89" i="1"/>
  <c r="O89" i="1"/>
  <c r="P89" i="1"/>
  <c r="Q89" i="1"/>
  <c r="R89" i="1"/>
  <c r="S89" i="1"/>
  <c r="T89" i="1"/>
  <c r="U89" i="1"/>
  <c r="V89" i="1"/>
  <c r="W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G90" i="1"/>
  <c r="H90" i="1"/>
  <c r="I90" i="1"/>
  <c r="J90" i="1"/>
  <c r="K90" i="1"/>
  <c r="L90" i="1"/>
  <c r="M90" i="1"/>
  <c r="O90" i="1"/>
  <c r="P90" i="1"/>
  <c r="Q90" i="1"/>
  <c r="R90" i="1"/>
  <c r="S90" i="1"/>
  <c r="T90" i="1"/>
  <c r="U90" i="1"/>
  <c r="V90" i="1"/>
  <c r="W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G91" i="1"/>
  <c r="H91" i="1"/>
  <c r="I91" i="1"/>
  <c r="J91" i="1"/>
  <c r="K91" i="1"/>
  <c r="L91" i="1"/>
  <c r="M91" i="1"/>
  <c r="O91" i="1"/>
  <c r="P91" i="1"/>
  <c r="Q91" i="1"/>
  <c r="R91" i="1"/>
  <c r="S91" i="1"/>
  <c r="T91" i="1"/>
  <c r="U91" i="1"/>
  <c r="V91" i="1"/>
  <c r="W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G92" i="1"/>
  <c r="H92" i="1"/>
  <c r="I92" i="1"/>
  <c r="J92" i="1"/>
  <c r="K92" i="1"/>
  <c r="L92" i="1"/>
  <c r="M92" i="1"/>
  <c r="O92" i="1"/>
  <c r="P92" i="1"/>
  <c r="Q92" i="1"/>
  <c r="R92" i="1"/>
  <c r="S92" i="1"/>
  <c r="T92" i="1"/>
  <c r="U92" i="1"/>
  <c r="V92" i="1"/>
  <c r="W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G93" i="1"/>
  <c r="H93" i="1"/>
  <c r="I93" i="1"/>
  <c r="J93" i="1"/>
  <c r="K93" i="1"/>
  <c r="L93" i="1"/>
  <c r="M93" i="1"/>
  <c r="O93" i="1"/>
  <c r="P93" i="1"/>
  <c r="Q93" i="1"/>
  <c r="R93" i="1"/>
  <c r="S93" i="1"/>
  <c r="T93" i="1"/>
  <c r="U93" i="1"/>
  <c r="V93" i="1"/>
  <c r="W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G94" i="1"/>
  <c r="H94" i="1"/>
  <c r="I94" i="1"/>
  <c r="J94" i="1"/>
  <c r="K94" i="1"/>
  <c r="L94" i="1"/>
  <c r="M94" i="1"/>
  <c r="O94" i="1"/>
  <c r="P94" i="1"/>
  <c r="Q94" i="1"/>
  <c r="R94" i="1"/>
  <c r="S94" i="1"/>
  <c r="T94" i="1"/>
  <c r="U94" i="1"/>
  <c r="V94" i="1"/>
  <c r="W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G95" i="1"/>
  <c r="H95" i="1"/>
  <c r="I95" i="1"/>
  <c r="J95" i="1"/>
  <c r="K95" i="1"/>
  <c r="L95" i="1"/>
  <c r="M95" i="1"/>
  <c r="O95" i="1"/>
  <c r="P95" i="1"/>
  <c r="Q95" i="1"/>
  <c r="R95" i="1"/>
  <c r="S95" i="1"/>
  <c r="T95" i="1"/>
  <c r="U95" i="1"/>
  <c r="V95" i="1"/>
  <c r="W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G96" i="1"/>
  <c r="H96" i="1"/>
  <c r="I96" i="1"/>
  <c r="J96" i="1"/>
  <c r="K96" i="1"/>
  <c r="L96" i="1"/>
  <c r="M96" i="1"/>
  <c r="O96" i="1"/>
  <c r="P96" i="1"/>
  <c r="Q96" i="1"/>
  <c r="R96" i="1"/>
  <c r="S96" i="1"/>
  <c r="T96" i="1"/>
  <c r="U96" i="1"/>
  <c r="V96" i="1"/>
  <c r="W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G97" i="1"/>
  <c r="H97" i="1"/>
  <c r="I97" i="1"/>
  <c r="J97" i="1"/>
  <c r="K97" i="1"/>
  <c r="L97" i="1"/>
  <c r="M97" i="1"/>
  <c r="O97" i="1"/>
  <c r="P97" i="1"/>
  <c r="Q97" i="1"/>
  <c r="R97" i="1"/>
  <c r="S97" i="1"/>
  <c r="T97" i="1"/>
  <c r="U97" i="1"/>
  <c r="V97" i="1"/>
  <c r="W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G49" i="1"/>
  <c r="H49" i="1"/>
  <c r="I49" i="1"/>
  <c r="J49" i="1"/>
  <c r="K49" i="1"/>
  <c r="L49" i="1"/>
  <c r="M49" i="1"/>
  <c r="O49" i="1"/>
  <c r="P49" i="1"/>
  <c r="Q49" i="1"/>
  <c r="R49" i="1"/>
  <c r="S49" i="1"/>
  <c r="T49" i="1"/>
  <c r="U49" i="1"/>
  <c r="V49" i="1"/>
  <c r="W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G50" i="1"/>
  <c r="H50" i="1"/>
  <c r="I50" i="1"/>
  <c r="J50" i="1"/>
  <c r="K50" i="1"/>
  <c r="L50" i="1"/>
  <c r="M50" i="1"/>
  <c r="O50" i="1"/>
  <c r="P50" i="1"/>
  <c r="Q50" i="1"/>
  <c r="R50" i="1"/>
  <c r="S50" i="1"/>
  <c r="T50" i="1"/>
  <c r="U50" i="1"/>
  <c r="V50" i="1"/>
  <c r="W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G51" i="1"/>
  <c r="H51" i="1"/>
  <c r="I51" i="1"/>
  <c r="J51" i="1"/>
  <c r="K51" i="1"/>
  <c r="L51" i="1"/>
  <c r="M51" i="1"/>
  <c r="O51" i="1"/>
  <c r="P51" i="1"/>
  <c r="Q51" i="1"/>
  <c r="R51" i="1"/>
  <c r="S51" i="1"/>
  <c r="T51" i="1"/>
  <c r="U51" i="1"/>
  <c r="V51" i="1"/>
  <c r="W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G52" i="1"/>
  <c r="I52" i="1"/>
  <c r="J52" i="1"/>
  <c r="K52" i="1"/>
  <c r="L52" i="1"/>
  <c r="O52" i="1"/>
  <c r="P52" i="1"/>
  <c r="Q52" i="1"/>
  <c r="R52" i="1"/>
  <c r="S52" i="1"/>
  <c r="T52" i="1"/>
  <c r="U52" i="1"/>
  <c r="V52" i="1"/>
  <c r="W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G53" i="1"/>
  <c r="H53" i="1"/>
  <c r="I53" i="1"/>
  <c r="J53" i="1"/>
  <c r="K53" i="1"/>
  <c r="L53" i="1"/>
  <c r="M53" i="1"/>
  <c r="O53" i="1"/>
  <c r="P53" i="1"/>
  <c r="Q53" i="1"/>
  <c r="R53" i="1"/>
  <c r="S53" i="1"/>
  <c r="T53" i="1"/>
  <c r="U53" i="1"/>
  <c r="V53" i="1"/>
  <c r="W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G54" i="1"/>
  <c r="H54" i="1"/>
  <c r="I54" i="1"/>
  <c r="J54" i="1"/>
  <c r="K54" i="1"/>
  <c r="L54" i="1"/>
  <c r="M54" i="1"/>
  <c r="O54" i="1"/>
  <c r="P54" i="1"/>
  <c r="Q54" i="1"/>
  <c r="R54" i="1"/>
  <c r="S54" i="1"/>
  <c r="T54" i="1"/>
  <c r="U54" i="1"/>
  <c r="V54" i="1"/>
  <c r="W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G38" i="1"/>
  <c r="I38" i="1"/>
  <c r="J38" i="1"/>
  <c r="K38" i="1"/>
  <c r="L38" i="1"/>
  <c r="O38" i="1"/>
  <c r="P38" i="1"/>
  <c r="Q38" i="1"/>
  <c r="R38" i="1"/>
  <c r="S38" i="1"/>
  <c r="T38" i="1"/>
  <c r="U38" i="1"/>
  <c r="V38" i="1"/>
  <c r="W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G39" i="1"/>
  <c r="H39" i="1"/>
  <c r="I39" i="1"/>
  <c r="J39" i="1"/>
  <c r="K39" i="1"/>
  <c r="L39" i="1"/>
  <c r="M39" i="1"/>
  <c r="O39" i="1"/>
  <c r="P39" i="1"/>
  <c r="Q39" i="1"/>
  <c r="R39" i="1"/>
  <c r="S39" i="1"/>
  <c r="T39" i="1"/>
  <c r="U39" i="1"/>
  <c r="V39" i="1"/>
  <c r="W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G40" i="1"/>
  <c r="I40" i="1"/>
  <c r="J40" i="1"/>
  <c r="K40" i="1"/>
  <c r="L40" i="1"/>
  <c r="O40" i="1"/>
  <c r="P40" i="1"/>
  <c r="Q40" i="1"/>
  <c r="R40" i="1"/>
  <c r="S40" i="1"/>
  <c r="T40" i="1"/>
  <c r="U40" i="1"/>
  <c r="V40" i="1"/>
  <c r="W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G41" i="1"/>
  <c r="H41" i="1"/>
  <c r="I41" i="1"/>
  <c r="J41" i="1"/>
  <c r="K41" i="1"/>
  <c r="L41" i="1"/>
  <c r="M41" i="1"/>
  <c r="O41" i="1"/>
  <c r="P41" i="1"/>
  <c r="Q41" i="1"/>
  <c r="R41" i="1"/>
  <c r="S41" i="1"/>
  <c r="T41" i="1"/>
  <c r="U41" i="1"/>
  <c r="V41" i="1"/>
  <c r="W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G42" i="1"/>
  <c r="I42" i="1"/>
  <c r="J42" i="1"/>
  <c r="K42" i="1"/>
  <c r="L42" i="1"/>
  <c r="O42" i="1"/>
  <c r="P42" i="1"/>
  <c r="Q42" i="1"/>
  <c r="R42" i="1"/>
  <c r="S42" i="1"/>
  <c r="T42" i="1"/>
  <c r="U42" i="1"/>
  <c r="V42" i="1"/>
  <c r="W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G43" i="1"/>
  <c r="H43" i="1"/>
  <c r="I43" i="1"/>
  <c r="J43" i="1"/>
  <c r="K43" i="1"/>
  <c r="L43" i="1"/>
  <c r="M43" i="1"/>
  <c r="O43" i="1"/>
  <c r="P43" i="1"/>
  <c r="Q43" i="1"/>
  <c r="R43" i="1"/>
  <c r="S43" i="1"/>
  <c r="T43" i="1"/>
  <c r="U43" i="1"/>
  <c r="V43" i="1"/>
  <c r="W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G44" i="1"/>
  <c r="I44" i="1"/>
  <c r="J44" i="1"/>
  <c r="K44" i="1"/>
  <c r="L44" i="1"/>
  <c r="O44" i="1"/>
  <c r="P44" i="1"/>
  <c r="Q44" i="1"/>
  <c r="R44" i="1"/>
  <c r="S44" i="1"/>
  <c r="T44" i="1"/>
  <c r="U44" i="1"/>
  <c r="V44" i="1"/>
  <c r="W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G45" i="1"/>
  <c r="O45" i="1"/>
  <c r="P45" i="1"/>
  <c r="Q45" i="1"/>
  <c r="R45" i="1"/>
  <c r="S45" i="1"/>
  <c r="T45" i="1"/>
  <c r="U45" i="1"/>
  <c r="V45" i="1"/>
  <c r="W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G26" i="1"/>
  <c r="H26" i="1"/>
  <c r="I26" i="1"/>
  <c r="J26" i="1"/>
  <c r="K26" i="1"/>
  <c r="L26" i="1"/>
  <c r="M26" i="1"/>
  <c r="O26" i="1"/>
  <c r="P26" i="1"/>
  <c r="Q26" i="1"/>
  <c r="R26" i="1"/>
  <c r="S26" i="1"/>
  <c r="T26" i="1"/>
  <c r="U26" i="1"/>
  <c r="V26" i="1"/>
  <c r="W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G27" i="1"/>
  <c r="H27" i="1"/>
  <c r="I27" i="1"/>
  <c r="J27" i="1"/>
  <c r="K27" i="1"/>
  <c r="L27" i="1"/>
  <c r="M27" i="1"/>
  <c r="O27" i="1"/>
  <c r="P27" i="1"/>
  <c r="Q27" i="1"/>
  <c r="R27" i="1"/>
  <c r="S27" i="1"/>
  <c r="T27" i="1"/>
  <c r="U27" i="1"/>
  <c r="V27" i="1"/>
  <c r="W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G28" i="1"/>
  <c r="H28" i="1"/>
  <c r="I28" i="1"/>
  <c r="J28" i="1"/>
  <c r="K28" i="1"/>
  <c r="L28" i="1"/>
  <c r="M28" i="1"/>
  <c r="O28" i="1"/>
  <c r="P28" i="1"/>
  <c r="Q28" i="1"/>
  <c r="R28" i="1"/>
  <c r="S28" i="1"/>
  <c r="T28" i="1"/>
  <c r="U28" i="1"/>
  <c r="V28" i="1"/>
  <c r="W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G29" i="1"/>
  <c r="H29" i="1"/>
  <c r="I29" i="1"/>
  <c r="J29" i="1"/>
  <c r="K29" i="1"/>
  <c r="L29" i="1"/>
  <c r="M29" i="1"/>
  <c r="O29" i="1"/>
  <c r="P29" i="1"/>
  <c r="Q29" i="1"/>
  <c r="R29" i="1"/>
  <c r="S29" i="1"/>
  <c r="T29" i="1"/>
  <c r="U29" i="1"/>
  <c r="V29" i="1"/>
  <c r="W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G30" i="1"/>
  <c r="H30" i="1"/>
  <c r="I30" i="1"/>
  <c r="J30" i="1"/>
  <c r="K30" i="1"/>
  <c r="L30" i="1"/>
  <c r="M30" i="1"/>
  <c r="O30" i="1"/>
  <c r="P30" i="1"/>
  <c r="Q30" i="1"/>
  <c r="R30" i="1"/>
  <c r="S30" i="1"/>
  <c r="T30" i="1"/>
  <c r="U30" i="1"/>
  <c r="V30" i="1"/>
  <c r="W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G31" i="1"/>
  <c r="H31" i="1"/>
  <c r="I31" i="1"/>
  <c r="J31" i="1"/>
  <c r="K31" i="1"/>
  <c r="L31" i="1"/>
  <c r="M31" i="1"/>
  <c r="O31" i="1"/>
  <c r="P31" i="1"/>
  <c r="Q31" i="1"/>
  <c r="R31" i="1"/>
  <c r="S31" i="1"/>
  <c r="T31" i="1"/>
  <c r="U31" i="1"/>
  <c r="V31" i="1"/>
  <c r="W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G32" i="1"/>
  <c r="H32" i="1"/>
  <c r="I32" i="1"/>
  <c r="J32" i="1"/>
  <c r="K32" i="1"/>
  <c r="L32" i="1"/>
  <c r="M32" i="1"/>
  <c r="O32" i="1"/>
  <c r="P32" i="1"/>
  <c r="Q32" i="1"/>
  <c r="R32" i="1"/>
  <c r="S32" i="1"/>
  <c r="T32" i="1"/>
  <c r="U32" i="1"/>
  <c r="V32" i="1"/>
  <c r="W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G33" i="1"/>
  <c r="H33" i="1"/>
  <c r="I33" i="1"/>
  <c r="J33" i="1"/>
  <c r="K33" i="1"/>
  <c r="L33" i="1"/>
  <c r="M33" i="1"/>
  <c r="O33" i="1"/>
  <c r="P33" i="1"/>
  <c r="Q33" i="1"/>
  <c r="R33" i="1"/>
  <c r="S33" i="1"/>
  <c r="T33" i="1"/>
  <c r="U33" i="1"/>
  <c r="V33" i="1"/>
  <c r="W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W317" i="1"/>
  <c r="V317" i="1"/>
  <c r="U317" i="1"/>
  <c r="T317" i="1"/>
  <c r="S317" i="1"/>
  <c r="R317" i="1"/>
  <c r="Q317" i="1"/>
  <c r="P317" i="1"/>
  <c r="O317" i="1"/>
  <c r="M317" i="1"/>
  <c r="L317" i="1"/>
  <c r="K317" i="1"/>
  <c r="J317" i="1"/>
  <c r="I317" i="1"/>
  <c r="H317" i="1"/>
  <c r="G317" i="1"/>
  <c r="AP313" i="1"/>
  <c r="AP315" i="1" s="1"/>
  <c r="AO313" i="1"/>
  <c r="AO315" i="1" s="1"/>
  <c r="AN313" i="1"/>
  <c r="AN315" i="1" s="1"/>
  <c r="AM313" i="1"/>
  <c r="AM315" i="1" s="1"/>
  <c r="AL313" i="1"/>
  <c r="AL315" i="1" s="1"/>
  <c r="AK313" i="1"/>
  <c r="AK315" i="1" s="1"/>
  <c r="AJ313" i="1"/>
  <c r="AJ315" i="1" s="1"/>
  <c r="AI313" i="1"/>
  <c r="AI315" i="1" s="1"/>
  <c r="AH313" i="1"/>
  <c r="AH315" i="1" s="1"/>
  <c r="AG313" i="1"/>
  <c r="AG315" i="1" s="1"/>
  <c r="AF313" i="1"/>
  <c r="AF315" i="1" s="1"/>
  <c r="AE313" i="1"/>
  <c r="AE315" i="1" s="1"/>
  <c r="AD313" i="1"/>
  <c r="AD315" i="1" s="1"/>
  <c r="AC313" i="1"/>
  <c r="AC315" i="1" s="1"/>
  <c r="AB313" i="1"/>
  <c r="AB315" i="1" s="1"/>
  <c r="AA313" i="1"/>
  <c r="AA315" i="1" s="1"/>
  <c r="Z313" i="1"/>
  <c r="Z315" i="1" s="1"/>
  <c r="Y313" i="1"/>
  <c r="Y315" i="1" s="1"/>
  <c r="W313" i="1"/>
  <c r="V313" i="1"/>
  <c r="U313" i="1"/>
  <c r="U315" i="1" s="1"/>
  <c r="T313" i="1"/>
  <c r="T315" i="1" s="1"/>
  <c r="S313" i="1"/>
  <c r="S315" i="1" s="1"/>
  <c r="R313" i="1"/>
  <c r="R315" i="1" s="1"/>
  <c r="Q313" i="1"/>
  <c r="Q315" i="1" s="1"/>
  <c r="P313" i="1"/>
  <c r="P315" i="1" s="1"/>
  <c r="O313" i="1"/>
  <c r="O315" i="1" s="1"/>
  <c r="M313" i="1"/>
  <c r="L313" i="1"/>
  <c r="K313" i="1"/>
  <c r="J313" i="1"/>
  <c r="I313" i="1"/>
  <c r="I315" i="1" s="1"/>
  <c r="H313" i="1"/>
  <c r="H315" i="1" s="1"/>
  <c r="G313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W306" i="1"/>
  <c r="V306" i="1"/>
  <c r="U306" i="1"/>
  <c r="T306" i="1"/>
  <c r="T311" i="1" s="1"/>
  <c r="S306" i="1"/>
  <c r="S311" i="1" s="1"/>
  <c r="R306" i="1"/>
  <c r="R311" i="1" s="1"/>
  <c r="Q306" i="1"/>
  <c r="Q311" i="1" s="1"/>
  <c r="P306" i="1"/>
  <c r="P311" i="1" s="1"/>
  <c r="O306" i="1"/>
  <c r="M306" i="1"/>
  <c r="L306" i="1"/>
  <c r="K306" i="1"/>
  <c r="J306" i="1"/>
  <c r="I306" i="1"/>
  <c r="H306" i="1"/>
  <c r="G306" i="1"/>
  <c r="AP299" i="1"/>
  <c r="AP303" i="1" s="1"/>
  <c r="AO299" i="1"/>
  <c r="AO303" i="1" s="1"/>
  <c r="AN299" i="1"/>
  <c r="AN303" i="1" s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W299" i="1"/>
  <c r="V299" i="1"/>
  <c r="U299" i="1"/>
  <c r="T299" i="1"/>
  <c r="S299" i="1"/>
  <c r="R299" i="1"/>
  <c r="Q299" i="1"/>
  <c r="P299" i="1"/>
  <c r="O299" i="1"/>
  <c r="G299" i="1"/>
  <c r="AP293" i="1"/>
  <c r="AO293" i="1"/>
  <c r="AO296" i="1" s="1"/>
  <c r="AN293" i="1"/>
  <c r="AN296" i="1" s="1"/>
  <c r="AM293" i="1"/>
  <c r="AL293" i="1"/>
  <c r="AL296" i="1" s="1"/>
  <c r="AK293" i="1"/>
  <c r="AK296" i="1" s="1"/>
  <c r="AJ293" i="1"/>
  <c r="AJ296" i="1" s="1"/>
  <c r="AI293" i="1"/>
  <c r="AH293" i="1"/>
  <c r="AG293" i="1"/>
  <c r="AF293" i="1"/>
  <c r="AE293" i="1"/>
  <c r="AD293" i="1"/>
  <c r="AC293" i="1"/>
  <c r="AB293" i="1"/>
  <c r="AA293" i="1"/>
  <c r="Z293" i="1"/>
  <c r="Y293" i="1"/>
  <c r="W293" i="1"/>
  <c r="V293" i="1"/>
  <c r="U293" i="1"/>
  <c r="T293" i="1"/>
  <c r="S293" i="1"/>
  <c r="R293" i="1"/>
  <c r="Q293" i="1"/>
  <c r="P293" i="1"/>
  <c r="O293" i="1"/>
  <c r="M293" i="1"/>
  <c r="L293" i="1"/>
  <c r="K293" i="1"/>
  <c r="J293" i="1"/>
  <c r="I293" i="1"/>
  <c r="I296" i="1" s="1"/>
  <c r="H293" i="1"/>
  <c r="G293" i="1"/>
  <c r="AP281" i="1"/>
  <c r="AO281" i="1"/>
  <c r="AN281" i="1"/>
  <c r="AN290" i="1" s="1"/>
  <c r="AM281" i="1"/>
  <c r="AM290" i="1" s="1"/>
  <c r="AL281" i="1"/>
  <c r="AL290" i="1" s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AP273" i="1"/>
  <c r="AO273" i="1"/>
  <c r="AN273" i="1"/>
  <c r="AM273" i="1"/>
  <c r="AL273" i="1"/>
  <c r="AK273" i="1"/>
  <c r="AJ273" i="1"/>
  <c r="AI273" i="1"/>
  <c r="AH273" i="1"/>
  <c r="AG273" i="1"/>
  <c r="AG279" i="1" s="1"/>
  <c r="AF273" i="1"/>
  <c r="AE273" i="1"/>
  <c r="AE279" i="1" s="1"/>
  <c r="AD273" i="1"/>
  <c r="AC273" i="1"/>
  <c r="AB273" i="1"/>
  <c r="AA273" i="1"/>
  <c r="Z273" i="1"/>
  <c r="Y273" i="1"/>
  <c r="W273" i="1"/>
  <c r="V273" i="1"/>
  <c r="U273" i="1"/>
  <c r="T273" i="1"/>
  <c r="S273" i="1"/>
  <c r="R273" i="1"/>
  <c r="Q273" i="1"/>
  <c r="P273" i="1"/>
  <c r="O273" i="1"/>
  <c r="M273" i="1"/>
  <c r="L273" i="1"/>
  <c r="K273" i="1"/>
  <c r="J273" i="1"/>
  <c r="I273" i="1"/>
  <c r="H273" i="1"/>
  <c r="G273" i="1"/>
  <c r="AP268" i="1"/>
  <c r="AO268" i="1"/>
  <c r="AN268" i="1"/>
  <c r="AM268" i="1"/>
  <c r="AL268" i="1"/>
  <c r="AK268" i="1"/>
  <c r="AK270" i="1" s="1"/>
  <c r="AJ268" i="1"/>
  <c r="AJ270" i="1" s="1"/>
  <c r="AI268" i="1"/>
  <c r="AI270" i="1" s="1"/>
  <c r="AH268" i="1"/>
  <c r="AG268" i="1"/>
  <c r="AG270" i="1" s="1"/>
  <c r="AF268" i="1"/>
  <c r="AE268" i="1"/>
  <c r="AD268" i="1"/>
  <c r="AC268" i="1"/>
  <c r="AC270" i="1" s="1"/>
  <c r="AB268" i="1"/>
  <c r="AB270" i="1" s="1"/>
  <c r="AA268" i="1"/>
  <c r="AA270" i="1" s="1"/>
  <c r="Z268" i="1"/>
  <c r="Z270" i="1" s="1"/>
  <c r="Y268" i="1"/>
  <c r="W268" i="1"/>
  <c r="V268" i="1"/>
  <c r="U268" i="1"/>
  <c r="T268" i="1"/>
  <c r="S268" i="1"/>
  <c r="S270" i="1" s="1"/>
  <c r="R268" i="1"/>
  <c r="R270" i="1" s="1"/>
  <c r="Q268" i="1"/>
  <c r="Q270" i="1" s="1"/>
  <c r="P268" i="1"/>
  <c r="O268" i="1"/>
  <c r="M268" i="1"/>
  <c r="L268" i="1"/>
  <c r="K268" i="1"/>
  <c r="J268" i="1"/>
  <c r="I268" i="1"/>
  <c r="I270" i="1" s="1"/>
  <c r="H268" i="1"/>
  <c r="G268" i="1"/>
  <c r="AP261" i="1"/>
  <c r="AO261" i="1"/>
  <c r="AN261" i="1"/>
  <c r="AM261" i="1"/>
  <c r="AL261" i="1"/>
  <c r="AL265" i="1" s="1"/>
  <c r="AK261" i="1"/>
  <c r="AK265" i="1" s="1"/>
  <c r="AJ261" i="1"/>
  <c r="AI261" i="1"/>
  <c r="AI265" i="1" s="1"/>
  <c r="AH261" i="1"/>
  <c r="AG261" i="1"/>
  <c r="AF261" i="1"/>
  <c r="AE261" i="1"/>
  <c r="AD261" i="1"/>
  <c r="AD265" i="1" s="1"/>
  <c r="AC261" i="1"/>
  <c r="AB261" i="1"/>
  <c r="AB265" i="1" s="1"/>
  <c r="AA261" i="1"/>
  <c r="Z261" i="1"/>
  <c r="Y261" i="1"/>
  <c r="W261" i="1"/>
  <c r="V261" i="1"/>
  <c r="U261" i="1"/>
  <c r="T261" i="1"/>
  <c r="S261" i="1"/>
  <c r="R261" i="1"/>
  <c r="Q261" i="1"/>
  <c r="P261" i="1"/>
  <c r="O261" i="1"/>
  <c r="M261" i="1"/>
  <c r="L261" i="1"/>
  <c r="K261" i="1"/>
  <c r="J261" i="1"/>
  <c r="I261" i="1"/>
  <c r="H261" i="1"/>
  <c r="G261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C258" i="1" s="1"/>
  <c r="AB253" i="1"/>
  <c r="AB258" i="1" s="1"/>
  <c r="AA253" i="1"/>
  <c r="AA258" i="1" s="1"/>
  <c r="Z253" i="1"/>
  <c r="Z258" i="1" s="1"/>
  <c r="Y253" i="1"/>
  <c r="Y258" i="1" s="1"/>
  <c r="W253" i="1"/>
  <c r="V253" i="1"/>
  <c r="U253" i="1"/>
  <c r="T253" i="1"/>
  <c r="S253" i="1"/>
  <c r="R253" i="1"/>
  <c r="Q253" i="1"/>
  <c r="P253" i="1"/>
  <c r="O253" i="1"/>
  <c r="M253" i="1"/>
  <c r="L253" i="1"/>
  <c r="K253" i="1"/>
  <c r="J253" i="1"/>
  <c r="I253" i="1"/>
  <c r="H253" i="1"/>
  <c r="G253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W244" i="1"/>
  <c r="V244" i="1"/>
  <c r="U244" i="1"/>
  <c r="T244" i="1"/>
  <c r="S244" i="1"/>
  <c r="R244" i="1"/>
  <c r="Q244" i="1"/>
  <c r="Q250" i="1" s="1"/>
  <c r="P244" i="1"/>
  <c r="P250" i="1" s="1"/>
  <c r="O244" i="1"/>
  <c r="O250" i="1" s="1"/>
  <c r="M244" i="1"/>
  <c r="L244" i="1"/>
  <c r="K244" i="1"/>
  <c r="J244" i="1"/>
  <c r="I244" i="1"/>
  <c r="H244" i="1"/>
  <c r="G244" i="1"/>
  <c r="AP235" i="1"/>
  <c r="AO235" i="1"/>
  <c r="AO241" i="1" s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W235" i="1"/>
  <c r="V235" i="1"/>
  <c r="U235" i="1"/>
  <c r="T235" i="1"/>
  <c r="S235" i="1"/>
  <c r="R235" i="1"/>
  <c r="Q235" i="1"/>
  <c r="P235" i="1"/>
  <c r="O235" i="1"/>
  <c r="M235" i="1"/>
  <c r="L235" i="1"/>
  <c r="K235" i="1"/>
  <c r="J235" i="1"/>
  <c r="I235" i="1"/>
  <c r="I241" i="1" s="1"/>
  <c r="H235" i="1"/>
  <c r="G235" i="1"/>
  <c r="AP229" i="1"/>
  <c r="AO229" i="1"/>
  <c r="AN229" i="1"/>
  <c r="AM229" i="1"/>
  <c r="AL229" i="1"/>
  <c r="AL233" i="1" s="1"/>
  <c r="AK229" i="1"/>
  <c r="AK233" i="1" s="1"/>
  <c r="AJ229" i="1"/>
  <c r="AI229" i="1"/>
  <c r="AI233" i="1" s="1"/>
  <c r="AH229" i="1"/>
  <c r="AH233" i="1" s="1"/>
  <c r="AG229" i="1"/>
  <c r="AF229" i="1"/>
  <c r="AF233" i="1" s="1"/>
  <c r="AE229" i="1"/>
  <c r="AE233" i="1" s="1"/>
  <c r="AD229" i="1"/>
  <c r="AD233" i="1" s="1"/>
  <c r="AC229" i="1"/>
  <c r="AB229" i="1"/>
  <c r="AA229" i="1"/>
  <c r="Z229" i="1"/>
  <c r="Y229" i="1"/>
  <c r="W229" i="1"/>
  <c r="V229" i="1"/>
  <c r="U229" i="1"/>
  <c r="T229" i="1"/>
  <c r="S229" i="1"/>
  <c r="R229" i="1"/>
  <c r="Q229" i="1"/>
  <c r="P229" i="1"/>
  <c r="O229" i="1"/>
  <c r="M229" i="1"/>
  <c r="L229" i="1"/>
  <c r="K229" i="1"/>
  <c r="J229" i="1"/>
  <c r="I229" i="1"/>
  <c r="H229" i="1"/>
  <c r="G22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W219" i="1"/>
  <c r="V219" i="1"/>
  <c r="U219" i="1"/>
  <c r="U226" i="1" s="1"/>
  <c r="T219" i="1"/>
  <c r="S219" i="1"/>
  <c r="R219" i="1"/>
  <c r="Q219" i="1"/>
  <c r="P219" i="1"/>
  <c r="O219" i="1"/>
  <c r="M219" i="1"/>
  <c r="L219" i="1"/>
  <c r="K219" i="1"/>
  <c r="J219" i="1"/>
  <c r="I219" i="1"/>
  <c r="H219" i="1"/>
  <c r="G219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W196" i="1"/>
  <c r="V196" i="1"/>
  <c r="U196" i="1"/>
  <c r="T196" i="1"/>
  <c r="S196" i="1"/>
  <c r="R196" i="1"/>
  <c r="Q196" i="1"/>
  <c r="P196" i="1"/>
  <c r="O196" i="1"/>
  <c r="M196" i="1"/>
  <c r="L196" i="1"/>
  <c r="K196" i="1"/>
  <c r="J196" i="1"/>
  <c r="I196" i="1"/>
  <c r="H196" i="1"/>
  <c r="G19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W176" i="1"/>
  <c r="V176" i="1"/>
  <c r="U176" i="1"/>
  <c r="T176" i="1"/>
  <c r="S176" i="1"/>
  <c r="R176" i="1"/>
  <c r="Q176" i="1"/>
  <c r="P176" i="1"/>
  <c r="O176" i="1"/>
  <c r="M176" i="1"/>
  <c r="L176" i="1"/>
  <c r="K176" i="1"/>
  <c r="J176" i="1"/>
  <c r="I176" i="1"/>
  <c r="H176" i="1"/>
  <c r="G176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W150" i="1"/>
  <c r="V150" i="1"/>
  <c r="U150" i="1"/>
  <c r="T150" i="1"/>
  <c r="S150" i="1"/>
  <c r="R150" i="1"/>
  <c r="Q150" i="1"/>
  <c r="P150" i="1"/>
  <c r="O150" i="1"/>
  <c r="M150" i="1"/>
  <c r="L150" i="1"/>
  <c r="K150" i="1"/>
  <c r="J150" i="1"/>
  <c r="I150" i="1"/>
  <c r="H150" i="1"/>
  <c r="G150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W138" i="1"/>
  <c r="V138" i="1"/>
  <c r="U138" i="1"/>
  <c r="T138" i="1"/>
  <c r="S138" i="1"/>
  <c r="R138" i="1"/>
  <c r="Q138" i="1"/>
  <c r="P138" i="1"/>
  <c r="O138" i="1"/>
  <c r="M138" i="1"/>
  <c r="L138" i="1"/>
  <c r="K138" i="1"/>
  <c r="J138" i="1"/>
  <c r="I138" i="1"/>
  <c r="H138" i="1"/>
  <c r="G138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W127" i="1"/>
  <c r="V127" i="1"/>
  <c r="U127" i="1"/>
  <c r="T127" i="1"/>
  <c r="S127" i="1"/>
  <c r="R127" i="1"/>
  <c r="Q127" i="1"/>
  <c r="P127" i="1"/>
  <c r="O127" i="1"/>
  <c r="M127" i="1"/>
  <c r="L127" i="1"/>
  <c r="K127" i="1"/>
  <c r="J127" i="1"/>
  <c r="I127" i="1"/>
  <c r="H127" i="1"/>
  <c r="G127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W108" i="1"/>
  <c r="V108" i="1"/>
  <c r="U108" i="1"/>
  <c r="T108" i="1"/>
  <c r="S108" i="1"/>
  <c r="R108" i="1"/>
  <c r="Q108" i="1"/>
  <c r="P108" i="1"/>
  <c r="O108" i="1"/>
  <c r="M108" i="1"/>
  <c r="L108" i="1"/>
  <c r="K108" i="1"/>
  <c r="J108" i="1"/>
  <c r="I108" i="1"/>
  <c r="H108" i="1"/>
  <c r="G108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W101" i="1"/>
  <c r="V101" i="1"/>
  <c r="U101" i="1"/>
  <c r="T101" i="1"/>
  <c r="S101" i="1"/>
  <c r="R101" i="1"/>
  <c r="Q101" i="1"/>
  <c r="P101" i="1"/>
  <c r="O101" i="1"/>
  <c r="M101" i="1"/>
  <c r="L101" i="1"/>
  <c r="K101" i="1"/>
  <c r="J101" i="1"/>
  <c r="I101" i="1"/>
  <c r="H101" i="1"/>
  <c r="G101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W57" i="1"/>
  <c r="V57" i="1"/>
  <c r="U57" i="1"/>
  <c r="T57" i="1"/>
  <c r="S57" i="1"/>
  <c r="R57" i="1"/>
  <c r="Q57" i="1"/>
  <c r="P57" i="1"/>
  <c r="O57" i="1"/>
  <c r="M57" i="1"/>
  <c r="L57" i="1"/>
  <c r="K57" i="1"/>
  <c r="J57" i="1"/>
  <c r="I57" i="1"/>
  <c r="H57" i="1"/>
  <c r="G57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W48" i="1"/>
  <c r="V48" i="1"/>
  <c r="U48" i="1"/>
  <c r="T48" i="1"/>
  <c r="S48" i="1"/>
  <c r="R48" i="1"/>
  <c r="Q48" i="1"/>
  <c r="P48" i="1"/>
  <c r="O48" i="1"/>
  <c r="M48" i="1"/>
  <c r="L48" i="1"/>
  <c r="K48" i="1"/>
  <c r="J48" i="1"/>
  <c r="I48" i="1"/>
  <c r="H48" i="1"/>
  <c r="G48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W37" i="1"/>
  <c r="V37" i="1"/>
  <c r="U37" i="1"/>
  <c r="T37" i="1"/>
  <c r="S37" i="1"/>
  <c r="R37" i="1"/>
  <c r="Q37" i="1"/>
  <c r="P37" i="1"/>
  <c r="O37" i="1"/>
  <c r="M37" i="1"/>
  <c r="L37" i="1"/>
  <c r="K37" i="1"/>
  <c r="J37" i="1"/>
  <c r="I37" i="1"/>
  <c r="H37" i="1"/>
  <c r="G37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W25" i="1"/>
  <c r="V25" i="1"/>
  <c r="U25" i="1"/>
  <c r="T25" i="1"/>
  <c r="S25" i="1"/>
  <c r="R25" i="1"/>
  <c r="Q25" i="1"/>
  <c r="P25" i="1"/>
  <c r="O25" i="1"/>
  <c r="M25" i="1"/>
  <c r="L25" i="1"/>
  <c r="K25" i="1"/>
  <c r="J25" i="1"/>
  <c r="I25" i="1"/>
  <c r="H25" i="1"/>
  <c r="G25" i="1"/>
  <c r="O5" i="1"/>
  <c r="P5" i="1"/>
  <c r="Q5" i="1"/>
  <c r="R5" i="1"/>
  <c r="S5" i="1"/>
  <c r="T5" i="1"/>
  <c r="U5" i="1"/>
  <c r="V5" i="1"/>
  <c r="W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O6" i="1"/>
  <c r="P6" i="1"/>
  <c r="Q6" i="1"/>
  <c r="R6" i="1"/>
  <c r="S6" i="1"/>
  <c r="T6" i="1"/>
  <c r="U6" i="1"/>
  <c r="V6" i="1"/>
  <c r="W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O7" i="1"/>
  <c r="P7" i="1"/>
  <c r="Q7" i="1"/>
  <c r="R7" i="1"/>
  <c r="S7" i="1"/>
  <c r="T7" i="1"/>
  <c r="U7" i="1"/>
  <c r="V7" i="1"/>
  <c r="W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O8" i="1"/>
  <c r="P8" i="1"/>
  <c r="Q8" i="1"/>
  <c r="R8" i="1"/>
  <c r="S8" i="1"/>
  <c r="T8" i="1"/>
  <c r="U8" i="1"/>
  <c r="V8" i="1"/>
  <c r="W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O9" i="1"/>
  <c r="P9" i="1"/>
  <c r="Q9" i="1"/>
  <c r="R9" i="1"/>
  <c r="S9" i="1"/>
  <c r="T9" i="1"/>
  <c r="U9" i="1"/>
  <c r="V9" i="1"/>
  <c r="W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O10" i="1"/>
  <c r="P10" i="1"/>
  <c r="Q10" i="1"/>
  <c r="R10" i="1"/>
  <c r="S10" i="1"/>
  <c r="T10" i="1"/>
  <c r="U10" i="1"/>
  <c r="V10" i="1"/>
  <c r="W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O11" i="1"/>
  <c r="P11" i="1"/>
  <c r="Q11" i="1"/>
  <c r="R11" i="1"/>
  <c r="S11" i="1"/>
  <c r="T11" i="1"/>
  <c r="U11" i="1"/>
  <c r="V11" i="1"/>
  <c r="W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O12" i="1"/>
  <c r="P12" i="1"/>
  <c r="Q12" i="1"/>
  <c r="R12" i="1"/>
  <c r="S12" i="1"/>
  <c r="T12" i="1"/>
  <c r="U12" i="1"/>
  <c r="V12" i="1"/>
  <c r="W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O13" i="1"/>
  <c r="P13" i="1"/>
  <c r="Q13" i="1"/>
  <c r="R13" i="1"/>
  <c r="S13" i="1"/>
  <c r="T13" i="1"/>
  <c r="U13" i="1"/>
  <c r="V13" i="1"/>
  <c r="W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O14" i="1"/>
  <c r="P14" i="1"/>
  <c r="Q14" i="1"/>
  <c r="R14" i="1"/>
  <c r="S14" i="1"/>
  <c r="T14" i="1"/>
  <c r="U14" i="1"/>
  <c r="V14" i="1"/>
  <c r="W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O15" i="1"/>
  <c r="P15" i="1"/>
  <c r="Q15" i="1"/>
  <c r="R15" i="1"/>
  <c r="S15" i="1"/>
  <c r="T15" i="1"/>
  <c r="U15" i="1"/>
  <c r="V15" i="1"/>
  <c r="W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O16" i="1"/>
  <c r="P16" i="1"/>
  <c r="Q16" i="1"/>
  <c r="R16" i="1"/>
  <c r="S16" i="1"/>
  <c r="T16" i="1"/>
  <c r="U16" i="1"/>
  <c r="V16" i="1"/>
  <c r="W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O17" i="1"/>
  <c r="P17" i="1"/>
  <c r="Q17" i="1"/>
  <c r="R17" i="1"/>
  <c r="S17" i="1"/>
  <c r="T17" i="1"/>
  <c r="U17" i="1"/>
  <c r="V17" i="1"/>
  <c r="W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O18" i="1"/>
  <c r="P18" i="1"/>
  <c r="Q18" i="1"/>
  <c r="R18" i="1"/>
  <c r="S18" i="1"/>
  <c r="T18" i="1"/>
  <c r="U18" i="1"/>
  <c r="V18" i="1"/>
  <c r="W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O19" i="1"/>
  <c r="P19" i="1"/>
  <c r="Q19" i="1"/>
  <c r="R19" i="1"/>
  <c r="S19" i="1"/>
  <c r="T19" i="1"/>
  <c r="U19" i="1"/>
  <c r="V19" i="1"/>
  <c r="W19" i="1"/>
  <c r="X19" i="1" s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O20" i="1"/>
  <c r="P20" i="1"/>
  <c r="Q20" i="1"/>
  <c r="R20" i="1"/>
  <c r="S20" i="1"/>
  <c r="T20" i="1"/>
  <c r="U20" i="1"/>
  <c r="V20" i="1"/>
  <c r="W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O21" i="1"/>
  <c r="P21" i="1"/>
  <c r="Q21" i="1"/>
  <c r="R21" i="1"/>
  <c r="S21" i="1"/>
  <c r="T21" i="1"/>
  <c r="U21" i="1"/>
  <c r="V21" i="1"/>
  <c r="W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O22" i="1"/>
  <c r="P22" i="1"/>
  <c r="Q22" i="1"/>
  <c r="R22" i="1"/>
  <c r="S22" i="1"/>
  <c r="T22" i="1"/>
  <c r="U22" i="1"/>
  <c r="V22" i="1"/>
  <c r="W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V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Y4" i="1"/>
  <c r="P4" i="1"/>
  <c r="Q4" i="1"/>
  <c r="R4" i="1"/>
  <c r="S4" i="1"/>
  <c r="T4" i="1"/>
  <c r="U4" i="1"/>
  <c r="W4" i="1"/>
  <c r="G5" i="1"/>
  <c r="H5" i="1"/>
  <c r="I5" i="1"/>
  <c r="J5" i="1"/>
  <c r="K5" i="1"/>
  <c r="L5" i="1"/>
  <c r="M5" i="1"/>
  <c r="G6" i="1"/>
  <c r="H6" i="1"/>
  <c r="I6" i="1"/>
  <c r="J6" i="1"/>
  <c r="K6" i="1"/>
  <c r="L6" i="1"/>
  <c r="M6" i="1"/>
  <c r="G7" i="1"/>
  <c r="H7" i="1"/>
  <c r="I7" i="1"/>
  <c r="K7" i="1"/>
  <c r="L7" i="1"/>
  <c r="M7" i="1"/>
  <c r="G8" i="1"/>
  <c r="H8" i="1"/>
  <c r="I8" i="1"/>
  <c r="J8" i="1"/>
  <c r="K8" i="1"/>
  <c r="L8" i="1"/>
  <c r="M8" i="1"/>
  <c r="G9" i="1"/>
  <c r="I9" i="1"/>
  <c r="J9" i="1"/>
  <c r="K9" i="1"/>
  <c r="L9" i="1"/>
  <c r="G10" i="1"/>
  <c r="I10" i="1"/>
  <c r="J10" i="1"/>
  <c r="K10" i="1"/>
  <c r="L10" i="1"/>
  <c r="G11" i="1"/>
  <c r="H11" i="1"/>
  <c r="I11" i="1"/>
  <c r="J11" i="1"/>
  <c r="K11" i="1"/>
  <c r="L11" i="1"/>
  <c r="M11" i="1"/>
  <c r="G12" i="1"/>
  <c r="H12" i="1"/>
  <c r="I12" i="1"/>
  <c r="J12" i="1"/>
  <c r="K12" i="1"/>
  <c r="L12" i="1"/>
  <c r="M12" i="1"/>
  <c r="G13" i="1"/>
  <c r="H13" i="1"/>
  <c r="I13" i="1"/>
  <c r="J13" i="1"/>
  <c r="K13" i="1"/>
  <c r="L13" i="1"/>
  <c r="M13" i="1"/>
  <c r="G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M16" i="1"/>
  <c r="G17" i="1"/>
  <c r="I17" i="1"/>
  <c r="J17" i="1"/>
  <c r="K17" i="1"/>
  <c r="L17" i="1"/>
  <c r="G18" i="1"/>
  <c r="H18" i="1"/>
  <c r="I18" i="1"/>
  <c r="J18" i="1"/>
  <c r="K18" i="1"/>
  <c r="L18" i="1"/>
  <c r="M18" i="1"/>
  <c r="G19" i="1"/>
  <c r="H19" i="1"/>
  <c r="I19" i="1"/>
  <c r="J19" i="1"/>
  <c r="K19" i="1"/>
  <c r="L19" i="1"/>
  <c r="M19" i="1"/>
  <c r="G20" i="1"/>
  <c r="H20" i="1"/>
  <c r="I20" i="1"/>
  <c r="J20" i="1"/>
  <c r="K20" i="1"/>
  <c r="L20" i="1"/>
  <c r="M20" i="1"/>
  <c r="G21" i="1"/>
  <c r="H21" i="1"/>
  <c r="I21" i="1"/>
  <c r="J21" i="1"/>
  <c r="K21" i="1"/>
  <c r="L21" i="1"/>
  <c r="M21" i="1"/>
  <c r="G22" i="1"/>
  <c r="H22" i="1"/>
  <c r="I22" i="1"/>
  <c r="J22" i="1"/>
  <c r="K22" i="1"/>
  <c r="L22" i="1"/>
  <c r="M22" i="1"/>
  <c r="L4" i="1"/>
  <c r="K4" i="1"/>
  <c r="J4" i="1"/>
  <c r="I4" i="1"/>
  <c r="G4" i="1"/>
  <c r="AT4" i="1"/>
  <c r="R4" i="10"/>
  <c r="AE258" i="1" l="1"/>
  <c r="AC265" i="1"/>
  <c r="AE265" i="1"/>
  <c r="AD270" i="1"/>
  <c r="AE270" i="1"/>
  <c r="AF270" i="1"/>
  <c r="AJ265" i="1"/>
  <c r="AH270" i="1"/>
  <c r="AF279" i="1"/>
  <c r="AH279" i="1"/>
  <c r="X13" i="1"/>
  <c r="AP290" i="1"/>
  <c r="O311" i="1"/>
  <c r="AJ233" i="1"/>
  <c r="AD258" i="1"/>
  <c r="AF265" i="1"/>
  <c r="AF258" i="1"/>
  <c r="AP241" i="1"/>
  <c r="AA233" i="1"/>
  <c r="AI303" i="1"/>
  <c r="O258" i="1"/>
  <c r="AN311" i="1"/>
  <c r="X282" i="1"/>
  <c r="U270" i="1"/>
  <c r="AP311" i="1"/>
  <c r="AD241" i="1"/>
  <c r="U265" i="1"/>
  <c r="AA265" i="1"/>
  <c r="Y270" i="1"/>
  <c r="X236" i="1"/>
  <c r="Z265" i="1"/>
  <c r="AJ241" i="1"/>
  <c r="AK241" i="1"/>
  <c r="Z279" i="1"/>
  <c r="AB303" i="1"/>
  <c r="AF241" i="1"/>
  <c r="AD290" i="1"/>
  <c r="AB296" i="1"/>
  <c r="AF303" i="1"/>
  <c r="Z329" i="1"/>
  <c r="AN250" i="1"/>
  <c r="AF290" i="1"/>
  <c r="AB329" i="1"/>
  <c r="AH303" i="1"/>
  <c r="AP250" i="1"/>
  <c r="AD296" i="1"/>
  <c r="AB105" i="1"/>
  <c r="S233" i="1"/>
  <c r="AL311" i="1"/>
  <c r="S279" i="1"/>
  <c r="Y265" i="1"/>
  <c r="T279" i="1"/>
  <c r="T270" i="1"/>
  <c r="AG241" i="1"/>
  <c r="AE250" i="1"/>
  <c r="P329" i="1"/>
  <c r="AI241" i="1"/>
  <c r="Y279" i="1"/>
  <c r="T296" i="1"/>
  <c r="R329" i="1"/>
  <c r="AI250" i="1"/>
  <c r="Y290" i="1"/>
  <c r="AA303" i="1"/>
  <c r="T329" i="1"/>
  <c r="X5" i="1"/>
  <c r="Z290" i="1"/>
  <c r="AC290" i="1"/>
  <c r="AA296" i="1"/>
  <c r="AE303" i="1"/>
  <c r="AO250" i="1"/>
  <c r="AE290" i="1"/>
  <c r="AC296" i="1"/>
  <c r="AG303" i="1"/>
  <c r="AA329" i="1"/>
  <c r="AE296" i="1"/>
  <c r="T233" i="1"/>
  <c r="AM311" i="1"/>
  <c r="O104" i="10"/>
  <c r="AB241" i="1"/>
  <c r="Q279" i="1"/>
  <c r="X70" i="1"/>
  <c r="O216" i="1"/>
  <c r="Q241" i="1"/>
  <c r="O290" i="1"/>
  <c r="Q303" i="1"/>
  <c r="AA250" i="1"/>
  <c r="P290" i="1"/>
  <c r="R303" i="1"/>
  <c r="AJ216" i="1"/>
  <c r="AH226" i="1"/>
  <c r="O296" i="1"/>
  <c r="S303" i="1"/>
  <c r="AH329" i="1"/>
  <c r="AG233" i="1"/>
  <c r="AE241" i="1"/>
  <c r="AC250" i="1"/>
  <c r="P296" i="1"/>
  <c r="M104" i="10"/>
  <c r="AJ226" i="1"/>
  <c r="S290" i="1"/>
  <c r="Q296" i="1"/>
  <c r="U303" i="1"/>
  <c r="O329" i="1"/>
  <c r="AN216" i="1"/>
  <c r="S296" i="1"/>
  <c r="U311" i="1"/>
  <c r="X307" i="1"/>
  <c r="AM233" i="1"/>
  <c r="AL258" i="1"/>
  <c r="U193" i="1"/>
  <c r="S216" i="1"/>
  <c r="Q226" i="1"/>
  <c r="AP258" i="1"/>
  <c r="AN265" i="1"/>
  <c r="AL270" i="1"/>
  <c r="AJ279" i="1"/>
  <c r="AH290" i="1"/>
  <c r="AH311" i="1"/>
  <c r="AD329" i="1"/>
  <c r="X111" i="1"/>
  <c r="AG258" i="1"/>
  <c r="AK258" i="1"/>
  <c r="I250" i="1"/>
  <c r="AI279" i="1"/>
  <c r="P233" i="1"/>
  <c r="AO265" i="1"/>
  <c r="AM270" i="1"/>
  <c r="AK279" i="1"/>
  <c r="AG296" i="1"/>
  <c r="AK303" i="1"/>
  <c r="AI311" i="1"/>
  <c r="AD311" i="1"/>
  <c r="S226" i="1"/>
  <c r="Q233" i="1"/>
  <c r="O241" i="1"/>
  <c r="AP265" i="1"/>
  <c r="AN270" i="1"/>
  <c r="AL279" i="1"/>
  <c r="AJ290" i="1"/>
  <c r="AH296" i="1"/>
  <c r="AJ311" i="1"/>
  <c r="AF329" i="1"/>
  <c r="AM265" i="1"/>
  <c r="T226" i="1"/>
  <c r="AO270" i="1"/>
  <c r="AM279" i="1"/>
  <c r="AK290" i="1"/>
  <c r="AM303" i="1"/>
  <c r="AK311" i="1"/>
  <c r="X109" i="1"/>
  <c r="Y311" i="1"/>
  <c r="O269" i="10"/>
  <c r="AO290" i="1"/>
  <c r="AM296" i="1"/>
  <c r="X276" i="1"/>
  <c r="Q265" i="1"/>
  <c r="O270" i="1"/>
  <c r="AP296" i="1"/>
  <c r="AP270" i="1"/>
  <c r="AB233" i="1"/>
  <c r="S265" i="1"/>
  <c r="O303" i="1"/>
  <c r="AC233" i="1"/>
  <c r="AM173" i="1"/>
  <c r="AK193" i="1"/>
  <c r="Y296" i="1"/>
  <c r="T148" i="1"/>
  <c r="AM250" i="1"/>
  <c r="Y329" i="1"/>
  <c r="P265" i="1"/>
  <c r="R265" i="1"/>
  <c r="P270" i="1"/>
  <c r="AJ193" i="1"/>
  <c r="X50" i="1"/>
  <c r="X120" i="1"/>
  <c r="X117" i="1"/>
  <c r="X308" i="1"/>
  <c r="Q193" i="1"/>
  <c r="Y124" i="1"/>
  <c r="U148" i="1"/>
  <c r="S173" i="1"/>
  <c r="X6" i="1"/>
  <c r="X138" i="1"/>
  <c r="P216" i="1"/>
  <c r="X80" i="1"/>
  <c r="X327" i="1"/>
  <c r="X64" i="1"/>
  <c r="X91" i="1"/>
  <c r="X230" i="1"/>
  <c r="X321" i="1"/>
  <c r="X27" i="1"/>
  <c r="X44" i="1"/>
  <c r="X188" i="1"/>
  <c r="X318" i="1"/>
  <c r="X123" i="1"/>
  <c r="X309" i="1"/>
  <c r="X328" i="1"/>
  <c r="X154" i="1"/>
  <c r="X61" i="1"/>
  <c r="X171" i="1"/>
  <c r="X90" i="1"/>
  <c r="X320" i="1"/>
  <c r="X72" i="1"/>
  <c r="X103" i="1"/>
  <c r="AL216" i="1"/>
  <c r="X86" i="1"/>
  <c r="X53" i="1"/>
  <c r="Z124" i="1"/>
  <c r="R216" i="1"/>
  <c r="P226" i="1"/>
  <c r="X142" i="1"/>
  <c r="X178" i="1"/>
  <c r="T216" i="1"/>
  <c r="R226" i="1"/>
  <c r="X207" i="1"/>
  <c r="X222" i="1"/>
  <c r="X257" i="1"/>
  <c r="X20" i="1"/>
  <c r="U216" i="1"/>
  <c r="X93" i="1"/>
  <c r="X9" i="1"/>
  <c r="AN148" i="1"/>
  <c r="X10" i="1"/>
  <c r="AM193" i="1"/>
  <c r="X17" i="1"/>
  <c r="X71" i="1"/>
  <c r="X159" i="1"/>
  <c r="X183" i="1"/>
  <c r="X198" i="1"/>
  <c r="X310" i="1"/>
  <c r="X97" i="1"/>
  <c r="AI46" i="1"/>
  <c r="X180" i="1"/>
  <c r="X200" i="1"/>
  <c r="X225" i="1"/>
  <c r="X33" i="1"/>
  <c r="X156" i="1"/>
  <c r="X202" i="1"/>
  <c r="X224" i="1"/>
  <c r="X112" i="1"/>
  <c r="AG46" i="1"/>
  <c r="AH46" i="1"/>
  <c r="AK34" i="1"/>
  <c r="X4" i="1"/>
  <c r="AJ34" i="1"/>
  <c r="AI34" i="1"/>
  <c r="X221" i="1"/>
  <c r="X152" i="1"/>
  <c r="X323" i="1"/>
  <c r="X275" i="1"/>
  <c r="X274" i="1"/>
  <c r="X73" i="1"/>
  <c r="X294" i="1"/>
  <c r="X284" i="1"/>
  <c r="AE55" i="1"/>
  <c r="AC98" i="1"/>
  <c r="AA105" i="1"/>
  <c r="R173" i="1"/>
  <c r="P193" i="1"/>
  <c r="I233" i="1"/>
  <c r="AC311" i="1"/>
  <c r="X295" i="1"/>
  <c r="AD105" i="1"/>
  <c r="AB124" i="1"/>
  <c r="Z135" i="1"/>
  <c r="U173" i="1"/>
  <c r="S193" i="1"/>
  <c r="Q216" i="1"/>
  <c r="O226" i="1"/>
  <c r="AN258" i="1"/>
  <c r="AF311" i="1"/>
  <c r="X119" i="1"/>
  <c r="X145" i="1"/>
  <c r="T173" i="1"/>
  <c r="AM258" i="1"/>
  <c r="AO258" i="1"/>
  <c r="AG311" i="1"/>
  <c r="AE311" i="1"/>
  <c r="X66" i="1"/>
  <c r="X113" i="1"/>
  <c r="X144" i="1"/>
  <c r="X248" i="1"/>
  <c r="X32" i="1"/>
  <c r="X94" i="1"/>
  <c r="X203" i="1"/>
  <c r="X247" i="1"/>
  <c r="X223" i="1"/>
  <c r="X201" i="1"/>
  <c r="Y135" i="1"/>
  <c r="Y193" i="1"/>
  <c r="AM105" i="1"/>
  <c r="AC193" i="1"/>
  <c r="AA216" i="1"/>
  <c r="Y226" i="1"/>
  <c r="T241" i="1"/>
  <c r="R250" i="1"/>
  <c r="P258" i="1"/>
  <c r="I279" i="1"/>
  <c r="AO311" i="1"/>
  <c r="AK329" i="1"/>
  <c r="X141" i="1"/>
  <c r="R193" i="1"/>
  <c r="AN105" i="1"/>
  <c r="AD193" i="1"/>
  <c r="AB216" i="1"/>
  <c r="Z226" i="1"/>
  <c r="U241" i="1"/>
  <c r="S250" i="1"/>
  <c r="Q258" i="1"/>
  <c r="O265" i="1"/>
  <c r="AL329" i="1"/>
  <c r="X29" i="1"/>
  <c r="X153" i="1"/>
  <c r="AO105" i="1"/>
  <c r="AC216" i="1"/>
  <c r="T250" i="1"/>
  <c r="I311" i="1"/>
  <c r="AM329" i="1"/>
  <c r="AG55" i="1"/>
  <c r="I258" i="1"/>
  <c r="I265" i="1"/>
  <c r="AN279" i="1"/>
  <c r="U233" i="1"/>
  <c r="Y233" i="1"/>
  <c r="R258" i="1"/>
  <c r="I290" i="1"/>
  <c r="AP105" i="1"/>
  <c r="AB226" i="1"/>
  <c r="Z233" i="1"/>
  <c r="U250" i="1"/>
  <c r="S258" i="1"/>
  <c r="AN329" i="1"/>
  <c r="R241" i="1"/>
  <c r="AI329" i="1"/>
  <c r="AP279" i="1"/>
  <c r="AA226" i="1"/>
  <c r="AL23" i="1"/>
  <c r="R34" i="1"/>
  <c r="P46" i="1"/>
  <c r="I105" i="1"/>
  <c r="AO124" i="1"/>
  <c r="AM135" i="1"/>
  <c r="AK148" i="1"/>
  <c r="AI173" i="1"/>
  <c r="AG193" i="1"/>
  <c r="AE216" i="1"/>
  <c r="AC226" i="1"/>
  <c r="Y241" i="1"/>
  <c r="T258" i="1"/>
  <c r="AO329" i="1"/>
  <c r="X28" i="1"/>
  <c r="X220" i="1"/>
  <c r="Y216" i="1"/>
  <c r="Z216" i="1"/>
  <c r="Q46" i="1"/>
  <c r="AP124" i="1"/>
  <c r="AN135" i="1"/>
  <c r="AL148" i="1"/>
  <c r="AH193" i="1"/>
  <c r="AF216" i="1"/>
  <c r="AD226" i="1"/>
  <c r="Z241" i="1"/>
  <c r="U258" i="1"/>
  <c r="O279" i="1"/>
  <c r="AP329" i="1"/>
  <c r="AC105" i="1"/>
  <c r="P241" i="1"/>
  <c r="AA193" i="1"/>
  <c r="S241" i="1"/>
  <c r="O55" i="1"/>
  <c r="AJ173" i="1"/>
  <c r="T34" i="1"/>
  <c r="P55" i="1"/>
  <c r="AO135" i="1"/>
  <c r="AM148" i="1"/>
  <c r="AK173" i="1"/>
  <c r="AG216" i="1"/>
  <c r="AE226" i="1"/>
  <c r="AA241" i="1"/>
  <c r="Y250" i="1"/>
  <c r="T265" i="1"/>
  <c r="P279" i="1"/>
  <c r="P303" i="1"/>
  <c r="I329" i="1"/>
  <c r="X43" i="1"/>
  <c r="X278" i="1"/>
  <c r="X16" i="1"/>
  <c r="Q55" i="1"/>
  <c r="AP135" i="1"/>
  <c r="AH216" i="1"/>
  <c r="AF226" i="1"/>
  <c r="Z250" i="1"/>
  <c r="X26" i="1"/>
  <c r="X133" i="1"/>
  <c r="X167" i="1"/>
  <c r="X74" i="1"/>
  <c r="X191" i="1"/>
  <c r="X277" i="1"/>
  <c r="AB250" i="1"/>
  <c r="Q290" i="1"/>
  <c r="X39" i="1"/>
  <c r="AD250" i="1"/>
  <c r="T290" i="1"/>
  <c r="X164" i="1"/>
  <c r="AK226" i="1"/>
  <c r="X263" i="1"/>
  <c r="X322" i="1"/>
  <c r="AP216" i="1"/>
  <c r="X239" i="1"/>
  <c r="R290" i="1"/>
  <c r="R296" i="1"/>
  <c r="I193" i="1"/>
  <c r="X129" i="1"/>
  <c r="AP226" i="1"/>
  <c r="AN233" i="1"/>
  <c r="AL241" i="1"/>
  <c r="AJ250" i="1"/>
  <c r="AH258" i="1"/>
  <c r="AB279" i="1"/>
  <c r="Z311" i="1"/>
  <c r="U329" i="1"/>
  <c r="T303" i="1"/>
  <c r="AO193" i="1"/>
  <c r="U290" i="1"/>
  <c r="AM226" i="1"/>
  <c r="Y303" i="1"/>
  <c r="S329" i="1"/>
  <c r="AA279" i="1"/>
  <c r="Y105" i="1"/>
  <c r="I226" i="1"/>
  <c r="AO233" i="1"/>
  <c r="AM241" i="1"/>
  <c r="AK250" i="1"/>
  <c r="AI258" i="1"/>
  <c r="AG265" i="1"/>
  <c r="AC279" i="1"/>
  <c r="AA290" i="1"/>
  <c r="AC303" i="1"/>
  <c r="AA311" i="1"/>
  <c r="X237" i="1"/>
  <c r="X302" i="1"/>
  <c r="Q329" i="1"/>
  <c r="AO216" i="1"/>
  <c r="AG250" i="1"/>
  <c r="U296" i="1"/>
  <c r="AO226" i="1"/>
  <c r="X162" i="1"/>
  <c r="Z105" i="1"/>
  <c r="AP233" i="1"/>
  <c r="AN241" i="1"/>
  <c r="AL250" i="1"/>
  <c r="AH265" i="1"/>
  <c r="AD279" i="1"/>
  <c r="AB290" i="1"/>
  <c r="Z296" i="1"/>
  <c r="AD303" i="1"/>
  <c r="AB311" i="1"/>
  <c r="X160" i="1"/>
  <c r="K104" i="10"/>
  <c r="M302" i="10"/>
  <c r="N104" i="10"/>
  <c r="K33" i="10"/>
  <c r="M54" i="10"/>
  <c r="J104" i="10"/>
  <c r="M249" i="10"/>
  <c r="N249" i="10"/>
  <c r="K278" i="10"/>
  <c r="J289" i="10"/>
  <c r="N295" i="10"/>
  <c r="N23" i="10"/>
  <c r="M23" i="10"/>
  <c r="H104" i="10"/>
  <c r="I302" i="10"/>
  <c r="H302" i="10"/>
  <c r="H105" i="1"/>
  <c r="H233" i="1"/>
  <c r="AL55" i="1"/>
  <c r="I55" i="1"/>
  <c r="AO98" i="1"/>
  <c r="AE173" i="1"/>
  <c r="O34" i="1"/>
  <c r="AL124" i="1"/>
  <c r="P34" i="1"/>
  <c r="I98" i="1"/>
  <c r="AK135" i="1"/>
  <c r="AI148" i="1"/>
  <c r="AG173" i="1"/>
  <c r="X15" i="1"/>
  <c r="Q34" i="1"/>
  <c r="O46" i="1"/>
  <c r="AN124" i="1"/>
  <c r="AL135" i="1"/>
  <c r="AJ148" i="1"/>
  <c r="AH173" i="1"/>
  <c r="AF193" i="1"/>
  <c r="X92" i="1"/>
  <c r="L123" i="10"/>
  <c r="I54" i="10"/>
  <c r="X75" i="1"/>
  <c r="X139" i="1"/>
  <c r="L33" i="10"/>
  <c r="J54" i="10"/>
  <c r="J278" i="10"/>
  <c r="K54" i="10"/>
  <c r="X41" i="1"/>
  <c r="X60" i="1"/>
  <c r="AC34" i="1"/>
  <c r="AA46" i="1"/>
  <c r="Y55" i="1"/>
  <c r="T105" i="1"/>
  <c r="R124" i="1"/>
  <c r="P135" i="1"/>
  <c r="X87" i="1"/>
  <c r="X132" i="1"/>
  <c r="Z55" i="1"/>
  <c r="U105" i="1"/>
  <c r="X255" i="1"/>
  <c r="AE34" i="1"/>
  <c r="AC46" i="1"/>
  <c r="AA55" i="1"/>
  <c r="Y98" i="1"/>
  <c r="T124" i="1"/>
  <c r="R135" i="1"/>
  <c r="P148" i="1"/>
  <c r="X131" i="1"/>
  <c r="X11" i="1"/>
  <c r="AF34" i="1"/>
  <c r="Z98" i="1"/>
  <c r="S135" i="1"/>
  <c r="Q148" i="1"/>
  <c r="O173" i="1"/>
  <c r="X52" i="1"/>
  <c r="X51" i="1"/>
  <c r="X189" i="1"/>
  <c r="H225" i="10"/>
  <c r="AB55" i="1"/>
  <c r="AG34" i="1"/>
  <c r="AA98" i="1"/>
  <c r="R148" i="1"/>
  <c r="I225" i="10"/>
  <c r="H295" i="10"/>
  <c r="X268" i="1"/>
  <c r="AD46" i="1"/>
  <c r="AE46" i="1"/>
  <c r="AC55" i="1"/>
  <c r="T135" i="1"/>
  <c r="P173" i="1"/>
  <c r="AF46" i="1"/>
  <c r="AB98" i="1"/>
  <c r="U135" i="1"/>
  <c r="S148" i="1"/>
  <c r="Q173" i="1"/>
  <c r="O193" i="1"/>
  <c r="X85" i="1"/>
  <c r="X264" i="1"/>
  <c r="K302" i="10"/>
  <c r="X324" i="1"/>
  <c r="O295" i="10"/>
  <c r="J302" i="10"/>
  <c r="X84" i="1"/>
  <c r="X49" i="1"/>
  <c r="X161" i="1"/>
  <c r="X187" i="1"/>
  <c r="X186" i="1"/>
  <c r="X83" i="1"/>
  <c r="N278" i="10"/>
  <c r="M278" i="10"/>
  <c r="X82" i="1"/>
  <c r="X114" i="1"/>
  <c r="X289" i="1"/>
  <c r="O257" i="10"/>
  <c r="N269" i="10"/>
  <c r="N257" i="10"/>
  <c r="AI124" i="1"/>
  <c r="AG135" i="1"/>
  <c r="L249" i="10"/>
  <c r="G249" i="10"/>
  <c r="M257" i="10"/>
  <c r="L269" i="10"/>
  <c r="X21" i="1"/>
  <c r="AL105" i="1"/>
  <c r="X30" i="1"/>
  <c r="X79" i="1"/>
  <c r="X249" i="1"/>
  <c r="J215" i="10"/>
  <c r="L257" i="10"/>
  <c r="K269" i="10"/>
  <c r="AI135" i="1"/>
  <c r="AG148" i="1"/>
  <c r="X301" i="1"/>
  <c r="O123" i="10"/>
  <c r="O264" i="10"/>
  <c r="J269" i="10"/>
  <c r="AK124" i="1"/>
  <c r="AJ135" i="1"/>
  <c r="AH148" i="1"/>
  <c r="AF173" i="1"/>
  <c r="O232" i="10"/>
  <c r="AP98" i="1"/>
  <c r="AM124" i="1"/>
  <c r="AE193" i="1"/>
  <c r="X179" i="1"/>
  <c r="X300" i="1"/>
  <c r="J172" i="10"/>
  <c r="M215" i="10"/>
  <c r="N232" i="10"/>
  <c r="H249" i="10"/>
  <c r="M264" i="10"/>
  <c r="L302" i="10"/>
  <c r="H257" i="10"/>
  <c r="G54" i="10"/>
  <c r="AH34" i="1"/>
  <c r="AD98" i="1"/>
  <c r="AA124" i="1"/>
  <c r="AN23" i="1"/>
  <c r="I46" i="1"/>
  <c r="AO55" i="1"/>
  <c r="AM98" i="1"/>
  <c r="AK105" i="1"/>
  <c r="AE148" i="1"/>
  <c r="AC173" i="1"/>
  <c r="AM23" i="1"/>
  <c r="AP55" i="1"/>
  <c r="AN98" i="1"/>
  <c r="AJ124" i="1"/>
  <c r="AH135" i="1"/>
  <c r="AF148" i="1"/>
  <c r="AD173" i="1"/>
  <c r="AB193" i="1"/>
  <c r="AJ329" i="1"/>
  <c r="X130" i="1"/>
  <c r="X213" i="1"/>
  <c r="X245" i="1"/>
  <c r="J33" i="10"/>
  <c r="H54" i="10"/>
  <c r="N123" i="10"/>
  <c r="N147" i="10"/>
  <c r="K215" i="10"/>
  <c r="AI193" i="1"/>
  <c r="M123" i="10"/>
  <c r="O147" i="10"/>
  <c r="L215" i="10"/>
  <c r="X67" i="1"/>
  <c r="AH241" i="1"/>
  <c r="N215" i="10"/>
  <c r="K289" i="10"/>
  <c r="X122" i="1"/>
  <c r="X163" i="1"/>
  <c r="L97" i="10"/>
  <c r="J123" i="10"/>
  <c r="O215" i="10"/>
  <c r="AH23" i="1"/>
  <c r="X232" i="1"/>
  <c r="X256" i="1"/>
  <c r="M97" i="10"/>
  <c r="K123" i="10"/>
  <c r="X116" i="1"/>
  <c r="X147" i="1"/>
  <c r="J192" i="10"/>
  <c r="I257" i="10"/>
  <c r="AG23" i="1"/>
  <c r="U124" i="1"/>
  <c r="X115" i="1"/>
  <c r="O54" i="10"/>
  <c r="O97" i="10"/>
  <c r="K192" i="10"/>
  <c r="J257" i="10"/>
  <c r="I278" i="10"/>
  <c r="X65" i="1"/>
  <c r="X231" i="1"/>
  <c r="N97" i="10"/>
  <c r="L192" i="10"/>
  <c r="O240" i="10"/>
  <c r="J240" i="10"/>
  <c r="K257" i="10"/>
  <c r="AK23" i="1"/>
  <c r="I124" i="1"/>
  <c r="U34" i="1"/>
  <c r="AD23" i="1"/>
  <c r="T46" i="1"/>
  <c r="R55" i="1"/>
  <c r="P98" i="1"/>
  <c r="I135" i="1"/>
  <c r="AO148" i="1"/>
  <c r="AI216" i="1"/>
  <c r="AG226" i="1"/>
  <c r="AC241" i="1"/>
  <c r="R279" i="1"/>
  <c r="X78" i="1"/>
  <c r="X118" i="1"/>
  <c r="X146" i="1"/>
  <c r="M192" i="10"/>
  <c r="L225" i="10"/>
  <c r="AF23" i="1"/>
  <c r="U46" i="1"/>
  <c r="S55" i="1"/>
  <c r="Q98" i="1"/>
  <c r="O105" i="1"/>
  <c r="AP148" i="1"/>
  <c r="AL193" i="1"/>
  <c r="N192" i="10"/>
  <c r="AJ23" i="1"/>
  <c r="S34" i="1"/>
  <c r="S46" i="1"/>
  <c r="AB23" i="1"/>
  <c r="Y34" i="1"/>
  <c r="T55" i="1"/>
  <c r="R98" i="1"/>
  <c r="P105" i="1"/>
  <c r="I148" i="1"/>
  <c r="AO173" i="1"/>
  <c r="AK216" i="1"/>
  <c r="AI226" i="1"/>
  <c r="X185" i="1"/>
  <c r="AL303" i="1"/>
  <c r="N33" i="10"/>
  <c r="K97" i="10"/>
  <c r="O192" i="10"/>
  <c r="AE23" i="1"/>
  <c r="O98" i="1"/>
  <c r="AA23" i="1"/>
  <c r="Z34" i="1"/>
  <c r="U55" i="1"/>
  <c r="Q105" i="1"/>
  <c r="O124" i="1"/>
  <c r="AP173" i="1"/>
  <c r="AN193" i="1"/>
  <c r="U279" i="1"/>
  <c r="X240" i="1"/>
  <c r="X262" i="1"/>
  <c r="I303" i="1"/>
  <c r="J97" i="10"/>
  <c r="G302" i="10"/>
  <c r="AI23" i="1"/>
  <c r="AL173" i="1"/>
  <c r="Z23" i="1"/>
  <c r="AA34" i="1"/>
  <c r="Y46" i="1"/>
  <c r="T98" i="1"/>
  <c r="R105" i="1"/>
  <c r="P124" i="1"/>
  <c r="I173" i="1"/>
  <c r="AM216" i="1"/>
  <c r="X42" i="1"/>
  <c r="X63" i="1"/>
  <c r="H33" i="10"/>
  <c r="N54" i="10"/>
  <c r="L147" i="10"/>
  <c r="R46" i="1"/>
  <c r="AC23" i="1"/>
  <c r="AB34" i="1"/>
  <c r="Z46" i="1"/>
  <c r="U98" i="1"/>
  <c r="S105" i="1"/>
  <c r="Q124" i="1"/>
  <c r="O135" i="1"/>
  <c r="AP193" i="1"/>
  <c r="AL226" i="1"/>
  <c r="AF250" i="1"/>
  <c r="S98" i="1"/>
  <c r="X62" i="1"/>
  <c r="X143" i="1"/>
  <c r="X158" i="1"/>
  <c r="X326" i="1"/>
  <c r="G33" i="10"/>
  <c r="K147" i="10"/>
  <c r="L289" i="10"/>
  <c r="N328" i="10"/>
  <c r="L54" i="10"/>
  <c r="J147" i="10"/>
  <c r="G278" i="10"/>
  <c r="M289" i="10"/>
  <c r="M328" i="10"/>
  <c r="AD34" i="1"/>
  <c r="AB46" i="1"/>
  <c r="X57" i="1"/>
  <c r="S124" i="1"/>
  <c r="Q135" i="1"/>
  <c r="O148" i="1"/>
  <c r="AN226" i="1"/>
  <c r="AH250" i="1"/>
  <c r="X281" i="1"/>
  <c r="X306" i="1"/>
  <c r="X40" i="1"/>
  <c r="X238" i="1"/>
  <c r="G225" i="10"/>
  <c r="X89" i="1"/>
  <c r="X181" i="1"/>
  <c r="J45" i="10"/>
  <c r="I104" i="10"/>
  <c r="M147" i="10"/>
  <c r="G232" i="10"/>
  <c r="G264" i="10"/>
  <c r="O289" i="10"/>
  <c r="G295" i="10"/>
  <c r="O310" i="10"/>
  <c r="O23" i="10"/>
  <c r="K45" i="10"/>
  <c r="H232" i="10"/>
  <c r="H264" i="10"/>
  <c r="N310" i="10"/>
  <c r="AG98" i="1"/>
  <c r="X199" i="1"/>
  <c r="L45" i="10"/>
  <c r="J225" i="10"/>
  <c r="I232" i="10"/>
  <c r="I264" i="10"/>
  <c r="I295" i="10"/>
  <c r="N302" i="10"/>
  <c r="M310" i="10"/>
  <c r="G328" i="10"/>
  <c r="AD55" i="1"/>
  <c r="X108" i="1"/>
  <c r="X317" i="1"/>
  <c r="X155" i="1"/>
  <c r="M45" i="10"/>
  <c r="J134" i="10"/>
  <c r="K134" i="10"/>
  <c r="K225" i="10"/>
  <c r="J232" i="10"/>
  <c r="O249" i="10"/>
  <c r="K249" i="10"/>
  <c r="J264" i="10"/>
  <c r="J295" i="10"/>
  <c r="O302" i="10"/>
  <c r="H328" i="10"/>
  <c r="Y23" i="1"/>
  <c r="X283" i="1"/>
  <c r="L23" i="10"/>
  <c r="N45" i="10"/>
  <c r="K232" i="10"/>
  <c r="J249" i="10"/>
  <c r="K264" i="10"/>
  <c r="K310" i="10"/>
  <c r="I328" i="10"/>
  <c r="X59" i="1"/>
  <c r="X140" i="1"/>
  <c r="X197" i="1"/>
  <c r="X285" i="1"/>
  <c r="K23" i="10"/>
  <c r="J23" i="10"/>
  <c r="O45" i="10"/>
  <c r="L134" i="10"/>
  <c r="M225" i="10"/>
  <c r="L232" i="10"/>
  <c r="I249" i="10"/>
  <c r="L264" i="10"/>
  <c r="G269" i="10"/>
  <c r="J328" i="10"/>
  <c r="X134" i="1"/>
  <c r="Z303" i="1"/>
  <c r="M134" i="10"/>
  <c r="K172" i="10"/>
  <c r="N225" i="10"/>
  <c r="M232" i="10"/>
  <c r="O278" i="10"/>
  <c r="N289" i="10"/>
  <c r="K328" i="10"/>
  <c r="AN173" i="1"/>
  <c r="N134" i="10"/>
  <c r="L172" i="10"/>
  <c r="O225" i="10"/>
  <c r="N264" i="10"/>
  <c r="H310" i="10"/>
  <c r="L328" i="10"/>
  <c r="AH55" i="1"/>
  <c r="AM34" i="1"/>
  <c r="AK46" i="1"/>
  <c r="AI55" i="1"/>
  <c r="AE105" i="1"/>
  <c r="AC124" i="1"/>
  <c r="AA135" i="1"/>
  <c r="Y148" i="1"/>
  <c r="T193" i="1"/>
  <c r="AG290" i="1"/>
  <c r="AC329" i="1"/>
  <c r="X58" i="1"/>
  <c r="AB173" i="1"/>
  <c r="X288" i="1"/>
  <c r="G104" i="10"/>
  <c r="O134" i="10"/>
  <c r="M172" i="10"/>
  <c r="J310" i="10"/>
  <c r="T23" i="1"/>
  <c r="AJ46" i="1"/>
  <c r="R23" i="1"/>
  <c r="AN34" i="1"/>
  <c r="AL46" i="1"/>
  <c r="AJ55" i="1"/>
  <c r="AH98" i="1"/>
  <c r="AF105" i="1"/>
  <c r="AD124" i="1"/>
  <c r="AB135" i="1"/>
  <c r="Z148" i="1"/>
  <c r="O233" i="1"/>
  <c r="AF296" i="1"/>
  <c r="AJ303" i="1"/>
  <c r="N172" i="10"/>
  <c r="K240" i="10"/>
  <c r="H278" i="10"/>
  <c r="U23" i="1"/>
  <c r="AF55" i="1"/>
  <c r="AE98" i="1"/>
  <c r="AL34" i="1"/>
  <c r="Q23" i="1"/>
  <c r="P23" i="1"/>
  <c r="X14" i="1"/>
  <c r="AO34" i="1"/>
  <c r="AM46" i="1"/>
  <c r="AK55" i="1"/>
  <c r="AI98" i="1"/>
  <c r="AG105" i="1"/>
  <c r="AE124" i="1"/>
  <c r="AC135" i="1"/>
  <c r="AA148" i="1"/>
  <c r="Y173" i="1"/>
  <c r="AI290" i="1"/>
  <c r="AE329" i="1"/>
  <c r="X104" i="1"/>
  <c r="X168" i="1"/>
  <c r="AJ258" i="1"/>
  <c r="AO279" i="1"/>
  <c r="O172" i="10"/>
  <c r="L240" i="10"/>
  <c r="N240" i="10"/>
  <c r="L278" i="10"/>
  <c r="L310" i="10"/>
  <c r="O328" i="10"/>
  <c r="S23" i="1"/>
  <c r="AP34" i="1"/>
  <c r="AN46" i="1"/>
  <c r="AJ98" i="1"/>
  <c r="AH105" i="1"/>
  <c r="AF124" i="1"/>
  <c r="AD135" i="1"/>
  <c r="AB148" i="1"/>
  <c r="Z173" i="1"/>
  <c r="AD216" i="1"/>
  <c r="X205" i="1"/>
  <c r="O33" i="10"/>
  <c r="M240" i="10"/>
  <c r="M269" i="10"/>
  <c r="M295" i="10"/>
  <c r="AF98" i="1"/>
  <c r="AP23" i="1"/>
  <c r="I34" i="1"/>
  <c r="AO46" i="1"/>
  <c r="AM55" i="1"/>
  <c r="AK98" i="1"/>
  <c r="AI105" i="1"/>
  <c r="AG124" i="1"/>
  <c r="AE135" i="1"/>
  <c r="AC148" i="1"/>
  <c r="AA173" i="1"/>
  <c r="R233" i="1"/>
  <c r="AI296" i="1"/>
  <c r="AG329" i="1"/>
  <c r="X151" i="1"/>
  <c r="X192" i="1"/>
  <c r="X215" i="1"/>
  <c r="X319" i="1"/>
  <c r="L295" i="10"/>
  <c r="AO23" i="1"/>
  <c r="AP46" i="1"/>
  <c r="AN55" i="1"/>
  <c r="AL98" i="1"/>
  <c r="AJ105" i="1"/>
  <c r="AH124" i="1"/>
  <c r="AF135" i="1"/>
  <c r="AD148" i="1"/>
  <c r="Z193" i="1"/>
  <c r="X31" i="1"/>
  <c r="X69" i="1"/>
  <c r="X102" i="1"/>
  <c r="X214" i="1"/>
  <c r="X211" i="1"/>
  <c r="X246" i="1"/>
  <c r="M33" i="10"/>
  <c r="L104" i="10"/>
  <c r="G257" i="10"/>
  <c r="K295" i="10"/>
  <c r="I310" i="10"/>
  <c r="I97" i="10"/>
  <c r="G310" i="10"/>
  <c r="I23" i="10"/>
  <c r="H23" i="10"/>
  <c r="I215" i="10"/>
  <c r="H215" i="10"/>
  <c r="G215" i="10"/>
  <c r="I123" i="10"/>
  <c r="H123" i="10"/>
  <c r="G123" i="10"/>
  <c r="I33" i="10"/>
  <c r="I172" i="10"/>
  <c r="H172" i="10"/>
  <c r="G172" i="10"/>
  <c r="G45" i="10"/>
  <c r="H45" i="10"/>
  <c r="I45" i="10"/>
  <c r="H329" i="1"/>
  <c r="I289" i="10"/>
  <c r="G240" i="10"/>
  <c r="H289" i="10"/>
  <c r="G289" i="10"/>
  <c r="G134" i="10"/>
  <c r="I192" i="10"/>
  <c r="I240" i="10"/>
  <c r="H240" i="10"/>
  <c r="H192" i="10"/>
  <c r="G192" i="10"/>
  <c r="G97" i="10"/>
  <c r="H134" i="10"/>
  <c r="I134" i="10"/>
  <c r="H97" i="10"/>
  <c r="I147" i="10"/>
  <c r="H147" i="10"/>
  <c r="G147" i="10"/>
  <c r="X7" i="1"/>
  <c r="X176" i="1"/>
  <c r="X127" i="1"/>
  <c r="X76" i="1"/>
  <c r="X196" i="1"/>
  <c r="X121" i="1"/>
  <c r="X325" i="1"/>
  <c r="X22" i="1"/>
  <c r="X8" i="1"/>
  <c r="X88" i="1"/>
  <c r="X184" i="1"/>
  <c r="X229" i="1"/>
  <c r="X172" i="1"/>
  <c r="X170" i="1"/>
  <c r="X169" i="1"/>
  <c r="X287" i="1"/>
  <c r="X235" i="1"/>
  <c r="X182" i="1"/>
  <c r="X128" i="1"/>
  <c r="X166" i="1"/>
  <c r="X165" i="1"/>
  <c r="X261" i="1"/>
  <c r="X244" i="1"/>
  <c r="X37" i="1"/>
  <c r="X96" i="1"/>
  <c r="X95" i="1"/>
  <c r="X253" i="1"/>
  <c r="X18" i="1"/>
  <c r="X48" i="1"/>
  <c r="X273" i="1"/>
  <c r="X299" i="1"/>
  <c r="X110" i="1"/>
  <c r="X209" i="1"/>
  <c r="X45" i="1"/>
  <c r="X254" i="1"/>
  <c r="X12" i="1"/>
  <c r="X293" i="1"/>
  <c r="X313" i="1"/>
  <c r="X315" i="1" s="1"/>
  <c r="X190" i="1"/>
  <c r="X208" i="1"/>
  <c r="X204" i="1"/>
  <c r="X68" i="1"/>
  <c r="X269" i="1"/>
  <c r="X206" i="1"/>
  <c r="X38" i="1"/>
  <c r="X54" i="1"/>
  <c r="X150" i="1"/>
  <c r="X77" i="1"/>
  <c r="X157" i="1"/>
  <c r="X212" i="1"/>
  <c r="G4" i="10"/>
  <c r="G23" i="10" s="1"/>
  <c r="H250" i="1"/>
  <c r="H270" i="1"/>
  <c r="H55" i="1"/>
  <c r="I216" i="1"/>
  <c r="H311" i="1"/>
  <c r="H258" i="1"/>
  <c r="H265" i="1"/>
  <c r="H290" i="1"/>
  <c r="H303" i="1"/>
  <c r="H296" i="1"/>
  <c r="H279" i="1"/>
  <c r="H241" i="1"/>
  <c r="H148" i="1"/>
  <c r="H226" i="1"/>
  <c r="H216" i="1"/>
  <c r="H193" i="1"/>
  <c r="H173" i="1"/>
  <c r="H135" i="1"/>
  <c r="H124" i="1"/>
  <c r="H98" i="1"/>
  <c r="H46" i="1"/>
  <c r="X210" i="1"/>
  <c r="X177" i="1"/>
  <c r="X81" i="1"/>
  <c r="H34" i="1"/>
  <c r="X219" i="1"/>
  <c r="X101" i="1"/>
  <c r="X25" i="1"/>
  <c r="I23" i="1"/>
  <c r="X226" i="1" l="1"/>
  <c r="X148" i="1"/>
  <c r="X279" i="1"/>
  <c r="X311" i="1"/>
  <c r="X303" i="1"/>
  <c r="X250" i="1"/>
  <c r="X270" i="1"/>
  <c r="X265" i="1"/>
  <c r="X296" i="1"/>
  <c r="X329" i="1"/>
  <c r="X34" i="1"/>
  <c r="X290" i="1"/>
  <c r="X233" i="1"/>
  <c r="X241" i="1"/>
  <c r="X98" i="1"/>
  <c r="X105" i="1"/>
  <c r="X124" i="1"/>
  <c r="X23" i="1"/>
  <c r="X46" i="1"/>
  <c r="X173" i="1"/>
  <c r="X193" i="1"/>
  <c r="X55" i="1"/>
  <c r="X216" i="1"/>
  <c r="X258" i="1"/>
  <c r="X135" i="1"/>
  <c r="B319" i="1" l="1"/>
  <c r="B320" i="1"/>
  <c r="B321" i="1"/>
  <c r="B322" i="1"/>
  <c r="B323" i="1"/>
  <c r="B324" i="1"/>
  <c r="B325" i="1"/>
  <c r="B326" i="1"/>
  <c r="B327" i="1"/>
  <c r="B328" i="1"/>
  <c r="B318" i="1"/>
  <c r="A317" i="1"/>
  <c r="A313" i="1"/>
  <c r="B307" i="1"/>
  <c r="B308" i="1"/>
  <c r="B309" i="1"/>
  <c r="B310" i="1"/>
  <c r="B306" i="1"/>
  <c r="B300" i="1"/>
  <c r="B301" i="1"/>
  <c r="B302" i="1"/>
  <c r="B299" i="1"/>
  <c r="B294" i="1"/>
  <c r="B295" i="1"/>
  <c r="B293" i="1"/>
  <c r="B283" i="1"/>
  <c r="B284" i="1"/>
  <c r="B285" i="1"/>
  <c r="B287" i="1"/>
  <c r="B288" i="1"/>
  <c r="B289" i="1"/>
  <c r="B282" i="1"/>
  <c r="A281" i="1"/>
  <c r="B274" i="1"/>
  <c r="B275" i="1"/>
  <c r="B276" i="1"/>
  <c r="B277" i="1"/>
  <c r="B278" i="1"/>
  <c r="B273" i="1"/>
  <c r="B269" i="1"/>
  <c r="A268" i="1"/>
  <c r="B262" i="1"/>
  <c r="B263" i="1"/>
  <c r="B264" i="1"/>
  <c r="B261" i="1"/>
  <c r="B254" i="1"/>
  <c r="B255" i="1"/>
  <c r="B256" i="1"/>
  <c r="B257" i="1"/>
  <c r="B253" i="1"/>
  <c r="B245" i="1"/>
  <c r="B246" i="1"/>
  <c r="B247" i="1"/>
  <c r="B248" i="1"/>
  <c r="B249" i="1"/>
  <c r="B244" i="1"/>
  <c r="B238" i="1"/>
  <c r="B239" i="1"/>
  <c r="B240" i="1"/>
  <c r="B237" i="1"/>
  <c r="A236" i="1"/>
  <c r="A235" i="1"/>
  <c r="B230" i="1"/>
  <c r="B231" i="1"/>
  <c r="B232" i="1"/>
  <c r="B229" i="1"/>
  <c r="B220" i="1"/>
  <c r="B221" i="1"/>
  <c r="B222" i="1"/>
  <c r="B223" i="1"/>
  <c r="B224" i="1"/>
  <c r="B225" i="1"/>
  <c r="B219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19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76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51" i="1"/>
  <c r="A150" i="1"/>
  <c r="B139" i="1"/>
  <c r="B140" i="1"/>
  <c r="B141" i="1"/>
  <c r="B142" i="1"/>
  <c r="B143" i="1"/>
  <c r="B144" i="1"/>
  <c r="B145" i="1"/>
  <c r="B146" i="1"/>
  <c r="B147" i="1"/>
  <c r="B138" i="1"/>
  <c r="B128" i="1"/>
  <c r="B129" i="1"/>
  <c r="B130" i="1"/>
  <c r="B131" i="1"/>
  <c r="B132" i="1"/>
  <c r="B133" i="1"/>
  <c r="B134" i="1"/>
  <c r="B127" i="1"/>
  <c r="A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02" i="1"/>
  <c r="B103" i="1"/>
  <c r="B104" i="1"/>
  <c r="B101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60" i="1"/>
  <c r="A58" i="1"/>
  <c r="A59" i="1"/>
  <c r="A57" i="1"/>
  <c r="B50" i="1"/>
  <c r="B51" i="1"/>
  <c r="B52" i="1"/>
  <c r="B53" i="1"/>
  <c r="B54" i="1"/>
  <c r="B49" i="1"/>
  <c r="A48" i="1"/>
  <c r="B38" i="1"/>
  <c r="B39" i="1"/>
  <c r="B40" i="1"/>
  <c r="B41" i="1"/>
  <c r="B42" i="1"/>
  <c r="B43" i="1"/>
  <c r="B44" i="1"/>
  <c r="B45" i="1"/>
  <c r="B37" i="1"/>
  <c r="B27" i="1"/>
  <c r="B28" i="1"/>
  <c r="B29" i="1"/>
  <c r="B30" i="1"/>
  <c r="B31" i="1"/>
  <c r="B32" i="1"/>
  <c r="B33" i="1"/>
  <c r="B2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5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5" i="1"/>
  <c r="CA26" i="1"/>
  <c r="CA27" i="1"/>
  <c r="CA28" i="1"/>
  <c r="CA29" i="1"/>
  <c r="CA30" i="1"/>
  <c r="CA31" i="1"/>
  <c r="CA32" i="1"/>
  <c r="CA33" i="1"/>
  <c r="CA37" i="1"/>
  <c r="CA38" i="1"/>
  <c r="CA39" i="1"/>
  <c r="CA40" i="1"/>
  <c r="CA41" i="1"/>
  <c r="CA42" i="1"/>
  <c r="CA43" i="1"/>
  <c r="CA44" i="1"/>
  <c r="CA45" i="1"/>
  <c r="CA48" i="1"/>
  <c r="CA49" i="1"/>
  <c r="CA50" i="1"/>
  <c r="CA51" i="1"/>
  <c r="CA52" i="1"/>
  <c r="CA53" i="1"/>
  <c r="CA54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101" i="1"/>
  <c r="CA102" i="1"/>
  <c r="CA103" i="1"/>
  <c r="CA104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7" i="1"/>
  <c r="CA128" i="1"/>
  <c r="CA129" i="1"/>
  <c r="CA130" i="1"/>
  <c r="CA131" i="1"/>
  <c r="CA132" i="1"/>
  <c r="CA133" i="1"/>
  <c r="CA134" i="1"/>
  <c r="CA138" i="1"/>
  <c r="CA139" i="1"/>
  <c r="CA140" i="1"/>
  <c r="CA141" i="1"/>
  <c r="CA142" i="1"/>
  <c r="CA143" i="1"/>
  <c r="CA144" i="1"/>
  <c r="CA145" i="1"/>
  <c r="CA146" i="1"/>
  <c r="CA147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9" i="1"/>
  <c r="CA220" i="1"/>
  <c r="CA221" i="1"/>
  <c r="CA222" i="1"/>
  <c r="CA223" i="1"/>
  <c r="CA224" i="1"/>
  <c r="CA225" i="1"/>
  <c r="CA229" i="1"/>
  <c r="CA230" i="1"/>
  <c r="CA231" i="1"/>
  <c r="CA232" i="1"/>
  <c r="CA235" i="1"/>
  <c r="CA236" i="1"/>
  <c r="CA237" i="1"/>
  <c r="CA238" i="1"/>
  <c r="CA239" i="1"/>
  <c r="CA240" i="1"/>
  <c r="CA244" i="1"/>
  <c r="CA245" i="1"/>
  <c r="CA246" i="1"/>
  <c r="CA247" i="1"/>
  <c r="CA248" i="1"/>
  <c r="CA249" i="1"/>
  <c r="CA253" i="1"/>
  <c r="CA254" i="1"/>
  <c r="CA255" i="1"/>
  <c r="CA256" i="1"/>
  <c r="CA257" i="1"/>
  <c r="CA261" i="1"/>
  <c r="CA262" i="1"/>
  <c r="CA263" i="1"/>
  <c r="CA264" i="1"/>
  <c r="CA268" i="1"/>
  <c r="CA269" i="1"/>
  <c r="CA273" i="1"/>
  <c r="CA274" i="1"/>
  <c r="CA275" i="1"/>
  <c r="CA276" i="1"/>
  <c r="CA277" i="1"/>
  <c r="CA278" i="1"/>
  <c r="CA281" i="1"/>
  <c r="CA282" i="1"/>
  <c r="CA283" i="1"/>
  <c r="CA284" i="1"/>
  <c r="CA285" i="1"/>
  <c r="CA288" i="1"/>
  <c r="CA289" i="1"/>
  <c r="CA293" i="1"/>
  <c r="CA294" i="1"/>
  <c r="CA295" i="1"/>
  <c r="CA299" i="1"/>
  <c r="CA300" i="1"/>
  <c r="CA301" i="1"/>
  <c r="CA302" i="1"/>
  <c r="CA306" i="1"/>
  <c r="CA307" i="1"/>
  <c r="CA308" i="1"/>
  <c r="CA309" i="1"/>
  <c r="CA310" i="1"/>
  <c r="CA313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4" i="1"/>
  <c r="CE4" i="1"/>
  <c r="CB4" i="1"/>
  <c r="H4" i="1" l="1"/>
  <c r="H23" i="1" s="1"/>
  <c r="M4" i="1"/>
  <c r="A4" i="1"/>
  <c r="O4" i="1" l="1"/>
  <c r="O23" i="1" s="1"/>
</calcChain>
</file>

<file path=xl/sharedStrings.xml><?xml version="1.0" encoding="utf-8"?>
<sst xmlns="http://schemas.openxmlformats.org/spreadsheetml/2006/main" count="14495" uniqueCount="1183">
  <si>
    <t>Sub-Industry</t>
  </si>
  <si>
    <t>Focus</t>
  </si>
  <si>
    <t>Holding</t>
  </si>
  <si>
    <t>Universe</t>
  </si>
  <si>
    <t>RIC</t>
  </si>
  <si>
    <t>VIE.PA</t>
  </si>
  <si>
    <t>SVT.L</t>
  </si>
  <si>
    <t>RSG</t>
  </si>
  <si>
    <t>CLH</t>
  </si>
  <si>
    <t>WCN.TO</t>
  </si>
  <si>
    <t>CWST.O</t>
  </si>
  <si>
    <t>GFL.TO</t>
  </si>
  <si>
    <t>CWY.AX</t>
  </si>
  <si>
    <t>Interactive Media &amp; Services</t>
  </si>
  <si>
    <t>GOOGL.O</t>
  </si>
  <si>
    <t>META.O</t>
  </si>
  <si>
    <t>SNAP.N</t>
  </si>
  <si>
    <t>PINS.N</t>
  </si>
  <si>
    <t>0700.HK</t>
  </si>
  <si>
    <t>035420.KS</t>
  </si>
  <si>
    <t>035720.KS</t>
  </si>
  <si>
    <t>BIDU.O</t>
  </si>
  <si>
    <t>MTCH.O</t>
  </si>
  <si>
    <t>RMV.L</t>
  </si>
  <si>
    <t>4689.T</t>
  </si>
  <si>
    <t>ZD.O</t>
  </si>
  <si>
    <t>YELP.K</t>
  </si>
  <si>
    <t>CAR.AX</t>
  </si>
  <si>
    <t>REA.AX</t>
  </si>
  <si>
    <t>ZI.O</t>
  </si>
  <si>
    <t>TRIP.OQ</t>
  </si>
  <si>
    <t>TRVG.OQ</t>
  </si>
  <si>
    <t>Movies &amp; Entertainment</t>
  </si>
  <si>
    <t>NFLX.O</t>
  </si>
  <si>
    <t>DIS</t>
  </si>
  <si>
    <t>WBD.O</t>
  </si>
  <si>
    <t>SPOT.K</t>
  </si>
  <si>
    <t>LYV</t>
  </si>
  <si>
    <t>WMG.O</t>
  </si>
  <si>
    <t>BOLL.PA</t>
  </si>
  <si>
    <t>Interactive Home Entertainment</t>
  </si>
  <si>
    <t>UBIP.PA</t>
  </si>
  <si>
    <t>9766.T</t>
  </si>
  <si>
    <t>EA.O</t>
  </si>
  <si>
    <t>7974.T</t>
  </si>
  <si>
    <t>NTES.O</t>
  </si>
  <si>
    <t>9684.T</t>
  </si>
  <si>
    <t>TTWO.O</t>
  </si>
  <si>
    <t>3659.T</t>
  </si>
  <si>
    <t>9697.T</t>
  </si>
  <si>
    <t>Systems Software</t>
  </si>
  <si>
    <t>MSFT.O</t>
  </si>
  <si>
    <t>NTNX.OQ</t>
  </si>
  <si>
    <t>NOW.N</t>
  </si>
  <si>
    <t>DLB</t>
  </si>
  <si>
    <t>4704.T</t>
  </si>
  <si>
    <t>RPD.O</t>
  </si>
  <si>
    <t>CVLT.O</t>
  </si>
  <si>
    <t>Application Software</t>
  </si>
  <si>
    <t>SAPG.DE</t>
  </si>
  <si>
    <t>Focus: Enterprise Software</t>
  </si>
  <si>
    <t>ORCL.N</t>
  </si>
  <si>
    <t>HUBS.K</t>
  </si>
  <si>
    <t>DOCU.O</t>
  </si>
  <si>
    <t>FICO.K</t>
  </si>
  <si>
    <t>SMAR.K</t>
  </si>
  <si>
    <t>WK</t>
  </si>
  <si>
    <t>APPF.O</t>
  </si>
  <si>
    <t>SPSC.O</t>
  </si>
  <si>
    <t>WTC.AX</t>
  </si>
  <si>
    <t>KXS.TO</t>
  </si>
  <si>
    <t>DSG.TO</t>
  </si>
  <si>
    <t>PEGA.O</t>
  </si>
  <si>
    <t>NEKG.DE</t>
  </si>
  <si>
    <t>OTEX.O</t>
  </si>
  <si>
    <t>GWRE.K</t>
  </si>
  <si>
    <t>NABL.K</t>
  </si>
  <si>
    <t>Diversified</t>
  </si>
  <si>
    <t>DOCU.OQ</t>
  </si>
  <si>
    <t>ADSK.OQ</t>
  </si>
  <si>
    <t>ANSS.OQ</t>
  </si>
  <si>
    <t>WDAY.OQ</t>
  </si>
  <si>
    <t>SNPS.O</t>
  </si>
  <si>
    <t>TEAM.O</t>
  </si>
  <si>
    <t>U</t>
  </si>
  <si>
    <t>CDNS.O</t>
  </si>
  <si>
    <t>DDOG.O</t>
  </si>
  <si>
    <t>ADSK.O</t>
  </si>
  <si>
    <t>PTC.OQ</t>
  </si>
  <si>
    <t>ZM.O</t>
  </si>
  <si>
    <t>ROP.O</t>
  </si>
  <si>
    <t>TYL</t>
  </si>
  <si>
    <t>DBX.O</t>
  </si>
  <si>
    <t>INFA.K</t>
  </si>
  <si>
    <t>FIVN.OQ</t>
  </si>
  <si>
    <t>Focus: Financial Technology &amp; Solutions for Fintechs</t>
  </si>
  <si>
    <t>INTU.O</t>
  </si>
  <si>
    <t>TEMN.S</t>
  </si>
  <si>
    <t>Focus: Cloud Computing Services</t>
  </si>
  <si>
    <t>CRM</t>
  </si>
  <si>
    <t>NTNX.O</t>
  </si>
  <si>
    <t>DT</t>
  </si>
  <si>
    <t>Human Resource &amp; Employment Services</t>
  </si>
  <si>
    <t>PAYC.K</t>
  </si>
  <si>
    <t>PAYX.OQ</t>
  </si>
  <si>
    <t>ADP.O</t>
  </si>
  <si>
    <t>IT Consulting &amp; Other Services</t>
  </si>
  <si>
    <t>IBM.N</t>
  </si>
  <si>
    <t>ACN.N</t>
  </si>
  <si>
    <t>CTSH.OQ</t>
  </si>
  <si>
    <t>DXC.N</t>
  </si>
  <si>
    <t>CAPP.PA</t>
  </si>
  <si>
    <t>IT</t>
  </si>
  <si>
    <t>6702.T</t>
  </si>
  <si>
    <t>GIBa.TO</t>
  </si>
  <si>
    <t>9613.T</t>
  </si>
  <si>
    <t>6701.T</t>
  </si>
  <si>
    <t>EPAM.K</t>
  </si>
  <si>
    <t>DOX.O</t>
  </si>
  <si>
    <t>GLOB.K</t>
  </si>
  <si>
    <t>018260.KS</t>
  </si>
  <si>
    <t>LTEN.PA</t>
  </si>
  <si>
    <t>Internet Services &amp; Infrastructure</t>
  </si>
  <si>
    <t>Communication Equipment</t>
  </si>
  <si>
    <t>CSCO.OQ</t>
  </si>
  <si>
    <t>JNPR.K</t>
  </si>
  <si>
    <t>ANET.N</t>
  </si>
  <si>
    <t>MSI</t>
  </si>
  <si>
    <t>FFIV.O</t>
  </si>
  <si>
    <t>CIEN.K</t>
  </si>
  <si>
    <t>VSAT.O</t>
  </si>
  <si>
    <t>ERICb.ST</t>
  </si>
  <si>
    <t>NOKIA.HE</t>
  </si>
  <si>
    <t>2345.TW</t>
  </si>
  <si>
    <t>Technology Hardware, Storage &amp; Peripherals</t>
  </si>
  <si>
    <t>AAPL.O</t>
  </si>
  <si>
    <t>Focus: Phones &amp; Handheld Devices</t>
  </si>
  <si>
    <t>005930.KS</t>
  </si>
  <si>
    <t>1810.HK</t>
  </si>
  <si>
    <t>Focus: Computer Hardware</t>
  </si>
  <si>
    <t>DELL.N</t>
  </si>
  <si>
    <t>HPE.N</t>
  </si>
  <si>
    <t>LOGN.S</t>
  </si>
  <si>
    <t>HPQ</t>
  </si>
  <si>
    <t>STX.O</t>
  </si>
  <si>
    <t>0992.HK</t>
  </si>
  <si>
    <t>2376.TW</t>
  </si>
  <si>
    <t>2357.TW</t>
  </si>
  <si>
    <t>2324.TW</t>
  </si>
  <si>
    <t>2353.TW</t>
  </si>
  <si>
    <t>2395.TW</t>
  </si>
  <si>
    <t>SMCI.O</t>
  </si>
  <si>
    <t>Focus: Commercial Document Management</t>
  </si>
  <si>
    <t>XRX.O</t>
  </si>
  <si>
    <t>6724.T</t>
  </si>
  <si>
    <t>Focus: Storage Devices</t>
  </si>
  <si>
    <t>WDC.O</t>
  </si>
  <si>
    <t>NTAP.O</t>
  </si>
  <si>
    <t>Focus: Office Equipment</t>
  </si>
  <si>
    <t>7751.T</t>
  </si>
  <si>
    <t>7752.T</t>
  </si>
  <si>
    <t>6448.T</t>
  </si>
  <si>
    <t>Focus: Medical Equipment, Supplies &amp; Distribution</t>
  </si>
  <si>
    <t>4901.T</t>
  </si>
  <si>
    <t>Electronic Equipment &amp; Instruments</t>
  </si>
  <si>
    <t>IFCN.S</t>
  </si>
  <si>
    <t>COTNE.S</t>
  </si>
  <si>
    <t>BMI</t>
  </si>
  <si>
    <t>RSW.L</t>
  </si>
  <si>
    <t>KEYS.K</t>
  </si>
  <si>
    <t>ZBRA.O</t>
  </si>
  <si>
    <t>006400.KS</t>
  </si>
  <si>
    <t>TRMB.O</t>
  </si>
  <si>
    <t>AEIS.O</t>
  </si>
  <si>
    <t>NOVT.O</t>
  </si>
  <si>
    <t>VNT</t>
  </si>
  <si>
    <t>6841.T</t>
  </si>
  <si>
    <t>CXT</t>
  </si>
  <si>
    <t>SXS.L</t>
  </si>
  <si>
    <t>LANDI.S</t>
  </si>
  <si>
    <t>LEHN.S</t>
  </si>
  <si>
    <t>HEXAb.ST</t>
  </si>
  <si>
    <t>Electronic Components</t>
  </si>
  <si>
    <t>APH</t>
  </si>
  <si>
    <t>JBL</t>
  </si>
  <si>
    <t>GLW</t>
  </si>
  <si>
    <t>6981.T</t>
  </si>
  <si>
    <t>6762.T</t>
  </si>
  <si>
    <t>4062.T</t>
  </si>
  <si>
    <t>BDC</t>
  </si>
  <si>
    <t>FN</t>
  </si>
  <si>
    <t>6971.T</t>
  </si>
  <si>
    <t>009150.KS</t>
  </si>
  <si>
    <t>VSH</t>
  </si>
  <si>
    <t>HLMA.L</t>
  </si>
  <si>
    <t>ROG</t>
  </si>
  <si>
    <t>6806.T</t>
  </si>
  <si>
    <t>034220.KS</t>
  </si>
  <si>
    <t>6965.T</t>
  </si>
  <si>
    <t>2308.TW</t>
  </si>
  <si>
    <t>3481.TW</t>
  </si>
  <si>
    <t>2409.TW</t>
  </si>
  <si>
    <t>Electronic Manufacturing Services</t>
  </si>
  <si>
    <t>TEL</t>
  </si>
  <si>
    <t>FLEX.O</t>
  </si>
  <si>
    <t>IPGP.O</t>
  </si>
  <si>
    <t>SANM.O</t>
  </si>
  <si>
    <t>CLS.TO</t>
  </si>
  <si>
    <t>2317.TW</t>
  </si>
  <si>
    <t>2354.TW</t>
  </si>
  <si>
    <t>Technology Distributors</t>
  </si>
  <si>
    <t>CDW.O</t>
  </si>
  <si>
    <t>ARW</t>
  </si>
  <si>
    <t>NSIT.O</t>
  </si>
  <si>
    <t>AVT.O</t>
  </si>
  <si>
    <t>Semiconductors</t>
  </si>
  <si>
    <t>AMD.O</t>
  </si>
  <si>
    <t>NVDA.O</t>
  </si>
  <si>
    <t>Focus: CPU &amp; GPU</t>
  </si>
  <si>
    <t>IFXGn.DE</t>
  </si>
  <si>
    <t>INTC.O</t>
  </si>
  <si>
    <t>STMPA.PA</t>
  </si>
  <si>
    <t>ARM.O</t>
  </si>
  <si>
    <t>Diversifed</t>
  </si>
  <si>
    <t>2330.TW</t>
  </si>
  <si>
    <t>TXN.O</t>
  </si>
  <si>
    <t>NXPI.O</t>
  </si>
  <si>
    <t>ON.O</t>
  </si>
  <si>
    <t>MRVL.O</t>
  </si>
  <si>
    <t>MCHP.O</t>
  </si>
  <si>
    <t>Focus: Wireless Voice &amp; Data Communications</t>
  </si>
  <si>
    <t>QCOM.O</t>
  </si>
  <si>
    <t>MCHP.OQ</t>
  </si>
  <si>
    <t>AVGO.O</t>
  </si>
  <si>
    <t>QRVO.O</t>
  </si>
  <si>
    <t>AMS.S</t>
  </si>
  <si>
    <t>Focus: Industrial &amp; Automotive</t>
  </si>
  <si>
    <t>ADI.O</t>
  </si>
  <si>
    <t>6723.T</t>
  </si>
  <si>
    <t>ALGM.O</t>
  </si>
  <si>
    <t>Focus: Memory Chips</t>
  </si>
  <si>
    <t>MU.O</t>
  </si>
  <si>
    <t>000660.KS</t>
  </si>
  <si>
    <t>Focus: Integrated Circuits/Photographic Equipment</t>
  </si>
  <si>
    <t>2454.TW</t>
  </si>
  <si>
    <t>3037.TW</t>
  </si>
  <si>
    <t>2383.TW</t>
  </si>
  <si>
    <t>3008.TW</t>
  </si>
  <si>
    <t>8046.TW</t>
  </si>
  <si>
    <t>4958.TW</t>
  </si>
  <si>
    <t>Semiconductor Materials &amp; Equipment</t>
  </si>
  <si>
    <t>Focus: Equipment</t>
  </si>
  <si>
    <t>ASML.AS</t>
  </si>
  <si>
    <t>AMAT.O</t>
  </si>
  <si>
    <t>LRCX.O</t>
  </si>
  <si>
    <t>8035.T</t>
  </si>
  <si>
    <t>ASMI.AS</t>
  </si>
  <si>
    <t>6963.T</t>
  </si>
  <si>
    <t>SOIT.PA</t>
  </si>
  <si>
    <t>ACLS.O</t>
  </si>
  <si>
    <t>Focus: R&amp;D / Process Control &amp; Management</t>
  </si>
  <si>
    <t>KLAC.O</t>
  </si>
  <si>
    <t>2303.TW</t>
  </si>
  <si>
    <t>6920.T</t>
  </si>
  <si>
    <t>Focus: Testing</t>
  </si>
  <si>
    <t>6857.T</t>
  </si>
  <si>
    <t>TER.O</t>
  </si>
  <si>
    <t>3711.TW</t>
  </si>
  <si>
    <t>ONTO.K</t>
  </si>
  <si>
    <t>Focus: Materials &amp; Packaging</t>
  </si>
  <si>
    <t>ENTG.O</t>
  </si>
  <si>
    <t>MKSI.O</t>
  </si>
  <si>
    <t>BESI.AS</t>
  </si>
  <si>
    <t>AMKR.O</t>
  </si>
  <si>
    <t>OLED.O</t>
  </si>
  <si>
    <t>Research &amp; Consulting Services</t>
  </si>
  <si>
    <t>CACI.K</t>
  </si>
  <si>
    <t>FTNT.O</t>
  </si>
  <si>
    <t>CRWD.O</t>
  </si>
  <si>
    <t>ZS.O</t>
  </si>
  <si>
    <t>PANW.O</t>
  </si>
  <si>
    <t>CHKP.OQ</t>
  </si>
  <si>
    <t>CYBR.O</t>
  </si>
  <si>
    <t>GEN.OQ</t>
  </si>
  <si>
    <t>TENB.OQ</t>
  </si>
  <si>
    <t>FFIV.OQ</t>
  </si>
  <si>
    <t>QLYS.O</t>
  </si>
  <si>
    <t>OKTA.OQ</t>
  </si>
  <si>
    <t>ISIN</t>
  </si>
  <si>
    <t>Currency</t>
  </si>
  <si>
    <t>US02079K3059</t>
  </si>
  <si>
    <t>USD</t>
  </si>
  <si>
    <t>NULL</t>
  </si>
  <si>
    <t>Meta Platforms Inc</t>
  </si>
  <si>
    <t>US30303M1027</t>
  </si>
  <si>
    <t>Snap Inc</t>
  </si>
  <si>
    <t>US83304A1060</t>
  </si>
  <si>
    <t>Pinterest Inc</t>
  </si>
  <si>
    <t>US72352L1061</t>
  </si>
  <si>
    <t>Tencent Holdings Ltd</t>
  </si>
  <si>
    <t>KYG875721634</t>
  </si>
  <si>
    <t>HKD</t>
  </si>
  <si>
    <t>Naver Corp</t>
  </si>
  <si>
    <t>KR7035420009</t>
  </si>
  <si>
    <t>KRW</t>
  </si>
  <si>
    <t>Kakao Corp</t>
  </si>
  <si>
    <t>KR7035720002</t>
  </si>
  <si>
    <t>Baidu Inc</t>
  </si>
  <si>
    <t>US0567521085</t>
  </si>
  <si>
    <t>Match Group Inc</t>
  </si>
  <si>
    <t>US57667L1070</t>
  </si>
  <si>
    <t>Rightmove PLC</t>
  </si>
  <si>
    <t>GB00BGDT3G23</t>
  </si>
  <si>
    <t>GBp</t>
  </si>
  <si>
    <t>LY Corp</t>
  </si>
  <si>
    <t>JP3933800009</t>
  </si>
  <si>
    <t>JPY</t>
  </si>
  <si>
    <t>Ziff Davis Inc</t>
  </si>
  <si>
    <t>US48123V1026</t>
  </si>
  <si>
    <t>Yelp Inc</t>
  </si>
  <si>
    <t>US9858171054</t>
  </si>
  <si>
    <t>CAR Group Ltd</t>
  </si>
  <si>
    <t>AU000000CAR3</t>
  </si>
  <si>
    <t>AUD</t>
  </si>
  <si>
    <t>REA Group Ltd</t>
  </si>
  <si>
    <t>AU000000REA9</t>
  </si>
  <si>
    <t>Zoominfo Technologies Inc</t>
  </si>
  <si>
    <t>US98980F1049</t>
  </si>
  <si>
    <t>Tripadvisor Inc</t>
  </si>
  <si>
    <t>US8969452015</t>
  </si>
  <si>
    <t>Trivago NV</t>
  </si>
  <si>
    <t>US89686D3035</t>
  </si>
  <si>
    <t>Netflix Inc</t>
  </si>
  <si>
    <t>US64110L1061</t>
  </si>
  <si>
    <t>Walt Disney Co</t>
  </si>
  <si>
    <t>US2546871060</t>
  </si>
  <si>
    <t>Warner Bros Discovery Inc</t>
  </si>
  <si>
    <t>US9344231041</t>
  </si>
  <si>
    <t>Spotify Technology SA</t>
  </si>
  <si>
    <t>LU1778762911</t>
  </si>
  <si>
    <t>Live Nation Entertainment Inc</t>
  </si>
  <si>
    <t>US5380341090</t>
  </si>
  <si>
    <t>Warner Music Group Corp</t>
  </si>
  <si>
    <t>US9345502036</t>
  </si>
  <si>
    <t>Bollore SE</t>
  </si>
  <si>
    <t>FR0000039299</t>
  </si>
  <si>
    <t>EUR</t>
  </si>
  <si>
    <t>Ubisoft Entertainment SA</t>
  </si>
  <si>
    <t>FR0000054470</t>
  </si>
  <si>
    <t>Konami Group Corp</t>
  </si>
  <si>
    <t>JP3300200007</t>
  </si>
  <si>
    <t>Electronic Arts Inc</t>
  </si>
  <si>
    <t>US2855121099</t>
  </si>
  <si>
    <t>Nintendo Co Ltd</t>
  </si>
  <si>
    <t>JP3756600007</t>
  </si>
  <si>
    <t>NetEase Inc</t>
  </si>
  <si>
    <t>US64110W1027</t>
  </si>
  <si>
    <t>Square Enix Holdings Co Ltd</t>
  </si>
  <si>
    <t>JP3164630000</t>
  </si>
  <si>
    <t>Take-Two Interactive Software Inc</t>
  </si>
  <si>
    <t>US8740541094</t>
  </si>
  <si>
    <t>Nexon Co Ltd</t>
  </si>
  <si>
    <t>JP3758190007</t>
  </si>
  <si>
    <t>Capcom Co Ltd</t>
  </si>
  <si>
    <t>JP3218900003</t>
  </si>
  <si>
    <t>Microsoft Corp</t>
  </si>
  <si>
    <t>US5949181045</t>
  </si>
  <si>
    <t>Nutanix Inc</t>
  </si>
  <si>
    <t>US67059N1081</t>
  </si>
  <si>
    <t>ServiceNow Inc</t>
  </si>
  <si>
    <t>US81762P1021</t>
  </si>
  <si>
    <t>Dolby Laboratories Inc</t>
  </si>
  <si>
    <t>US25659T1079</t>
  </si>
  <si>
    <t>Trend Micro Inc</t>
  </si>
  <si>
    <t>JP3637300009</t>
  </si>
  <si>
    <t>Rapid7 Inc</t>
  </si>
  <si>
    <t>US7534221046</t>
  </si>
  <si>
    <t>Commvault Systems Inc</t>
  </si>
  <si>
    <t>US2041661024</t>
  </si>
  <si>
    <t>SAP SE</t>
  </si>
  <si>
    <t>DE0007164600</t>
  </si>
  <si>
    <t>Oracle Corp</t>
  </si>
  <si>
    <t>US68389X1054</t>
  </si>
  <si>
    <t>HubSpot Inc</t>
  </si>
  <si>
    <t>US4435731009</t>
  </si>
  <si>
    <t>DocuSign Inc</t>
  </si>
  <si>
    <t>US2561631068</t>
  </si>
  <si>
    <t>Fair Isaac Corp</t>
  </si>
  <si>
    <t>US3032501047</t>
  </si>
  <si>
    <t>Smartsheet Inc</t>
  </si>
  <si>
    <t>US83200N1037</t>
  </si>
  <si>
    <t>Workiva Inc</t>
  </si>
  <si>
    <t>US98139A1051</t>
  </si>
  <si>
    <t>Appfolio Inc</t>
  </si>
  <si>
    <t>US03783C1009</t>
  </si>
  <si>
    <t>SPS Commerce Inc</t>
  </si>
  <si>
    <t>US78463M1071</t>
  </si>
  <si>
    <t>WiseTech Global Ltd</t>
  </si>
  <si>
    <t>AU000000WTC3</t>
  </si>
  <si>
    <t>Kinaxis Inc</t>
  </si>
  <si>
    <t>CA49448Q1090</t>
  </si>
  <si>
    <t>CAD</t>
  </si>
  <si>
    <t>Descartes Systems Group Inc</t>
  </si>
  <si>
    <t>CA2499061083</t>
  </si>
  <si>
    <t>Pegasystems Inc</t>
  </si>
  <si>
    <t>US7055731035</t>
  </si>
  <si>
    <t>Nemetschek SE</t>
  </si>
  <si>
    <t>DE0006452907</t>
  </si>
  <si>
    <t>Open Text Corp</t>
  </si>
  <si>
    <t>CA6837151068</t>
  </si>
  <si>
    <t>Guidewire Software Inc</t>
  </si>
  <si>
    <t>US40171V1008</t>
  </si>
  <si>
    <t>N-Able Inc</t>
  </si>
  <si>
    <t>US62878D1000</t>
  </si>
  <si>
    <t>Autodesk Inc</t>
  </si>
  <si>
    <t>US0527691069</t>
  </si>
  <si>
    <t>ANSYS Inc</t>
  </si>
  <si>
    <t>US03662Q1058</t>
  </si>
  <si>
    <t>Workday Inc</t>
  </si>
  <si>
    <t>US98138H1014</t>
  </si>
  <si>
    <t>Synopsys Inc</t>
  </si>
  <si>
    <t>US8716071076</t>
  </si>
  <si>
    <t>Atlassian Corp</t>
  </si>
  <si>
    <t>US0494681010</t>
  </si>
  <si>
    <t>Unity Software Inc</t>
  </si>
  <si>
    <t>US91332U1016</t>
  </si>
  <si>
    <t>Cadence Design Systems Inc</t>
  </si>
  <si>
    <t>US1273871087</t>
  </si>
  <si>
    <t>Datadog Inc</t>
  </si>
  <si>
    <t>US23804L1035</t>
  </si>
  <si>
    <t>PTC Inc</t>
  </si>
  <si>
    <t>US69370C1009</t>
  </si>
  <si>
    <t>Zoom Video Communications Inc</t>
  </si>
  <si>
    <t>US98980L1017</t>
  </si>
  <si>
    <t>Roper Technologies Inc</t>
  </si>
  <si>
    <t>US7766961061</t>
  </si>
  <si>
    <t>Tyler Technologies Inc</t>
  </si>
  <si>
    <t>US9022521051</t>
  </si>
  <si>
    <t>Dropbox Inc</t>
  </si>
  <si>
    <t>US26210C1045</t>
  </si>
  <si>
    <t>Informatica Inc</t>
  </si>
  <si>
    <t>US45674M1018</t>
  </si>
  <si>
    <t>Five9 Inc</t>
  </si>
  <si>
    <t>US3383071012</t>
  </si>
  <si>
    <t>Intuit Inc</t>
  </si>
  <si>
    <t>US4612021034</t>
  </si>
  <si>
    <t>Temenos AG</t>
  </si>
  <si>
    <t>CH0012453913</t>
  </si>
  <si>
    <t>CHF</t>
  </si>
  <si>
    <t>Salesforce Inc</t>
  </si>
  <si>
    <t>US79466L3024</t>
  </si>
  <si>
    <t>Dynatrace Inc</t>
  </si>
  <si>
    <t>US2681501092</t>
  </si>
  <si>
    <t>Paycom Software Inc</t>
  </si>
  <si>
    <t>US70432V1026</t>
  </si>
  <si>
    <t>Paychex Inc</t>
  </si>
  <si>
    <t>US7043261079</t>
  </si>
  <si>
    <t>Automatic Data Processing Inc</t>
  </si>
  <si>
    <t>US0530151036</t>
  </si>
  <si>
    <t>Dayforce Inc</t>
  </si>
  <si>
    <t>US15677J1088</t>
  </si>
  <si>
    <t>International Business Machines Corp</t>
  </si>
  <si>
    <t>US4592001014</t>
  </si>
  <si>
    <t>Accenture PLC</t>
  </si>
  <si>
    <t>IE00B4BNMY34</t>
  </si>
  <si>
    <t>Cognizant Technology Solutions Corp</t>
  </si>
  <si>
    <t>US1924461023</t>
  </si>
  <si>
    <t>DXC Technology Co</t>
  </si>
  <si>
    <t>US23355L1061</t>
  </si>
  <si>
    <t>Capgemini SE</t>
  </si>
  <si>
    <t>FR0000125338</t>
  </si>
  <si>
    <t>Gartner Inc</t>
  </si>
  <si>
    <t>US3666511072</t>
  </si>
  <si>
    <t>Fujitsu Ltd</t>
  </si>
  <si>
    <t>JP3818000006</t>
  </si>
  <si>
    <t>CGI Inc</t>
  </si>
  <si>
    <t>CA12532H1047</t>
  </si>
  <si>
    <t>NTT Data Group Corp</t>
  </si>
  <si>
    <t>JP3165700000</t>
  </si>
  <si>
    <t>NEC Corp</t>
  </si>
  <si>
    <t>JP3733000008</t>
  </si>
  <si>
    <t>Epam Systems Inc</t>
  </si>
  <si>
    <t>US29414B1044</t>
  </si>
  <si>
    <t>Amdocs Ltd</t>
  </si>
  <si>
    <t>GB0022569080</t>
  </si>
  <si>
    <t>Globant SA</t>
  </si>
  <si>
    <t>LU0974299876</t>
  </si>
  <si>
    <t>Samsung SDS Co Ltd</t>
  </si>
  <si>
    <t>KR7018260000</t>
  </si>
  <si>
    <t>Alten SA</t>
  </si>
  <si>
    <t>FR0000071946</t>
  </si>
  <si>
    <t>Veolia Environnement SA</t>
  </si>
  <si>
    <t>FR0000124141</t>
  </si>
  <si>
    <t>Republic Services Inc</t>
  </si>
  <si>
    <t>US7607591002</t>
  </si>
  <si>
    <t>Clean Harbors Inc</t>
  </si>
  <si>
    <t>US1844961078</t>
  </si>
  <si>
    <t>Waste Connections Inc</t>
  </si>
  <si>
    <t>CA94106B1013</t>
  </si>
  <si>
    <t>Casella Waste Systems Inc</t>
  </si>
  <si>
    <t>US1474481041</t>
  </si>
  <si>
    <t>GFL Environmental Inc</t>
  </si>
  <si>
    <t>CA36168Q1046</t>
  </si>
  <si>
    <t>Cleanaway Waste Management Ltd</t>
  </si>
  <si>
    <t>AU000000CWY3</t>
  </si>
  <si>
    <t>Severn Trent PLC</t>
  </si>
  <si>
    <t>GB00B1FH8J72</t>
  </si>
  <si>
    <t>Cisco Systems Inc</t>
  </si>
  <si>
    <t>US17275R1023</t>
  </si>
  <si>
    <t>Juniper Networks Inc</t>
  </si>
  <si>
    <t>US48203R1041</t>
  </si>
  <si>
    <t>Arista Networks Inc</t>
  </si>
  <si>
    <t>Motorola Solutions Inc</t>
  </si>
  <si>
    <t>US6200763075</t>
  </si>
  <si>
    <t>F5 Inc</t>
  </si>
  <si>
    <t>US3156161024</t>
  </si>
  <si>
    <t>Ciena Corp</t>
  </si>
  <si>
    <t>US1717793095</t>
  </si>
  <si>
    <t>Viasat Inc</t>
  </si>
  <si>
    <t>US92552V1008</t>
  </si>
  <si>
    <t>Telefonaktiebolaget LM Ericsson</t>
  </si>
  <si>
    <t>SE0000108656</t>
  </si>
  <si>
    <t>SEK</t>
  </si>
  <si>
    <t>#N/A</t>
  </si>
  <si>
    <t>Nokia Oyj</t>
  </si>
  <si>
    <t>FI0009000681</t>
  </si>
  <si>
    <t>Accton Technology Corp</t>
  </si>
  <si>
    <t>TW0002345006</t>
  </si>
  <si>
    <t>TWD</t>
  </si>
  <si>
    <t>Apple Inc</t>
  </si>
  <si>
    <t>US0378331005</t>
  </si>
  <si>
    <t>Samsung Electronics Co Ltd</t>
  </si>
  <si>
    <t>KR7005930003</t>
  </si>
  <si>
    <t>Xiaomi Corp</t>
  </si>
  <si>
    <t>KYG9830T1067</t>
  </si>
  <si>
    <t>Dell Technologies Inc</t>
  </si>
  <si>
    <t>US24703L2025</t>
  </si>
  <si>
    <t>Hewlett Packard Enterprise Co</t>
  </si>
  <si>
    <t>US42824C1099</t>
  </si>
  <si>
    <t>Logitech International SA</t>
  </si>
  <si>
    <t>CH0025751329</t>
  </si>
  <si>
    <t>HP Inc</t>
  </si>
  <si>
    <t>US40434L1052</t>
  </si>
  <si>
    <t>Seagate Technology Holdings PLC</t>
  </si>
  <si>
    <t>IE00BKVD2N49</t>
  </si>
  <si>
    <t>Lenovo Group Ltd</t>
  </si>
  <si>
    <t>HK0992009065</t>
  </si>
  <si>
    <t>Gigabyte Technology Co Ltd</t>
  </si>
  <si>
    <t>TW0002376001</t>
  </si>
  <si>
    <t>Asustek Computer Inc</t>
  </si>
  <si>
    <t>TW0002357001</t>
  </si>
  <si>
    <t>Compal Electronics Inc</t>
  </si>
  <si>
    <t>TW0002324001</t>
  </si>
  <si>
    <t>Acer Inc</t>
  </si>
  <si>
    <t>TW0002353000</t>
  </si>
  <si>
    <t>Advantech Co Ltd</t>
  </si>
  <si>
    <t>TW0002395001</t>
  </si>
  <si>
    <t>Super Micro Computer Inc</t>
  </si>
  <si>
    <t>Xerox Holdings Corp</t>
  </si>
  <si>
    <t>US98421M1062</t>
  </si>
  <si>
    <t>Seiko Epson Corp</t>
  </si>
  <si>
    <t>JP3414750004</t>
  </si>
  <si>
    <t>Western Digital Corp</t>
  </si>
  <si>
    <t>US9581021055</t>
  </si>
  <si>
    <t>NetApp Inc</t>
  </si>
  <si>
    <t>US64110D1046</t>
  </si>
  <si>
    <t>Canon Inc</t>
  </si>
  <si>
    <t>JP3242800005</t>
  </si>
  <si>
    <t>Ricoh Co Ltd</t>
  </si>
  <si>
    <t>JP3973400009</t>
  </si>
  <si>
    <t>Brother Industries Ltd</t>
  </si>
  <si>
    <t>JP3830000000</t>
  </si>
  <si>
    <t>Fujifilm Holdings Corp</t>
  </si>
  <si>
    <t>JP3814000000</t>
  </si>
  <si>
    <t>Inficon Holding AG</t>
  </si>
  <si>
    <t>CH0011029946</t>
  </si>
  <si>
    <t>Comet Holding AG</t>
  </si>
  <si>
    <t>CH0360826991</t>
  </si>
  <si>
    <t>Badger Meter Inc</t>
  </si>
  <si>
    <t>US0565251081</t>
  </si>
  <si>
    <t>Renishaw PLC</t>
  </si>
  <si>
    <t>GB0007323586</t>
  </si>
  <si>
    <t>Keysight Technologies Inc</t>
  </si>
  <si>
    <t>US49338L1035</t>
  </si>
  <si>
    <t>Zebra Technologies Corp</t>
  </si>
  <si>
    <t>US9892071054</t>
  </si>
  <si>
    <t>Samsung SDI Co Ltd</t>
  </si>
  <si>
    <t>KR7006400006</t>
  </si>
  <si>
    <t>Trimble Inc</t>
  </si>
  <si>
    <t>US8962391004</t>
  </si>
  <si>
    <t>Advanced Energy Industries Inc</t>
  </si>
  <si>
    <t>US0079731008</t>
  </si>
  <si>
    <t>Novanta Inc</t>
  </si>
  <si>
    <t>CA67000B1040</t>
  </si>
  <si>
    <t>Vontier Corp</t>
  </si>
  <si>
    <t>US9288811014</t>
  </si>
  <si>
    <t>Yokogawa Electric Corp</t>
  </si>
  <si>
    <t>JP3955000009</t>
  </si>
  <si>
    <t>Crane NXT Co</t>
  </si>
  <si>
    <t>US2244411052</t>
  </si>
  <si>
    <t>Spectris PLC</t>
  </si>
  <si>
    <t>GB0003308607</t>
  </si>
  <si>
    <t>Landis+Gyr Group AG</t>
  </si>
  <si>
    <t>CH0371153492</t>
  </si>
  <si>
    <t>Lem Holding SA</t>
  </si>
  <si>
    <t>CH0022427626</t>
  </si>
  <si>
    <t>Hexagon AB</t>
  </si>
  <si>
    <t>SE0015961909</t>
  </si>
  <si>
    <t>Amphenol Corp</t>
  </si>
  <si>
    <t>US0320951017</t>
  </si>
  <si>
    <t>Jabil Inc</t>
  </si>
  <si>
    <t>US4663131039</t>
  </si>
  <si>
    <t>Corning Inc</t>
  </si>
  <si>
    <t>US2193501051</t>
  </si>
  <si>
    <t>Murata Manufacturing Co Ltd</t>
  </si>
  <si>
    <t>JP3914400001</t>
  </si>
  <si>
    <t>TDK Corp</t>
  </si>
  <si>
    <t>JP3538800008</t>
  </si>
  <si>
    <t>Ibiden Co Ltd</t>
  </si>
  <si>
    <t>JP3148800000</t>
  </si>
  <si>
    <t>Belden Inc</t>
  </si>
  <si>
    <t>US0774541066</t>
  </si>
  <si>
    <t>Fabrinet</t>
  </si>
  <si>
    <t>KYG3323L1005</t>
  </si>
  <si>
    <t>Kyocera Corp</t>
  </si>
  <si>
    <t>JP3249600002</t>
  </si>
  <si>
    <t>Samsung Electro-Mechanics Co Ltd</t>
  </si>
  <si>
    <t>KR7009150004</t>
  </si>
  <si>
    <t>Vishay Intertechnology Inc</t>
  </si>
  <si>
    <t>US9282981086</t>
  </si>
  <si>
    <t>Halma PLC</t>
  </si>
  <si>
    <t>GB0004052071</t>
  </si>
  <si>
    <t>Rogers Corp</t>
  </si>
  <si>
    <t>US7751331015</t>
  </si>
  <si>
    <t>Hirose Electric Co Ltd</t>
  </si>
  <si>
    <t>JP3799000009</t>
  </si>
  <si>
    <t>LG Display Co Ltd</t>
  </si>
  <si>
    <t>KR7034220004</t>
  </si>
  <si>
    <t>Hamamatsu Photonics KK</t>
  </si>
  <si>
    <t>JP3771800004</t>
  </si>
  <si>
    <t>Delta Electronics Inc</t>
  </si>
  <si>
    <t>TW0002308004</t>
  </si>
  <si>
    <t>Innolux Corp</t>
  </si>
  <si>
    <t>TW0003481008</t>
  </si>
  <si>
    <t>AUO Corp</t>
  </si>
  <si>
    <t>TW0002409000</t>
  </si>
  <si>
    <t>TE Connectivity Ltd</t>
  </si>
  <si>
    <t>Flex Ltd</t>
  </si>
  <si>
    <t>SG9999000020</t>
  </si>
  <si>
    <t>IPG Photonics Corp</t>
  </si>
  <si>
    <t>US44980X1090</t>
  </si>
  <si>
    <t>Sanmina Corp</t>
  </si>
  <si>
    <t>US8010561020</t>
  </si>
  <si>
    <t>Celestica Inc</t>
  </si>
  <si>
    <t>Hon Hai Precision Industry Co Ltd</t>
  </si>
  <si>
    <t>TW0002317005</t>
  </si>
  <si>
    <t>Foxconn Technology Co Ltd</t>
  </si>
  <si>
    <t>TW0002354008</t>
  </si>
  <si>
    <t>CDW Corp</t>
  </si>
  <si>
    <t>US12514G1085</t>
  </si>
  <si>
    <t>Arrow Electronics Inc</t>
  </si>
  <si>
    <t>US0427351004</t>
  </si>
  <si>
    <t>Insight Enterprises Inc</t>
  </si>
  <si>
    <t>US45765U1034</t>
  </si>
  <si>
    <t>Avnet Inc</t>
  </si>
  <si>
    <t>US0538071038</t>
  </si>
  <si>
    <t>Advanced Micro Devices Inc</t>
  </si>
  <si>
    <t>US0079031078</t>
  </si>
  <si>
    <t>NVIDIA Corp</t>
  </si>
  <si>
    <t>US67066G1040</t>
  </si>
  <si>
    <t>Infineon Technologies AG</t>
  </si>
  <si>
    <t>DE0006231004</t>
  </si>
  <si>
    <t>Intel Corp</t>
  </si>
  <si>
    <t>US4581401001</t>
  </si>
  <si>
    <t>STMicroelectronics NV</t>
  </si>
  <si>
    <t>NL0000226223</t>
  </si>
  <si>
    <t>Arm Holdings PLC</t>
  </si>
  <si>
    <t>US0420682058</t>
  </si>
  <si>
    <t>Taiwan Semiconductor Manufacturing Co Ltd</t>
  </si>
  <si>
    <t>TW0002330008</t>
  </si>
  <si>
    <t>Texas Instruments Inc</t>
  </si>
  <si>
    <t>US8825081040</t>
  </si>
  <si>
    <t>NXP Semiconductors NV</t>
  </si>
  <si>
    <t>NL0009538784</t>
  </si>
  <si>
    <t>ON Semiconductor Corp</t>
  </si>
  <si>
    <t>US6821891057</t>
  </si>
  <si>
    <t>Marvell Technology Inc</t>
  </si>
  <si>
    <t>US5738741041</t>
  </si>
  <si>
    <t>Microchip Technology Inc</t>
  </si>
  <si>
    <t>US5950171042</t>
  </si>
  <si>
    <t>Qualcomm Inc</t>
  </si>
  <si>
    <t>US7475251036</t>
  </si>
  <si>
    <t>Broadcom Inc</t>
  </si>
  <si>
    <t>US11135F1012</t>
  </si>
  <si>
    <t>Qorvo Inc</t>
  </si>
  <si>
    <t>US74736K1016</t>
  </si>
  <si>
    <t>ams Osram AG</t>
  </si>
  <si>
    <t>Analog Devices Inc</t>
  </si>
  <si>
    <t>US0326541051</t>
  </si>
  <si>
    <t>Renesas Electronics Corp</t>
  </si>
  <si>
    <t>JP3164720009</t>
  </si>
  <si>
    <t>Allegro Microsystems Inc</t>
  </si>
  <si>
    <t>US01749D1054</t>
  </si>
  <si>
    <t>Micron Technology Inc</t>
  </si>
  <si>
    <t>US5951121038</t>
  </si>
  <si>
    <t>SK Hynix Inc</t>
  </si>
  <si>
    <t>KR7000660001</t>
  </si>
  <si>
    <t>MediaTek Inc</t>
  </si>
  <si>
    <t>TW0002454006</t>
  </si>
  <si>
    <t>Unimicron Technology Corp</t>
  </si>
  <si>
    <t>TW0003037008</t>
  </si>
  <si>
    <t>Elite Material Co Ltd</t>
  </si>
  <si>
    <t>TW0002383007</t>
  </si>
  <si>
    <t>LARGAN Precision Co Ltd</t>
  </si>
  <si>
    <t>TW0003008009</t>
  </si>
  <si>
    <t>Nan Ya Printed Circuit Board Corp</t>
  </si>
  <si>
    <t>TW0008046004</t>
  </si>
  <si>
    <t>Zhen Ding Technology Holding Ltd</t>
  </si>
  <si>
    <t>KYG989221000</t>
  </si>
  <si>
    <t>ASML Holding NV</t>
  </si>
  <si>
    <t>NL0010273215</t>
  </si>
  <si>
    <t>Applied Materials Inc</t>
  </si>
  <si>
    <t>US0382221051</t>
  </si>
  <si>
    <t>Lam Research Corp</t>
  </si>
  <si>
    <t>Tokyo Electron Ltd</t>
  </si>
  <si>
    <t>JP3571400005</t>
  </si>
  <si>
    <t>ASM International NV</t>
  </si>
  <si>
    <t>NL0000334118</t>
  </si>
  <si>
    <t>Rohm Co Ltd</t>
  </si>
  <si>
    <t>JP3982800009</t>
  </si>
  <si>
    <t>Soitec SA</t>
  </si>
  <si>
    <t>FR0013227113</t>
  </si>
  <si>
    <t>Axcelis Technologies Inc</t>
  </si>
  <si>
    <t>US0545402085</t>
  </si>
  <si>
    <t>KLA Corp</t>
  </si>
  <si>
    <t>US4824801009</t>
  </si>
  <si>
    <t>United Microelectronics Corp</t>
  </si>
  <si>
    <t>TW0002303005</t>
  </si>
  <si>
    <t>Lasertec Corp</t>
  </si>
  <si>
    <t>JP3979200007</t>
  </si>
  <si>
    <t>Advantest Corp</t>
  </si>
  <si>
    <t>JP3122400009</t>
  </si>
  <si>
    <t>Teradyne Inc</t>
  </si>
  <si>
    <t>US8807701029</t>
  </si>
  <si>
    <t>ASE Technology Holding Co Ltd</t>
  </si>
  <si>
    <t>TW0003711008</t>
  </si>
  <si>
    <t>Onto Innovation Inc</t>
  </si>
  <si>
    <t>US6833441057</t>
  </si>
  <si>
    <t>Entegris Inc</t>
  </si>
  <si>
    <t>US29362U1043</t>
  </si>
  <si>
    <t>MKS Instruments Inc</t>
  </si>
  <si>
    <t>US55306N1046</t>
  </si>
  <si>
    <t>BE Semiconductor Industries NV</t>
  </si>
  <si>
    <t>NL0012866412</t>
  </si>
  <si>
    <t>Amkor Technology Inc</t>
  </si>
  <si>
    <t>US0316521006</t>
  </si>
  <si>
    <t>Universal Display Corp</t>
  </si>
  <si>
    <t>US91347P1057</t>
  </si>
  <si>
    <t>CACI International Inc</t>
  </si>
  <si>
    <t>US1271903049</t>
  </si>
  <si>
    <t>Fortinet Inc</t>
  </si>
  <si>
    <t>US34959E1091</t>
  </si>
  <si>
    <t>CrowdStrike Holdings Inc</t>
  </si>
  <si>
    <t>US22788C1053</t>
  </si>
  <si>
    <t>Zscaler Inc</t>
  </si>
  <si>
    <t>US98980G1022</t>
  </si>
  <si>
    <t>Palo Alto Networks Inc</t>
  </si>
  <si>
    <t>US6974351057</t>
  </si>
  <si>
    <t>Check Point Software Technologies Ltd</t>
  </si>
  <si>
    <t>IL0010824113</t>
  </si>
  <si>
    <t>Cyberark Software Ltd</t>
  </si>
  <si>
    <t>IL0011334468</t>
  </si>
  <si>
    <t>Gen Digital Inc</t>
  </si>
  <si>
    <t>US6687711084</t>
  </si>
  <si>
    <t>Tenable Holdings Inc</t>
  </si>
  <si>
    <t>US88025T1025</t>
  </si>
  <si>
    <t>Qualys Inc</t>
  </si>
  <si>
    <t>US74758T3032</t>
  </si>
  <si>
    <t>Okta Inc</t>
  </si>
  <si>
    <t>US6792951054</t>
  </si>
  <si>
    <t>UMG.AS</t>
  </si>
  <si>
    <t>Universal Music Group NV</t>
  </si>
  <si>
    <t>NL0015000IY2</t>
  </si>
  <si>
    <t>TMV.DE</t>
  </si>
  <si>
    <t>TeamViewer SE</t>
  </si>
  <si>
    <t>DE000A2YN900</t>
  </si>
  <si>
    <t>ADBE.O</t>
  </si>
  <si>
    <t>DAY</t>
  </si>
  <si>
    <t>Adobe Inc</t>
  </si>
  <si>
    <t>US00724F1012</t>
  </si>
  <si>
    <t>BC8G.DE</t>
  </si>
  <si>
    <t>Bechtle AG</t>
  </si>
  <si>
    <t>DE0005158703</t>
  </si>
  <si>
    <t>Sector Median</t>
  </si>
  <si>
    <t>itemname=RF.SD.Any</t>
  </si>
  <si>
    <t>itemname=TR.BetaFiveYear</t>
  </si>
  <si>
    <t>itemname=TR.Volatility200D</t>
  </si>
  <si>
    <t>itemname=TR.Volatility30D</t>
  </si>
  <si>
    <t>CA15101Q2071</t>
  </si>
  <si>
    <t>TR.PE</t>
  </si>
  <si>
    <t>TR.FwdPE(Period=NTM)</t>
  </si>
  <si>
    <t>TR.HistPEG</t>
  </si>
  <si>
    <t>TR.FwdPEG(Period=NTM)</t>
  </si>
  <si>
    <t>TR.PriceToBVPerShare</t>
  </si>
  <si>
    <t>TR.PriceToCFPerShare</t>
  </si>
  <si>
    <t>TR.PriceToSalesPerShare</t>
  </si>
  <si>
    <t>TR.AvgDailyValTraded5D</t>
  </si>
  <si>
    <t>TR.AvgDailyValTraded30D</t>
  </si>
  <si>
    <t>TR.Volatility30D</t>
  </si>
  <si>
    <t>TR.Volatility90D</t>
  </si>
  <si>
    <t>TR.Volatility200D</t>
  </si>
  <si>
    <t>IMP_VOLT</t>
  </si>
  <si>
    <t>TR.BetaDaily180D</t>
  </si>
  <si>
    <t>TR.BetaWkly2Y</t>
  </si>
  <si>
    <t>TR.BetaFiveYear</t>
  </si>
  <si>
    <t>TR.BetaFiveYearAdj</t>
  </si>
  <si>
    <t>TR.BetaUp</t>
  </si>
  <si>
    <t>TR.BetaDown</t>
  </si>
  <si>
    <t>TR.RSISimple14D</t>
  </si>
  <si>
    <t>TR.Price50DayAverage</t>
  </si>
  <si>
    <t>TR.Price200DayAverage</t>
  </si>
  <si>
    <t>TR.DividendYield</t>
  </si>
  <si>
    <t>TR.DividendPayoutRatioPct(Period=FY0)</t>
  </si>
  <si>
    <t>TR.ShortInterestPct</t>
  </si>
  <si>
    <t>TR.ShortInterestDTC</t>
  </si>
  <si>
    <t>TR.Liquidity10DVol</t>
  </si>
  <si>
    <t>TR.SharesOutstanding</t>
  </si>
  <si>
    <t>TR.FreeFloatPct</t>
  </si>
  <si>
    <t>TR.IPODate</t>
  </si>
  <si>
    <t>TR.ISINCode</t>
  </si>
  <si>
    <t>CF_LAST</t>
  </si>
  <si>
    <t>CF_CURR</t>
  </si>
  <si>
    <t>itemname=TR.PE</t>
  </si>
  <si>
    <t>itemname=TR.FwdPE</t>
  </si>
  <si>
    <t>itemname=TR.HistPEG</t>
  </si>
  <si>
    <t>itemname=TR.PriceToBVPerShare</t>
  </si>
  <si>
    <t>itemname=TR.PriceToCFPerShare</t>
  </si>
  <si>
    <t>itemname=TR.PriceToSalesPerShare</t>
  </si>
  <si>
    <t>currency=USD&amp;itemname=TR.AvgDailyValTraded5D</t>
  </si>
  <si>
    <t>currency=USD&amp;itemname=TR.AvgDailyValTraded30D</t>
  </si>
  <si>
    <t>itemname=TR.Volatility90D</t>
  </si>
  <si>
    <t>itemname=TR.BetaDaily180D</t>
  </si>
  <si>
    <t>itemname=TR.BetaWkly2Y</t>
  </si>
  <si>
    <t>itemname=TR.BetaFiveYearAdj</t>
  </si>
  <si>
    <t>itemname=TR.BetaUp</t>
  </si>
  <si>
    <t>itemname=TR.BetaDown</t>
  </si>
  <si>
    <t>itemname=TR.RSISimple14D</t>
  </si>
  <si>
    <t>currency=USD&amp;itemname=TR.Price50DayAverage</t>
  </si>
  <si>
    <t>currency=USD&amp;itemname=TR.Price200DayAverage</t>
  </si>
  <si>
    <t>itemname=TR.DividendYield</t>
  </si>
  <si>
    <t>fperiod=FY2023&amp;RepNoCT=CA3C0&amp;CTFlg=1&amp;itemname=TR.DividendPayoutRatioPct</t>
  </si>
  <si>
    <t>itemname=TR.ShortInterestDTC</t>
  </si>
  <si>
    <t>itemname=TR.Liquidity10DVol</t>
  </si>
  <si>
    <t>itemname=TR.SharesOutstanding</t>
  </si>
  <si>
    <t>itemname=TR.FreeFloatPct</t>
  </si>
  <si>
    <t>itemname=TR.IPODate</t>
  </si>
  <si>
    <t>itemname=TR.ISINCode</t>
  </si>
  <si>
    <t>itemname=TR.FwdPEG</t>
  </si>
  <si>
    <t>currency=HKD&amp;itemname=TR.AvgDailyValTraded5D</t>
  </si>
  <si>
    <t>currency=HKD&amp;itemname=TR.AvgDailyValTraded30D</t>
  </si>
  <si>
    <t>currency=HKD&amp;itemname=TR.Price50DayAverage</t>
  </si>
  <si>
    <t>currency=HKD&amp;itemname=TR.Price200DayAverage</t>
  </si>
  <si>
    <t>fperiod=FY2023&amp;RepNoCT=A9C87&amp;CTFlg=1&amp;itemname=TR.DividendPayoutRatioPct</t>
  </si>
  <si>
    <t>currency=KRW&amp;itemname=TR.AvgDailyValTraded5D</t>
  </si>
  <si>
    <t>currency=KRW&amp;itemname=TR.AvgDailyValTraded30D</t>
  </si>
  <si>
    <t>currency=KRW&amp;itemname=TR.Price50DayAverage</t>
  </si>
  <si>
    <t>currency=KRW&amp;itemname=TR.Price200DayAverage</t>
  </si>
  <si>
    <t>fperiod=FY2023&amp;RepNoCT=A6DDF&amp;CTFlg=1&amp;itemname=TR.DividendPayoutRatioPct</t>
  </si>
  <si>
    <t>fperiod=FY2023&amp;RepNoCT=AAE7D&amp;CTFlg=1&amp;itemname=TR.DividendPayoutRatioPct</t>
  </si>
  <si>
    <t>fperiod=FY2023&amp;RepNoCT=F8CD6&amp;CTFlg=1&amp;itemname=TR.DividendPayoutRatioPct</t>
  </si>
  <si>
    <t>currency=GBp&amp;itemname=TR.AvgDailyValTraded5D</t>
  </si>
  <si>
    <t>currency=GBp&amp;itemname=TR.AvgDailyValTraded30D</t>
  </si>
  <si>
    <t>currency=GBp&amp;itemname=TR.Price50DayAverage</t>
  </si>
  <si>
    <t>currency=GBp&amp;itemname=TR.Price200DayAverage</t>
  </si>
  <si>
    <t>fperiod=FY2023&amp;RepNoCT=AC265&amp;CTFlg=1&amp;itemname=TR.DividendPayoutRatioPct</t>
  </si>
  <si>
    <t>currency=JPY&amp;itemname=TR.AvgDailyValTraded5D</t>
  </si>
  <si>
    <t>currency=JPY&amp;itemname=TR.AvgDailyValTraded30D</t>
  </si>
  <si>
    <t>currency=JPY&amp;itemname=TR.Price50DayAverage</t>
  </si>
  <si>
    <t>currency=JPY&amp;itemname=TR.Price200DayAverage</t>
  </si>
  <si>
    <t>fperiod=FY2024&amp;RepNoCT=A4D4F&amp;CTFlg=1&amp;itemname=TR.DividendPayoutRatioPct</t>
  </si>
  <si>
    <t>fperiod=FY2023&amp;RepNoCT=A1F76&amp;CTFlg=1&amp;itemname=TR.DividendPayoutRatioPct</t>
  </si>
  <si>
    <t>fperiod=FY2023&amp;RepNoCT=D4438&amp;CTFlg=1&amp;itemname=TR.DividendPayoutRatioPct</t>
  </si>
  <si>
    <t>currency=AUD&amp;itemname=TR.AvgDailyValTraded5D</t>
  </si>
  <si>
    <t>currency=AUD&amp;itemname=TR.AvgDailyValTraded30D</t>
  </si>
  <si>
    <t>currency=AUD&amp;itemname=TR.Price50DayAverage</t>
  </si>
  <si>
    <t>currency=AUD&amp;itemname=TR.Price200DayAverage</t>
  </si>
  <si>
    <t>fperiod=FY2023&amp;RepNoCT=03939&amp;CTFlg=1&amp;itemname=TR.DividendPayoutRatioPct</t>
  </si>
  <si>
    <t>fperiod=FY2023&amp;RepNoCT=DA888&amp;CTFlg=1&amp;itemname=TR.DividendPayoutRatioPct</t>
  </si>
  <si>
    <t>fperiod=FY2023&amp;RepNoCT=A997D&amp;CTFlg=1&amp;itemname=TR.DividendPayoutRatioPct</t>
  </si>
  <si>
    <t>fperiod=FY2023&amp;RepNoCT=A42F5&amp;CTFlg=1&amp;itemname=TR.DividendPayoutRatioPct</t>
  </si>
  <si>
    <t>currency=EUR&amp;itemname=TR.AvgDailyValTraded5D</t>
  </si>
  <si>
    <t>currency=EUR&amp;itemname=TR.AvgDailyValTraded30D</t>
  </si>
  <si>
    <t>currency=EUR&amp;itemname=TR.Price50DayAverage</t>
  </si>
  <si>
    <t>currency=EUR&amp;itemname=TR.Price200DayAverage</t>
  </si>
  <si>
    <t>fperiod=FY2023&amp;RepNoCT=05884&amp;CTFlg=1&amp;itemname=TR.DividendPayoutRatioPct</t>
  </si>
  <si>
    <t>fperiod=FY2023&amp;RepNoCT=ABC95&amp;CTFlg=1&amp;itemname=TR.DividendPayoutRatioPct</t>
  </si>
  <si>
    <t>fperiod=FY2023&amp;RepNoCT=A5DF9&amp;CTFlg=1&amp;itemname=TR.DividendPayoutRatioPct</t>
  </si>
  <si>
    <t>fperiod=FY2024&amp;RepNoCT=A3A79&amp;CTFlg=1&amp;itemname=TR.DividendPayoutRatioPct</t>
  </si>
  <si>
    <t>fperiod=FY2024&amp;RepNoCT=29315&amp;CTFlg=1&amp;itemname=TR.DividendPayoutRatioPct</t>
  </si>
  <si>
    <t>fperiod=FY2024&amp;RepNoCT=A4406&amp;CTFlg=1&amp;itemname=TR.DividendPayoutRatioPct</t>
  </si>
  <si>
    <t>fperiod=FY2023&amp;RepNoCT=A2595&amp;CTFlg=1&amp;itemname=TR.DividendPayoutRatioPct</t>
  </si>
  <si>
    <t>fperiod=FY2024&amp;RepNoCT=A5F61&amp;CTFlg=1&amp;itemname=TR.DividendPayoutRatioPct</t>
  </si>
  <si>
    <t>fperiod=FY2023&amp;RepNoCT=CFD5D&amp;CTFlg=1&amp;itemname=TR.DividendPayoutRatioPct</t>
  </si>
  <si>
    <t>fperiod=FY2024&amp;RepNoCT=A4F8E&amp;CTFlg=1&amp;itemname=TR.DividendPayoutRatioPct</t>
  </si>
  <si>
    <t>fperiod=FY2023&amp;RepNoCT=DE49C&amp;CTFlg=1&amp;itemname=TR.DividendPayoutRatioPct</t>
  </si>
  <si>
    <t>fperiod=FY2023&amp;RepNoCT=A4EDA&amp;CTFlg=1&amp;itemname=TR.DividendPayoutRatioPct</t>
  </si>
  <si>
    <t>fperiod=FY2024&amp;RepNoCT=AC39E&amp;CTFlg=1&amp;itemname=TR.DividendPayoutRatioPct</t>
  </si>
  <si>
    <t>fperiod=FY2023&amp;RepNoCT=A46AE&amp;CTFlg=1&amp;itemname=TR.DividendPayoutRatioPct</t>
  </si>
  <si>
    <t>fperiod=FY2023&amp;RepNoCT=05929&amp;CTFlg=1&amp;itemname=TR.DividendPayoutRatioPct</t>
  </si>
  <si>
    <t>fperiod=FY2024&amp;RepNoCT=66610&amp;CTFlg=1&amp;itemname=TR.DividendPayoutRatioPct</t>
  </si>
  <si>
    <t>fperiod=FY2024&amp;RepNoCT=02947&amp;CTFlg=1&amp;itemname=TR.DividendPayoutRatioPct</t>
  </si>
  <si>
    <t>fperiod=FY2023&amp;RepNoCT=F6BF1&amp;CTFlg=1&amp;itemname=TR.DividendPayoutRatioPct</t>
  </si>
  <si>
    <t>fperiod=FY2023&amp;RepNoCT=C2300&amp;CTFlg=1&amp;itemname=TR.DividendPayoutRatioPct</t>
  </si>
  <si>
    <t>currency=CAD&amp;itemname=TR.AvgDailyValTraded5D</t>
  </si>
  <si>
    <t>currency=CAD&amp;itemname=TR.AvgDailyValTraded30D</t>
  </si>
  <si>
    <t>currency=CAD&amp;itemname=TR.Price50DayAverage</t>
  </si>
  <si>
    <t>currency=CAD&amp;itemname=TR.Price200DayAverage</t>
  </si>
  <si>
    <t>fperiod=FY2023&amp;RepNoCT=EF545&amp;CTFlg=1&amp;itemname=TR.DividendPayoutRatioPct</t>
  </si>
  <si>
    <t>fperiod=FY2024&amp;RepNoCT=A4B86&amp;CTFlg=1&amp;itemname=TR.DividendPayoutRatioPct</t>
  </si>
  <si>
    <t>fperiod=FY2023&amp;RepNoCT=A0F55&amp;CTFlg=1&amp;itemname=TR.DividendPayoutRatioPct</t>
  </si>
  <si>
    <t>fperiod=FY2023&amp;RepNoCT=A3BE9&amp;CTFlg=1&amp;itemname=TR.DividendPayoutRatioPct</t>
  </si>
  <si>
    <t>fperiod=FY2023&amp;RepNoCT=0A052&amp;CTFlg=1&amp;itemname=TR.DividendPayoutRatioPct</t>
  </si>
  <si>
    <t>fperiod=FY2024&amp;RepNoCT=07585&amp;CTFlg=1&amp;itemname=TR.DividendPayoutRatioPct</t>
  </si>
  <si>
    <t>fperiod=FY2023&amp;RepNoCT=A0EDC&amp;CTFlg=1&amp;itemname=TR.DividendPayoutRatioPct</t>
  </si>
  <si>
    <t>fperiod=FY2024&amp;RepNoCT=E1124&amp;CTFlg=1&amp;itemname=TR.DividendPayoutRatioPct</t>
  </si>
  <si>
    <t>fperiod=FY2023&amp;RepNoCT=A01E7&amp;CTFlg=1&amp;itemname=TR.DividendPayoutRatioPct</t>
  </si>
  <si>
    <t>fperiod=FY2023&amp;RepNoCT=0992F&amp;CTFlg=1&amp;itemname=TR.DividendPayoutRatioPct</t>
  </si>
  <si>
    <t>fperiod=FY2024&amp;RepNoCT=0842B&amp;CTFlg=1&amp;itemname=TR.DividendPayoutRatioPct</t>
  </si>
  <si>
    <t>fperiod=FY2023&amp;RepNoCT=A0080&amp;CTFlg=1&amp;itemname=TR.DividendPayoutRatioPct</t>
  </si>
  <si>
    <t>fperiod=FY2023&amp;RepNoCT=9078N&amp;CTFlg=1&amp;itemname=TR.DividendPayoutRatioPct</t>
  </si>
  <si>
    <t>fperiod=FY2023&amp;RepNoCT=E4C84&amp;CTFlg=1&amp;itemname=TR.DividendPayoutRatioPct</t>
  </si>
  <si>
    <t>currency=CHF&amp;itemname=TR.AvgDailyValTraded5D</t>
  </si>
  <si>
    <t>currency=CHF&amp;itemname=TR.AvgDailyValTraded30D</t>
  </si>
  <si>
    <t>currency=CHF&amp;itemname=TR.Price50DayAverage</t>
  </si>
  <si>
    <t>currency=CHF&amp;itemname=TR.Price200DayAverage</t>
  </si>
  <si>
    <t>fperiod=FY2023&amp;RepNoCT=A3D70&amp;CTFlg=1&amp;itemname=TR.DividendPayoutRatioPct</t>
  </si>
  <si>
    <t>fperiod=FY2024&amp;RepNoCT=A7FD7&amp;CTFlg=1&amp;itemname=TR.DividendPayoutRatioPct</t>
  </si>
  <si>
    <t>fperiod=FY2024&amp;RepNoCT=060B5&amp;CTFlg=1&amp;itemname=TR.DividendPayoutRatioPct</t>
  </si>
  <si>
    <t>fperiod=FY2023&amp;RepNoCT=EE88C&amp;CTFlg=1&amp;itemname=TR.DividendPayoutRatioPct</t>
  </si>
  <si>
    <t>fperiod=FY2024&amp;RepNoCT=69080&amp;CTFlg=1&amp;itemname=TR.DividendPayoutRatioPct</t>
  </si>
  <si>
    <t>fperiod=FY2023&amp;RepNoCT=02937&amp;CTFlg=1&amp;itemname=TR.DividendPayoutRatioPct</t>
  </si>
  <si>
    <t>fperiod=FY2023&amp;RepNoCT=4741N&amp;CTFlg=1&amp;itemname=TR.DividendPayoutRatioPct</t>
  </si>
  <si>
    <t>fperiod=FY2023&amp;RepNoCT=A1B2C&amp;CTFlg=1&amp;itemname=TR.DividendPayoutRatioPct</t>
  </si>
  <si>
    <t>fperiod=FY2024&amp;RepNoCT=2147N&amp;CTFlg=1&amp;itemname=TR.DividendPayoutRatioPct</t>
  </si>
  <si>
    <t>fperiod=FY2023&amp;RepNoCT=A3E28&amp;CTFlg=1&amp;itemname=TR.DividendPayoutRatioPct</t>
  </si>
  <si>
    <t>fperiod=FY2023&amp;RepNoCT=A313A&amp;CTFlg=1&amp;itemname=TR.DividendPayoutRatioPct</t>
  </si>
  <si>
    <t>fperiod=FY2024&amp;RepNoCT=A4C4E&amp;CTFlg=1&amp;itemname=TR.DividendPayoutRatioPct</t>
  </si>
  <si>
    <t>fperiod=FY2024&amp;RepNoCT=A37C5&amp;CTFlg=1&amp;itemname=TR.DividendPayoutRatioPct</t>
  </si>
  <si>
    <t>fperiod=FY2024&amp;RepNoCT=A4C70&amp;CTFlg=1&amp;itemname=TR.DividendPayoutRatioPct</t>
  </si>
  <si>
    <t>fperiod=FY2023&amp;RepNoCT=D331E&amp;CTFlg=1&amp;itemname=TR.DividendPayoutRatioPct</t>
  </si>
  <si>
    <t>fperiod=FY2023&amp;RepNoCT=D9794&amp;CTFlg=1&amp;itemname=TR.DividendPayoutRatioPct</t>
  </si>
  <si>
    <t>fperiod=FY2023&amp;RepNoCT=A3249&amp;CTFlg=1&amp;itemname=TR.DividendPayoutRatioPct</t>
  </si>
  <si>
    <t>fperiod=FY2023&amp;RepNoCT=A467C&amp;CTFlg=1&amp;itemname=TR.DividendPayoutRatioPct</t>
  </si>
  <si>
    <t>fperiod=FY2023&amp;RepNoCT=A1B39&amp;CTFlg=1&amp;itemname=TR.DividendPayoutRatioPct</t>
  </si>
  <si>
    <t>fperiod=FY2023&amp;RepNoCT=18960&amp;CTFlg=1&amp;itemname=TR.DividendPayoutRatioPct</t>
  </si>
  <si>
    <t>fperiod=FY2023&amp;RepNoCT=A752E&amp;CTFlg=1&amp;itemname=TR.DividendPayoutRatioPct</t>
  </si>
  <si>
    <t>fperiod=FY2023&amp;RepNoCT=A1633&amp;CTFlg=1&amp;itemname=TR.DividendPayoutRatioPct</t>
  </si>
  <si>
    <t>fperiod=FY2024&amp;RepNoCT=A3769&amp;CTFlg=1&amp;itemname=TR.DividendPayoutRatioPct</t>
  </si>
  <si>
    <t>fperiod=FY2023&amp;RepNoCT=A1EE5&amp;CTFlg=1&amp;itemname=TR.DividendPayoutRatioPct</t>
  </si>
  <si>
    <t>fperiod=FY2023&amp;RepNoCT=EEDC5&amp;CTFlg=1&amp;itemname=TR.DividendPayoutRatioPct</t>
  </si>
  <si>
    <t>fperiod=FY2023&amp;RepNoCT=6129N&amp;CTFlg=1&amp;itemname=TR.DividendPayoutRatioPct</t>
  </si>
  <si>
    <t>currency=SEK&amp;itemname=TR.AvgDailyValTraded5D</t>
  </si>
  <si>
    <t>currency=SEK&amp;itemname=TR.AvgDailyValTraded30D</t>
  </si>
  <si>
    <t>currency=SEK&amp;itemname=TR.Price50DayAverage</t>
  </si>
  <si>
    <t>currency=SEK&amp;itemname=TR.Price200DayAverage</t>
  </si>
  <si>
    <t>fperiod=FY2023&amp;RepNoCT=A469C&amp;CTFlg=1&amp;itemname=TR.DividendPayoutRatioPct</t>
  </si>
  <si>
    <t>currency=TWD&amp;itemname=TR.AvgDailyValTraded5D</t>
  </si>
  <si>
    <t>currency=TWD&amp;itemname=TR.AvgDailyValTraded30D</t>
  </si>
  <si>
    <t>currency=TWD&amp;itemname=TR.Price50DayAverage</t>
  </si>
  <si>
    <t>currency=TWD&amp;itemname=TR.Price200DayAverage</t>
  </si>
  <si>
    <t>fperiod=FY2023&amp;RepNoCT=A7137&amp;CTFlg=1&amp;itemname=TR.DividendPayoutRatioPct</t>
  </si>
  <si>
    <t>fperiod=FY2023&amp;RepNoCT=A69DA&amp;CTFlg=1&amp;itemname=TR.DividendPayoutRatioPct</t>
  </si>
  <si>
    <t>fperiod=FY2023&amp;RepNoCT=02A9A&amp;CTFlg=1&amp;itemname=TR.DividendPayoutRatioPct</t>
  </si>
  <si>
    <t>fperiod=FY2024&amp;RepNoCT=FECDE&amp;CTFlg=1&amp;itemname=TR.DividendPayoutRatioPct</t>
  </si>
  <si>
    <t>fperiod=FY2024&amp;RepNoCT=A4532&amp;CTFlg=1&amp;itemname=TR.DividendPayoutRatioPct</t>
  </si>
  <si>
    <t>fperiod=FY2024&amp;RepNoCT=A4BE4&amp;CTFlg=1&amp;itemname=TR.DividendPayoutRatioPct</t>
  </si>
  <si>
    <t>fperiod=FY2023&amp;RepNoCT=A644F&amp;CTFlg=1&amp;itemname=TR.DividendPayoutRatioPct</t>
  </si>
  <si>
    <t>fperiod=FY2023&amp;RepNoCT=A4A54&amp;CTFlg=1&amp;itemname=TR.DividendPayoutRatioPct</t>
  </si>
  <si>
    <t>fperiod=FY2023&amp;RepNoCT=A4A69&amp;CTFlg=1&amp;itemname=TR.DividendPayoutRatioPct</t>
  </si>
  <si>
    <t>fperiod=FY2023&amp;RepNoCT=A65BE&amp;CTFlg=1&amp;itemname=TR.DividendPayoutRatioPct</t>
  </si>
  <si>
    <t>fperiod=FY2023&amp;RepNoCT=A6C77&amp;CTFlg=1&amp;itemname=TR.DividendPayoutRatioPct</t>
  </si>
  <si>
    <t>fperiod=FY2024&amp;RepNoCT=A76CA&amp;CTFlg=1&amp;itemname=TR.DividendPayoutRatioPct</t>
  </si>
  <si>
    <t>fperiod=FY2024&amp;RepNoCT=A0C1F&amp;CTFlg=1&amp;itemname=TR.DividendPayoutRatioPct</t>
  </si>
  <si>
    <t>fperiod=FY2023&amp;RepNoCT=A4C52&amp;CTFlg=1&amp;itemname=TR.DividendPayoutRatioPct</t>
  </si>
  <si>
    <t>fperiod=FY2024&amp;RepNoCT=A37FF&amp;CTFlg=1&amp;itemname=TR.DividendPayoutRatioPct</t>
  </si>
  <si>
    <t>fperiod=FY2024&amp;RepNoCT=A382D&amp;CTFlg=1&amp;itemname=TR.DividendPayoutRatioPct</t>
  </si>
  <si>
    <t>fperiod=FY2024&amp;RepNoCT=A4A76&amp;CTFlg=1&amp;itemname=TR.DividendPayoutRatioPct</t>
  </si>
  <si>
    <t>fperiod=FY2023&amp;RepNoCT=A4531&amp;CTFlg=1&amp;itemname=TR.DividendPayoutRatioPct</t>
  </si>
  <si>
    <t>fperiod=FY2023&amp;RepNoCT=A675E&amp;CTFlg=1&amp;itemname=TR.DividendPayoutRatioPct</t>
  </si>
  <si>
    <t>fperiod=FY2023&amp;RepNoCT=0871A&amp;CTFlg=1&amp;itemname=TR.DividendPayoutRatioPct</t>
  </si>
  <si>
    <t>fperiod=FY2023&amp;RepNoCT=A1D1B&amp;CTFlg=1&amp;itemname=TR.DividendPayoutRatioPct</t>
  </si>
  <si>
    <t>fperiod=FY2023&amp;RepNoCT=A69F7&amp;CTFlg=1&amp;itemname=TR.DividendPayoutRatioPct</t>
  </si>
  <si>
    <t>fperiod=FY2023&amp;RepNoCT=90035&amp;CTFlg=1&amp;itemname=TR.DividendPayoutRatioPct</t>
  </si>
  <si>
    <t>fperiod=FY2023&amp;RepNoCT=A0CCB&amp;CTFlg=1&amp;itemname=TR.DividendPayoutRatioPct</t>
  </si>
  <si>
    <t>fperiod=FY2023&amp;RepNoCT=A1F02&amp;CTFlg=1&amp;itemname=TR.DividendPayoutRatioPct</t>
  </si>
  <si>
    <t>fperiod=FY2023&amp;RepNoCT=080C1&amp;CTFlg=1&amp;itemname=TR.DividendPayoutRatioPct</t>
  </si>
  <si>
    <t>fperiod=FY2024&amp;RepNoCT=A3873&amp;CTFlg=1&amp;itemname=TR.DividendPayoutRatioPct</t>
  </si>
  <si>
    <t>fperiod=FY2023&amp;RepNoCT=2332N&amp;CTFlg=1&amp;itemname=TR.DividendPayoutRatioPct</t>
  </si>
  <si>
    <t>fperiod=FY2023&amp;RepNoCT=A37C1&amp;CTFlg=1&amp;itemname=TR.DividendPayoutRatioPct</t>
  </si>
  <si>
    <t>fperiod=FY2024&amp;RepNoCT=013A6&amp;CTFlg=1&amp;itemname=TR.DividendPayoutRatioPct</t>
  </si>
  <si>
    <t>fperiod=FY2024&amp;RepNoCT=A3A17&amp;CTFlg=1&amp;itemname=TR.DividendPayoutRatioPct</t>
  </si>
  <si>
    <t>fperiod=FY2023&amp;RepNoCT=A3AD5&amp;CTFlg=1&amp;itemname=TR.DividendPayoutRatioPct</t>
  </si>
  <si>
    <t>fperiod=FY2023&amp;RepNoCT=A01DE&amp;CTFlg=1&amp;itemname=TR.DividendPayoutRatioPct</t>
  </si>
  <si>
    <t>fperiod=FY2023&amp;RepNoCT=2306N&amp;CTFlg=1&amp;itemname=TR.DividendPayoutRatioPct</t>
  </si>
  <si>
    <t>fperiod=FY2024&amp;RepNoCT=A39F8&amp;CTFlg=1&amp;itemname=TR.DividendPayoutRatioPct</t>
  </si>
  <si>
    <t>fperiod=FY2024&amp;RepNoCT=A4C79&amp;CTFlg=1&amp;itemname=TR.DividendPayoutRatioPct</t>
  </si>
  <si>
    <t>fperiod=FY2024&amp;RepNoCT=A6791&amp;CTFlg=1&amp;itemname=TR.DividendPayoutRatioPct</t>
  </si>
  <si>
    <t>fperiod=FY2023&amp;RepNoCT=A0703&amp;CTFlg=1&amp;itemname=TR.DividendPayoutRatioPct</t>
  </si>
  <si>
    <t>fperiod=FY2024&amp;RepNoCT=A4C6C&amp;CTFlg=1&amp;itemname=TR.DividendPayoutRatioPct</t>
  </si>
  <si>
    <t>fperiod=FY2023&amp;RepNoCT=A4B05&amp;CTFlg=1&amp;itemname=TR.DividendPayoutRatioPct</t>
  </si>
  <si>
    <t>fperiod=FY2023&amp;RepNoCT=9504N&amp;CTFlg=1&amp;itemname=TR.DividendPayoutRatioPct</t>
  </si>
  <si>
    <t>fperiod=FY2024&amp;RepNoCT=A30FD&amp;CTFlg=1&amp;itemname=TR.DividendPayoutRatioPct</t>
  </si>
  <si>
    <t>fperiod=FY2023&amp;RepNoCT=7664A&amp;CTFlg=1&amp;itemname=TR.DividendPayoutRatioPct</t>
  </si>
  <si>
    <t>fperiod=FY2024&amp;RepNoCT=A5073&amp;CTFlg=1&amp;itemname=TR.DividendPayoutRatioPct</t>
  </si>
  <si>
    <t>fperiod=FY2023&amp;RepNoCT=A4A9B&amp;CTFlg=1&amp;itemname=TR.DividendPayoutRatioPct</t>
  </si>
  <si>
    <t>fperiod=FY2024&amp;RepNoCT=A0AF2&amp;CTFlg=1&amp;itemname=TR.DividendPayoutRatioPct</t>
  </si>
  <si>
    <t>fperiod=FY2023&amp;RepNoCT=ACEAC&amp;CTFlg=1&amp;itemname=TR.DividendPayoutRatioPct</t>
  </si>
  <si>
    <t>fperiod=FY2023&amp;RepNoCT=A503D&amp;CTFlg=1&amp;itemname=TR.DividendPayoutRatioPct</t>
  </si>
  <si>
    <t>fperiod=FY2023&amp;RepNoCT=A4AB2&amp;CTFlg=1&amp;itemname=TR.DividendPayoutRatioPct</t>
  </si>
  <si>
    <t>fperiod=FY2023&amp;RepNoCT=A7F62&amp;CTFlg=1&amp;itemname=TR.DividendPayoutRatioPct</t>
  </si>
  <si>
    <t>fperiod=FY2023&amp;RepNoCT=CD2DC&amp;CTFlg=1&amp;itemname=TR.DividendPayoutRatioPct</t>
  </si>
  <si>
    <t>fperiod=FY2023&amp;RepNoCT=0716N&amp;CTFlg=1&amp;itemname=TR.DividendPayoutRatioPct</t>
  </si>
  <si>
    <t>fperiod=FY2023&amp;RepNoCT=A09BA&amp;CTFlg=1&amp;itemname=TR.DividendPayoutRatioPct</t>
  </si>
  <si>
    <t>fperiod=FY2023&amp;RepNoCT=0147N&amp;CTFlg=1&amp;itemname=TR.DividendPayoutRatioPct</t>
  </si>
  <si>
    <t>fperiod=FY2024&amp;RepNoCT=A1D8D&amp;CTFlg=1&amp;itemname=TR.DividendPayoutRatioPct</t>
  </si>
  <si>
    <t>fperiod=FY2023&amp;RepNoCT=45870&amp;CTFlg=1&amp;itemname=TR.DividendPayoutRatioPct</t>
  </si>
  <si>
    <t>fperiod=FY2023&amp;RepNoCT=A49DD&amp;CTFlg=1&amp;itemname=TR.DividendPayoutRatioPct</t>
  </si>
  <si>
    <t>fperiod=FY2024&amp;RepNoCT=0CFDD&amp;CTFlg=1&amp;itemname=TR.DividendPayoutRatioPct</t>
  </si>
  <si>
    <t>fperiod=FY2023&amp;RepNoCT=A4AA1&amp;CTFlg=1&amp;itemname=TR.DividendPayoutRatioPct</t>
  </si>
  <si>
    <t>fperiod=FY2023&amp;RepNoCT=8759N&amp;CTFlg=1&amp;itemname=TR.DividendPayoutRatioPct</t>
  </si>
  <si>
    <t>fperiod=FY2023&amp;RepNoCT=CA730&amp;CTFlg=1&amp;itemname=TR.DividendPayoutRatioPct</t>
  </si>
  <si>
    <t>fperiod=FY2023&amp;RepNoCT=A2382&amp;CTFlg=1&amp;itemname=TR.DividendPayoutRatioPct</t>
  </si>
  <si>
    <t>fperiod=FY2024&amp;RepNoCT=A03FA&amp;CTFlg=1&amp;itemname=TR.DividendPayoutRatioPct</t>
  </si>
  <si>
    <t>fperiod=FY2023&amp;RepNoCT=A76CC&amp;CTFlg=1&amp;itemname=TR.DividendPayoutRatioPct</t>
  </si>
  <si>
    <t>fperiod=FY2023&amp;RepNoCT=A6E12&amp;CTFlg=1&amp;itemname=TR.DividendPayoutRatioPct</t>
  </si>
  <si>
    <t>fperiod=FY2023&amp;RepNoCT=A7384&amp;CTFlg=1&amp;itemname=TR.DividendPayoutRatioPct</t>
  </si>
  <si>
    <t>fperiod=FY2023&amp;RepNoCT=A7EEF&amp;CTFlg=1&amp;itemname=TR.DividendPayoutRatioPct</t>
  </si>
  <si>
    <t>fperiod=FY2023&amp;RepNoCT=A6DB0&amp;CTFlg=1&amp;itemname=TR.DividendPayoutRatioPct</t>
  </si>
  <si>
    <t>fperiod=FY2023&amp;RepNoCT=AC492&amp;CTFlg=1&amp;itemname=TR.DividendPayoutRatioPct</t>
  </si>
  <si>
    <t>fperiod=FY2023&amp;RepNoCT=DAD26&amp;CTFlg=1&amp;itemname=TR.DividendPayoutRatioPct</t>
  </si>
  <si>
    <t>fperiod=FY2023&amp;RepNoCT=A2F3F&amp;CTFlg=1&amp;itemname=TR.DividendPayoutRatioPct</t>
  </si>
  <si>
    <t>fperiod=FY2024&amp;RepNoCT=A2838&amp;CTFlg=1&amp;itemname=TR.DividendPayoutRatioPct</t>
  </si>
  <si>
    <t>fperiod=FY2023&amp;RepNoCT=A4751&amp;CTFlg=1&amp;itemname=TR.DividendPayoutRatioPct</t>
  </si>
  <si>
    <t>fperiod=FY2024&amp;RepNoCT=A3859&amp;CTFlg=1&amp;itemname=TR.DividendPayoutRatioPct</t>
  </si>
  <si>
    <t>fperiod=FY2024&amp;RepNoCT=A3922&amp;CTFlg=1&amp;itemname=TR.DividendPayoutRatioPct</t>
  </si>
  <si>
    <t>fperiod=FY2023&amp;RepNoCT=A648A&amp;CTFlg=1&amp;itemname=TR.DividendPayoutRatioPct</t>
  </si>
  <si>
    <t>fperiod=FY2024&amp;RepNoCT=A461D&amp;CTFlg=1&amp;itemname=TR.DividendPayoutRatioPct</t>
  </si>
  <si>
    <t>fperiod=FY2023&amp;RepNoCT=8724N&amp;CTFlg=1&amp;itemname=TR.DividendPayoutRatioPct</t>
  </si>
  <si>
    <t>fperiod=FY2023&amp;RepNoCT=02A62&amp;CTFlg=1&amp;itemname=TR.DividendPayoutRatioPct</t>
  </si>
  <si>
    <t>fperiod=FY2023&amp;RepNoCT=61140&amp;CTFlg=1&amp;itemname=TR.DividendPayoutRatioPct</t>
  </si>
  <si>
    <t>fperiod=FY2023&amp;RepNoCT=A2585&amp;CTFlg=1&amp;itemname=TR.DividendPayoutRatioPct</t>
  </si>
  <si>
    <t>fperiod=FY2023&amp;RepNoCT=A4752&amp;CTFlg=1&amp;itemname=TR.DividendPayoutRatioPct</t>
  </si>
  <si>
    <t>fperiod=FY2023&amp;RepNoCT=A1A7A&amp;CTFlg=1&amp;itemname=TR.DividendPayoutRatioPct</t>
  </si>
  <si>
    <t>fperiod=FY2023&amp;RepNoCT=A1C88&amp;CTFlg=1&amp;itemname=TR.DividendPayoutRatioPct</t>
  </si>
  <si>
    <t>fperiod=FY2023&amp;RepNoCT=B468E&amp;CTFlg=1&amp;itemname=TR.DividendPayoutRatioPct</t>
  </si>
  <si>
    <t>fperiod=FY2024&amp;RepNoCT=0867D&amp;CTFlg=1&amp;itemname=TR.DividendPayoutRatioPct</t>
  </si>
  <si>
    <t>fperiod=FY2023&amp;RepNoCT=A0EC8&amp;CTFlg=1&amp;itemname=TR.DividendPayoutRatioPct</t>
  </si>
  <si>
    <t>fperiod=FY2024&amp;RepNoCT=85505&amp;CTFlg=1&amp;itemname=TR.DividendPayoutRatioPct</t>
  </si>
  <si>
    <t>fperiod=FY2023&amp;RepNoCT=DF2C0&amp;CTFlg=1&amp;itemname=TR.DividendPayoutRatioPct</t>
  </si>
  <si>
    <t>Market
in USD</t>
  </si>
  <si>
    <t>Free
Float</t>
  </si>
  <si>
    <t>IPO
Date</t>
  </si>
  <si>
    <t>Last 
Price
(local)</t>
  </si>
  <si>
    <t>Last
Price
(USD)</t>
  </si>
  <si>
    <t>P/E</t>
  </si>
  <si>
    <t>Forward
P/E</t>
  </si>
  <si>
    <t>PEG
Ratio</t>
  </si>
  <si>
    <t>Forward
PEG
Ratio</t>
  </si>
  <si>
    <t>P/B</t>
  </si>
  <si>
    <t>Price /
Operative
Cashflow</t>
  </si>
  <si>
    <t>Price
to
Sales
Ratio</t>
  </si>
  <si>
    <t>Trade
Volume
---
5 Day 
Average</t>
  </si>
  <si>
    <t>Trade
Volume
---
30 Days 
Average</t>
  </si>
  <si>
    <t>Trade
Volume
---
5/30 Days 
%-Change</t>
  </si>
  <si>
    <t>Volatility
---
30 Days</t>
  </si>
  <si>
    <t>Volatility
---
90 Days</t>
  </si>
  <si>
    <t>Volatility
---
200 Days</t>
  </si>
  <si>
    <t>Implied
Volatility</t>
  </si>
  <si>
    <t>Beta
---
180 Days</t>
  </si>
  <si>
    <t>Beta
---
2 Years</t>
  </si>
  <si>
    <t>Beta
---
5 Years</t>
  </si>
  <si>
    <t>Monthly
Beta
---
5 Years
(adjusted)</t>
  </si>
  <si>
    <t>Monthly
Beta
Up
---
5 Years</t>
  </si>
  <si>
    <t>Monthly
Beta
Down
---
5 Years</t>
  </si>
  <si>
    <t>RSI Simple
---
14 Days</t>
  </si>
  <si>
    <t>Moving
Average
---
50 Days
(SMA)</t>
  </si>
  <si>
    <t>Moving
Average
---
200 Days
(SMA)</t>
  </si>
  <si>
    <t>Dividend
Yield</t>
  </si>
  <si>
    <t>Short
Interest</t>
  </si>
  <si>
    <t>Short
Interest
---
Days to
Cover</t>
  </si>
  <si>
    <t>Very Cheap &lt; 7.5
Cheap 7.5 - 15
Moderate 15 - 22.5
Expensive 22.5 - 30
Very expensive &gt; 30</t>
  </si>
  <si>
    <t>Overvalued &gt; 2
Slightly overvalued 1 - 2
Moderate 0.5 -1
Undervalued &lt; 0.5</t>
  </si>
  <si>
    <t>To consider in context
with ROE and Pricing
Power of the Company</t>
  </si>
  <si>
    <t>Cheap &lt; 1
Moderate 1 - 2 
Expensive &gt; 2</t>
  </si>
  <si>
    <t>TR.CompanyName</t>
  </si>
  <si>
    <t>itemname=TR.CompanyName</t>
  </si>
  <si>
    <t>Liquidity
10 Days
Volume
(Nr Shares)</t>
  </si>
  <si>
    <t>Price
Change
YTD (Pct)</t>
  </si>
  <si>
    <t>Price
Change
MTD (Pct)</t>
  </si>
  <si>
    <t>Price
Change
1Y (Pct)</t>
  </si>
  <si>
    <t>Price
Change
3Y (Pct)</t>
  </si>
  <si>
    <t>Price
Change
5Y (Pct)</t>
  </si>
  <si>
    <t>Price
Change
10Y (Pct)</t>
  </si>
  <si>
    <t>Total
Return
YTD (Pct)</t>
  </si>
  <si>
    <t>Total
Return
3Y (Pct)</t>
  </si>
  <si>
    <t>Total
Return
5Y (Pct)</t>
  </si>
  <si>
    <t>PCTCHG_YTD</t>
  </si>
  <si>
    <t>PCTCHG_MTD</t>
  </si>
  <si>
    <t>PCT1Y</t>
  </si>
  <si>
    <t>TR.PricePctChg3Y</t>
  </si>
  <si>
    <t>TR.PricePctChg5Y</t>
  </si>
  <si>
    <t>TR.PricePctChg10Y</t>
  </si>
  <si>
    <t>TR.TotalReturnYTD</t>
  </si>
  <si>
    <t>TR.TotalReturn3YrCrossAsset</t>
  </si>
  <si>
    <t>TR.TotalReturn5YrCrossAsset</t>
  </si>
  <si>
    <t>Alphabet Inc</t>
  </si>
  <si>
    <t>GFS.O</t>
  </si>
  <si>
    <t>GlobalFoundries Inc</t>
  </si>
  <si>
    <t>KYG393871085</t>
  </si>
  <si>
    <t>fperiod=FY2023&amp;RepNoCT=05DF0&amp;CTFlg=1&amp;itemname=TR.DividendPayoutRatioPct</t>
  </si>
  <si>
    <t>TE Connectivity PLC</t>
  </si>
  <si>
    <t>US86800U3023</t>
  </si>
  <si>
    <t>IE000IVNQZ81</t>
  </si>
  <si>
    <t>AT0000A3EPA4</t>
  </si>
  <si>
    <t>US5128073062</t>
  </si>
  <si>
    <t>fperiod=FY2024&amp;RepNoCT=B46E3&amp;CTFlg=1&amp;itemname=TR.DividendPayoutRatioPct</t>
  </si>
  <si>
    <t>fperiod=FY2024&amp;RepNoCT=A4FD4&amp;CTFlg=1&amp;itemname=TR.DividendPayoutRatioPct</t>
  </si>
  <si>
    <t>fperiod=FY2024&amp;RepNoCT=57840&amp;CTFlg=1&amp;itemname=TR.DividendPayoutRatioPct</t>
  </si>
  <si>
    <t>fperiod=FY2024&amp;RepNoCT=F0B61&amp;CTFlg=1&amp;itemname=TR.DividendPayoutRatioPct</t>
  </si>
  <si>
    <t>fperiod=FY2024&amp;RepNoCT=A0D1C&amp;CTFlg=1&amp;itemname=TR.DividendPayoutRatioPct</t>
  </si>
  <si>
    <t>fperiod=FY2024&amp;RepNoCT=A03CC&amp;CTFlg=1&amp;itemname=TR.DividendPayoutRatioPct</t>
  </si>
  <si>
    <t>fperiod=FY2024&amp;RepNoCT=0815N&amp;CTFlg=1&amp;itemname=TR.DividendPayoutRatioPct</t>
  </si>
  <si>
    <t>fperiod=FY2024&amp;RepNoCT=A2875&amp;CTFlg=1&amp;itemname=TR.DividendPayoutRatioPct</t>
  </si>
  <si>
    <t>fperiod=FY2024&amp;RepNoCT=AAB26&amp;CTFlg=1&amp;itemname=TR.DividendPayoutRatioPct</t>
  </si>
  <si>
    <t>fperiod=FY2024&amp;RepNoCT=18528&amp;CTFlg=1&amp;itemname=TR.DividendPayoutRatioPct</t>
  </si>
  <si>
    <t>fperiod=FY2024&amp;RepNoCT=A603E&amp;CTFlg=1&amp;itemname=TR.DividendPayoutRatioPct</t>
  </si>
  <si>
    <t>fperiod=FY2024&amp;RepNoCT=A3733&amp;CTFlg=1&amp;itemname=TR.DividendPayoutRatioPct</t>
  </si>
  <si>
    <t>fperiod=FY2024&amp;RepNoCT=A0427&amp;CTFlg=1&amp;itemname=TR.DividendPayoutRatioPct</t>
  </si>
  <si>
    <t>fperiod=FY2024&amp;RepNoCT=AFE88&amp;CTFlg=1&amp;itemname=TR.DividendPayoutRatioPct</t>
  </si>
  <si>
    <t>fperiod=FY2024&amp;RepNoCT=0832N&amp;CTFlg=1&amp;itemname=TR.DividendPayoutRatioPct</t>
  </si>
  <si>
    <t>fperiod=FY2024&amp;RepNoCT=5990N&amp;CTFlg=1&amp;itemname=TR.DividendPayoutRatioPct</t>
  </si>
  <si>
    <t>fperiod=FY2024&amp;RepNoCT=51240&amp;CTFlg=1&amp;itemname=TR.DividendPayoutRatioPct</t>
  </si>
  <si>
    <t>fperiod=FY2024&amp;RepNoCT=48890&amp;CTFlg=1&amp;itemname=TR.DividendPayoutRatioPct</t>
  </si>
  <si>
    <t>fperiod=FY2024&amp;RepNoCT=A5B16&amp;CTFlg=1&amp;itemname=TR.DividendPayoutRatioPct</t>
  </si>
  <si>
    <t>fperiod=FY2024&amp;RepNoCT=13450&amp;CTFlg=1&amp;itemname=TR.DividendPayoutRatioPct</t>
  </si>
  <si>
    <t>fperiod=FY2024&amp;RepNoCT=DD7F5&amp;CTFlg=1&amp;itemname=TR.DividendPayoutRatioPct</t>
  </si>
  <si>
    <t>currency=USD&amp;itemname=TR.PricePctChg3Y</t>
  </si>
  <si>
    <t>itemname=TR.PricePctChg5Y</t>
  </si>
  <si>
    <t>itemname=TR.PricePctChg10Y</t>
  </si>
  <si>
    <t>itemname=TR.TotalReturnYTD</t>
  </si>
  <si>
    <t>itemname=TR.TotalReturn3YrCrossAsset</t>
  </si>
  <si>
    <t>itemname=TR.TotalReturn5YrCrossAsset</t>
  </si>
  <si>
    <t>currency=HKD&amp;itemname=TR.PricePctChg3Y</t>
  </si>
  <si>
    <t>currency=KRW&amp;itemname=TR.PricePctChg3Y</t>
  </si>
  <si>
    <t>currency=GBp&amp;itemname=TR.PricePctChg3Y</t>
  </si>
  <si>
    <t>currency=JPY&amp;itemname=TR.PricePctChg3Y</t>
  </si>
  <si>
    <t>currency=AUD&amp;itemname=TR.PricePctChg3Y</t>
  </si>
  <si>
    <t>currency=EUR&amp;itemname=TR.PricePctChg3Y</t>
  </si>
  <si>
    <t>currency=CAD&amp;itemname=TR.PricePctChg3Y</t>
  </si>
  <si>
    <t>currency=CHF&amp;itemname=TR.PricePctChg3Y</t>
  </si>
  <si>
    <t>currency=SEK&amp;itemname=TR.PricePctChg3Y</t>
  </si>
  <si>
    <t>currency=TWD&amp;itemname=TR.PricePctChg3Y</t>
  </si>
  <si>
    <t>Dividend
Payout
Ratio</t>
  </si>
  <si>
    <t>Zoom Communications Inc</t>
  </si>
  <si>
    <t>ams-OSRAM AG</t>
  </si>
  <si>
    <t>US0404132054</t>
  </si>
  <si>
    <t>itemname=TR.ShortInterestPctOLD</t>
  </si>
  <si>
    <t>fperiod=FY2024&amp;RepNoCT=9569N&amp;CTFlg=1&amp;itemname=TR.DividendPayoutRatioPct</t>
  </si>
  <si>
    <t>fperiod=FY2024&amp;RepNoCT=AA676&amp;CTFlg=1&amp;itemname=TR.DividendPayoutRatioPct</t>
  </si>
  <si>
    <t>fperiod=FY2024&amp;RepNoCT=AA460&amp;CTFlg=1&amp;itemname=TR.DividendPayoutRatioPct</t>
  </si>
  <si>
    <t>fperiod=FY2024&amp;RepNoCT=31515&amp;CTFlg=1&amp;itemname=TR.DividendPayoutRatioPct</t>
  </si>
  <si>
    <t>fperiod=FY2024&amp;RepNoCT=68485&amp;CTFlg=1&amp;itemname=TR.DividendPayoutRatioPct</t>
  </si>
  <si>
    <t>fperiod=FY2024&amp;RepNoCT=A4D92&amp;CTFlg=1&amp;itemname=TR.DividendPayoutRatioPct</t>
  </si>
  <si>
    <t>fperiod=FY2024&amp;RepNoCT=A1EB9&amp;CTFlg=1&amp;itemname=TR.DividendPayoutRatioPct</t>
  </si>
  <si>
    <t>fperiod=FY2024&amp;RepNoCT=05680&amp;CTFlg=1&amp;itemname=TR.DividendPayoutRatioPct</t>
  </si>
  <si>
    <t>fperiod=FY2024&amp;RepNoCT=4302N&amp;CTFlg=1&amp;itemname=TR.DividendPayoutRatioPct</t>
  </si>
  <si>
    <t>fperiod=FY2024&amp;RepNoCT=A4512&amp;CTFlg=1&amp;itemname=TR.DividendPayoutRatioPct</t>
  </si>
  <si>
    <t>fperiod=FY2024&amp;RepNoCT=AF074&amp;CTFlg=1&amp;itemname=TR.DividendPayoutRatioPct</t>
  </si>
  <si>
    <t>fperiod=FY2024&amp;RepNoCT=A3EFB&amp;CTFlg=1&amp;itemname=TR.DividendPayoutRatioPct</t>
  </si>
  <si>
    <t>fperiod=FY2024&amp;RepNoCT=A030E&amp;CTFlg=1&amp;itemname=TR.DividendPayoutRatioPct</t>
  </si>
  <si>
    <t>fperiod=FY2024&amp;RepNoCT=FA5AD&amp;CTFlg=1&amp;itemname=TR.DividendPayoutRatioPct</t>
  </si>
  <si>
    <t>fperiod=FY2024&amp;RepNoCT=0599N&amp;CTFlg=1&amp;itemname=TR.DividendPayoutRatioPct</t>
  </si>
  <si>
    <t>fperiod=FY2024&amp;RepNoCT=05840&amp;CTFlg=1&amp;itemname=TR.DividendPayoutRatioPct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</si>
</sst>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0"/>
  </numFmts>
  <fonts count="9" x14ac:knownFonts="1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7" borderId="0" applyNumberFormat="0" applyBorder="0" applyAlignment="0" applyProtection="0"/>
  </cellStyleXfs>
  <cellXfs count="47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3" fillId="4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1" fillId="2" borderId="0" xfId="0" quotePrefix="1" applyFont="1" applyFill="1" applyAlignment="1">
      <alignment wrapText="1"/>
    </xf>
    <xf numFmtId="0" fontId="3" fillId="4" borderId="0" xfId="0" quotePrefix="1" applyFont="1" applyFill="1"/>
    <xf numFmtId="0" fontId="0" fillId="0" borderId="0" xfId="0" quotePrefix="1" applyAlignment="1">
      <alignment wrapText="1"/>
    </xf>
    <xf numFmtId="4" fontId="0" fillId="0" borderId="0" xfId="0" applyNumberFormat="1" applyAlignment="1">
      <alignment horizontal="center"/>
    </xf>
    <xf numFmtId="0" fontId="4" fillId="5" borderId="0" xfId="0" applyFont="1" applyFill="1"/>
    <xf numFmtId="4" fontId="5" fillId="5" borderId="0" xfId="0" applyNumberFormat="1" applyFont="1" applyFill="1"/>
    <xf numFmtId="0" fontId="0" fillId="6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4" fontId="0" fillId="6" borderId="0" xfId="0" applyNumberFormat="1" applyFill="1"/>
    <xf numFmtId="4" fontId="0" fillId="6" borderId="0" xfId="0" applyNumberFormat="1" applyFill="1" applyAlignment="1">
      <alignment horizontal="center"/>
    </xf>
    <xf numFmtId="4" fontId="7" fillId="0" borderId="0" xfId="0" quotePrefix="1" applyNumberFormat="1" applyFont="1"/>
    <xf numFmtId="14" fontId="7" fillId="0" borderId="0" xfId="0" quotePrefix="1" applyNumberFormat="1" applyFont="1"/>
    <xf numFmtId="14" fontId="0" fillId="0" borderId="0" xfId="0" applyNumberFormat="1"/>
    <xf numFmtId="164" fontId="0" fillId="0" borderId="0" xfId="0" applyNumberFormat="1"/>
    <xf numFmtId="164" fontId="7" fillId="0" borderId="0" xfId="0" applyNumberFormat="1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4" fontId="7" fillId="0" borderId="0" xfId="0" applyNumberFormat="1" applyFont="1" applyAlignment="1">
      <alignment horizontal="center" vertical="center" wrapText="1"/>
    </xf>
    <xf numFmtId="4" fontId="7" fillId="0" borderId="0" xfId="0" applyNumberFormat="1" applyFont="1" applyAlignment="1">
      <alignment horizontal="center" vertical="center"/>
    </xf>
    <xf numFmtId="4" fontId="7" fillId="6" borderId="0" xfId="0" applyNumberFormat="1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1" fillId="2" borderId="0" xfId="1" applyFont="1" applyFill="1"/>
    <xf numFmtId="4" fontId="0" fillId="0" borderId="0" xfId="0" quotePrefix="1" applyNumberFormat="1"/>
    <xf numFmtId="4" fontId="5" fillId="5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14" fontId="5" fillId="5" borderId="0" xfId="0" applyNumberFormat="1" applyFont="1" applyFill="1" applyAlignment="1">
      <alignment horizontal="center"/>
    </xf>
    <xf numFmtId="14" fontId="0" fillId="6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4" fontId="7" fillId="0" borderId="0" xfId="0" applyNumberFormat="1" applyFont="1" applyAlignment="1">
      <alignment horizontal="right" vertical="center" wrapText="1"/>
    </xf>
    <xf numFmtId="4" fontId="0" fillId="0" borderId="0" xfId="0" applyNumberFormat="1" applyAlignment="1">
      <alignment horizontal="right"/>
    </xf>
    <xf numFmtId="4" fontId="5" fillId="5" borderId="0" xfId="0" applyNumberFormat="1" applyFont="1" applyFill="1" applyAlignment="1">
      <alignment horizontal="right"/>
    </xf>
    <xf numFmtId="0" fontId="0" fillId="6" borderId="0" xfId="0" applyFill="1" applyAlignment="1">
      <alignment horizontal="right"/>
    </xf>
    <xf numFmtId="4" fontId="0" fillId="6" borderId="0" xfId="0" applyNumberFormat="1" applyFill="1" applyAlignment="1">
      <alignment horizontal="right"/>
    </xf>
    <xf numFmtId="0" fontId="0" fillId="9" borderId="0" xfId="0" applyFill="1"/>
  </cellXfs>
  <cellStyles count="2">
    <cellStyle name="Gut" xfId="1" builtinId="26"/>
    <cellStyle name="Standard" xfId="0" builtinId="0"/>
  </cellStyles>
  <dxfs count="0"/>
  <tableStyles count="1" defaultTableStyle="TableStyleMedium2" defaultPivotStyle="PivotStyleLight16">
    <tableStyle name="Invisible" pivot="0" table="0" count="0" xr9:uid="{B98AC384-D4F9-4D25-B66B-FCB6E0D47E5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tr">
      <tp>
        <v>37.418599999999998</v>
        <stp/>
        <stp>5</stp>
        <stp>49934406</stp>
        <tr r="R4" s="10"/>
      </tp>
      <tp>
        <v>25.142800260386998</v>
        <stp/>
        <stp>6</stp>
        <stp>49934406</stp>
        <tr r="AT4" s="1"/>
      </tp>
      <tp t="s">
        <v>Alphabet Inc</v>
        <stp/>
        <stp>7</stp>
        <stp>49934406</stp>
        <tr r="CE4" s="1"/>
      </tp>
      <tp>
        <v>1</v>
        <stp/>
        <stp>10</stp>
        <stp>49934406</stp>
        <tr r="CB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volatileDependencies" Target="volatileDependenci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440C-60BB-467E-8E4A-AB966BFA8C90}">
  <dimension ref="A1:CE621"/>
  <sheetViews>
    <sheetView zoomScale="80" zoomScaleNormal="80" workbookViewId="0">
      <pane xSplit="5" ySplit="3" topLeftCell="F57" activePane="bottomRight" state="frozen"/>
      <selection pane="topRight" activeCell="F1" sqref="F1"/>
      <selection pane="bottomLeft" activeCell="A4" sqref="A4"/>
      <selection pane="bottomRight" activeCell="A75" sqref="A75:XFD75"/>
    </sheetView>
  </sheetViews>
  <sheetFormatPr baseColWidth="10" defaultColWidth="11.453125" defaultRowHeight="14.5" outlineLevelRow="1" outlineLevelCol="1" x14ac:dyDescent="0.35"/>
  <cols>
    <col min="1" max="1" width="23.54296875" hidden="1" customWidth="1" outlineLevel="1"/>
    <col min="2" max="2" width="38.81640625" customWidth="1" collapsed="1"/>
    <col min="3" max="3" width="55.7265625" hidden="1" customWidth="1" outlineLevel="1"/>
    <col min="4" max="4" width="52" customWidth="1" collapsed="1"/>
    <col min="5" max="5" width="15" customWidth="1"/>
    <col min="6" max="6" width="2.81640625" customWidth="1"/>
    <col min="7" max="7" width="15.08984375" bestFit="1" customWidth="1"/>
    <col min="8" max="8" width="21.26953125" style="7" bestFit="1" customWidth="1"/>
    <col min="9" max="9" width="8.26953125" style="8" bestFit="1" customWidth="1"/>
    <col min="10" max="10" width="12.54296875" style="36" customWidth="1"/>
    <col min="11" max="11" width="8.81640625" style="8" bestFit="1" customWidth="1"/>
    <col min="12" max="13" width="11.453125" style="7"/>
    <col min="15" max="21" width="20.453125" style="8" customWidth="1"/>
    <col min="22" max="23" width="20.453125" style="40" customWidth="1"/>
    <col min="24" max="41" width="20.453125" style="8" customWidth="1"/>
    <col min="42" max="42" width="20.453125" style="40" customWidth="1"/>
    <col min="45" max="45" width="15" customWidth="1"/>
    <col min="46" max="52" width="11.54296875" style="7" bestFit="1" customWidth="1"/>
    <col min="53" max="54" width="19.1796875" style="7" bestFit="1" customWidth="1"/>
    <col min="55" max="71" width="11.54296875" style="7" bestFit="1" customWidth="1"/>
    <col min="72" max="72" width="13.90625" style="7" bestFit="1" customWidth="1"/>
    <col min="73" max="73" width="16.6328125" style="7" bestFit="1" customWidth="1"/>
    <col min="74" max="74" width="11.54296875" style="7" bestFit="1" customWidth="1"/>
    <col min="77" max="77" width="11.453125" style="7"/>
    <col min="80" max="80" width="11.453125" style="24"/>
  </cols>
  <sheetData>
    <row r="1" spans="1:83" ht="22" customHeight="1" x14ac:dyDescent="0.35"/>
    <row r="2" spans="1:83" ht="92" customHeight="1" x14ac:dyDescent="0.35">
      <c r="O2" s="27" t="s">
        <v>1090</v>
      </c>
      <c r="P2" s="27" t="s">
        <v>1090</v>
      </c>
      <c r="Q2" s="27" t="s">
        <v>1091</v>
      </c>
      <c r="R2" s="27" t="s">
        <v>1091</v>
      </c>
      <c r="S2" s="32" t="s">
        <v>1092</v>
      </c>
      <c r="T2" s="32" t="s">
        <v>1090</v>
      </c>
      <c r="U2" s="27" t="s">
        <v>1093</v>
      </c>
    </row>
    <row r="3" spans="1:83" ht="92" customHeight="1" x14ac:dyDescent="0.35">
      <c r="A3" t="s">
        <v>2</v>
      </c>
      <c r="B3" t="s">
        <v>3</v>
      </c>
      <c r="C3" t="s">
        <v>0</v>
      </c>
      <c r="D3" t="s">
        <v>1</v>
      </c>
      <c r="E3" t="s">
        <v>4</v>
      </c>
      <c r="F3" s="2"/>
      <c r="G3" s="26" t="s">
        <v>288</v>
      </c>
      <c r="H3" s="29" t="s">
        <v>1059</v>
      </c>
      <c r="I3" s="27" t="s">
        <v>1060</v>
      </c>
      <c r="J3" s="28" t="s">
        <v>1061</v>
      </c>
      <c r="K3" s="26" t="s">
        <v>289</v>
      </c>
      <c r="L3" s="29" t="s">
        <v>1062</v>
      </c>
      <c r="M3" s="29" t="s">
        <v>1063</v>
      </c>
      <c r="O3" s="30" t="s">
        <v>1064</v>
      </c>
      <c r="P3" s="29" t="s">
        <v>1065</v>
      </c>
      <c r="Q3" s="29" t="s">
        <v>1066</v>
      </c>
      <c r="R3" s="29" t="s">
        <v>1067</v>
      </c>
      <c r="S3" s="30" t="s">
        <v>1068</v>
      </c>
      <c r="T3" s="29" t="s">
        <v>1069</v>
      </c>
      <c r="U3" s="29" t="s">
        <v>1070</v>
      </c>
      <c r="V3" s="41" t="s">
        <v>1071</v>
      </c>
      <c r="W3" s="41" t="s">
        <v>1072</v>
      </c>
      <c r="X3" s="31" t="s">
        <v>1073</v>
      </c>
      <c r="Y3" s="27" t="s">
        <v>1074</v>
      </c>
      <c r="Z3" s="27" t="s">
        <v>1075</v>
      </c>
      <c r="AA3" s="27" t="s">
        <v>1076</v>
      </c>
      <c r="AB3" s="27" t="s">
        <v>1077</v>
      </c>
      <c r="AC3" s="27" t="s">
        <v>1078</v>
      </c>
      <c r="AD3" s="27" t="s">
        <v>1079</v>
      </c>
      <c r="AE3" s="27" t="s">
        <v>1080</v>
      </c>
      <c r="AF3" s="29" t="s">
        <v>1081</v>
      </c>
      <c r="AG3" s="27" t="s">
        <v>1082</v>
      </c>
      <c r="AH3" s="27" t="s">
        <v>1083</v>
      </c>
      <c r="AI3" s="29" t="s">
        <v>1084</v>
      </c>
      <c r="AJ3" s="29" t="s">
        <v>1085</v>
      </c>
      <c r="AK3" s="29" t="s">
        <v>1086</v>
      </c>
      <c r="AL3" s="29" t="s">
        <v>1087</v>
      </c>
      <c r="AM3" s="29" t="s">
        <v>1162</v>
      </c>
      <c r="AN3" s="29" t="s">
        <v>1088</v>
      </c>
      <c r="AO3" s="29" t="s">
        <v>1089</v>
      </c>
      <c r="AP3" s="41" t="s">
        <v>1096</v>
      </c>
      <c r="AT3" s="21" t="s">
        <v>799</v>
      </c>
      <c r="AU3" s="21" t="s">
        <v>800</v>
      </c>
      <c r="AV3" s="21" t="s">
        <v>801</v>
      </c>
      <c r="AW3" s="21" t="s">
        <v>802</v>
      </c>
      <c r="AX3" s="21" t="s">
        <v>803</v>
      </c>
      <c r="AY3" s="21" t="s">
        <v>804</v>
      </c>
      <c r="AZ3" s="21" t="s">
        <v>805</v>
      </c>
      <c r="BA3" s="21" t="s">
        <v>806</v>
      </c>
      <c r="BB3" s="21" t="s">
        <v>807</v>
      </c>
      <c r="BC3" s="21" t="s">
        <v>808</v>
      </c>
      <c r="BD3" s="21" t="s">
        <v>809</v>
      </c>
      <c r="BE3" s="21" t="s">
        <v>810</v>
      </c>
      <c r="BF3" s="21" t="s">
        <v>811</v>
      </c>
      <c r="BG3" s="21" t="s">
        <v>812</v>
      </c>
      <c r="BH3" s="21" t="s">
        <v>813</v>
      </c>
      <c r="BI3" s="21" t="s">
        <v>814</v>
      </c>
      <c r="BJ3" s="21" t="s">
        <v>815</v>
      </c>
      <c r="BK3" s="21" t="s">
        <v>816</v>
      </c>
      <c r="BL3" s="21" t="s">
        <v>817</v>
      </c>
      <c r="BM3" s="21" t="s">
        <v>818</v>
      </c>
      <c r="BN3" s="21" t="s">
        <v>819</v>
      </c>
      <c r="BO3" s="21" t="s">
        <v>820</v>
      </c>
      <c r="BP3" s="21" t="s">
        <v>821</v>
      </c>
      <c r="BQ3" s="21" t="s">
        <v>822</v>
      </c>
      <c r="BR3" s="21" t="s">
        <v>823</v>
      </c>
      <c r="BS3" s="21" t="s">
        <v>824</v>
      </c>
      <c r="BT3" s="21" t="s">
        <v>825</v>
      </c>
      <c r="BU3" s="21" t="s">
        <v>826</v>
      </c>
      <c r="BV3" s="21" t="s">
        <v>827</v>
      </c>
      <c r="BW3" s="22" t="s">
        <v>828</v>
      </c>
      <c r="BX3" s="21" t="s">
        <v>829</v>
      </c>
      <c r="BY3" s="21" t="s">
        <v>830</v>
      </c>
      <c r="BZ3" s="21" t="s">
        <v>831</v>
      </c>
      <c r="CA3" s="9"/>
      <c r="CB3" s="25" t="s">
        <v>830</v>
      </c>
      <c r="CE3" t="s">
        <v>1094</v>
      </c>
    </row>
    <row r="4" spans="1:83" ht="15" customHeight="1" x14ac:dyDescent="0.35">
      <c r="A4" s="1" t="str">
        <f>CE4</f>
        <v>Alphabet Inc</v>
      </c>
      <c r="B4" s="1"/>
      <c r="C4" s="1" t="s">
        <v>13</v>
      </c>
      <c r="D4" s="1"/>
      <c r="E4" s="5" t="s">
        <v>14</v>
      </c>
      <c r="F4" s="2"/>
      <c r="G4" t="str">
        <f>BX4</f>
        <v>US02079K3059</v>
      </c>
      <c r="H4" s="7">
        <f>(BU4*BY4)*CB4</f>
        <v>1287475720000</v>
      </c>
      <c r="I4" s="13">
        <f>BV4</f>
        <v>99.745000000000005</v>
      </c>
      <c r="J4" s="36">
        <f>BW4</f>
        <v>38218</v>
      </c>
      <c r="K4" s="13" t="str">
        <f>BZ4</f>
        <v>USD</v>
      </c>
      <c r="L4" s="7">
        <f>BY4</f>
        <v>191.96</v>
      </c>
      <c r="M4" s="13">
        <f>BY4*CB4</f>
        <v>191.96</v>
      </c>
      <c r="N4" s="8"/>
      <c r="O4" s="13">
        <f>AT4</f>
        <v>25.142800260386998</v>
      </c>
      <c r="P4" s="13">
        <f t="shared" ref="P4:W4" si="0">AU4</f>
        <v>21.541999716236798</v>
      </c>
      <c r="Q4" s="13">
        <f t="shared" si="0"/>
        <v>1.1475490762385701</v>
      </c>
      <c r="R4" s="13">
        <f t="shared" si="0"/>
        <v>0.98320400347954295</v>
      </c>
      <c r="S4" s="13">
        <f t="shared" si="0"/>
        <v>7.4946037648138502</v>
      </c>
      <c r="T4" s="13">
        <f t="shared" si="0"/>
        <v>22.357373954577</v>
      </c>
      <c r="U4" s="13">
        <f t="shared" si="0"/>
        <v>6.9139918613307296</v>
      </c>
      <c r="V4" s="42">
        <f t="shared" si="0"/>
        <v>8638093239.5424995</v>
      </c>
      <c r="W4" s="42">
        <f t="shared" si="0"/>
        <v>5330863430.2877302</v>
      </c>
      <c r="X4" s="13">
        <f>((W4-V4)/W4)*100</f>
        <v>-62.039289741779477</v>
      </c>
      <c r="Y4" s="13">
        <f>BC4</f>
        <v>34.423548472054499</v>
      </c>
      <c r="Z4" s="13">
        <f t="shared" ref="Z4:AP4" si="1">BD4</f>
        <v>26.3867241496601</v>
      </c>
      <c r="AA4" s="13">
        <f t="shared" si="1"/>
        <v>27.500191092763298</v>
      </c>
      <c r="AB4" s="13">
        <f t="shared" si="1"/>
        <v>0.25779999999999997</v>
      </c>
      <c r="AC4" s="13">
        <f t="shared" si="1"/>
        <v>1.20661994501828</v>
      </c>
      <c r="AD4" s="13">
        <f t="shared" si="1"/>
        <v>1.0832688472802401</v>
      </c>
      <c r="AE4" s="13">
        <f t="shared" si="1"/>
        <v>1.0062747395270799</v>
      </c>
      <c r="AF4" s="13">
        <f t="shared" si="1"/>
        <v>1.00418215550156</v>
      </c>
      <c r="AG4" s="13">
        <f t="shared" si="1"/>
        <v>0.47968964054512298</v>
      </c>
      <c r="AH4" s="13">
        <f t="shared" si="1"/>
        <v>1.5326327769675101</v>
      </c>
      <c r="AI4" s="13">
        <f t="shared" si="1"/>
        <v>79.476617397625404</v>
      </c>
      <c r="AJ4" s="13">
        <f t="shared" si="1"/>
        <v>171.10659999999999</v>
      </c>
      <c r="AK4" s="13">
        <f t="shared" si="1"/>
        <v>166.15440000000001</v>
      </c>
      <c r="AL4" s="13">
        <f t="shared" si="1"/>
        <v>0.40941658137154602</v>
      </c>
      <c r="AM4" s="13">
        <f t="shared" si="1"/>
        <v>0</v>
      </c>
      <c r="AN4" s="13">
        <f t="shared" si="1"/>
        <v>0.92179191940191796</v>
      </c>
      <c r="AO4" s="13">
        <f t="shared" si="1"/>
        <v>2.50512721622332</v>
      </c>
      <c r="AP4" s="42">
        <f t="shared" si="1"/>
        <v>47603753.209577501</v>
      </c>
      <c r="AS4" s="10" t="s">
        <v>14</v>
      </c>
      <c r="AT4" s="34">
        <f>_xll.TR(AS4:AS328,AT3:BZ3)</f>
        <v>25.142800260386998</v>
      </c>
      <c r="AU4" s="34">
        <v>21.541999716236798</v>
      </c>
      <c r="AV4" s="34">
        <v>1.1475490762385701</v>
      </c>
      <c r="AW4" s="7">
        <v>0.98320400347954295</v>
      </c>
      <c r="AX4" s="34">
        <v>7.4946037648138502</v>
      </c>
      <c r="AY4" s="7">
        <v>22.357373954577</v>
      </c>
      <c r="AZ4" s="7">
        <v>6.9139918613307296</v>
      </c>
      <c r="BA4" s="7">
        <v>8638093239.5424995</v>
      </c>
      <c r="BB4" s="7">
        <v>5330863430.2877302</v>
      </c>
      <c r="BC4" s="7">
        <v>34.423548472054499</v>
      </c>
      <c r="BD4" s="7">
        <v>26.3867241496601</v>
      </c>
      <c r="BE4" s="7">
        <v>27.500191092763298</v>
      </c>
      <c r="BF4" s="7">
        <v>0.25779999999999997</v>
      </c>
      <c r="BG4" s="7">
        <v>1.20661994501828</v>
      </c>
      <c r="BH4" s="7">
        <v>1.0832688472802401</v>
      </c>
      <c r="BI4" s="7">
        <v>1.0062747395270799</v>
      </c>
      <c r="BJ4" s="7">
        <v>1.00418215550156</v>
      </c>
      <c r="BK4" s="7">
        <v>0.47968964054512298</v>
      </c>
      <c r="BL4" s="7">
        <v>1.5326327769675101</v>
      </c>
      <c r="BM4" s="34">
        <v>79.476617397625404</v>
      </c>
      <c r="BN4" s="7">
        <v>171.10659999999999</v>
      </c>
      <c r="BO4" s="34">
        <v>166.15440000000001</v>
      </c>
      <c r="BP4" s="34">
        <v>0.40941658137154602</v>
      </c>
      <c r="BQ4" s="7">
        <v>0</v>
      </c>
      <c r="BR4" s="7">
        <v>0.92179191940191796</v>
      </c>
      <c r="BS4" s="7">
        <v>2.50512721622332</v>
      </c>
      <c r="BT4" s="34">
        <v>47603753.209577501</v>
      </c>
      <c r="BU4" s="34">
        <v>6707000000</v>
      </c>
      <c r="BV4" s="7">
        <v>99.745000000000005</v>
      </c>
      <c r="BW4" s="23">
        <v>38218</v>
      </c>
      <c r="BX4" s="9" t="s">
        <v>290</v>
      </c>
      <c r="BY4" s="7">
        <v>191.96</v>
      </c>
      <c r="BZ4" s="9" t="s">
        <v>291</v>
      </c>
      <c r="CA4" t="str">
        <f>IF(BZ4="EUR","EUR=",IF(BZ4="USD","USD=",IF(BZ4="CHF","CHF=",IF(BZ4="HKD","HKDUSD=R",IF(BZ4="GBp","GBP=",IF(BZ4="CAD","CADUSD=R",IF(BZ4="DKK","DKKUSD=R",IF(BZ4="SEK","SEKUSD=R",IF(BZ4="AUD","AUD=",IF(BZ4="JPY","JPYUSD=R",IF(BZ4="KRW","KRWUSD=R",IF(BZ4="TWD","TWDUSD=R"))))))))))))</f>
        <v>USD=</v>
      </c>
      <c r="CB4" s="24">
        <f>_xll.TR(CA4:CA328,CB3)</f>
        <v>1</v>
      </c>
      <c r="CD4" s="10" t="s">
        <v>14</v>
      </c>
      <c r="CE4" t="str">
        <f>_xll.TR(CD4:CD328,CE3)</f>
        <v>Alphabet Inc</v>
      </c>
    </row>
    <row r="5" spans="1:83" outlineLevel="1" x14ac:dyDescent="0.35">
      <c r="B5" t="str">
        <f>CE5</f>
        <v>Meta Platforms Inc</v>
      </c>
      <c r="C5" s="3" t="s">
        <v>13</v>
      </c>
      <c r="E5" t="s">
        <v>15</v>
      </c>
      <c r="F5" s="2"/>
      <c r="G5" t="str">
        <f t="shared" ref="G5:G22" si="2">BX5</f>
        <v>US30303M1027</v>
      </c>
      <c r="H5" s="7">
        <f t="shared" ref="H5:H22" si="3">(BU5*BY5)*CB5</f>
        <v>1592422121731.0698</v>
      </c>
      <c r="I5" s="13">
        <f t="shared" ref="I5:I22" si="4">BV5</f>
        <v>99.832400000000007</v>
      </c>
      <c r="J5" s="36">
        <f t="shared" ref="J5:J22" si="5">BW5</f>
        <v>41047</v>
      </c>
      <c r="K5" s="13" t="str">
        <f t="shared" ref="K5:K22" si="6">BZ5</f>
        <v>USD</v>
      </c>
      <c r="L5" s="7">
        <f t="shared" ref="L5:L22" si="7">BY5</f>
        <v>630.79</v>
      </c>
      <c r="M5" s="13">
        <f t="shared" ref="M5:M22" si="8">BY5*CB5</f>
        <v>630.79</v>
      </c>
      <c r="N5" s="8"/>
      <c r="O5" s="13">
        <f t="shared" ref="O5:O22" si="9">AT5</f>
        <v>29.078566387355</v>
      </c>
      <c r="P5" s="13">
        <f t="shared" ref="P5:P22" si="10">AU5</f>
        <v>25.061992467503199</v>
      </c>
      <c r="Q5" s="13">
        <f t="shared" ref="Q5:Q22" si="11">AV5</f>
        <v>1.7038219164813599</v>
      </c>
      <c r="R5" s="13">
        <f t="shared" ref="R5:R22" si="12">AW5</f>
        <v>1.46847583433108</v>
      </c>
      <c r="S5" s="13">
        <f t="shared" ref="S5:S22" si="13">AX5</f>
        <v>9.6767983759728295</v>
      </c>
      <c r="T5" s="13">
        <f t="shared" ref="T5:T22" si="14">AY5</f>
        <v>19.245167283803902</v>
      </c>
      <c r="U5" s="13">
        <f t="shared" ref="U5:U22" si="15">AZ5</f>
        <v>10.193067234206</v>
      </c>
      <c r="V5" s="42">
        <f t="shared" ref="V5:V22" si="16">BA5</f>
        <v>6339196307.5749998</v>
      </c>
      <c r="W5" s="42">
        <f t="shared" ref="W5:W22" si="17">BB5</f>
        <v>6838813748.4972696</v>
      </c>
      <c r="X5" s="13">
        <f t="shared" ref="X5:X22" si="18">((W5-V5)/W5)*100</f>
        <v>7.3056155540433236</v>
      </c>
      <c r="Y5" s="13">
        <f t="shared" ref="Y5:Y22" si="19">BC5</f>
        <v>28.306170351865301</v>
      </c>
      <c r="Z5" s="13">
        <f t="shared" ref="Z5:Z22" si="20">BD5</f>
        <v>24.5335275915591</v>
      </c>
      <c r="AA5" s="13">
        <f t="shared" ref="AA5:AA22" si="21">BE5</f>
        <v>31.383642552937101</v>
      </c>
      <c r="AB5" s="13">
        <f t="shared" ref="AB5:AB22" si="22">BF5</f>
        <v>0.27650000000000002</v>
      </c>
      <c r="AC5" s="13">
        <f t="shared" ref="AC5:AC22" si="23">BG5</f>
        <v>1.39404516627723</v>
      </c>
      <c r="AD5" s="13">
        <f t="shared" ref="AD5:AD22" si="24">BH5</f>
        <v>1.3043237644160901</v>
      </c>
      <c r="AE5" s="13">
        <f t="shared" ref="AE5:AE22" si="25">BI5</f>
        <v>1.1939926446281901</v>
      </c>
      <c r="AF5" s="13">
        <f t="shared" ref="AF5:AF22" si="26">BJ5</f>
        <v>1.1293273004237001</v>
      </c>
      <c r="AG5" s="13">
        <f t="shared" ref="AG5:AG22" si="27">BK5</f>
        <v>0.29733877572459</v>
      </c>
      <c r="AH5" s="13">
        <f t="shared" ref="AH5:AH22" si="28">BL5</f>
        <v>1.1170149764007899</v>
      </c>
      <c r="AI5" s="13">
        <f t="shared" ref="AI5:AI22" si="29">BM5</f>
        <v>78.647596479350099</v>
      </c>
      <c r="AJ5" s="13">
        <f t="shared" ref="AJ5:AJ22" si="30">BN5</f>
        <v>583.75160000000005</v>
      </c>
      <c r="AK5" s="13">
        <f t="shared" ref="AK5:AK22" si="31">BO5</f>
        <v>521.68072500000005</v>
      </c>
      <c r="AL5" s="13">
        <f t="shared" ref="AL5:AL22" si="32">BP5</f>
        <v>0.31611557185306899</v>
      </c>
      <c r="AM5" s="13">
        <f t="shared" ref="AM5:AM22" si="33">BQ5</f>
        <v>0</v>
      </c>
      <c r="AN5" s="13">
        <f t="shared" ref="AN5:AN22" si="34">BR5</f>
        <v>1.2064792367356401</v>
      </c>
      <c r="AO5" s="13">
        <f t="shared" ref="AO5:AO22" si="35">BS5</f>
        <v>2.4515489993790198</v>
      </c>
      <c r="AP5" s="42">
        <f t="shared" ref="AP5:AP22" si="36">BT5</f>
        <v>25964910.130272601</v>
      </c>
      <c r="AS5" s="9" t="s">
        <v>15</v>
      </c>
      <c r="AT5" s="34">
        <v>29.078566387355</v>
      </c>
      <c r="AU5" s="34">
        <v>25.061992467503199</v>
      </c>
      <c r="AV5" s="34">
        <v>1.7038219164813599</v>
      </c>
      <c r="AW5" s="34">
        <v>1.46847583433108</v>
      </c>
      <c r="AX5" s="34">
        <v>9.6767983759728295</v>
      </c>
      <c r="AY5" s="7">
        <v>19.245167283803902</v>
      </c>
      <c r="AZ5" s="7">
        <v>10.193067234206</v>
      </c>
      <c r="BA5" s="7">
        <v>6339196307.5749998</v>
      </c>
      <c r="BB5" s="7">
        <v>6838813748.4972696</v>
      </c>
      <c r="BC5" s="7">
        <v>28.306170351865301</v>
      </c>
      <c r="BD5" s="7">
        <v>24.5335275915591</v>
      </c>
      <c r="BE5" s="7">
        <v>31.383642552937101</v>
      </c>
      <c r="BF5" s="7">
        <v>0.27650000000000002</v>
      </c>
      <c r="BG5" s="7">
        <v>1.39404516627723</v>
      </c>
      <c r="BH5" s="7">
        <v>1.3043237644160901</v>
      </c>
      <c r="BI5" s="7">
        <v>1.1939926446281901</v>
      </c>
      <c r="BJ5" s="7">
        <v>1.1293273004237001</v>
      </c>
      <c r="BK5" s="7">
        <v>0.29733877572459</v>
      </c>
      <c r="BL5" s="7">
        <v>1.1170149764007899</v>
      </c>
      <c r="BM5" s="34">
        <v>78.647596479350099</v>
      </c>
      <c r="BN5" s="7">
        <v>583.75160000000005</v>
      </c>
      <c r="BO5" s="34">
        <v>521.68072500000005</v>
      </c>
      <c r="BP5" s="34">
        <v>0.31611557185306899</v>
      </c>
      <c r="BQ5" s="7">
        <v>0</v>
      </c>
      <c r="BR5" s="7">
        <v>1.2064792367356401</v>
      </c>
      <c r="BS5" s="7">
        <v>2.4515489993790198</v>
      </c>
      <c r="BT5" s="34">
        <v>25964910.130272601</v>
      </c>
      <c r="BU5" s="34">
        <v>2524488533</v>
      </c>
      <c r="BV5" s="7">
        <v>99.832400000000007</v>
      </c>
      <c r="BW5" s="23">
        <v>41047</v>
      </c>
      <c r="BX5" s="9" t="s">
        <v>294</v>
      </c>
      <c r="BY5" s="7">
        <v>630.79</v>
      </c>
      <c r="BZ5" s="9" t="s">
        <v>291</v>
      </c>
      <c r="CA5" t="str">
        <f t="shared" ref="CA5:CA68" si="37">IF(BZ5="EUR","EUR=",IF(BZ5="USD","USD=",IF(BZ5="CHF","CHF=",IF(BZ5="HKD","HKDUSD=R",IF(BZ5="GBp","GBP=",IF(BZ5="CAD","CADUSD=R",IF(BZ5="DKK","DKKUSD=R",IF(BZ5="SEK","SEKUSD=R",IF(BZ5="AUD","AUD=",IF(BZ5="JPY","JPYUSD=R",IF(BZ5="KRW","KRWUSD=R",IF(BZ5="TWD","TWDUSD=R"))))))))))))</f>
        <v>USD=</v>
      </c>
      <c r="CB5" s="24">
        <v>1</v>
      </c>
      <c r="CD5" s="9" t="s">
        <v>15</v>
      </c>
      <c r="CE5" s="9" t="s">
        <v>293</v>
      </c>
    </row>
    <row r="6" spans="1:83" outlineLevel="1" x14ac:dyDescent="0.35">
      <c r="B6" t="str">
        <f t="shared" ref="B6:B22" si="38">CE6</f>
        <v>Snap Inc</v>
      </c>
      <c r="C6" s="3" t="s">
        <v>13</v>
      </c>
      <c r="E6" t="s">
        <v>16</v>
      </c>
      <c r="F6" s="2"/>
      <c r="G6" t="str">
        <f t="shared" si="2"/>
        <v>US83304A1060</v>
      </c>
      <c r="H6" s="7">
        <f t="shared" si="3"/>
        <v>19086607671.240002</v>
      </c>
      <c r="I6" s="13">
        <f t="shared" si="4"/>
        <v>76.097700000000003</v>
      </c>
      <c r="J6" s="36">
        <f t="shared" si="5"/>
        <v>42796</v>
      </c>
      <c r="K6" s="13" t="str">
        <f t="shared" si="6"/>
        <v>USD</v>
      </c>
      <c r="L6" s="7">
        <f t="shared" si="7"/>
        <v>11.38</v>
      </c>
      <c r="M6" s="13">
        <f t="shared" si="8"/>
        <v>11.38</v>
      </c>
      <c r="N6" s="8"/>
      <c r="O6" s="13" t="str">
        <f t="shared" si="9"/>
        <v>NULL</v>
      </c>
      <c r="P6" s="13">
        <f t="shared" si="10"/>
        <v>28.081907878053901</v>
      </c>
      <c r="Q6" s="13" t="str">
        <f t="shared" si="11"/>
        <v>NULL</v>
      </c>
      <c r="R6" s="13">
        <f t="shared" si="12"/>
        <v>0.36517435472111798</v>
      </c>
      <c r="S6" s="13">
        <f t="shared" si="13"/>
        <v>8.6104646038720496</v>
      </c>
      <c r="T6" s="13">
        <f t="shared" si="14"/>
        <v>54.9379791988395</v>
      </c>
      <c r="U6" s="13">
        <f t="shared" si="15"/>
        <v>3.69508659175801</v>
      </c>
      <c r="V6" s="42">
        <f t="shared" si="16"/>
        <v>73058087.407499999</v>
      </c>
      <c r="W6" s="42">
        <f t="shared" si="17"/>
        <v>61620329.601363599</v>
      </c>
      <c r="X6" s="13">
        <f t="shared" si="18"/>
        <v>-18.561662815064352</v>
      </c>
      <c r="Y6" s="13">
        <f t="shared" si="19"/>
        <v>49.885989491552401</v>
      </c>
      <c r="Z6" s="13">
        <f t="shared" si="20"/>
        <v>49.229898434309803</v>
      </c>
      <c r="AA6" s="13">
        <f t="shared" si="21"/>
        <v>64.411279053078999</v>
      </c>
      <c r="AB6" s="13" t="str">
        <f t="shared" si="22"/>
        <v>NULL</v>
      </c>
      <c r="AC6" s="13">
        <f t="shared" si="23"/>
        <v>2.2168475951950199</v>
      </c>
      <c r="AD6" s="13">
        <f t="shared" si="24"/>
        <v>1.8042520204641399</v>
      </c>
      <c r="AE6" s="13">
        <f t="shared" si="25"/>
        <v>0.97042508196157096</v>
      </c>
      <c r="AF6" s="13">
        <f t="shared" si="26"/>
        <v>0.98028240769099295</v>
      </c>
      <c r="AG6" s="13">
        <f t="shared" si="27"/>
        <v>2.26145410180199</v>
      </c>
      <c r="AH6" s="13">
        <f t="shared" si="28"/>
        <v>2.95291190581767</v>
      </c>
      <c r="AI6" s="13">
        <f t="shared" si="29"/>
        <v>58.5812356979405</v>
      </c>
      <c r="AJ6" s="13">
        <f t="shared" si="30"/>
        <v>11.3232</v>
      </c>
      <c r="AK6" s="13">
        <f t="shared" si="31"/>
        <v>12.304650000000001</v>
      </c>
      <c r="AL6" s="13" t="str">
        <f t="shared" si="32"/>
        <v>NULL</v>
      </c>
      <c r="AM6" s="13" t="str">
        <f t="shared" si="33"/>
        <v>NULL</v>
      </c>
      <c r="AN6" s="13">
        <f t="shared" si="34"/>
        <v>4.0097755492023897</v>
      </c>
      <c r="AO6" s="13">
        <f t="shared" si="35"/>
        <v>2.10031710679768</v>
      </c>
      <c r="AP6" s="42">
        <f t="shared" si="36"/>
        <v>14105882.784555599</v>
      </c>
      <c r="AS6" s="9" t="s">
        <v>16</v>
      </c>
      <c r="AT6" s="34" t="s">
        <v>292</v>
      </c>
      <c r="AU6" s="34">
        <v>28.081907878053901</v>
      </c>
      <c r="AV6" s="34" t="s">
        <v>292</v>
      </c>
      <c r="AW6" s="34">
        <v>0.36517435472111798</v>
      </c>
      <c r="AX6" s="34">
        <v>8.6104646038720496</v>
      </c>
      <c r="AY6" s="7">
        <v>54.9379791988395</v>
      </c>
      <c r="AZ6" s="7">
        <v>3.69508659175801</v>
      </c>
      <c r="BA6" s="7">
        <v>73058087.407499999</v>
      </c>
      <c r="BB6" s="7">
        <v>61620329.601363599</v>
      </c>
      <c r="BC6" s="7">
        <v>49.885989491552401</v>
      </c>
      <c r="BD6" s="7">
        <v>49.229898434309803</v>
      </c>
      <c r="BE6" s="7">
        <v>64.411279053078999</v>
      </c>
      <c r="BF6" s="34" t="s">
        <v>292</v>
      </c>
      <c r="BG6" s="7">
        <v>2.2168475951950199</v>
      </c>
      <c r="BH6" s="7">
        <v>1.8042520204641399</v>
      </c>
      <c r="BI6" s="7">
        <v>0.97042508196157096</v>
      </c>
      <c r="BJ6" s="7">
        <v>0.98028240769099295</v>
      </c>
      <c r="BK6" s="7">
        <v>2.26145410180199</v>
      </c>
      <c r="BL6" s="7">
        <v>2.95291190581767</v>
      </c>
      <c r="BM6" s="34">
        <v>58.5812356979405</v>
      </c>
      <c r="BN6" s="7">
        <v>11.3232</v>
      </c>
      <c r="BO6" s="34">
        <v>12.304650000000001</v>
      </c>
      <c r="BP6" s="34" t="s">
        <v>292</v>
      </c>
      <c r="BQ6" s="34" t="s">
        <v>292</v>
      </c>
      <c r="BR6" s="7">
        <v>4.0097755492023897</v>
      </c>
      <c r="BS6" s="34">
        <v>2.10031710679768</v>
      </c>
      <c r="BT6" s="34">
        <v>14105882.784555599</v>
      </c>
      <c r="BU6" s="34">
        <v>1677206298</v>
      </c>
      <c r="BV6" s="7">
        <v>76.097700000000003</v>
      </c>
      <c r="BW6" s="23">
        <v>42796</v>
      </c>
      <c r="BX6" s="9" t="s">
        <v>296</v>
      </c>
      <c r="BY6" s="7">
        <v>11.38</v>
      </c>
      <c r="BZ6" s="9" t="s">
        <v>291</v>
      </c>
      <c r="CA6" t="str">
        <f t="shared" si="37"/>
        <v>USD=</v>
      </c>
      <c r="CB6" s="24">
        <v>1</v>
      </c>
      <c r="CD6" s="9" t="s">
        <v>16</v>
      </c>
      <c r="CE6" s="9" t="s">
        <v>295</v>
      </c>
    </row>
    <row r="7" spans="1:83" outlineLevel="1" x14ac:dyDescent="0.35">
      <c r="B7" t="str">
        <f t="shared" si="38"/>
        <v>Pinterest Inc</v>
      </c>
      <c r="C7" s="3" t="s">
        <v>13</v>
      </c>
      <c r="E7" t="s">
        <v>17</v>
      </c>
      <c r="F7" s="2"/>
      <c r="G7" t="str">
        <f t="shared" si="2"/>
        <v>US72352L1061</v>
      </c>
      <c r="H7" s="7">
        <f t="shared" si="3"/>
        <v>20842480840.68</v>
      </c>
      <c r="I7" s="13">
        <f t="shared" si="4"/>
        <v>99.394199999999998</v>
      </c>
      <c r="J7" s="36">
        <f>BW7</f>
        <v>43573</v>
      </c>
      <c r="K7" s="13" t="str">
        <f t="shared" si="6"/>
        <v>USD</v>
      </c>
      <c r="L7" s="7">
        <f t="shared" si="7"/>
        <v>30.84</v>
      </c>
      <c r="M7" s="13">
        <f t="shared" si="8"/>
        <v>30.84</v>
      </c>
      <c r="N7" s="8"/>
      <c r="O7" s="13">
        <f t="shared" si="9"/>
        <v>98.294820717131401</v>
      </c>
      <c r="P7" s="13">
        <f t="shared" si="10"/>
        <v>17.242051111636599</v>
      </c>
      <c r="Q7" s="13">
        <f t="shared" si="11"/>
        <v>3.8084006476997798</v>
      </c>
      <c r="R7" s="13">
        <f t="shared" si="12"/>
        <v>0.66803762540242495</v>
      </c>
      <c r="S7" s="13">
        <f t="shared" si="13"/>
        <v>7.1932352251568297</v>
      </c>
      <c r="T7" s="13">
        <f t="shared" si="14"/>
        <v>21.511954372713198</v>
      </c>
      <c r="U7" s="13">
        <f t="shared" si="15"/>
        <v>6.0007752979099402</v>
      </c>
      <c r="V7" s="42">
        <f t="shared" si="16"/>
        <v>68986081.082499996</v>
      </c>
      <c r="W7" s="42">
        <f t="shared" si="17"/>
        <v>65591632.903636403</v>
      </c>
      <c r="X7" s="13">
        <f t="shared" si="18"/>
        <v>-5.175123759840722</v>
      </c>
      <c r="Y7" s="13">
        <f t="shared" si="19"/>
        <v>56.179817145096699</v>
      </c>
      <c r="Z7" s="13">
        <f t="shared" si="20"/>
        <v>39.3027033795873</v>
      </c>
      <c r="AA7" s="13">
        <f t="shared" si="21"/>
        <v>42.810793286482102</v>
      </c>
      <c r="AB7" s="13" t="str">
        <f t="shared" si="22"/>
        <v>NULL</v>
      </c>
      <c r="AC7" s="13">
        <f t="shared" si="23"/>
        <v>0.90324734773829596</v>
      </c>
      <c r="AD7" s="13">
        <f t="shared" si="24"/>
        <v>1.60124886008742</v>
      </c>
      <c r="AE7" s="13">
        <f t="shared" si="25"/>
        <v>1.0297054719101599</v>
      </c>
      <c r="AF7" s="13">
        <f t="shared" si="26"/>
        <v>1.0198026281364601</v>
      </c>
      <c r="AG7" s="13">
        <f t="shared" si="27"/>
        <v>2.2252661339897801</v>
      </c>
      <c r="AH7" s="13">
        <f t="shared" si="28"/>
        <v>2.0743212199298</v>
      </c>
      <c r="AI7" s="13">
        <f t="shared" si="29"/>
        <v>58.528428093645502</v>
      </c>
      <c r="AJ7" s="13">
        <f t="shared" si="30"/>
        <v>31.753399999999999</v>
      </c>
      <c r="AK7" s="13">
        <f t="shared" si="31"/>
        <v>35.223999999999997</v>
      </c>
      <c r="AL7" s="13" t="str">
        <f t="shared" si="32"/>
        <v>NULL</v>
      </c>
      <c r="AM7" s="13" t="str">
        <f t="shared" si="33"/>
        <v>NULL</v>
      </c>
      <c r="AN7" s="13">
        <f t="shared" si="34"/>
        <v>2.8465521144516002</v>
      </c>
      <c r="AO7" s="13">
        <f t="shared" si="35"/>
        <v>1.7473449182990699</v>
      </c>
      <c r="AP7" s="42">
        <f t="shared" si="36"/>
        <v>3197637.1814239998</v>
      </c>
      <c r="AS7" s="9" t="s">
        <v>17</v>
      </c>
      <c r="AT7" s="34">
        <v>98.294820717131401</v>
      </c>
      <c r="AU7" s="34">
        <v>17.242051111636599</v>
      </c>
      <c r="AV7" s="34">
        <v>3.8084006476997798</v>
      </c>
      <c r="AW7" s="7">
        <v>0.66803762540242495</v>
      </c>
      <c r="AX7" s="34">
        <v>7.1932352251568297</v>
      </c>
      <c r="AY7" s="7">
        <v>21.511954372713198</v>
      </c>
      <c r="AZ7" s="7">
        <v>6.0007752979099402</v>
      </c>
      <c r="BA7" s="7">
        <v>68986081.082499996</v>
      </c>
      <c r="BB7" s="7">
        <v>65591632.903636403</v>
      </c>
      <c r="BC7" s="7">
        <v>56.179817145096699</v>
      </c>
      <c r="BD7" s="7">
        <v>39.3027033795873</v>
      </c>
      <c r="BE7" s="7">
        <v>42.810793286482102</v>
      </c>
      <c r="BF7" s="34" t="s">
        <v>292</v>
      </c>
      <c r="BG7" s="7">
        <v>0.90324734773829596</v>
      </c>
      <c r="BH7" s="7">
        <v>1.60124886008742</v>
      </c>
      <c r="BI7" s="7">
        <v>1.0297054719101599</v>
      </c>
      <c r="BJ7" s="7">
        <v>1.0198026281364601</v>
      </c>
      <c r="BK7" s="7">
        <v>2.2252661339897801</v>
      </c>
      <c r="BL7" s="7">
        <v>2.0743212199298</v>
      </c>
      <c r="BM7" s="34">
        <v>58.528428093645502</v>
      </c>
      <c r="BN7" s="7">
        <v>31.753399999999999</v>
      </c>
      <c r="BO7" s="34">
        <v>35.223999999999997</v>
      </c>
      <c r="BP7" s="34" t="s">
        <v>292</v>
      </c>
      <c r="BQ7" s="34" t="s">
        <v>292</v>
      </c>
      <c r="BR7" s="7">
        <v>2.8465521144516002</v>
      </c>
      <c r="BS7" s="34">
        <v>1.7473449182990699</v>
      </c>
      <c r="BT7" s="34">
        <v>3197637.1814239998</v>
      </c>
      <c r="BU7" s="34">
        <v>675826227</v>
      </c>
      <c r="BV7" s="7">
        <v>99.394199999999998</v>
      </c>
      <c r="BW7" s="23">
        <v>43573</v>
      </c>
      <c r="BX7" s="9" t="s">
        <v>298</v>
      </c>
      <c r="BY7" s="7">
        <v>30.84</v>
      </c>
      <c r="BZ7" s="9" t="s">
        <v>291</v>
      </c>
      <c r="CA7" t="str">
        <f t="shared" si="37"/>
        <v>USD=</v>
      </c>
      <c r="CB7" s="24">
        <v>1</v>
      </c>
      <c r="CD7" s="9" t="s">
        <v>17</v>
      </c>
      <c r="CE7" s="9" t="s">
        <v>297</v>
      </c>
    </row>
    <row r="8" spans="1:83" outlineLevel="1" x14ac:dyDescent="0.35">
      <c r="B8" t="str">
        <f t="shared" si="38"/>
        <v>Tencent Holdings Ltd</v>
      </c>
      <c r="C8" s="3" t="s">
        <v>13</v>
      </c>
      <c r="E8" t="s">
        <v>18</v>
      </c>
      <c r="F8" s="2"/>
      <c r="G8" t="str">
        <f t="shared" si="2"/>
        <v>KYG875721634</v>
      </c>
      <c r="H8" s="7">
        <f t="shared" si="3"/>
        <v>488312178254.71411</v>
      </c>
      <c r="I8" s="13">
        <f t="shared" si="4"/>
        <v>67.316500000000005</v>
      </c>
      <c r="J8" s="36">
        <f t="shared" si="5"/>
        <v>38154</v>
      </c>
      <c r="K8" s="13" t="str">
        <f t="shared" si="6"/>
        <v>HKD</v>
      </c>
      <c r="L8" s="7">
        <f t="shared" si="7"/>
        <v>409.6</v>
      </c>
      <c r="M8" s="13">
        <f t="shared" si="8"/>
        <v>52.690534400000004</v>
      </c>
      <c r="N8" s="8"/>
      <c r="O8" s="13">
        <f t="shared" si="9"/>
        <v>21.7618845344359</v>
      </c>
      <c r="P8" s="13">
        <f t="shared" si="10"/>
        <v>15.2366578260756</v>
      </c>
      <c r="Q8" s="13">
        <f t="shared" si="11"/>
        <v>0.80055992162976097</v>
      </c>
      <c r="R8" s="13">
        <f t="shared" si="12"/>
        <v>0.56051476497087105</v>
      </c>
      <c r="S8" s="13">
        <f t="shared" si="13"/>
        <v>3.9463613742275001</v>
      </c>
      <c r="T8" s="13">
        <f t="shared" si="14"/>
        <v>13.918348923539099</v>
      </c>
      <c r="U8" s="13">
        <f t="shared" si="15"/>
        <v>5.59388155021841</v>
      </c>
      <c r="V8" s="42">
        <f t="shared" si="16"/>
        <v>9239494419.3500004</v>
      </c>
      <c r="W8" s="42">
        <f t="shared" si="17"/>
        <v>8183854574.88696</v>
      </c>
      <c r="X8" s="13">
        <f t="shared" si="18"/>
        <v>-12.899054287968228</v>
      </c>
      <c r="Y8" s="13">
        <f t="shared" si="19"/>
        <v>22.889344354239601</v>
      </c>
      <c r="Z8" s="13">
        <f t="shared" si="20"/>
        <v>30.131520039697001</v>
      </c>
      <c r="AA8" s="13">
        <f t="shared" si="21"/>
        <v>29.2827092950896</v>
      </c>
      <c r="AB8" s="13" t="str">
        <f t="shared" si="22"/>
        <v>#N/A</v>
      </c>
      <c r="AC8" s="13">
        <f t="shared" si="23"/>
        <v>0.98392084767765298</v>
      </c>
      <c r="AD8" s="13">
        <f t="shared" si="24"/>
        <v>1.1847803393360099</v>
      </c>
      <c r="AE8" s="13">
        <f t="shared" si="25"/>
        <v>1.29001599154863</v>
      </c>
      <c r="AF8" s="13">
        <f t="shared" si="26"/>
        <v>1.1933428010217599</v>
      </c>
      <c r="AG8" s="13">
        <f t="shared" si="27"/>
        <v>1.29569075047382</v>
      </c>
      <c r="AH8" s="13">
        <f t="shared" si="28"/>
        <v>1.33950946985122</v>
      </c>
      <c r="AI8" s="13">
        <f t="shared" si="29"/>
        <v>62.7986348122867</v>
      </c>
      <c r="AJ8" s="13">
        <f t="shared" si="30"/>
        <v>417.42</v>
      </c>
      <c r="AK8" s="13">
        <f t="shared" si="31"/>
        <v>369.90499999999997</v>
      </c>
      <c r="AL8" s="13">
        <f t="shared" si="32"/>
        <v>0.81809432146294503</v>
      </c>
      <c r="AM8" s="13">
        <f t="shared" si="33"/>
        <v>25.245720281899999</v>
      </c>
      <c r="AN8" s="13" t="str">
        <f t="shared" si="34"/>
        <v>NULL</v>
      </c>
      <c r="AO8" s="13" t="str">
        <f t="shared" si="35"/>
        <v>NULL</v>
      </c>
      <c r="AP8" s="42">
        <f t="shared" si="36"/>
        <v>30317428.673891</v>
      </c>
      <c r="AS8" s="9" t="s">
        <v>18</v>
      </c>
      <c r="AT8" s="34">
        <v>21.7618845344359</v>
      </c>
      <c r="AU8" s="34">
        <v>15.2366578260756</v>
      </c>
      <c r="AV8" s="34">
        <v>0.80055992162976097</v>
      </c>
      <c r="AW8" s="7">
        <v>0.56051476497087105</v>
      </c>
      <c r="AX8" s="34">
        <v>3.9463613742275001</v>
      </c>
      <c r="AY8" s="7">
        <v>13.918348923539099</v>
      </c>
      <c r="AZ8" s="7">
        <v>5.59388155021841</v>
      </c>
      <c r="BA8" s="7">
        <v>9239494419.3500004</v>
      </c>
      <c r="BB8" s="7">
        <v>8183854574.88696</v>
      </c>
      <c r="BC8" s="7">
        <v>22.889344354239601</v>
      </c>
      <c r="BD8" s="7">
        <v>30.131520039697001</v>
      </c>
      <c r="BE8" s="7">
        <v>29.2827092950896</v>
      </c>
      <c r="BF8" s="7" t="s">
        <v>523</v>
      </c>
      <c r="BG8" s="7">
        <v>0.98392084767765298</v>
      </c>
      <c r="BH8" s="7">
        <v>1.1847803393360099</v>
      </c>
      <c r="BI8" s="7">
        <v>1.29001599154863</v>
      </c>
      <c r="BJ8" s="7">
        <v>1.1933428010217599</v>
      </c>
      <c r="BK8" s="7">
        <v>1.29569075047382</v>
      </c>
      <c r="BL8" s="7">
        <v>1.33950946985122</v>
      </c>
      <c r="BM8" s="7">
        <v>62.7986348122867</v>
      </c>
      <c r="BN8" s="34">
        <v>417.42</v>
      </c>
      <c r="BO8" s="34">
        <v>369.90499999999997</v>
      </c>
      <c r="BP8" s="34">
        <v>0.81809432146294503</v>
      </c>
      <c r="BQ8" s="7">
        <v>25.245720281899999</v>
      </c>
      <c r="BR8" s="34" t="s">
        <v>292</v>
      </c>
      <c r="BS8" s="34" t="s">
        <v>292</v>
      </c>
      <c r="BT8" s="7">
        <v>30317428.673891</v>
      </c>
      <c r="BU8" s="7">
        <v>9267550307</v>
      </c>
      <c r="BV8" s="7">
        <v>67.316500000000005</v>
      </c>
      <c r="BW8" s="23">
        <v>38154</v>
      </c>
      <c r="BX8" s="9" t="s">
        <v>300</v>
      </c>
      <c r="BY8" s="7">
        <v>409.6</v>
      </c>
      <c r="BZ8" s="9" t="s">
        <v>301</v>
      </c>
      <c r="CA8" t="str">
        <f t="shared" si="37"/>
        <v>HKDUSD=R</v>
      </c>
      <c r="CB8" s="24">
        <v>0.128639</v>
      </c>
      <c r="CD8" s="9" t="s">
        <v>18</v>
      </c>
      <c r="CE8" s="9" t="s">
        <v>299</v>
      </c>
    </row>
    <row r="9" spans="1:83" outlineLevel="1" x14ac:dyDescent="0.35">
      <c r="B9" t="str">
        <f t="shared" si="38"/>
        <v>Naver Corp</v>
      </c>
      <c r="C9" s="3" t="s">
        <v>13</v>
      </c>
      <c r="E9" t="s">
        <v>19</v>
      </c>
      <c r="F9" s="2"/>
      <c r="G9" t="str">
        <f t="shared" si="2"/>
        <v>KR7035420009</v>
      </c>
      <c r="H9" s="7">
        <f>((BU9*BY9)*CB9)/1000</f>
        <v>22160273074.430401</v>
      </c>
      <c r="I9" s="13">
        <f t="shared" si="4"/>
        <v>99.887600000000006</v>
      </c>
      <c r="J9" s="36">
        <f t="shared" si="5"/>
        <v>39780</v>
      </c>
      <c r="K9" s="13" t="str">
        <f t="shared" si="6"/>
        <v>KRW</v>
      </c>
      <c r="L9" s="7">
        <f t="shared" si="7"/>
        <v>210000</v>
      </c>
      <c r="M9" s="13">
        <f>(BY9*CB9)/1000</f>
        <v>146.51910000000001</v>
      </c>
      <c r="N9" s="8"/>
      <c r="O9" s="13">
        <f t="shared" si="9"/>
        <v>18.9589900401626</v>
      </c>
      <c r="P9" s="13">
        <f t="shared" si="10"/>
        <v>18.4732413678779</v>
      </c>
      <c r="Q9" s="13">
        <f t="shared" si="11"/>
        <v>0.67710678714866301</v>
      </c>
      <c r="R9" s="13">
        <f t="shared" si="12"/>
        <v>0.65975862028135401</v>
      </c>
      <c r="S9" s="13">
        <f t="shared" si="13"/>
        <v>1.27616953815053</v>
      </c>
      <c r="T9" s="13">
        <f t="shared" si="14"/>
        <v>14.293554056321501</v>
      </c>
      <c r="U9" s="13">
        <f t="shared" si="15"/>
        <v>3.1720639448735799</v>
      </c>
      <c r="V9" s="42">
        <f t="shared" si="16"/>
        <v>302342015250</v>
      </c>
      <c r="W9" s="42">
        <f t="shared" si="17"/>
        <v>260724762065.21701</v>
      </c>
      <c r="X9" s="13">
        <f t="shared" si="18"/>
        <v>-15.96214063256982</v>
      </c>
      <c r="Y9" s="13">
        <f t="shared" si="19"/>
        <v>33.205648657866398</v>
      </c>
      <c r="Z9" s="13">
        <f t="shared" si="20"/>
        <v>35.502432368165501</v>
      </c>
      <c r="AA9" s="13">
        <f t="shared" si="21"/>
        <v>29.833291186373799</v>
      </c>
      <c r="AB9" s="13" t="str">
        <f t="shared" si="22"/>
        <v>#N/A</v>
      </c>
      <c r="AC9" s="13">
        <f t="shared" si="23"/>
        <v>0.61235017188171204</v>
      </c>
      <c r="AD9" s="13">
        <f t="shared" si="24"/>
        <v>0.59364686937811395</v>
      </c>
      <c r="AE9" s="13">
        <f t="shared" si="25"/>
        <v>0.89986620661437999</v>
      </c>
      <c r="AF9" s="13">
        <f t="shared" si="26"/>
        <v>0.93324320449878195</v>
      </c>
      <c r="AG9" s="13">
        <f t="shared" si="27"/>
        <v>0.41708168263734402</v>
      </c>
      <c r="AH9" s="13">
        <f t="shared" si="28"/>
        <v>1.11682433696322</v>
      </c>
      <c r="AI9" s="13">
        <f t="shared" si="29"/>
        <v>64.285714285714306</v>
      </c>
      <c r="AJ9" s="13">
        <f t="shared" si="30"/>
        <v>184534</v>
      </c>
      <c r="AK9" s="13">
        <f t="shared" si="31"/>
        <v>178328.5</v>
      </c>
      <c r="AL9" s="13">
        <f t="shared" si="32"/>
        <v>0.57932692307692302</v>
      </c>
      <c r="AM9" s="13">
        <f t="shared" si="33"/>
        <v>18.1026631585</v>
      </c>
      <c r="AN9" s="13" t="str">
        <f t="shared" si="34"/>
        <v>NULL</v>
      </c>
      <c r="AO9" s="13" t="str">
        <f t="shared" si="35"/>
        <v>NULL</v>
      </c>
      <c r="AP9" s="42">
        <f t="shared" si="36"/>
        <v>1793333.2073540499</v>
      </c>
      <c r="AS9" s="9" t="s">
        <v>19</v>
      </c>
      <c r="AT9" s="34">
        <v>18.9589900401626</v>
      </c>
      <c r="AU9" s="34">
        <v>18.4732413678779</v>
      </c>
      <c r="AV9" s="34">
        <v>0.67710678714866301</v>
      </c>
      <c r="AW9" s="7">
        <v>0.65975862028135401</v>
      </c>
      <c r="AX9" s="34">
        <v>1.27616953815053</v>
      </c>
      <c r="AY9" s="7">
        <v>14.293554056321501</v>
      </c>
      <c r="AZ9" s="7">
        <v>3.1720639448735799</v>
      </c>
      <c r="BA9" s="7">
        <v>302342015250</v>
      </c>
      <c r="BB9" s="7">
        <v>260724762065.21701</v>
      </c>
      <c r="BC9" s="7">
        <v>33.205648657866398</v>
      </c>
      <c r="BD9" s="7">
        <v>35.502432368165501</v>
      </c>
      <c r="BE9" s="7">
        <v>29.833291186373799</v>
      </c>
      <c r="BF9" s="7" t="s">
        <v>523</v>
      </c>
      <c r="BG9" s="7">
        <v>0.61235017188171204</v>
      </c>
      <c r="BH9" s="7">
        <v>0.59364686937811395</v>
      </c>
      <c r="BI9" s="34">
        <v>0.89986620661437999</v>
      </c>
      <c r="BJ9" s="7">
        <v>0.93324320449878195</v>
      </c>
      <c r="BK9" s="7">
        <v>0.41708168263734402</v>
      </c>
      <c r="BL9" s="7">
        <v>1.11682433696322</v>
      </c>
      <c r="BM9" s="7">
        <v>64.285714285714306</v>
      </c>
      <c r="BN9" s="7">
        <v>184534</v>
      </c>
      <c r="BO9" s="7">
        <v>178328.5</v>
      </c>
      <c r="BP9" s="34">
        <v>0.57932692307692302</v>
      </c>
      <c r="BQ9" s="7">
        <v>18.1026631585</v>
      </c>
      <c r="BR9" s="34" t="s">
        <v>292</v>
      </c>
      <c r="BS9" s="34" t="s">
        <v>292</v>
      </c>
      <c r="BT9" s="34">
        <v>1793333.2073540499</v>
      </c>
      <c r="BU9" s="34">
        <v>151244944</v>
      </c>
      <c r="BV9" s="7">
        <v>99.887600000000006</v>
      </c>
      <c r="BW9" s="23">
        <v>39780</v>
      </c>
      <c r="BX9" s="9" t="s">
        <v>303</v>
      </c>
      <c r="BY9" s="7">
        <v>210000</v>
      </c>
      <c r="BZ9" s="9" t="s">
        <v>304</v>
      </c>
      <c r="CA9" t="str">
        <f t="shared" si="37"/>
        <v>KRWUSD=R</v>
      </c>
      <c r="CB9" s="24">
        <v>0.69771000000000005</v>
      </c>
      <c r="CD9" s="9" t="s">
        <v>19</v>
      </c>
      <c r="CE9" s="9" t="s">
        <v>302</v>
      </c>
    </row>
    <row r="10" spans="1:83" outlineLevel="1" x14ac:dyDescent="0.35">
      <c r="B10" t="str">
        <f t="shared" si="38"/>
        <v>Kakao Corp</v>
      </c>
      <c r="C10" s="3" t="s">
        <v>13</v>
      </c>
      <c r="E10" t="s">
        <v>20</v>
      </c>
      <c r="F10" s="2"/>
      <c r="G10" t="str">
        <f t="shared" si="2"/>
        <v>KR7035720002</v>
      </c>
      <c r="H10" s="7">
        <f>((BU10*BY10)*CB10)/1000</f>
        <v>14055003158.047722</v>
      </c>
      <c r="I10" s="13">
        <f t="shared" si="4"/>
        <v>69.588099999999997</v>
      </c>
      <c r="J10" s="36">
        <f t="shared" si="5"/>
        <v>36475</v>
      </c>
      <c r="K10" s="13" t="str">
        <f t="shared" si="6"/>
        <v>KRW</v>
      </c>
      <c r="L10" s="7">
        <f t="shared" si="7"/>
        <v>45900</v>
      </c>
      <c r="M10" s="13">
        <f>(BY10*CB10)/1000</f>
        <v>32.024889000000002</v>
      </c>
      <c r="N10" s="8"/>
      <c r="O10" s="13" t="str">
        <f t="shared" si="9"/>
        <v>NULL</v>
      </c>
      <c r="P10" s="13">
        <f t="shared" si="10"/>
        <v>40.652384836812097</v>
      </c>
      <c r="Q10" s="13" t="str">
        <f t="shared" si="11"/>
        <v>NULL</v>
      </c>
      <c r="R10" s="13">
        <f t="shared" si="12"/>
        <v>1.0450484533884901</v>
      </c>
      <c r="S10" s="13">
        <f t="shared" si="13"/>
        <v>1.8850974284867199</v>
      </c>
      <c r="T10" s="13">
        <f t="shared" si="14"/>
        <v>13.1257876802613</v>
      </c>
      <c r="U10" s="13">
        <f t="shared" si="15"/>
        <v>2.5748530232386599</v>
      </c>
      <c r="V10" s="42">
        <f t="shared" si="16"/>
        <v>137663452925</v>
      </c>
      <c r="W10" s="42">
        <f t="shared" si="17"/>
        <v>126715944013.043</v>
      </c>
      <c r="X10" s="13">
        <f t="shared" si="18"/>
        <v>-8.6394091897623877</v>
      </c>
      <c r="Y10" s="13">
        <f t="shared" si="19"/>
        <v>51.255846072785403</v>
      </c>
      <c r="Z10" s="13">
        <f t="shared" si="20"/>
        <v>41.294483914886598</v>
      </c>
      <c r="AA10" s="13">
        <f t="shared" si="21"/>
        <v>34.644119216575497</v>
      </c>
      <c r="AB10" s="13" t="str">
        <f t="shared" si="22"/>
        <v>#N/A</v>
      </c>
      <c r="AC10" s="13">
        <f t="shared" si="23"/>
        <v>0.71390115402838195</v>
      </c>
      <c r="AD10" s="13">
        <f t="shared" si="24"/>
        <v>0.96123661365271096</v>
      </c>
      <c r="AE10" s="13">
        <f t="shared" si="25"/>
        <v>1.44282982808833</v>
      </c>
      <c r="AF10" s="13">
        <f t="shared" si="26"/>
        <v>1.2952185901723401</v>
      </c>
      <c r="AG10" s="13">
        <f t="shared" si="27"/>
        <v>1.02707947996756</v>
      </c>
      <c r="AH10" s="13">
        <f t="shared" si="28"/>
        <v>1.0958276756054299</v>
      </c>
      <c r="AI10" s="13">
        <f t="shared" si="29"/>
        <v>69.973890339425594</v>
      </c>
      <c r="AJ10" s="13">
        <f t="shared" si="30"/>
        <v>37909</v>
      </c>
      <c r="AK10" s="13">
        <f t="shared" si="31"/>
        <v>42766.25</v>
      </c>
      <c r="AL10" s="13">
        <f t="shared" si="32"/>
        <v>0.13958810068649899</v>
      </c>
      <c r="AM10" s="13" t="str">
        <f t="shared" si="33"/>
        <v>NULL</v>
      </c>
      <c r="AN10" s="13" t="str">
        <f t="shared" si="34"/>
        <v>NULL</v>
      </c>
      <c r="AO10" s="13" t="str">
        <f t="shared" si="35"/>
        <v>NULL</v>
      </c>
      <c r="AP10" s="42">
        <f t="shared" si="36"/>
        <v>4518062.8498185398</v>
      </c>
      <c r="AS10" s="9" t="s">
        <v>20</v>
      </c>
      <c r="AT10" s="34" t="s">
        <v>292</v>
      </c>
      <c r="AU10" s="34">
        <v>40.652384836812097</v>
      </c>
      <c r="AV10" s="34" t="s">
        <v>292</v>
      </c>
      <c r="AW10" s="7">
        <v>1.0450484533884901</v>
      </c>
      <c r="AX10" s="34">
        <v>1.8850974284867199</v>
      </c>
      <c r="AY10" s="7">
        <v>13.1257876802613</v>
      </c>
      <c r="AZ10" s="7">
        <v>2.5748530232386599</v>
      </c>
      <c r="BA10" s="7">
        <v>137663452925</v>
      </c>
      <c r="BB10" s="7">
        <v>126715944013.043</v>
      </c>
      <c r="BC10" s="7">
        <v>51.255846072785403</v>
      </c>
      <c r="BD10" s="7">
        <v>41.294483914886598</v>
      </c>
      <c r="BE10" s="7">
        <v>34.644119216575497</v>
      </c>
      <c r="BF10" s="7" t="s">
        <v>523</v>
      </c>
      <c r="BG10" s="7">
        <v>0.71390115402838195</v>
      </c>
      <c r="BH10" s="7">
        <v>0.96123661365271096</v>
      </c>
      <c r="BI10" s="7">
        <v>1.44282982808833</v>
      </c>
      <c r="BJ10" s="7">
        <v>1.2952185901723401</v>
      </c>
      <c r="BK10" s="7">
        <v>1.02707947996756</v>
      </c>
      <c r="BL10" s="7">
        <v>1.0958276756054299</v>
      </c>
      <c r="BM10" s="7">
        <v>69.973890339425594</v>
      </c>
      <c r="BN10" s="7">
        <v>37909</v>
      </c>
      <c r="BO10" s="7">
        <v>42766.25</v>
      </c>
      <c r="BP10" s="34">
        <v>0.13958810068649899</v>
      </c>
      <c r="BQ10" s="34" t="s">
        <v>292</v>
      </c>
      <c r="BR10" s="34" t="s">
        <v>292</v>
      </c>
      <c r="BS10" s="34" t="s">
        <v>292</v>
      </c>
      <c r="BT10" s="7">
        <v>4518062.8498185398</v>
      </c>
      <c r="BU10" s="7">
        <v>438877498</v>
      </c>
      <c r="BV10" s="7">
        <v>69.588099999999997</v>
      </c>
      <c r="BW10" s="23">
        <v>36475</v>
      </c>
      <c r="BX10" s="9" t="s">
        <v>306</v>
      </c>
      <c r="BY10" s="7">
        <v>45900</v>
      </c>
      <c r="BZ10" s="9" t="s">
        <v>304</v>
      </c>
      <c r="CA10" t="str">
        <f t="shared" si="37"/>
        <v>KRWUSD=R</v>
      </c>
      <c r="CB10" s="24">
        <v>0.69771000000000005</v>
      </c>
      <c r="CD10" s="9" t="s">
        <v>20</v>
      </c>
      <c r="CE10" s="9" t="s">
        <v>305</v>
      </c>
    </row>
    <row r="11" spans="1:83" outlineLevel="1" x14ac:dyDescent="0.35">
      <c r="B11" t="str">
        <f t="shared" si="38"/>
        <v>Baidu Inc</v>
      </c>
      <c r="C11" s="3" t="s">
        <v>13</v>
      </c>
      <c r="E11" t="s">
        <v>21</v>
      </c>
      <c r="F11" s="2"/>
      <c r="G11" t="str">
        <f t="shared" si="2"/>
        <v>US0567521085</v>
      </c>
      <c r="H11" s="7">
        <f t="shared" si="3"/>
        <v>31670931000.079998</v>
      </c>
      <c r="I11" s="13">
        <f t="shared" si="4"/>
        <v>97.240899999999996</v>
      </c>
      <c r="J11" s="36">
        <f t="shared" si="5"/>
        <v>38569</v>
      </c>
      <c r="K11" s="13" t="str">
        <f t="shared" si="6"/>
        <v>USD</v>
      </c>
      <c r="L11" s="7">
        <f t="shared" si="7"/>
        <v>90.32</v>
      </c>
      <c r="M11" s="13">
        <f t="shared" si="8"/>
        <v>90.32</v>
      </c>
      <c r="N11" s="8"/>
      <c r="O11" s="13">
        <f t="shared" si="9"/>
        <v>11.2497433000983</v>
      </c>
      <c r="P11" s="13">
        <f t="shared" si="10"/>
        <v>8.9811178435430303</v>
      </c>
      <c r="Q11" s="13">
        <f t="shared" si="11"/>
        <v>3.2958264510311901</v>
      </c>
      <c r="R11" s="13">
        <f t="shared" si="12"/>
        <v>2.6311894377464302</v>
      </c>
      <c r="S11" s="13">
        <f t="shared" si="13"/>
        <v>0.88658212359746302</v>
      </c>
      <c r="T11" s="13">
        <f t="shared" si="14"/>
        <v>7.8044535521454197</v>
      </c>
      <c r="U11" s="13">
        <f t="shared" si="15"/>
        <v>1.71852724837316</v>
      </c>
      <c r="V11" s="42">
        <f t="shared" si="16"/>
        <v>383573003.39499998</v>
      </c>
      <c r="W11" s="42">
        <f t="shared" si="17"/>
        <v>288141843.272273</v>
      </c>
      <c r="X11" s="13">
        <f t="shared" si="18"/>
        <v>-33.119507753183733</v>
      </c>
      <c r="Y11" s="13">
        <f t="shared" si="19"/>
        <v>39.961778374326897</v>
      </c>
      <c r="Z11" s="13">
        <f t="shared" si="20"/>
        <v>44.283683081546897</v>
      </c>
      <c r="AA11" s="13">
        <f t="shared" si="21"/>
        <v>39.208037216744899</v>
      </c>
      <c r="AB11" s="13">
        <f t="shared" si="22"/>
        <v>0.37469999999999998</v>
      </c>
      <c r="AC11" s="13">
        <f t="shared" si="23"/>
        <v>0.846585343569635</v>
      </c>
      <c r="AD11" s="13">
        <f t="shared" si="24"/>
        <v>1.4067759078461</v>
      </c>
      <c r="AE11" s="13">
        <f t="shared" si="25"/>
        <v>0.44952434146812997</v>
      </c>
      <c r="AF11" s="13">
        <f t="shared" si="26"/>
        <v>0.63301559462919199</v>
      </c>
      <c r="AG11" s="13">
        <f t="shared" si="27"/>
        <v>-0.20018262745804</v>
      </c>
      <c r="AH11" s="13">
        <f t="shared" si="28"/>
        <v>0.44237773046644502</v>
      </c>
      <c r="AI11" s="13">
        <f t="shared" si="29"/>
        <v>69.200176756517905</v>
      </c>
      <c r="AJ11" s="13">
        <f t="shared" si="30"/>
        <v>91.3874</v>
      </c>
      <c r="AK11" s="13">
        <f t="shared" si="31"/>
        <v>94.684049999999999</v>
      </c>
      <c r="AL11" s="13" t="str">
        <f t="shared" si="32"/>
        <v>NULL</v>
      </c>
      <c r="AM11" s="13">
        <f t="shared" si="33"/>
        <v>0</v>
      </c>
      <c r="AN11" s="13">
        <f t="shared" si="34"/>
        <v>2.4678346143051102</v>
      </c>
      <c r="AO11" s="13">
        <f t="shared" si="35"/>
        <v>2.5836107263464201</v>
      </c>
      <c r="AP11" s="42">
        <f t="shared" si="36"/>
        <v>73577269.703912795</v>
      </c>
      <c r="AS11" s="9" t="s">
        <v>21</v>
      </c>
      <c r="AT11" s="34">
        <v>11.2497433000983</v>
      </c>
      <c r="AU11" s="34">
        <v>8.9811178435430303</v>
      </c>
      <c r="AV11" s="34">
        <v>3.2958264510311901</v>
      </c>
      <c r="AW11" s="34">
        <v>2.6311894377464302</v>
      </c>
      <c r="AX11" s="34">
        <v>0.88658212359746302</v>
      </c>
      <c r="AY11" s="7">
        <v>7.8044535521454197</v>
      </c>
      <c r="AZ11" s="7">
        <v>1.71852724837316</v>
      </c>
      <c r="BA11" s="7">
        <v>383573003.39499998</v>
      </c>
      <c r="BB11" s="7">
        <v>288141843.272273</v>
      </c>
      <c r="BC11" s="7">
        <v>39.961778374326897</v>
      </c>
      <c r="BD11" s="7">
        <v>44.283683081546897</v>
      </c>
      <c r="BE11" s="7">
        <v>39.208037216744899</v>
      </c>
      <c r="BF11" s="7">
        <v>0.37469999999999998</v>
      </c>
      <c r="BG11" s="7">
        <v>0.846585343569635</v>
      </c>
      <c r="BH11" s="7">
        <v>1.4067759078461</v>
      </c>
      <c r="BI11" s="7">
        <v>0.44952434146812997</v>
      </c>
      <c r="BJ11" s="7">
        <v>0.63301559462919199</v>
      </c>
      <c r="BK11" s="7">
        <v>-0.20018262745804</v>
      </c>
      <c r="BL11" s="7">
        <v>0.44237773046644502</v>
      </c>
      <c r="BM11" s="7">
        <v>69.200176756517905</v>
      </c>
      <c r="BN11" s="7">
        <v>91.3874</v>
      </c>
      <c r="BO11" s="34">
        <v>94.684049999999999</v>
      </c>
      <c r="BP11" s="34" t="s">
        <v>292</v>
      </c>
      <c r="BQ11" s="7">
        <v>0</v>
      </c>
      <c r="BR11" s="7">
        <v>2.4678346143051102</v>
      </c>
      <c r="BS11" s="7">
        <v>2.5836107263464201</v>
      </c>
      <c r="BT11" s="7">
        <v>73577269.703912795</v>
      </c>
      <c r="BU11" s="7">
        <v>350652469</v>
      </c>
      <c r="BV11" s="7">
        <v>97.240899999999996</v>
      </c>
      <c r="BW11" s="23">
        <v>38569</v>
      </c>
      <c r="BX11" s="9" t="s">
        <v>308</v>
      </c>
      <c r="BY11" s="7">
        <v>90.32</v>
      </c>
      <c r="BZ11" s="9" t="s">
        <v>291</v>
      </c>
      <c r="CA11" t="str">
        <f t="shared" si="37"/>
        <v>USD=</v>
      </c>
      <c r="CB11" s="24">
        <v>1</v>
      </c>
      <c r="CD11" s="9" t="s">
        <v>21</v>
      </c>
      <c r="CE11" s="9" t="s">
        <v>307</v>
      </c>
    </row>
    <row r="12" spans="1:83" outlineLevel="1" x14ac:dyDescent="0.35">
      <c r="B12" t="str">
        <f t="shared" si="38"/>
        <v>Match Group Inc</v>
      </c>
      <c r="C12" s="3" t="s">
        <v>13</v>
      </c>
      <c r="E12" t="s">
        <v>22</v>
      </c>
      <c r="F12" s="2"/>
      <c r="G12" t="str">
        <f t="shared" si="2"/>
        <v>US57667L1070</v>
      </c>
      <c r="H12" s="7">
        <f t="shared" si="3"/>
        <v>7678362688.2599993</v>
      </c>
      <c r="I12" s="13">
        <f t="shared" si="4"/>
        <v>99.1768</v>
      </c>
      <c r="J12" s="36">
        <f t="shared" si="5"/>
        <v>33966</v>
      </c>
      <c r="K12" s="13" t="str">
        <f t="shared" si="6"/>
        <v>USD</v>
      </c>
      <c r="L12" s="7">
        <f t="shared" si="7"/>
        <v>30.58</v>
      </c>
      <c r="M12" s="13">
        <f t="shared" si="8"/>
        <v>30.58</v>
      </c>
      <c r="N12" s="8"/>
      <c r="O12" s="13">
        <f t="shared" si="9"/>
        <v>13.651846660029699</v>
      </c>
      <c r="P12" s="13">
        <f t="shared" si="10"/>
        <v>13.1226279626094</v>
      </c>
      <c r="Q12" s="13">
        <f t="shared" si="11"/>
        <v>1.70648083250372</v>
      </c>
      <c r="R12" s="13">
        <f t="shared" si="12"/>
        <v>1.6403284953261801</v>
      </c>
      <c r="S12" s="13">
        <f t="shared" si="13"/>
        <v>-87.725382745213807</v>
      </c>
      <c r="T12" s="13">
        <f t="shared" si="14"/>
        <v>8.0475184548194907</v>
      </c>
      <c r="U12" s="13">
        <f t="shared" si="15"/>
        <v>2.2029917982053902</v>
      </c>
      <c r="V12" s="42">
        <f t="shared" si="16"/>
        <v>227359937.3725</v>
      </c>
      <c r="W12" s="42">
        <f t="shared" si="17"/>
        <v>137697461.723409</v>
      </c>
      <c r="X12" s="13">
        <f t="shared" si="18"/>
        <v>-65.115561700908316</v>
      </c>
      <c r="Y12" s="13">
        <f t="shared" si="19"/>
        <v>64.538612118480501</v>
      </c>
      <c r="Z12" s="13">
        <f t="shared" si="20"/>
        <v>42.280460312753398</v>
      </c>
      <c r="AA12" s="13">
        <f t="shared" si="21"/>
        <v>39.073663092826301</v>
      </c>
      <c r="AB12" s="13">
        <f t="shared" si="22"/>
        <v>0.33910000000000001</v>
      </c>
      <c r="AC12" s="13">
        <f t="shared" si="23"/>
        <v>0.80460322590641598</v>
      </c>
      <c r="AD12" s="13">
        <f t="shared" si="24"/>
        <v>0.63700524083573196</v>
      </c>
      <c r="AE12" s="13">
        <f t="shared" si="25"/>
        <v>1.2736234642767199</v>
      </c>
      <c r="AF12" s="13">
        <f t="shared" si="26"/>
        <v>1.1824144604355</v>
      </c>
      <c r="AG12" s="13">
        <f t="shared" si="27"/>
        <v>0.85136868901549201</v>
      </c>
      <c r="AH12" s="13">
        <f t="shared" si="28"/>
        <v>0.58690207612818301</v>
      </c>
      <c r="AI12" s="13">
        <f t="shared" si="29"/>
        <v>42.628205128205103</v>
      </c>
      <c r="AJ12" s="13">
        <f t="shared" si="30"/>
        <v>34.565399999999997</v>
      </c>
      <c r="AK12" s="13">
        <f t="shared" si="31"/>
        <v>33.827975000000002</v>
      </c>
      <c r="AL12" s="13">
        <f t="shared" si="32"/>
        <v>2.4142312579415499</v>
      </c>
      <c r="AM12" s="13">
        <f t="shared" si="33"/>
        <v>0</v>
      </c>
      <c r="AN12" s="13">
        <f t="shared" si="34"/>
        <v>7.8272391284434697</v>
      </c>
      <c r="AO12" s="13">
        <f t="shared" si="35"/>
        <v>4.3083292605119103</v>
      </c>
      <c r="AP12" s="42">
        <f t="shared" si="36"/>
        <v>18638815.634439301</v>
      </c>
      <c r="AS12" s="9" t="s">
        <v>22</v>
      </c>
      <c r="AT12" s="34">
        <v>13.651846660029699</v>
      </c>
      <c r="AU12" s="34">
        <v>13.1226279626094</v>
      </c>
      <c r="AV12" s="34">
        <v>1.70648083250372</v>
      </c>
      <c r="AW12" s="7">
        <v>1.6403284953261801</v>
      </c>
      <c r="AX12" s="34">
        <v>-87.725382745213807</v>
      </c>
      <c r="AY12" s="7">
        <v>8.0475184548194907</v>
      </c>
      <c r="AZ12" s="7">
        <v>2.2029917982053902</v>
      </c>
      <c r="BA12" s="7">
        <v>227359937.3725</v>
      </c>
      <c r="BB12" s="7">
        <v>137697461.723409</v>
      </c>
      <c r="BC12" s="7">
        <v>64.538612118480501</v>
      </c>
      <c r="BD12" s="7">
        <v>42.280460312753398</v>
      </c>
      <c r="BE12" s="34">
        <v>39.073663092826301</v>
      </c>
      <c r="BF12" s="7">
        <v>0.33910000000000001</v>
      </c>
      <c r="BG12" s="7">
        <v>0.80460322590641598</v>
      </c>
      <c r="BH12" s="7">
        <v>0.63700524083573196</v>
      </c>
      <c r="BI12" s="7">
        <v>1.2736234642767199</v>
      </c>
      <c r="BJ12" s="7">
        <v>1.1824144604355</v>
      </c>
      <c r="BK12" s="7">
        <v>0.85136868901549201</v>
      </c>
      <c r="BL12" s="7">
        <v>0.58690207612818301</v>
      </c>
      <c r="BM12" s="34">
        <v>42.628205128205103</v>
      </c>
      <c r="BN12" s="7">
        <v>34.565399999999997</v>
      </c>
      <c r="BO12" s="34">
        <v>33.827975000000002</v>
      </c>
      <c r="BP12" s="34">
        <v>2.4142312579415499</v>
      </c>
      <c r="BQ12" s="34">
        <v>0</v>
      </c>
      <c r="BR12" s="7">
        <v>7.8272391284434697</v>
      </c>
      <c r="BS12" s="7">
        <v>4.3083292605119103</v>
      </c>
      <c r="BT12" s="34">
        <v>18638815.634439301</v>
      </c>
      <c r="BU12" s="34">
        <v>251090997</v>
      </c>
      <c r="BV12" s="34">
        <v>99.1768</v>
      </c>
      <c r="BW12" s="23">
        <v>33966</v>
      </c>
      <c r="BX12" s="9" t="s">
        <v>310</v>
      </c>
      <c r="BY12" s="7">
        <v>30.58</v>
      </c>
      <c r="BZ12" s="9" t="s">
        <v>291</v>
      </c>
      <c r="CA12" t="str">
        <f t="shared" si="37"/>
        <v>USD=</v>
      </c>
      <c r="CB12" s="24">
        <v>1</v>
      </c>
      <c r="CD12" s="9" t="s">
        <v>22</v>
      </c>
      <c r="CE12" s="9" t="s">
        <v>309</v>
      </c>
    </row>
    <row r="13" spans="1:83" outlineLevel="1" x14ac:dyDescent="0.35">
      <c r="B13" t="str">
        <f t="shared" si="38"/>
        <v>Rightmove PLC</v>
      </c>
      <c r="C13" s="3" t="s">
        <v>13</v>
      </c>
      <c r="E13" t="s">
        <v>23</v>
      </c>
      <c r="F13" s="2"/>
      <c r="G13" t="str">
        <f t="shared" si="2"/>
        <v>GB00BGDT3G23</v>
      </c>
      <c r="H13" s="7">
        <f t="shared" si="3"/>
        <v>669330592463.44507</v>
      </c>
      <c r="I13" s="13">
        <f t="shared" si="4"/>
        <v>99.657200000000003</v>
      </c>
      <c r="J13" s="36">
        <f t="shared" si="5"/>
        <v>38786</v>
      </c>
      <c r="K13" s="13" t="str">
        <f t="shared" si="6"/>
        <v>GBp</v>
      </c>
      <c r="L13" s="7">
        <f t="shared" si="7"/>
        <v>675.6</v>
      </c>
      <c r="M13" s="13">
        <f t="shared" si="8"/>
        <v>852.94500000000005</v>
      </c>
      <c r="N13" s="8"/>
      <c r="O13" s="13">
        <f t="shared" si="9"/>
        <v>27.3068994785983</v>
      </c>
      <c r="P13" s="13">
        <f t="shared" si="10"/>
        <v>23.391973609035599</v>
      </c>
      <c r="Q13" s="13">
        <f t="shared" si="11"/>
        <v>2.8151442761441601</v>
      </c>
      <c r="R13" s="13">
        <f t="shared" si="12"/>
        <v>2.4115436710345901</v>
      </c>
      <c r="S13" s="13">
        <f t="shared" si="13"/>
        <v>81.078175367873897</v>
      </c>
      <c r="T13" s="13">
        <f t="shared" si="14"/>
        <v>24.5996977261828</v>
      </c>
      <c r="U13" s="13">
        <f t="shared" si="15"/>
        <v>14.063570240959701</v>
      </c>
      <c r="V13" s="42">
        <f t="shared" si="16"/>
        <v>1678748960.0999999</v>
      </c>
      <c r="W13" s="42">
        <f t="shared" si="17"/>
        <v>1793632549.4173901</v>
      </c>
      <c r="X13" s="13">
        <f t="shared" si="18"/>
        <v>6.4050794213512035</v>
      </c>
      <c r="Y13" s="13">
        <f t="shared" si="19"/>
        <v>19.7223248625845</v>
      </c>
      <c r="Z13" s="13">
        <f t="shared" si="20"/>
        <v>47.9965618619499</v>
      </c>
      <c r="AA13" s="13">
        <f t="shared" si="21"/>
        <v>37.760249428626501</v>
      </c>
      <c r="AB13" s="13" t="str">
        <f t="shared" si="22"/>
        <v>#N/A</v>
      </c>
      <c r="AC13" s="13">
        <f t="shared" si="23"/>
        <v>1.0528468201326899</v>
      </c>
      <c r="AD13" s="13">
        <f t="shared" si="24"/>
        <v>0.82741843562706996</v>
      </c>
      <c r="AE13" s="13">
        <f t="shared" si="25"/>
        <v>1.1600128444204401</v>
      </c>
      <c r="AF13" s="13">
        <f t="shared" si="26"/>
        <v>1.1066741229383901</v>
      </c>
      <c r="AG13" s="13">
        <f t="shared" si="27"/>
        <v>0.70215477031392903</v>
      </c>
      <c r="AH13" s="13">
        <f t="shared" si="28"/>
        <v>1.24812627134489</v>
      </c>
      <c r="AI13" s="13">
        <f t="shared" si="29"/>
        <v>88.493150684931393</v>
      </c>
      <c r="AJ13" s="13">
        <f t="shared" si="30"/>
        <v>626.26</v>
      </c>
      <c r="AK13" s="13">
        <f t="shared" si="31"/>
        <v>581.57000000000005</v>
      </c>
      <c r="AL13" s="13">
        <f t="shared" si="32"/>
        <v>1.39135583185317</v>
      </c>
      <c r="AM13" s="13">
        <f t="shared" si="33"/>
        <v>37.365617044399997</v>
      </c>
      <c r="AN13" s="13" t="str">
        <f t="shared" si="34"/>
        <v>NULL</v>
      </c>
      <c r="AO13" s="13" t="str">
        <f t="shared" si="35"/>
        <v>NULL</v>
      </c>
      <c r="AP13" s="42">
        <f t="shared" si="36"/>
        <v>7285299.3320501503</v>
      </c>
      <c r="AS13" s="9" t="s">
        <v>23</v>
      </c>
      <c r="AT13" s="34">
        <v>27.3068994785983</v>
      </c>
      <c r="AU13" s="34">
        <v>23.391973609035599</v>
      </c>
      <c r="AV13" s="34">
        <v>2.8151442761441601</v>
      </c>
      <c r="AW13" s="7">
        <v>2.4115436710345901</v>
      </c>
      <c r="AX13" s="34">
        <v>81.078175367873897</v>
      </c>
      <c r="AY13" s="7">
        <v>24.5996977261828</v>
      </c>
      <c r="AZ13" s="7">
        <v>14.063570240959701</v>
      </c>
      <c r="BA13" s="7">
        <v>1678748960.0999999</v>
      </c>
      <c r="BB13" s="7">
        <v>1793632549.4173901</v>
      </c>
      <c r="BC13" s="7">
        <v>19.7223248625845</v>
      </c>
      <c r="BD13" s="7">
        <v>47.9965618619499</v>
      </c>
      <c r="BE13" s="7">
        <v>37.760249428626501</v>
      </c>
      <c r="BF13" s="7" t="s">
        <v>523</v>
      </c>
      <c r="BG13" s="7">
        <v>1.0528468201326899</v>
      </c>
      <c r="BH13" s="7">
        <v>0.82741843562706996</v>
      </c>
      <c r="BI13" s="34">
        <v>1.1600128444204401</v>
      </c>
      <c r="BJ13" s="7">
        <v>1.1066741229383901</v>
      </c>
      <c r="BK13" s="7">
        <v>0.70215477031392903</v>
      </c>
      <c r="BL13" s="7">
        <v>1.24812627134489</v>
      </c>
      <c r="BM13" s="34">
        <v>88.493150684931393</v>
      </c>
      <c r="BN13" s="7">
        <v>626.26</v>
      </c>
      <c r="BO13" s="7">
        <v>581.57000000000005</v>
      </c>
      <c r="BP13" s="34">
        <v>1.39135583185317</v>
      </c>
      <c r="BQ13" s="7">
        <v>37.365617044399997</v>
      </c>
      <c r="BR13" s="34" t="s">
        <v>292</v>
      </c>
      <c r="BS13" s="34" t="s">
        <v>292</v>
      </c>
      <c r="BT13" s="34">
        <v>7285299.3320501503</v>
      </c>
      <c r="BU13" s="34">
        <v>784728901</v>
      </c>
      <c r="BV13" s="7">
        <v>99.657200000000003</v>
      </c>
      <c r="BW13" s="23">
        <v>38786</v>
      </c>
      <c r="BX13" s="9" t="s">
        <v>312</v>
      </c>
      <c r="BY13" s="7">
        <v>675.6</v>
      </c>
      <c r="BZ13" s="9" t="s">
        <v>313</v>
      </c>
      <c r="CA13" t="str">
        <f t="shared" si="37"/>
        <v>GBP=</v>
      </c>
      <c r="CB13" s="24">
        <v>1.2625</v>
      </c>
      <c r="CD13" s="9" t="s">
        <v>23</v>
      </c>
      <c r="CE13" s="9" t="s">
        <v>311</v>
      </c>
    </row>
    <row r="14" spans="1:83" outlineLevel="1" x14ac:dyDescent="0.35">
      <c r="B14" t="str">
        <f t="shared" si="38"/>
        <v>LY Corp</v>
      </c>
      <c r="C14" s="3" t="s">
        <v>13</v>
      </c>
      <c r="E14" t="s">
        <v>24</v>
      </c>
      <c r="F14" s="2"/>
      <c r="G14" t="str">
        <f t="shared" si="2"/>
        <v>JP3933800009</v>
      </c>
      <c r="H14" s="7">
        <f>((BU14*BY14)*CB14)/100</f>
        <v>20548205482.583241</v>
      </c>
      <c r="I14" s="13">
        <f t="shared" si="4"/>
        <v>37.242600000000003</v>
      </c>
      <c r="J14" s="36">
        <f t="shared" si="5"/>
        <v>35738</v>
      </c>
      <c r="K14" s="13" t="str">
        <f t="shared" si="6"/>
        <v>JPY</v>
      </c>
      <c r="L14" s="7">
        <f t="shared" si="7"/>
        <v>441.1</v>
      </c>
      <c r="M14" s="13">
        <f>(BY14*CB14)/100</f>
        <v>2.8865584000000002</v>
      </c>
      <c r="N14" s="8"/>
      <c r="O14" s="13">
        <f t="shared" si="9"/>
        <v>31.114170878941799</v>
      </c>
      <c r="P14" s="13">
        <f t="shared" si="10"/>
        <v>20.467649134922301</v>
      </c>
      <c r="Q14" s="13">
        <f t="shared" si="11"/>
        <v>3.1114170878941798</v>
      </c>
      <c r="R14" s="13">
        <f t="shared" si="12"/>
        <v>2.0467649134922299</v>
      </c>
      <c r="S14" s="13">
        <f t="shared" si="13"/>
        <v>1.0706616158437301</v>
      </c>
      <c r="T14" s="13">
        <f t="shared" si="14"/>
        <v>6.5721387043606798</v>
      </c>
      <c r="U14" s="13">
        <f t="shared" si="15"/>
        <v>1.68845091660883</v>
      </c>
      <c r="V14" s="42">
        <f t="shared" si="16"/>
        <v>5057507580</v>
      </c>
      <c r="W14" s="42">
        <f t="shared" si="17"/>
        <v>4635721275.2173901</v>
      </c>
      <c r="X14" s="13">
        <f t="shared" si="18"/>
        <v>-9.0986122707049599</v>
      </c>
      <c r="Y14" s="13">
        <f t="shared" si="19"/>
        <v>17.950575691560701</v>
      </c>
      <c r="Z14" s="13">
        <f t="shared" si="20"/>
        <v>27.9571134424455</v>
      </c>
      <c r="AA14" s="13">
        <f t="shared" si="21"/>
        <v>28.7564037482882</v>
      </c>
      <c r="AB14" s="13" t="str">
        <f t="shared" si="22"/>
        <v>#N/A</v>
      </c>
      <c r="AC14" s="13">
        <f t="shared" si="23"/>
        <v>0.60501911328094204</v>
      </c>
      <c r="AD14" s="13">
        <f t="shared" si="24"/>
        <v>0.291765794647042</v>
      </c>
      <c r="AE14" s="13">
        <f t="shared" si="25"/>
        <v>0.644587516876169</v>
      </c>
      <c r="AF14" s="13">
        <f t="shared" si="26"/>
        <v>0.76305758152576797</v>
      </c>
      <c r="AG14" s="13">
        <f t="shared" si="27"/>
        <v>0.17165088895773201</v>
      </c>
      <c r="AH14" s="13">
        <f t="shared" si="28"/>
        <v>1.6737319727598301</v>
      </c>
      <c r="AI14" s="13">
        <f t="shared" si="29"/>
        <v>80.607476635514104</v>
      </c>
      <c r="AJ14" s="13">
        <f t="shared" si="30"/>
        <v>420.30399999999997</v>
      </c>
      <c r="AK14" s="13">
        <f t="shared" si="31"/>
        <v>394.58449999999999</v>
      </c>
      <c r="AL14" s="13">
        <f t="shared" si="32"/>
        <v>1.2650739476677999</v>
      </c>
      <c r="AM14" s="13">
        <f t="shared" si="33"/>
        <v>37.0038604581</v>
      </c>
      <c r="AN14" s="13" t="str">
        <f t="shared" si="34"/>
        <v>NULL</v>
      </c>
      <c r="AO14" s="13" t="str">
        <f t="shared" si="35"/>
        <v>NULL</v>
      </c>
      <c r="AP14" s="42">
        <f t="shared" si="36"/>
        <v>25603947.316079602</v>
      </c>
      <c r="AS14" s="9" t="s">
        <v>24</v>
      </c>
      <c r="AT14" s="34">
        <v>31.114170878941799</v>
      </c>
      <c r="AU14" s="34">
        <v>20.467649134922301</v>
      </c>
      <c r="AV14" s="34">
        <v>3.1114170878941798</v>
      </c>
      <c r="AW14" s="34">
        <v>2.0467649134922299</v>
      </c>
      <c r="AX14" s="34">
        <v>1.0706616158437301</v>
      </c>
      <c r="AY14" s="7">
        <v>6.5721387043606798</v>
      </c>
      <c r="AZ14" s="7">
        <v>1.68845091660883</v>
      </c>
      <c r="BA14" s="7">
        <v>5057507580</v>
      </c>
      <c r="BB14" s="7">
        <v>4635721275.2173901</v>
      </c>
      <c r="BC14" s="7">
        <v>17.950575691560701</v>
      </c>
      <c r="BD14" s="7">
        <v>27.9571134424455</v>
      </c>
      <c r="BE14" s="7">
        <v>28.7564037482882</v>
      </c>
      <c r="BF14" s="7" t="s">
        <v>523</v>
      </c>
      <c r="BG14" s="7">
        <v>0.60501911328094204</v>
      </c>
      <c r="BH14" s="7">
        <v>0.291765794647042</v>
      </c>
      <c r="BI14" s="7">
        <v>0.644587516876169</v>
      </c>
      <c r="BJ14" s="7">
        <v>0.76305758152576797</v>
      </c>
      <c r="BK14" s="7">
        <v>0.17165088895773201</v>
      </c>
      <c r="BL14" s="7">
        <v>1.6737319727598301</v>
      </c>
      <c r="BM14" s="7">
        <v>80.607476635514104</v>
      </c>
      <c r="BN14" s="7">
        <v>420.30399999999997</v>
      </c>
      <c r="BO14" s="7">
        <v>394.58449999999999</v>
      </c>
      <c r="BP14" s="7">
        <v>1.2650739476677999</v>
      </c>
      <c r="BQ14" s="7">
        <v>37.0038604581</v>
      </c>
      <c r="BR14" s="34" t="s">
        <v>292</v>
      </c>
      <c r="BS14" s="34" t="s">
        <v>292</v>
      </c>
      <c r="BT14" s="7">
        <v>25603947.316079602</v>
      </c>
      <c r="BU14" s="7">
        <v>7118582975</v>
      </c>
      <c r="BV14" s="7">
        <v>37.242600000000003</v>
      </c>
      <c r="BW14" s="23">
        <v>35738</v>
      </c>
      <c r="BX14" s="9" t="s">
        <v>315</v>
      </c>
      <c r="BY14" s="34">
        <v>441.1</v>
      </c>
      <c r="BZ14" s="9" t="s">
        <v>316</v>
      </c>
      <c r="CA14" t="str">
        <f t="shared" si="37"/>
        <v>JPYUSD=R</v>
      </c>
      <c r="CB14" s="24">
        <v>0.65439999999999998</v>
      </c>
      <c r="CD14" s="9" t="s">
        <v>24</v>
      </c>
      <c r="CE14" s="9" t="s">
        <v>314</v>
      </c>
    </row>
    <row r="15" spans="1:83" x14ac:dyDescent="0.35">
      <c r="B15" t="str">
        <f t="shared" si="38"/>
        <v>Ziff Davis Inc</v>
      </c>
      <c r="C15" s="3" t="s">
        <v>13</v>
      </c>
      <c r="E15" t="s">
        <v>25</v>
      </c>
      <c r="F15" s="2"/>
      <c r="G15" t="str">
        <f t="shared" si="2"/>
        <v>US48123V1026</v>
      </c>
      <c r="H15" s="7">
        <f t="shared" si="3"/>
        <v>2519173047.1599998</v>
      </c>
      <c r="I15" s="13">
        <f t="shared" si="4"/>
        <v>97.028800000000004</v>
      </c>
      <c r="J15" s="36">
        <f t="shared" si="5"/>
        <v>30210</v>
      </c>
      <c r="K15" s="13" t="str">
        <f t="shared" si="6"/>
        <v>USD</v>
      </c>
      <c r="L15" s="7">
        <f t="shared" si="7"/>
        <v>58.94</v>
      </c>
      <c r="M15" s="13">
        <f>BY15*CB15</f>
        <v>58.94</v>
      </c>
      <c r="N15" s="8"/>
      <c r="O15" s="13">
        <f t="shared" si="9"/>
        <v>46.241595468417799</v>
      </c>
      <c r="P15" s="13">
        <f t="shared" si="10"/>
        <v>8.0298448570506498</v>
      </c>
      <c r="Q15" s="13">
        <f t="shared" si="11"/>
        <v>5.7801994335522204</v>
      </c>
      <c r="R15" s="13">
        <f t="shared" si="12"/>
        <v>1.0037306071313301</v>
      </c>
      <c r="S15" s="13">
        <f t="shared" si="13"/>
        <v>1.4376125364669801</v>
      </c>
      <c r="T15" s="13">
        <f t="shared" si="14"/>
        <v>7.77040492521615</v>
      </c>
      <c r="U15" s="13">
        <f t="shared" si="15"/>
        <v>1.8271427359274699</v>
      </c>
      <c r="V15" s="42">
        <f t="shared" si="16"/>
        <v>21463525.627500001</v>
      </c>
      <c r="W15" s="42">
        <f t="shared" si="17"/>
        <v>22644685.237727299</v>
      </c>
      <c r="X15" s="13">
        <f t="shared" si="18"/>
        <v>5.2160566500585341</v>
      </c>
      <c r="Y15" s="13">
        <f t="shared" si="19"/>
        <v>50.022788309500498</v>
      </c>
      <c r="Z15" s="13">
        <f t="shared" si="20"/>
        <v>38.667857623253703</v>
      </c>
      <c r="AA15" s="13">
        <f t="shared" si="21"/>
        <v>38.772423421224701</v>
      </c>
      <c r="AB15" s="13">
        <f t="shared" si="22"/>
        <v>0.37580000000000002</v>
      </c>
      <c r="AC15" s="13">
        <f t="shared" si="23"/>
        <v>1.14866917502551</v>
      </c>
      <c r="AD15" s="13">
        <f t="shared" si="24"/>
        <v>1.6298428986563001</v>
      </c>
      <c r="AE15" s="13">
        <f t="shared" si="25"/>
        <v>1.35539346919647</v>
      </c>
      <c r="AF15" s="13">
        <f t="shared" si="26"/>
        <v>1.23692774253534</v>
      </c>
      <c r="AG15" s="13">
        <f t="shared" si="27"/>
        <v>2.4946758789075099</v>
      </c>
      <c r="AH15" s="13">
        <f t="shared" si="28"/>
        <v>0.74062277355140604</v>
      </c>
      <c r="AI15" s="13">
        <f t="shared" si="29"/>
        <v>60.913705583756297</v>
      </c>
      <c r="AJ15" s="13">
        <f t="shared" si="30"/>
        <v>51.788200000000003</v>
      </c>
      <c r="AK15" s="13">
        <f t="shared" si="31"/>
        <v>52.819899999999997</v>
      </c>
      <c r="AL15" s="13" t="str">
        <f t="shared" si="32"/>
        <v>NULL</v>
      </c>
      <c r="AM15" s="13">
        <f t="shared" si="33"/>
        <v>0</v>
      </c>
      <c r="AN15" s="13">
        <f t="shared" si="34"/>
        <v>5.7394281837111896</v>
      </c>
      <c r="AO15" s="13">
        <f t="shared" si="35"/>
        <v>5.4430217874208404</v>
      </c>
      <c r="AP15" s="42">
        <f t="shared" si="36"/>
        <v>1039382.52813385</v>
      </c>
      <c r="AS15" s="9" t="s">
        <v>25</v>
      </c>
      <c r="AT15" s="34">
        <v>46.241595468417799</v>
      </c>
      <c r="AU15" s="34">
        <v>8.0298448570506498</v>
      </c>
      <c r="AV15" s="34">
        <v>5.7801994335522204</v>
      </c>
      <c r="AW15" s="7">
        <v>1.0037306071313301</v>
      </c>
      <c r="AX15" s="34">
        <v>1.4376125364669801</v>
      </c>
      <c r="AY15" s="7">
        <v>7.77040492521615</v>
      </c>
      <c r="AZ15" s="7">
        <v>1.8271427359274699</v>
      </c>
      <c r="BA15" s="7">
        <v>21463525.627500001</v>
      </c>
      <c r="BB15" s="7">
        <v>22644685.237727299</v>
      </c>
      <c r="BC15" s="7">
        <v>50.022788309500498</v>
      </c>
      <c r="BD15" s="7">
        <v>38.667857623253703</v>
      </c>
      <c r="BE15" s="7">
        <v>38.772423421224701</v>
      </c>
      <c r="BF15" s="7">
        <v>0.37580000000000002</v>
      </c>
      <c r="BG15" s="7">
        <v>1.14866917502551</v>
      </c>
      <c r="BH15" s="7">
        <v>1.6298428986563001</v>
      </c>
      <c r="BI15" s="7">
        <v>1.35539346919647</v>
      </c>
      <c r="BJ15" s="7">
        <v>1.23692774253534</v>
      </c>
      <c r="BK15" s="7">
        <v>2.4946758789075099</v>
      </c>
      <c r="BL15" s="7">
        <v>0.74062277355140604</v>
      </c>
      <c r="BM15" s="34">
        <v>60.913705583756297</v>
      </c>
      <c r="BN15" s="7">
        <v>51.788200000000003</v>
      </c>
      <c r="BO15" s="34">
        <v>52.819899999999997</v>
      </c>
      <c r="BP15" s="34" t="s">
        <v>292</v>
      </c>
      <c r="BQ15" s="7">
        <v>0</v>
      </c>
      <c r="BR15" s="34">
        <v>5.7394281837111896</v>
      </c>
      <c r="BS15" s="7">
        <v>5.4430217874208404</v>
      </c>
      <c r="BT15" s="34">
        <v>1039382.52813385</v>
      </c>
      <c r="BU15" s="34">
        <v>42741314</v>
      </c>
      <c r="BV15" s="7">
        <v>97.028800000000004</v>
      </c>
      <c r="BW15" s="23">
        <v>30210</v>
      </c>
      <c r="BX15" s="9" t="s">
        <v>318</v>
      </c>
      <c r="BY15" s="7">
        <v>58.94</v>
      </c>
      <c r="BZ15" s="9" t="s">
        <v>291</v>
      </c>
      <c r="CA15" t="str">
        <f t="shared" si="37"/>
        <v>USD=</v>
      </c>
      <c r="CB15" s="24">
        <v>1</v>
      </c>
      <c r="CD15" s="9" t="s">
        <v>25</v>
      </c>
      <c r="CE15" s="9" t="s">
        <v>317</v>
      </c>
    </row>
    <row r="16" spans="1:83" outlineLevel="1" x14ac:dyDescent="0.35">
      <c r="B16" t="str">
        <f t="shared" si="38"/>
        <v>Yelp Inc</v>
      </c>
      <c r="C16" s="3" t="s">
        <v>13</v>
      </c>
      <c r="E16" t="s">
        <v>26</v>
      </c>
      <c r="F16" s="2"/>
      <c r="G16" t="str">
        <f t="shared" si="2"/>
        <v>US9858171054</v>
      </c>
      <c r="H16" s="7">
        <f t="shared" si="3"/>
        <v>2645212961.0999999</v>
      </c>
      <c r="I16" s="13">
        <f t="shared" si="4"/>
        <v>95.367800000000003</v>
      </c>
      <c r="J16" s="36">
        <f t="shared" si="5"/>
        <v>40970</v>
      </c>
      <c r="K16" s="13" t="str">
        <f t="shared" si="6"/>
        <v>USD</v>
      </c>
      <c r="L16" s="7">
        <f t="shared" si="7"/>
        <v>40.19</v>
      </c>
      <c r="M16" s="13">
        <f t="shared" si="8"/>
        <v>40.19</v>
      </c>
      <c r="N16" s="8"/>
      <c r="O16" s="13">
        <f t="shared" si="9"/>
        <v>24.297935370756601</v>
      </c>
      <c r="P16" s="13">
        <f t="shared" si="10"/>
        <v>17.004984002037201</v>
      </c>
      <c r="Q16" s="13">
        <f t="shared" si="11"/>
        <v>0.98372207978771697</v>
      </c>
      <c r="R16" s="13">
        <f t="shared" si="12"/>
        <v>0.68846089077073502</v>
      </c>
      <c r="S16" s="13">
        <f t="shared" si="13"/>
        <v>3.6214149606500898</v>
      </c>
      <c r="T16" s="13">
        <f t="shared" si="14"/>
        <v>8.9969557742541006</v>
      </c>
      <c r="U16" s="13">
        <f t="shared" si="15"/>
        <v>1.8996307049683701</v>
      </c>
      <c r="V16" s="42">
        <f t="shared" si="16"/>
        <v>27304847.355</v>
      </c>
      <c r="W16" s="42">
        <f t="shared" si="17"/>
        <v>26335158.765909102</v>
      </c>
      <c r="X16" s="13">
        <f t="shared" si="18"/>
        <v>-3.6821064862770516</v>
      </c>
      <c r="Y16" s="13">
        <f t="shared" si="19"/>
        <v>29.110427871538</v>
      </c>
      <c r="Z16" s="13">
        <f t="shared" si="20"/>
        <v>25.062879528405301</v>
      </c>
      <c r="AA16" s="13">
        <f t="shared" si="21"/>
        <v>24.902253295686201</v>
      </c>
      <c r="AB16" s="13">
        <f t="shared" si="22"/>
        <v>0.25159999999999999</v>
      </c>
      <c r="AC16" s="13">
        <f t="shared" si="23"/>
        <v>0.80152218102886597</v>
      </c>
      <c r="AD16" s="13">
        <f t="shared" si="24"/>
        <v>0.95146489490684405</v>
      </c>
      <c r="AE16" s="13">
        <f t="shared" si="25"/>
        <v>1.3500013484494799</v>
      </c>
      <c r="AF16" s="13">
        <f t="shared" si="26"/>
        <v>1.23333299896542</v>
      </c>
      <c r="AG16" s="13">
        <f t="shared" si="27"/>
        <v>2.1276527900411102</v>
      </c>
      <c r="AH16" s="13">
        <f t="shared" si="28"/>
        <v>1.40717165646233</v>
      </c>
      <c r="AI16" s="13">
        <f t="shared" si="29"/>
        <v>80.529801324503296</v>
      </c>
      <c r="AJ16" s="13">
        <f t="shared" si="30"/>
        <v>35.981999999999999</v>
      </c>
      <c r="AK16" s="13">
        <f t="shared" si="31"/>
        <v>36.608049999999999</v>
      </c>
      <c r="AL16" s="13" t="str">
        <f t="shared" si="32"/>
        <v>NULL</v>
      </c>
      <c r="AM16" s="13">
        <f t="shared" si="33"/>
        <v>0</v>
      </c>
      <c r="AN16" s="13">
        <f t="shared" si="34"/>
        <v>7.1506168525327398</v>
      </c>
      <c r="AO16" s="13">
        <f t="shared" si="35"/>
        <v>6.2123225150210999</v>
      </c>
      <c r="AP16" s="42">
        <f t="shared" si="36"/>
        <v>768521.19515818905</v>
      </c>
      <c r="AS16" s="9" t="s">
        <v>26</v>
      </c>
      <c r="AT16" s="34">
        <v>24.297935370756601</v>
      </c>
      <c r="AU16" s="34">
        <v>17.004984002037201</v>
      </c>
      <c r="AV16" s="34">
        <v>0.98372207978771697</v>
      </c>
      <c r="AW16" s="34">
        <v>0.68846089077073502</v>
      </c>
      <c r="AX16" s="34">
        <v>3.6214149606500898</v>
      </c>
      <c r="AY16" s="7">
        <v>8.9969557742541006</v>
      </c>
      <c r="AZ16" s="7">
        <v>1.8996307049683701</v>
      </c>
      <c r="BA16" s="7">
        <v>27304847.355</v>
      </c>
      <c r="BB16" s="7">
        <v>26335158.765909102</v>
      </c>
      <c r="BC16" s="7">
        <v>29.110427871538</v>
      </c>
      <c r="BD16" s="7">
        <v>25.062879528405301</v>
      </c>
      <c r="BE16" s="7">
        <v>24.902253295686201</v>
      </c>
      <c r="BF16" s="7">
        <v>0.25159999999999999</v>
      </c>
      <c r="BG16" s="7">
        <v>0.80152218102886597</v>
      </c>
      <c r="BH16" s="7">
        <v>0.95146489490684405</v>
      </c>
      <c r="BI16" s="7">
        <v>1.3500013484494799</v>
      </c>
      <c r="BJ16" s="7">
        <v>1.23333299896542</v>
      </c>
      <c r="BK16" s="7">
        <v>2.1276527900411102</v>
      </c>
      <c r="BL16" s="7">
        <v>1.40717165646233</v>
      </c>
      <c r="BM16" s="34">
        <v>80.529801324503296</v>
      </c>
      <c r="BN16" s="7">
        <v>35.981999999999999</v>
      </c>
      <c r="BO16" s="34">
        <v>36.608049999999999</v>
      </c>
      <c r="BP16" s="34" t="s">
        <v>292</v>
      </c>
      <c r="BQ16" s="7">
        <v>0</v>
      </c>
      <c r="BR16" s="34">
        <v>7.1506168525327398</v>
      </c>
      <c r="BS16" s="34">
        <v>6.2123225150210999</v>
      </c>
      <c r="BT16" s="34">
        <v>768521.19515818905</v>
      </c>
      <c r="BU16" s="34">
        <v>65817690</v>
      </c>
      <c r="BV16" s="7">
        <v>95.367800000000003</v>
      </c>
      <c r="BW16" s="23">
        <v>40970</v>
      </c>
      <c r="BX16" s="9" t="s">
        <v>320</v>
      </c>
      <c r="BY16" s="7">
        <v>40.19</v>
      </c>
      <c r="BZ16" s="9" t="s">
        <v>291</v>
      </c>
      <c r="CA16" t="str">
        <f t="shared" si="37"/>
        <v>USD=</v>
      </c>
      <c r="CB16" s="24">
        <v>1</v>
      </c>
      <c r="CD16" s="9" t="s">
        <v>26</v>
      </c>
      <c r="CE16" s="9" t="s">
        <v>319</v>
      </c>
    </row>
    <row r="17" spans="1:83" outlineLevel="1" x14ac:dyDescent="0.35">
      <c r="B17" t="str">
        <f t="shared" si="38"/>
        <v>LY Corp</v>
      </c>
      <c r="C17" s="3" t="s">
        <v>13</v>
      </c>
      <c r="E17" t="s">
        <v>24</v>
      </c>
      <c r="F17" s="2"/>
      <c r="G17" t="str">
        <f t="shared" si="2"/>
        <v>JP3933800009</v>
      </c>
      <c r="H17" s="7">
        <f>((BU17*BY17)*CB17)/100</f>
        <v>20548205482.583241</v>
      </c>
      <c r="I17" s="13">
        <f t="shared" si="4"/>
        <v>37.242600000000003</v>
      </c>
      <c r="J17" s="36">
        <f t="shared" si="5"/>
        <v>35738</v>
      </c>
      <c r="K17" s="13" t="str">
        <f t="shared" si="6"/>
        <v>JPY</v>
      </c>
      <c r="L17" s="7">
        <f t="shared" si="7"/>
        <v>441.1</v>
      </c>
      <c r="M17" s="13">
        <f>(BY17*CB17)/100</f>
        <v>2.8865584000000002</v>
      </c>
      <c r="N17" s="8"/>
      <c r="O17" s="13">
        <f t="shared" si="9"/>
        <v>31.114170878941799</v>
      </c>
      <c r="P17" s="13">
        <f t="shared" si="10"/>
        <v>20.467649134922301</v>
      </c>
      <c r="Q17" s="13">
        <f t="shared" si="11"/>
        <v>3.1114170878941798</v>
      </c>
      <c r="R17" s="13">
        <f t="shared" si="12"/>
        <v>2.0467649134922299</v>
      </c>
      <c r="S17" s="13">
        <f t="shared" si="13"/>
        <v>1.0706616158437301</v>
      </c>
      <c r="T17" s="13">
        <f t="shared" si="14"/>
        <v>6.5721387043606798</v>
      </c>
      <c r="U17" s="13">
        <f t="shared" si="15"/>
        <v>1.68845091660883</v>
      </c>
      <c r="V17" s="42">
        <f t="shared" si="16"/>
        <v>5057507580</v>
      </c>
      <c r="W17" s="42">
        <f t="shared" si="17"/>
        <v>4635721275.2173901</v>
      </c>
      <c r="X17" s="13">
        <f t="shared" si="18"/>
        <v>-9.0986122707049599</v>
      </c>
      <c r="Y17" s="13">
        <f t="shared" si="19"/>
        <v>17.950575691560701</v>
      </c>
      <c r="Z17" s="13">
        <f t="shared" si="20"/>
        <v>27.9571134424455</v>
      </c>
      <c r="AA17" s="13">
        <f t="shared" si="21"/>
        <v>28.7564037482882</v>
      </c>
      <c r="AB17" s="13" t="str">
        <f t="shared" si="22"/>
        <v>#N/A</v>
      </c>
      <c r="AC17" s="13">
        <f t="shared" si="23"/>
        <v>0.60501911328094204</v>
      </c>
      <c r="AD17" s="13">
        <f t="shared" si="24"/>
        <v>0.291765794647042</v>
      </c>
      <c r="AE17" s="13">
        <f t="shared" si="25"/>
        <v>0.644587516876169</v>
      </c>
      <c r="AF17" s="13">
        <f t="shared" si="26"/>
        <v>0.76305758152576797</v>
      </c>
      <c r="AG17" s="13">
        <f t="shared" si="27"/>
        <v>0.17165088895773201</v>
      </c>
      <c r="AH17" s="13">
        <f t="shared" si="28"/>
        <v>1.6737319727598301</v>
      </c>
      <c r="AI17" s="13">
        <f t="shared" si="29"/>
        <v>80.607476635514104</v>
      </c>
      <c r="AJ17" s="13">
        <f t="shared" si="30"/>
        <v>420.30399999999997</v>
      </c>
      <c r="AK17" s="13">
        <f t="shared" si="31"/>
        <v>394.58449999999999</v>
      </c>
      <c r="AL17" s="13">
        <f t="shared" si="32"/>
        <v>1.2650739476677999</v>
      </c>
      <c r="AM17" s="13">
        <f t="shared" si="33"/>
        <v>37.0038604581</v>
      </c>
      <c r="AN17" s="13" t="str">
        <f t="shared" si="34"/>
        <v>NULL</v>
      </c>
      <c r="AO17" s="13" t="str">
        <f t="shared" si="35"/>
        <v>NULL</v>
      </c>
      <c r="AP17" s="42">
        <f t="shared" si="36"/>
        <v>25603947.316079602</v>
      </c>
      <c r="AS17" s="9" t="s">
        <v>24</v>
      </c>
      <c r="AT17" s="34">
        <v>31.114170878941799</v>
      </c>
      <c r="AU17" s="34">
        <v>20.467649134922301</v>
      </c>
      <c r="AV17" s="34">
        <v>3.1114170878941798</v>
      </c>
      <c r="AW17" s="34">
        <v>2.0467649134922299</v>
      </c>
      <c r="AX17" s="34">
        <v>1.0706616158437301</v>
      </c>
      <c r="AY17" s="7">
        <v>6.5721387043606798</v>
      </c>
      <c r="AZ17" s="7">
        <v>1.68845091660883</v>
      </c>
      <c r="BA17" s="7">
        <v>5057507580</v>
      </c>
      <c r="BB17" s="7">
        <v>4635721275.2173901</v>
      </c>
      <c r="BC17" s="7">
        <v>17.950575691560701</v>
      </c>
      <c r="BD17" s="7">
        <v>27.9571134424455</v>
      </c>
      <c r="BE17" s="7">
        <v>28.7564037482882</v>
      </c>
      <c r="BF17" s="7" t="s">
        <v>523</v>
      </c>
      <c r="BG17" s="7">
        <v>0.60501911328094204</v>
      </c>
      <c r="BH17" s="7">
        <v>0.291765794647042</v>
      </c>
      <c r="BI17" s="7">
        <v>0.644587516876169</v>
      </c>
      <c r="BJ17" s="7">
        <v>0.76305758152576797</v>
      </c>
      <c r="BK17" s="7">
        <v>0.17165088895773201</v>
      </c>
      <c r="BL17" s="7">
        <v>1.6737319727598301</v>
      </c>
      <c r="BM17" s="7">
        <v>80.607476635514104</v>
      </c>
      <c r="BN17" s="7">
        <v>420.30399999999997</v>
      </c>
      <c r="BO17" s="7">
        <v>394.58449999999999</v>
      </c>
      <c r="BP17" s="7">
        <v>1.2650739476677999</v>
      </c>
      <c r="BQ17" s="7">
        <v>37.0038604581</v>
      </c>
      <c r="BR17" s="34" t="s">
        <v>292</v>
      </c>
      <c r="BS17" s="34" t="s">
        <v>292</v>
      </c>
      <c r="BT17" s="7">
        <v>25603947.316079602</v>
      </c>
      <c r="BU17" s="7">
        <v>7118582975</v>
      </c>
      <c r="BV17" s="7">
        <v>37.242600000000003</v>
      </c>
      <c r="BW17" s="23">
        <v>35738</v>
      </c>
      <c r="BX17" s="9" t="s">
        <v>315</v>
      </c>
      <c r="BY17" s="34">
        <v>441.1</v>
      </c>
      <c r="BZ17" s="9" t="s">
        <v>316</v>
      </c>
      <c r="CA17" t="str">
        <f t="shared" si="37"/>
        <v>JPYUSD=R</v>
      </c>
      <c r="CB17" s="24">
        <v>0.65439999999999998</v>
      </c>
      <c r="CD17" s="9" t="s">
        <v>24</v>
      </c>
      <c r="CE17" s="9" t="s">
        <v>314</v>
      </c>
    </row>
    <row r="18" spans="1:83" outlineLevel="1" x14ac:dyDescent="0.35">
      <c r="B18" t="str">
        <f t="shared" si="38"/>
        <v>CAR Group Ltd</v>
      </c>
      <c r="C18" s="3" t="s">
        <v>13</v>
      </c>
      <c r="E18" t="s">
        <v>27</v>
      </c>
      <c r="F18" s="2"/>
      <c r="G18" t="str">
        <f t="shared" si="2"/>
        <v>AU000000CAR3</v>
      </c>
      <c r="H18" s="7">
        <f t="shared" si="3"/>
        <v>9164097839.5556183</v>
      </c>
      <c r="I18" s="13">
        <f t="shared" si="4"/>
        <v>92.886300000000006</v>
      </c>
      <c r="J18" s="36">
        <f t="shared" si="5"/>
        <v>40066</v>
      </c>
      <c r="K18" s="13" t="str">
        <f t="shared" si="6"/>
        <v>AUD</v>
      </c>
      <c r="L18" s="7">
        <f t="shared" si="7"/>
        <v>38.119999999999997</v>
      </c>
      <c r="M18" s="13">
        <f t="shared" si="8"/>
        <v>24.263379999999998</v>
      </c>
      <c r="N18" s="8"/>
      <c r="O18" s="13">
        <f t="shared" si="9"/>
        <v>57.600483529767303</v>
      </c>
      <c r="P18" s="13">
        <f t="shared" si="10"/>
        <v>36.765615801062502</v>
      </c>
      <c r="Q18" s="13">
        <f t="shared" si="11"/>
        <v>5.1659626484096197</v>
      </c>
      <c r="R18" s="13" t="str">
        <f t="shared" si="12"/>
        <v>NULL</v>
      </c>
      <c r="S18" s="13">
        <f t="shared" si="13"/>
        <v>4.9843337632997304</v>
      </c>
      <c r="T18" s="13">
        <f t="shared" si="14"/>
        <v>31.381901810596599</v>
      </c>
      <c r="U18" s="13">
        <f t="shared" si="15"/>
        <v>13.1039642056422</v>
      </c>
      <c r="V18" s="42">
        <f t="shared" si="16"/>
        <v>42256221.890000001</v>
      </c>
      <c r="W18" s="42">
        <f t="shared" si="17"/>
        <v>38662247.578260899</v>
      </c>
      <c r="X18" s="13">
        <f t="shared" si="18"/>
        <v>-9.2958235406881276</v>
      </c>
      <c r="Y18" s="13">
        <f t="shared" si="19"/>
        <v>20.959367614151901</v>
      </c>
      <c r="Z18" s="13">
        <f t="shared" si="20"/>
        <v>21.321186211346401</v>
      </c>
      <c r="AA18" s="13">
        <f t="shared" si="21"/>
        <v>22.1844824902991</v>
      </c>
      <c r="AB18" s="13" t="str">
        <f t="shared" si="22"/>
        <v>#N/A</v>
      </c>
      <c r="AC18" s="13">
        <f t="shared" si="23"/>
        <v>1.11634798986798</v>
      </c>
      <c r="AD18" s="13">
        <f t="shared" si="24"/>
        <v>1.16400376822889</v>
      </c>
      <c r="AE18" s="13">
        <f t="shared" si="25"/>
        <v>1.23391807126637</v>
      </c>
      <c r="AF18" s="13">
        <f t="shared" si="26"/>
        <v>1.1559442248988701</v>
      </c>
      <c r="AG18" s="13">
        <f t="shared" si="27"/>
        <v>1.0591811229218699</v>
      </c>
      <c r="AH18" s="13">
        <f t="shared" si="28"/>
        <v>1.49088091516915</v>
      </c>
      <c r="AI18" s="13">
        <f t="shared" si="29"/>
        <v>26.5367316341829</v>
      </c>
      <c r="AJ18" s="13">
        <f t="shared" si="30"/>
        <v>39.202599999999997</v>
      </c>
      <c r="AK18" s="13">
        <f t="shared" si="31"/>
        <v>36.298499999999997</v>
      </c>
      <c r="AL18" s="13">
        <f t="shared" si="32"/>
        <v>2.3042073600208002</v>
      </c>
      <c r="AM18" s="13">
        <f t="shared" si="33"/>
        <v>110.0695277871</v>
      </c>
      <c r="AN18" s="13" t="str">
        <f t="shared" si="34"/>
        <v>NULL</v>
      </c>
      <c r="AO18" s="13" t="str">
        <f t="shared" si="35"/>
        <v>NULL</v>
      </c>
      <c r="AP18" s="42">
        <f t="shared" si="36"/>
        <v>2198400.7606839901</v>
      </c>
      <c r="AS18" s="9" t="s">
        <v>27</v>
      </c>
      <c r="AT18" s="34">
        <v>57.600483529767303</v>
      </c>
      <c r="AU18" s="34">
        <v>36.765615801062502</v>
      </c>
      <c r="AV18" s="34">
        <v>5.1659626484096197</v>
      </c>
      <c r="AW18" s="34" t="s">
        <v>292</v>
      </c>
      <c r="AX18" s="34">
        <v>4.9843337632997304</v>
      </c>
      <c r="AY18" s="7">
        <v>31.381901810596599</v>
      </c>
      <c r="AZ18" s="7">
        <v>13.1039642056422</v>
      </c>
      <c r="BA18" s="7">
        <v>42256221.890000001</v>
      </c>
      <c r="BB18" s="7">
        <v>38662247.578260899</v>
      </c>
      <c r="BC18" s="7">
        <v>20.959367614151901</v>
      </c>
      <c r="BD18" s="7">
        <v>21.321186211346401</v>
      </c>
      <c r="BE18" s="7">
        <v>22.1844824902991</v>
      </c>
      <c r="BF18" s="7" t="s">
        <v>523</v>
      </c>
      <c r="BG18" s="7">
        <v>1.11634798986798</v>
      </c>
      <c r="BH18" s="7">
        <v>1.16400376822889</v>
      </c>
      <c r="BI18" s="7">
        <v>1.23391807126637</v>
      </c>
      <c r="BJ18" s="7">
        <v>1.1559442248988701</v>
      </c>
      <c r="BK18" s="7">
        <v>1.0591811229218699</v>
      </c>
      <c r="BL18" s="7">
        <v>1.49088091516915</v>
      </c>
      <c r="BM18" s="7">
        <v>26.5367316341829</v>
      </c>
      <c r="BN18" s="7">
        <v>39.202599999999997</v>
      </c>
      <c r="BO18" s="7">
        <v>36.298499999999997</v>
      </c>
      <c r="BP18" s="7">
        <v>2.3042073600208002</v>
      </c>
      <c r="BQ18" s="7">
        <v>110.0695277871</v>
      </c>
      <c r="BR18" s="34" t="s">
        <v>292</v>
      </c>
      <c r="BS18" s="34" t="s">
        <v>292</v>
      </c>
      <c r="BT18" s="7">
        <v>2198400.7606839901</v>
      </c>
      <c r="BU18" s="7">
        <v>377692549</v>
      </c>
      <c r="BV18" s="7">
        <v>92.886300000000006</v>
      </c>
      <c r="BW18" s="23">
        <v>40066</v>
      </c>
      <c r="BX18" s="9" t="s">
        <v>322</v>
      </c>
      <c r="BY18" s="7">
        <v>38.119999999999997</v>
      </c>
      <c r="BZ18" s="9" t="s">
        <v>323</v>
      </c>
      <c r="CA18" t="str">
        <f t="shared" si="37"/>
        <v>AUD=</v>
      </c>
      <c r="CB18" s="24">
        <v>0.63649999999999995</v>
      </c>
      <c r="CD18" s="9" t="s">
        <v>27</v>
      </c>
      <c r="CE18" s="9" t="s">
        <v>321</v>
      </c>
    </row>
    <row r="19" spans="1:83" outlineLevel="1" x14ac:dyDescent="0.35">
      <c r="B19" t="str">
        <f t="shared" si="38"/>
        <v>REA Group Ltd</v>
      </c>
      <c r="C19" s="3" t="s">
        <v>13</v>
      </c>
      <c r="E19" t="s">
        <v>28</v>
      </c>
      <c r="F19" s="2"/>
      <c r="G19" t="str">
        <f t="shared" si="2"/>
        <v>AU000000REA9</v>
      </c>
      <c r="H19" s="7">
        <f t="shared" si="3"/>
        <v>20169989844.551849</v>
      </c>
      <c r="I19" s="13">
        <f t="shared" si="4"/>
        <v>35.839399999999998</v>
      </c>
      <c r="J19" s="36">
        <f t="shared" si="5"/>
        <v>36495</v>
      </c>
      <c r="K19" s="13" t="str">
        <f t="shared" si="6"/>
        <v>AUD</v>
      </c>
      <c r="L19" s="7">
        <f t="shared" si="7"/>
        <v>240.06</v>
      </c>
      <c r="M19" s="13">
        <f t="shared" si="8"/>
        <v>152.79818999999998</v>
      </c>
      <c r="N19" s="8"/>
      <c r="O19" s="13">
        <f t="shared" si="9"/>
        <v>104.786681449536</v>
      </c>
      <c r="P19" s="13">
        <f t="shared" si="10"/>
        <v>52.173297957584303</v>
      </c>
      <c r="Q19" s="13">
        <f t="shared" si="11"/>
        <v>3.7105765385813001</v>
      </c>
      <c r="R19" s="13">
        <f t="shared" si="12"/>
        <v>1.84749638660001</v>
      </c>
      <c r="S19" s="13">
        <f t="shared" si="13"/>
        <v>20.598614825296899</v>
      </c>
      <c r="T19" s="13">
        <f t="shared" si="14"/>
        <v>53.810755196844397</v>
      </c>
      <c r="U19" s="13">
        <f t="shared" si="15"/>
        <v>18.6587005018356</v>
      </c>
      <c r="V19" s="42">
        <f t="shared" si="16"/>
        <v>37158780.066</v>
      </c>
      <c r="W19" s="42">
        <f t="shared" si="17"/>
        <v>33905438.848260902</v>
      </c>
      <c r="X19" s="13">
        <f t="shared" si="18"/>
        <v>-9.595337291751262</v>
      </c>
      <c r="Y19" s="13">
        <f t="shared" si="19"/>
        <v>23.284016011116499</v>
      </c>
      <c r="Z19" s="13">
        <f t="shared" si="20"/>
        <v>24.285234418741901</v>
      </c>
      <c r="AA19" s="13">
        <f t="shared" si="21"/>
        <v>25.207327088849901</v>
      </c>
      <c r="AB19" s="13" t="str">
        <f t="shared" si="22"/>
        <v>#N/A</v>
      </c>
      <c r="AC19" s="13">
        <f t="shared" si="23"/>
        <v>1.16726968296395</v>
      </c>
      <c r="AD19" s="13">
        <f t="shared" si="24"/>
        <v>1.27331925314105</v>
      </c>
      <c r="AE19" s="13">
        <f t="shared" si="25"/>
        <v>1.29690053007117</v>
      </c>
      <c r="AF19" s="13">
        <f t="shared" si="26"/>
        <v>1.1979324887804299</v>
      </c>
      <c r="AG19" s="13">
        <f t="shared" si="27"/>
        <v>1.9360441336290699</v>
      </c>
      <c r="AH19" s="13">
        <f t="shared" si="28"/>
        <v>1.2584928942676501</v>
      </c>
      <c r="AI19" s="13">
        <f t="shared" si="29"/>
        <v>38.518927880630002</v>
      </c>
      <c r="AJ19" s="13">
        <f t="shared" si="30"/>
        <v>236.33539999999999</v>
      </c>
      <c r="AK19" s="13">
        <f t="shared" si="31"/>
        <v>203.9889</v>
      </c>
      <c r="AL19" s="13">
        <f t="shared" si="32"/>
        <v>1.13967329365582</v>
      </c>
      <c r="AM19" s="13">
        <f t="shared" si="33"/>
        <v>82.463672391000003</v>
      </c>
      <c r="AN19" s="13" t="str">
        <f t="shared" si="34"/>
        <v>NULL</v>
      </c>
      <c r="AO19" s="13" t="str">
        <f t="shared" si="35"/>
        <v>NULL</v>
      </c>
      <c r="AP19" s="42">
        <f t="shared" si="36"/>
        <v>432655.34259456198</v>
      </c>
      <c r="AS19" s="9" t="s">
        <v>28</v>
      </c>
      <c r="AT19" s="34">
        <v>104.786681449536</v>
      </c>
      <c r="AU19" s="34">
        <v>52.173297957584303</v>
      </c>
      <c r="AV19" s="34">
        <v>3.7105765385813001</v>
      </c>
      <c r="AW19" s="7">
        <v>1.84749638660001</v>
      </c>
      <c r="AX19" s="34">
        <v>20.598614825296899</v>
      </c>
      <c r="AY19" s="7">
        <v>53.810755196844397</v>
      </c>
      <c r="AZ19" s="7">
        <v>18.6587005018356</v>
      </c>
      <c r="BA19" s="7">
        <v>37158780.066</v>
      </c>
      <c r="BB19" s="7">
        <v>33905438.848260902</v>
      </c>
      <c r="BC19" s="7">
        <v>23.284016011116499</v>
      </c>
      <c r="BD19" s="7">
        <v>24.285234418741901</v>
      </c>
      <c r="BE19" s="7">
        <v>25.207327088849901</v>
      </c>
      <c r="BF19" s="7" t="s">
        <v>523</v>
      </c>
      <c r="BG19" s="7">
        <v>1.16726968296395</v>
      </c>
      <c r="BH19" s="7">
        <v>1.27331925314105</v>
      </c>
      <c r="BI19" s="7">
        <v>1.29690053007117</v>
      </c>
      <c r="BJ19" s="7">
        <v>1.1979324887804299</v>
      </c>
      <c r="BK19" s="7">
        <v>1.9360441336290699</v>
      </c>
      <c r="BL19" s="7">
        <v>1.2584928942676501</v>
      </c>
      <c r="BM19" s="34">
        <v>38.518927880630002</v>
      </c>
      <c r="BN19" s="7">
        <v>236.33539999999999</v>
      </c>
      <c r="BO19" s="7">
        <v>203.9889</v>
      </c>
      <c r="BP19" s="7">
        <v>1.13967329365582</v>
      </c>
      <c r="BQ19" s="7">
        <v>82.463672391000003</v>
      </c>
      <c r="BR19" s="34" t="s">
        <v>292</v>
      </c>
      <c r="BS19" s="34" t="s">
        <v>292</v>
      </c>
      <c r="BT19" s="34">
        <v>432655.34259456198</v>
      </c>
      <c r="BU19" s="34">
        <v>132004115</v>
      </c>
      <c r="BV19" s="7">
        <v>35.839399999999998</v>
      </c>
      <c r="BW19" s="23">
        <v>36495</v>
      </c>
      <c r="BX19" s="9" t="s">
        <v>325</v>
      </c>
      <c r="BY19" s="7">
        <v>240.06</v>
      </c>
      <c r="BZ19" s="9" t="s">
        <v>323</v>
      </c>
      <c r="CA19" t="str">
        <f t="shared" si="37"/>
        <v>AUD=</v>
      </c>
      <c r="CB19" s="24">
        <v>0.63649999999999995</v>
      </c>
      <c r="CD19" s="9" t="s">
        <v>28</v>
      </c>
      <c r="CE19" s="9" t="s">
        <v>324</v>
      </c>
    </row>
    <row r="20" spans="1:83" outlineLevel="1" x14ac:dyDescent="0.35">
      <c r="B20" t="str">
        <f t="shared" si="38"/>
        <v>Zoominfo Technologies Inc</v>
      </c>
      <c r="C20" s="3" t="s">
        <v>13</v>
      </c>
      <c r="E20" t="s">
        <v>29</v>
      </c>
      <c r="F20" s="2"/>
      <c r="G20" t="str">
        <f t="shared" si="2"/>
        <v>US98980F1049</v>
      </c>
      <c r="H20" s="7">
        <f t="shared" si="3"/>
        <v>3643142490.5499997</v>
      </c>
      <c r="I20" s="13">
        <f t="shared" si="4"/>
        <v>78.433300000000003</v>
      </c>
      <c r="J20" s="36">
        <f t="shared" si="5"/>
        <v>43986</v>
      </c>
      <c r="K20" s="13" t="str">
        <f t="shared" si="6"/>
        <v>USD</v>
      </c>
      <c r="L20" s="7">
        <f t="shared" si="7"/>
        <v>10.61</v>
      </c>
      <c r="M20" s="13">
        <f t="shared" si="8"/>
        <v>10.61</v>
      </c>
      <c r="N20" s="8"/>
      <c r="O20" s="13">
        <f t="shared" si="9"/>
        <v>394.27722036417703</v>
      </c>
      <c r="P20" s="13">
        <f t="shared" si="10"/>
        <v>11.730760201804801</v>
      </c>
      <c r="Q20" s="13">
        <f t="shared" si="11"/>
        <v>253.55448254930999</v>
      </c>
      <c r="R20" s="13">
        <f t="shared" si="12"/>
        <v>7.5438972358873002</v>
      </c>
      <c r="S20" s="13">
        <f t="shared" si="13"/>
        <v>2.18066565603944</v>
      </c>
      <c r="T20" s="13">
        <f t="shared" si="14"/>
        <v>9.3605922162127495</v>
      </c>
      <c r="U20" s="13">
        <f t="shared" si="15"/>
        <v>2.98227119396693</v>
      </c>
      <c r="V20" s="42">
        <f t="shared" si="16"/>
        <v>56163782.727499999</v>
      </c>
      <c r="W20" s="42">
        <f t="shared" si="17"/>
        <v>113846520.334318</v>
      </c>
      <c r="X20" s="13">
        <f t="shared" si="18"/>
        <v>50.667106414345156</v>
      </c>
      <c r="Y20" s="13">
        <f t="shared" si="19"/>
        <v>78.751515986813203</v>
      </c>
      <c r="Z20" s="13">
        <f t="shared" si="20"/>
        <v>55.2809768476572</v>
      </c>
      <c r="AA20" s="13">
        <f t="shared" si="21"/>
        <v>61.384471672927802</v>
      </c>
      <c r="AB20" s="13">
        <f t="shared" si="22"/>
        <v>0.45479999999999998</v>
      </c>
      <c r="AC20" s="13">
        <f t="shared" si="23"/>
        <v>1.1085154622104401</v>
      </c>
      <c r="AD20" s="13">
        <f t="shared" si="24"/>
        <v>1.6183945229321199</v>
      </c>
      <c r="AE20" s="13">
        <f t="shared" si="25"/>
        <v>1.02336566019341</v>
      </c>
      <c r="AF20" s="13">
        <f t="shared" si="26"/>
        <v>1.0155760912184999</v>
      </c>
      <c r="AG20" s="13">
        <f t="shared" si="27"/>
        <v>1.7206135854175699</v>
      </c>
      <c r="AH20" s="13">
        <f t="shared" si="28"/>
        <v>0.690890164866235</v>
      </c>
      <c r="AI20" s="13">
        <f t="shared" si="29"/>
        <v>54</v>
      </c>
      <c r="AJ20" s="13">
        <f t="shared" si="30"/>
        <v>10.710699999999999</v>
      </c>
      <c r="AK20" s="13">
        <f t="shared" si="31"/>
        <v>12.227975000000001</v>
      </c>
      <c r="AL20" s="13" t="str">
        <f t="shared" si="32"/>
        <v>NULL</v>
      </c>
      <c r="AM20" s="13">
        <f t="shared" si="33"/>
        <v>0</v>
      </c>
      <c r="AN20" s="13">
        <f t="shared" si="34"/>
        <v>10.303550407870199</v>
      </c>
      <c r="AO20" s="13">
        <f t="shared" si="35"/>
        <v>3.6191278660244999</v>
      </c>
      <c r="AP20" s="42">
        <f t="shared" si="36"/>
        <v>10940194.3699279</v>
      </c>
      <c r="AS20" s="9" t="s">
        <v>29</v>
      </c>
      <c r="AT20" s="34">
        <v>394.27722036417703</v>
      </c>
      <c r="AU20" s="34">
        <v>11.730760201804801</v>
      </c>
      <c r="AV20" s="34">
        <v>253.55448254930999</v>
      </c>
      <c r="AW20" s="34">
        <v>7.5438972358873002</v>
      </c>
      <c r="AX20" s="34">
        <v>2.18066565603944</v>
      </c>
      <c r="AY20" s="7">
        <v>9.3605922162127495</v>
      </c>
      <c r="AZ20" s="7">
        <v>2.98227119396693</v>
      </c>
      <c r="BA20" s="7">
        <v>56163782.727499999</v>
      </c>
      <c r="BB20" s="7">
        <v>113846520.334318</v>
      </c>
      <c r="BC20" s="7">
        <v>78.751515986813203</v>
      </c>
      <c r="BD20" s="7">
        <v>55.2809768476572</v>
      </c>
      <c r="BE20" s="7">
        <v>61.384471672927802</v>
      </c>
      <c r="BF20" s="34">
        <v>0.45479999999999998</v>
      </c>
      <c r="BG20" s="7">
        <v>1.1085154622104401</v>
      </c>
      <c r="BH20" s="7">
        <v>1.6183945229321199</v>
      </c>
      <c r="BI20" s="7">
        <v>1.02336566019341</v>
      </c>
      <c r="BJ20" s="7">
        <v>1.0155760912184999</v>
      </c>
      <c r="BK20" s="7">
        <v>1.7206135854175699</v>
      </c>
      <c r="BL20" s="7">
        <v>0.690890164866235</v>
      </c>
      <c r="BM20" s="34">
        <v>54</v>
      </c>
      <c r="BN20" s="7">
        <v>10.710699999999999</v>
      </c>
      <c r="BO20" s="34">
        <v>12.227975000000001</v>
      </c>
      <c r="BP20" s="34" t="s">
        <v>292</v>
      </c>
      <c r="BQ20" s="7">
        <v>0</v>
      </c>
      <c r="BR20" s="34">
        <v>10.303550407870199</v>
      </c>
      <c r="BS20" s="7">
        <v>3.6191278660244999</v>
      </c>
      <c r="BT20" s="34">
        <v>10940194.3699279</v>
      </c>
      <c r="BU20" s="34">
        <v>343368755</v>
      </c>
      <c r="BV20" s="7">
        <v>78.433300000000003</v>
      </c>
      <c r="BW20" s="23">
        <v>43986</v>
      </c>
      <c r="BX20" s="9" t="s">
        <v>327</v>
      </c>
      <c r="BY20" s="7">
        <v>10.61</v>
      </c>
      <c r="BZ20" s="9" t="s">
        <v>291</v>
      </c>
      <c r="CA20" t="str">
        <f t="shared" si="37"/>
        <v>USD=</v>
      </c>
      <c r="CB20" s="24">
        <v>1</v>
      </c>
      <c r="CD20" s="9" t="s">
        <v>29</v>
      </c>
      <c r="CE20" s="9" t="s">
        <v>326</v>
      </c>
    </row>
    <row r="21" spans="1:83" outlineLevel="1" x14ac:dyDescent="0.35">
      <c r="B21" t="str">
        <f t="shared" si="38"/>
        <v>Tripadvisor Inc</v>
      </c>
      <c r="C21" s="3" t="s">
        <v>13</v>
      </c>
      <c r="E21" t="s">
        <v>30</v>
      </c>
      <c r="F21" s="2"/>
      <c r="G21" t="str">
        <f t="shared" si="2"/>
        <v>US8969452015</v>
      </c>
      <c r="H21" s="7">
        <f t="shared" si="3"/>
        <v>1904721288.22</v>
      </c>
      <c r="I21" s="13">
        <f t="shared" si="4"/>
        <v>86.247799999999998</v>
      </c>
      <c r="J21" s="36">
        <f t="shared" si="5"/>
        <v>40898</v>
      </c>
      <c r="K21" s="13" t="str">
        <f t="shared" si="6"/>
        <v>USD</v>
      </c>
      <c r="L21" s="7">
        <f t="shared" si="7"/>
        <v>13.67</v>
      </c>
      <c r="M21" s="13">
        <f t="shared" si="8"/>
        <v>13.67</v>
      </c>
      <c r="N21" s="8"/>
      <c r="O21" s="13">
        <f t="shared" si="9"/>
        <v>63.062231858651998</v>
      </c>
      <c r="P21" s="13">
        <f t="shared" si="10"/>
        <v>10.0723080817304</v>
      </c>
      <c r="Q21" s="13" t="str">
        <f t="shared" si="11"/>
        <v>NULL</v>
      </c>
      <c r="R21" s="13">
        <f t="shared" si="12"/>
        <v>0.37304844747149601</v>
      </c>
      <c r="S21" s="13">
        <f t="shared" si="13"/>
        <v>2.0159694931077801</v>
      </c>
      <c r="T21" s="13">
        <f t="shared" si="14"/>
        <v>14.8806350642187</v>
      </c>
      <c r="U21" s="13">
        <f t="shared" si="15"/>
        <v>1.0500117355126799</v>
      </c>
      <c r="V21" s="42">
        <f t="shared" si="16"/>
        <v>6447342.165</v>
      </c>
      <c r="W21" s="42">
        <f t="shared" si="17"/>
        <v>8254972.3822727203</v>
      </c>
      <c r="X21" s="13">
        <f t="shared" si="18"/>
        <v>21.897471409529441</v>
      </c>
      <c r="Y21" s="13">
        <f t="shared" si="19"/>
        <v>49.379282164400401</v>
      </c>
      <c r="Z21" s="13">
        <f t="shared" si="20"/>
        <v>50.027387268809903</v>
      </c>
      <c r="AA21" s="13">
        <f t="shared" si="21"/>
        <v>53.971398610703098</v>
      </c>
      <c r="AB21" s="13" t="str">
        <f t="shared" si="22"/>
        <v>#N/A</v>
      </c>
      <c r="AC21" s="13">
        <f t="shared" si="23"/>
        <v>1.30984325801817</v>
      </c>
      <c r="AD21" s="13">
        <f t="shared" si="24"/>
        <v>1.1990785777567099</v>
      </c>
      <c r="AE21" s="13">
        <f t="shared" si="25"/>
        <v>1.35682042073459</v>
      </c>
      <c r="AF21" s="13">
        <f t="shared" si="26"/>
        <v>1.2378790426094399</v>
      </c>
      <c r="AG21" s="13">
        <f t="shared" si="27"/>
        <v>2.1393396921666401</v>
      </c>
      <c r="AH21" s="13">
        <f t="shared" si="28"/>
        <v>1.22463376022468</v>
      </c>
      <c r="AI21" s="13">
        <f t="shared" si="29"/>
        <v>52.925531914893597</v>
      </c>
      <c r="AJ21" s="13">
        <f t="shared" si="30"/>
        <v>14.758599999999999</v>
      </c>
      <c r="AK21" s="13">
        <f t="shared" si="31"/>
        <v>18.49485</v>
      </c>
      <c r="AL21" s="13" t="str">
        <f t="shared" si="32"/>
        <v>NULL</v>
      </c>
      <c r="AM21" s="13">
        <f t="shared" si="33"/>
        <v>0</v>
      </c>
      <c r="AN21" s="13">
        <f t="shared" si="34"/>
        <v>6.8220818740311202</v>
      </c>
      <c r="AO21" s="13">
        <f t="shared" si="35"/>
        <v>4.4320842835638299</v>
      </c>
      <c r="AP21" s="42">
        <f t="shared" si="36"/>
        <v>557093.97333544295</v>
      </c>
      <c r="AS21" s="9" t="s">
        <v>30</v>
      </c>
      <c r="AT21" s="34">
        <v>63.062231858651998</v>
      </c>
      <c r="AU21" s="34">
        <v>10.0723080817304</v>
      </c>
      <c r="AV21" s="34" t="s">
        <v>292</v>
      </c>
      <c r="AW21" s="34">
        <v>0.37304844747149601</v>
      </c>
      <c r="AX21" s="34">
        <v>2.0159694931077801</v>
      </c>
      <c r="AY21" s="7">
        <v>14.8806350642187</v>
      </c>
      <c r="AZ21" s="7">
        <v>1.0500117355126799</v>
      </c>
      <c r="BA21" s="7">
        <v>6447342.165</v>
      </c>
      <c r="BB21" s="7">
        <v>8254972.3822727203</v>
      </c>
      <c r="BC21" s="7">
        <v>49.379282164400401</v>
      </c>
      <c r="BD21" s="7">
        <v>50.027387268809903</v>
      </c>
      <c r="BE21" s="7">
        <v>53.971398610703098</v>
      </c>
      <c r="BF21" s="7" t="s">
        <v>523</v>
      </c>
      <c r="BG21" s="7">
        <v>1.30984325801817</v>
      </c>
      <c r="BH21" s="7">
        <v>1.1990785777567099</v>
      </c>
      <c r="BI21" s="7">
        <v>1.35682042073459</v>
      </c>
      <c r="BJ21" s="7">
        <v>1.2378790426094399</v>
      </c>
      <c r="BK21" s="7">
        <v>2.1393396921666401</v>
      </c>
      <c r="BL21" s="7">
        <v>1.22463376022468</v>
      </c>
      <c r="BM21" s="34">
        <v>52.925531914893597</v>
      </c>
      <c r="BN21" s="7">
        <v>14.758599999999999</v>
      </c>
      <c r="BO21" s="34">
        <v>18.49485</v>
      </c>
      <c r="BP21" s="34" t="s">
        <v>292</v>
      </c>
      <c r="BQ21" s="7">
        <v>0</v>
      </c>
      <c r="BR21" s="34">
        <v>6.8220818740311202</v>
      </c>
      <c r="BS21" s="34">
        <v>4.4320842835638299</v>
      </c>
      <c r="BT21" s="34">
        <v>557093.97333544295</v>
      </c>
      <c r="BU21" s="34">
        <v>139335866</v>
      </c>
      <c r="BV21" s="7">
        <v>86.247799999999998</v>
      </c>
      <c r="BW21" s="23">
        <v>40898</v>
      </c>
      <c r="BX21" s="9" t="s">
        <v>329</v>
      </c>
      <c r="BY21" s="7">
        <v>13.67</v>
      </c>
      <c r="BZ21" s="9" t="s">
        <v>291</v>
      </c>
      <c r="CA21" t="str">
        <f t="shared" si="37"/>
        <v>USD=</v>
      </c>
      <c r="CB21" s="24">
        <v>1</v>
      </c>
      <c r="CD21" s="9" t="s">
        <v>30</v>
      </c>
      <c r="CE21" s="9" t="s">
        <v>328</v>
      </c>
    </row>
    <row r="22" spans="1:83" outlineLevel="1" x14ac:dyDescent="0.35">
      <c r="B22" t="str">
        <f t="shared" si="38"/>
        <v>Trivago NV</v>
      </c>
      <c r="C22" s="3" t="s">
        <v>13</v>
      </c>
      <c r="E22" t="s">
        <v>31</v>
      </c>
      <c r="F22" s="2"/>
      <c r="G22" t="str">
        <f t="shared" si="2"/>
        <v>US89686D3035</v>
      </c>
      <c r="H22" s="7">
        <f t="shared" si="3"/>
        <v>165836574.53999999</v>
      </c>
      <c r="I22" s="13">
        <f t="shared" si="4"/>
        <v>67.272900000000007</v>
      </c>
      <c r="J22" s="36">
        <f t="shared" si="5"/>
        <v>42720</v>
      </c>
      <c r="K22" s="13" t="str">
        <f t="shared" si="6"/>
        <v>USD</v>
      </c>
      <c r="L22" s="7">
        <f t="shared" si="7"/>
        <v>2.38</v>
      </c>
      <c r="M22" s="13">
        <f t="shared" si="8"/>
        <v>2.38</v>
      </c>
      <c r="N22" s="8"/>
      <c r="O22" s="13" t="str">
        <f t="shared" si="9"/>
        <v>NULL</v>
      </c>
      <c r="P22" s="13" t="str">
        <f t="shared" si="10"/>
        <v>NULL</v>
      </c>
      <c r="Q22" s="13" t="str">
        <f t="shared" si="11"/>
        <v>NULL</v>
      </c>
      <c r="R22" s="13" t="str">
        <f t="shared" si="12"/>
        <v>NULL</v>
      </c>
      <c r="S22" s="13">
        <f t="shared" si="13"/>
        <v>0.83645787546679495</v>
      </c>
      <c r="T22" s="13">
        <f t="shared" si="14"/>
        <v>3.6272194730775098</v>
      </c>
      <c r="U22" s="13">
        <f t="shared" si="15"/>
        <v>6.9221050081384003E-2</v>
      </c>
      <c r="V22" s="42">
        <f t="shared" si="16"/>
        <v>36449.922500000001</v>
      </c>
      <c r="W22" s="42">
        <f t="shared" si="17"/>
        <v>53386.557272727303</v>
      </c>
      <c r="X22" s="13">
        <f t="shared" si="18"/>
        <v>31.724530739462832</v>
      </c>
      <c r="Y22" s="13">
        <f t="shared" si="19"/>
        <v>71.901562934208698</v>
      </c>
      <c r="Z22" s="13">
        <f t="shared" si="20"/>
        <v>48.115316374212597</v>
      </c>
      <c r="AA22" s="13">
        <f t="shared" si="21"/>
        <v>46.283850576189302</v>
      </c>
      <c r="AB22" s="13" t="str">
        <f t="shared" si="22"/>
        <v>#N/A</v>
      </c>
      <c r="AC22" s="13">
        <f t="shared" si="23"/>
        <v>0.27011978572885598</v>
      </c>
      <c r="AD22" s="13">
        <f t="shared" si="24"/>
        <v>0.89766779827615195</v>
      </c>
      <c r="AE22" s="13">
        <f t="shared" si="25"/>
        <v>1.65945336265295</v>
      </c>
      <c r="AF22" s="13">
        <f t="shared" si="26"/>
        <v>1.43963413546639</v>
      </c>
      <c r="AG22" s="13">
        <f t="shared" si="27"/>
        <v>2.3113652134160798</v>
      </c>
      <c r="AH22" s="13">
        <f t="shared" si="28"/>
        <v>1.4967187332635301</v>
      </c>
      <c r="AI22" s="13">
        <f t="shared" si="29"/>
        <v>74.125874125874105</v>
      </c>
      <c r="AJ22" s="13">
        <f t="shared" si="30"/>
        <v>1.8424</v>
      </c>
      <c r="AK22" s="13">
        <f t="shared" si="31"/>
        <v>2.1422750000000002</v>
      </c>
      <c r="AL22" s="13" t="str">
        <f t="shared" si="32"/>
        <v>NULL</v>
      </c>
      <c r="AM22" s="13" t="str">
        <f t="shared" si="33"/>
        <v>NULL</v>
      </c>
      <c r="AN22" s="13">
        <f t="shared" si="34"/>
        <v>2.1018774175692999E-2</v>
      </c>
      <c r="AO22" s="13">
        <f t="shared" si="35"/>
        <v>1.15047235449192</v>
      </c>
      <c r="AP22" s="42">
        <f t="shared" si="36"/>
        <v>25939.683580247201</v>
      </c>
      <c r="AS22" s="9" t="s">
        <v>31</v>
      </c>
      <c r="AT22" s="34" t="s">
        <v>292</v>
      </c>
      <c r="AU22" s="34" t="s">
        <v>292</v>
      </c>
      <c r="AV22" s="34" t="s">
        <v>292</v>
      </c>
      <c r="AW22" s="34" t="s">
        <v>292</v>
      </c>
      <c r="AX22" s="34">
        <v>0.83645787546679495</v>
      </c>
      <c r="AY22" s="7">
        <v>3.6272194730775098</v>
      </c>
      <c r="AZ22" s="7">
        <v>6.9221050081384003E-2</v>
      </c>
      <c r="BA22" s="7">
        <v>36449.922500000001</v>
      </c>
      <c r="BB22" s="7">
        <v>53386.557272727303</v>
      </c>
      <c r="BC22" s="7">
        <v>71.901562934208698</v>
      </c>
      <c r="BD22" s="7">
        <v>48.115316374212597</v>
      </c>
      <c r="BE22" s="7">
        <v>46.283850576189302</v>
      </c>
      <c r="BF22" s="7" t="s">
        <v>523</v>
      </c>
      <c r="BG22" s="34">
        <v>0.27011978572885598</v>
      </c>
      <c r="BH22" s="7">
        <v>0.89766779827615195</v>
      </c>
      <c r="BI22" s="7">
        <v>1.65945336265295</v>
      </c>
      <c r="BJ22" s="7">
        <v>1.43963413546639</v>
      </c>
      <c r="BK22" s="7">
        <v>2.3113652134160798</v>
      </c>
      <c r="BL22" s="7">
        <v>1.4967187332635301</v>
      </c>
      <c r="BM22" s="34">
        <v>74.125874125874105</v>
      </c>
      <c r="BN22" s="7">
        <v>1.8424</v>
      </c>
      <c r="BO22" s="34">
        <v>2.1422750000000002</v>
      </c>
      <c r="BP22" s="34" t="s">
        <v>292</v>
      </c>
      <c r="BQ22" s="34" t="s">
        <v>292</v>
      </c>
      <c r="BR22" s="34">
        <v>2.1018774175692999E-2</v>
      </c>
      <c r="BS22" s="34">
        <v>1.15047235449192</v>
      </c>
      <c r="BT22" s="34">
        <v>25939.683580247201</v>
      </c>
      <c r="BU22" s="34">
        <v>69679233</v>
      </c>
      <c r="BV22" s="7">
        <v>67.272900000000007</v>
      </c>
      <c r="BW22" s="23">
        <v>42720</v>
      </c>
      <c r="BX22" s="9" t="s">
        <v>331</v>
      </c>
      <c r="BY22" s="7">
        <v>2.38</v>
      </c>
      <c r="BZ22" s="9" t="s">
        <v>291</v>
      </c>
      <c r="CA22" t="str">
        <f t="shared" si="37"/>
        <v>USD=</v>
      </c>
      <c r="CB22" s="24">
        <v>1</v>
      </c>
      <c r="CD22" s="9" t="s">
        <v>31</v>
      </c>
      <c r="CE22" s="9" t="s">
        <v>330</v>
      </c>
    </row>
    <row r="23" spans="1:83" outlineLevel="1" x14ac:dyDescent="0.35">
      <c r="C23" s="3"/>
      <c r="F23" s="2"/>
      <c r="G23" s="14" t="s">
        <v>793</v>
      </c>
      <c r="H23" s="15">
        <f>AVERAGE(H4:H22)</f>
        <v>222860150310.14792</v>
      </c>
      <c r="I23" s="35">
        <f>AVERAGE(I4:I22)</f>
        <v>80.815678947368411</v>
      </c>
      <c r="J23" s="37"/>
      <c r="K23" s="35"/>
      <c r="L23" s="15"/>
      <c r="M23" s="39"/>
      <c r="N23" s="17"/>
      <c r="O23" s="35">
        <f>AVERAGE(O4:O22)</f>
        <v>62.371252573586787</v>
      </c>
      <c r="P23" s="35">
        <f t="shared" ref="P23:R23" si="39">AVERAGE(P4:P22)</f>
        <v>21.583225766138806</v>
      </c>
      <c r="Q23" s="35">
        <f t="shared" si="39"/>
        <v>19.424844488953759</v>
      </c>
      <c r="R23" s="35">
        <f t="shared" si="39"/>
        <v>1.6460846267957301</v>
      </c>
      <c r="S23" s="35">
        <f t="shared" ref="S23" si="40">AVERAGE(S4:S22)</f>
        <v>3.796763020997528</v>
      </c>
      <c r="T23" s="35">
        <f t="shared" ref="T23:U23" si="41">AVERAGE(T4:T22)</f>
        <v>18.042872477491834</v>
      </c>
      <c r="U23" s="35">
        <f t="shared" si="41"/>
        <v>5.2156133027487286</v>
      </c>
      <c r="V23" s="43"/>
      <c r="W23" s="43"/>
      <c r="X23" s="35">
        <f t="shared" ref="X23" si="42">AVERAGE(X4:X22)</f>
        <v>-7.3192832396006775</v>
      </c>
      <c r="Y23" s="35">
        <f t="shared" ref="Y23" si="43">AVERAGE(Y4:Y22)</f>
        <v>39.983115377668561</v>
      </c>
      <c r="Z23" s="35">
        <f t="shared" ref="Z23:AA23" si="44">AVERAGE(Z4:Z22)</f>
        <v>36.821950541654395</v>
      </c>
      <c r="AA23" s="35">
        <f t="shared" si="44"/>
        <v>37.164578424944978</v>
      </c>
      <c r="AB23" s="35">
        <f t="shared" ref="AB23" si="45">AVERAGE(AB4:AB22)</f>
        <v>0.33289999999999997</v>
      </c>
      <c r="AC23" s="35">
        <f t="shared" ref="AC23:AD23" si="46">AVERAGE(AC4:AC22)</f>
        <v>0.99301544099110362</v>
      </c>
      <c r="AD23" s="35">
        <f t="shared" si="46"/>
        <v>1.0905926422166197</v>
      </c>
      <c r="AE23" s="35">
        <f t="shared" ref="AE23" si="47">AVERAGE(AE4:AE22)</f>
        <v>1.1200683426716003</v>
      </c>
      <c r="AF23" s="35">
        <f t="shared" ref="AF23:AG23" si="48">AVERAGE(AF4:AF22)</f>
        <v>1.0800444817355053</v>
      </c>
      <c r="AG23" s="35">
        <f t="shared" si="48"/>
        <v>1.2362692416540475</v>
      </c>
      <c r="AH23" s="35">
        <f t="shared" ref="AH23" si="49">AVERAGE(AH4:AH22)</f>
        <v>1.3243854359368317</v>
      </c>
      <c r="AI23" s="35">
        <f t="shared" ref="AI23:AJ23" si="50">AVERAGE(AI4:AI22)</f>
        <v>64.283114495290036</v>
      </c>
      <c r="AJ23" s="35">
        <f t="shared" si="50"/>
        <v>11875.883973684211</v>
      </c>
      <c r="AK23" s="35">
        <f t="shared" ref="AK23" si="51">AVERAGE(AK4:AK22)</f>
        <v>11792.728960526316</v>
      </c>
      <c r="AL23" s="35">
        <f t="shared" ref="AL23:AM23" si="52">AVERAGE(AL4:AL22)</f>
        <v>1.0947415579325384</v>
      </c>
      <c r="AM23" s="35">
        <f t="shared" si="52"/>
        <v>23.150328105273331</v>
      </c>
      <c r="AN23" s="35">
        <f t="shared" ref="AN23" si="53">AVERAGE(AN4:AN22)</f>
        <v>4.4833062413510065</v>
      </c>
      <c r="AO23" s="35">
        <f t="shared" ref="AO23:AP23" si="54">AVERAGE(AO4:AO22)</f>
        <v>3.3230279121890551</v>
      </c>
      <c r="AP23" s="43">
        <f t="shared" si="54"/>
        <v>15482761.852256257</v>
      </c>
      <c r="AS23" s="9"/>
      <c r="AT23" s="34"/>
      <c r="AU23" s="34"/>
      <c r="AV23" s="34"/>
      <c r="AW23" s="34"/>
      <c r="AX23" s="34"/>
      <c r="BG23" s="34"/>
      <c r="BM23" s="34"/>
      <c r="BO23" s="34"/>
      <c r="BP23" s="34"/>
      <c r="BQ23" s="34"/>
      <c r="BT23" s="34"/>
      <c r="BU23" s="34"/>
      <c r="BW23" s="23"/>
      <c r="BX23" s="9"/>
      <c r="BZ23" s="9"/>
      <c r="CD23" s="9"/>
    </row>
    <row r="24" spans="1:83" outlineLevel="1" x14ac:dyDescent="0.35">
      <c r="C24" s="3"/>
      <c r="F24" s="2"/>
      <c r="G24" s="16"/>
      <c r="H24" s="19"/>
      <c r="I24" s="18"/>
      <c r="J24" s="38"/>
      <c r="K24" s="18"/>
      <c r="L24" s="19"/>
      <c r="M24" s="19"/>
      <c r="N24" s="16"/>
      <c r="O24" s="18"/>
      <c r="P24" s="18"/>
      <c r="Q24" s="18"/>
      <c r="R24" s="18"/>
      <c r="S24" s="18"/>
      <c r="T24" s="18"/>
      <c r="U24" s="18"/>
      <c r="V24" s="44"/>
      <c r="W24" s="44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44"/>
      <c r="AT24" s="34"/>
      <c r="AU24" s="34"/>
      <c r="AV24" s="34"/>
      <c r="AW24" s="34"/>
      <c r="AX24" s="34"/>
      <c r="BG24" s="34"/>
      <c r="BM24" s="34"/>
      <c r="BO24" s="34"/>
      <c r="BP24" s="34"/>
      <c r="BQ24" s="34"/>
      <c r="BT24" s="34"/>
      <c r="BU24" s="34"/>
      <c r="BW24" s="23"/>
      <c r="BX24" s="9"/>
      <c r="BZ24" s="9"/>
      <c r="CB24" s="25"/>
    </row>
    <row r="25" spans="1:83" x14ac:dyDescent="0.35">
      <c r="A25" s="4"/>
      <c r="B25" s="4"/>
      <c r="C25" s="4" t="s">
        <v>32</v>
      </c>
      <c r="D25" s="4"/>
      <c r="E25" s="4" t="s">
        <v>33</v>
      </c>
      <c r="F25" s="2"/>
      <c r="G25" t="str">
        <f>BX25</f>
        <v>US64110L1061</v>
      </c>
      <c r="H25" s="7">
        <f>(BU25*BY25)*CB25</f>
        <v>395633857412.69995</v>
      </c>
      <c r="I25" s="13">
        <f>BV25</f>
        <v>99.2607</v>
      </c>
      <c r="J25" s="36">
        <f>BW25</f>
        <v>37399</v>
      </c>
      <c r="K25" s="13" t="str">
        <f>BZ25</f>
        <v>USD</v>
      </c>
      <c r="L25" s="7">
        <f>BY25</f>
        <v>925.55</v>
      </c>
      <c r="M25" s="13">
        <f>BY25*CB25</f>
        <v>925.55</v>
      </c>
      <c r="N25" s="8"/>
      <c r="O25" s="13">
        <f>AT25</f>
        <v>52.370136998082998</v>
      </c>
      <c r="P25" s="13">
        <f t="shared" ref="P25" si="55">AU25</f>
        <v>39.221778167952898</v>
      </c>
      <c r="Q25" s="13">
        <f t="shared" ref="Q25" si="56">AV25</f>
        <v>1.8928962899432</v>
      </c>
      <c r="R25" s="13" t="str">
        <f t="shared" ref="R25" si="57">AW25</f>
        <v>NULL</v>
      </c>
      <c r="S25" s="13">
        <f t="shared" ref="S25" si="58">AX25</f>
        <v>17.412897791269799</v>
      </c>
      <c r="T25" s="13">
        <f t="shared" ref="T25" si="59">AY25</f>
        <v>52.839359311178598</v>
      </c>
      <c r="U25" s="13">
        <f t="shared" ref="U25" si="60">AZ25</f>
        <v>10.525738453651799</v>
      </c>
      <c r="V25" s="42">
        <f t="shared" ref="V25" si="61">BA25</f>
        <v>2705796188.7849998</v>
      </c>
      <c r="W25" s="42">
        <f t="shared" ref="W25" si="62">BB25</f>
        <v>2839311950.7277298</v>
      </c>
      <c r="X25" s="13">
        <f>((W25-V25)/W25)*100</f>
        <v>4.702398477508229</v>
      </c>
      <c r="Y25" s="13">
        <f>BC25</f>
        <v>22.477402905699101</v>
      </c>
      <c r="Z25" s="13">
        <f t="shared" ref="Z25" si="63">BD25</f>
        <v>28.344073858505698</v>
      </c>
      <c r="AA25" s="13">
        <f t="shared" ref="AA25" si="64">BE25</f>
        <v>28.222395704308099</v>
      </c>
      <c r="AB25" s="13">
        <f t="shared" ref="AB25" si="65">BF25</f>
        <v>0.29380000000000001</v>
      </c>
      <c r="AC25" s="13">
        <f t="shared" ref="AC25" si="66">BG25</f>
        <v>1.1633802818782799</v>
      </c>
      <c r="AD25" s="13">
        <f t="shared" ref="AD25" si="67">BH25</f>
        <v>1.3107549042701101</v>
      </c>
      <c r="AE25" s="13">
        <f t="shared" ref="AE25" si="68">BI25</f>
        <v>1.26924640247181</v>
      </c>
      <c r="AF25" s="13">
        <f t="shared" ref="AF25" si="69">BJ25</f>
        <v>1.17949642215027</v>
      </c>
      <c r="AG25" s="13">
        <f t="shared" ref="AG25" si="70">BK25</f>
        <v>1.21492216770605</v>
      </c>
      <c r="AH25" s="13">
        <f t="shared" ref="AH25" si="71">BL25</f>
        <v>0.95195927944676795</v>
      </c>
      <c r="AI25" s="13">
        <f t="shared" ref="AI25" si="72">BM25</f>
        <v>58.924143193234599</v>
      </c>
      <c r="AJ25" s="13">
        <f t="shared" ref="AJ25" si="73">BN25</f>
        <v>806.65740000000005</v>
      </c>
      <c r="AK25" s="13">
        <f t="shared" ref="AK25" si="74">BO25</f>
        <v>683.90785000000005</v>
      </c>
      <c r="AL25" s="13" t="str">
        <f t="shared" ref="AL25" si="75">BP25</f>
        <v>NULL</v>
      </c>
      <c r="AM25" s="13">
        <f t="shared" ref="AM25" si="76">BQ25</f>
        <v>0</v>
      </c>
      <c r="AN25" s="13">
        <f t="shared" ref="AN25" si="77">BR25</f>
        <v>1.7362681245876801</v>
      </c>
      <c r="AO25" s="13">
        <f t="shared" ref="AO25" si="78">BS25</f>
        <v>2.0297241312090701</v>
      </c>
      <c r="AP25" s="42">
        <f t="shared" ref="AP25" si="79">BT25</f>
        <v>137422707.84359801</v>
      </c>
      <c r="AS25" s="11" t="s">
        <v>33</v>
      </c>
      <c r="AT25" s="34">
        <v>52.370136998082998</v>
      </c>
      <c r="AU25" s="34">
        <v>39.221778167952898</v>
      </c>
      <c r="AV25" s="34">
        <v>1.8928962899432</v>
      </c>
      <c r="AW25" s="34" t="s">
        <v>292</v>
      </c>
      <c r="AX25" s="34">
        <v>17.412897791269799</v>
      </c>
      <c r="AY25" s="7">
        <v>52.839359311178598</v>
      </c>
      <c r="AZ25" s="7">
        <v>10.525738453651799</v>
      </c>
      <c r="BA25" s="7">
        <v>2705796188.7849998</v>
      </c>
      <c r="BB25" s="7">
        <v>2839311950.7277298</v>
      </c>
      <c r="BC25" s="7">
        <v>22.477402905699101</v>
      </c>
      <c r="BD25" s="7">
        <v>28.344073858505698</v>
      </c>
      <c r="BE25" s="7">
        <v>28.222395704308099</v>
      </c>
      <c r="BF25" s="7">
        <v>0.29380000000000001</v>
      </c>
      <c r="BG25" s="34">
        <v>1.1633802818782799</v>
      </c>
      <c r="BH25" s="7">
        <v>1.3107549042701101</v>
      </c>
      <c r="BI25" s="7">
        <v>1.26924640247181</v>
      </c>
      <c r="BJ25" s="7">
        <v>1.17949642215027</v>
      </c>
      <c r="BK25" s="7">
        <v>1.21492216770605</v>
      </c>
      <c r="BL25" s="7">
        <v>0.95195927944676795</v>
      </c>
      <c r="BM25" s="34">
        <v>58.924143193234599</v>
      </c>
      <c r="BN25" s="7">
        <v>806.65740000000005</v>
      </c>
      <c r="BO25" s="34">
        <v>683.90785000000005</v>
      </c>
      <c r="BP25" s="34" t="s">
        <v>292</v>
      </c>
      <c r="BQ25" s="34">
        <v>0</v>
      </c>
      <c r="BR25" s="7">
        <v>1.7362681245876801</v>
      </c>
      <c r="BS25" s="7">
        <v>2.0297241312090701</v>
      </c>
      <c r="BT25" s="34">
        <v>137422707.84359801</v>
      </c>
      <c r="BU25" s="34">
        <v>427458114</v>
      </c>
      <c r="BV25" s="7">
        <v>99.2607</v>
      </c>
      <c r="BW25" s="23">
        <v>37399</v>
      </c>
      <c r="BX25" s="9" t="s">
        <v>333</v>
      </c>
      <c r="BY25" s="7">
        <v>925.55</v>
      </c>
      <c r="BZ25" s="9" t="s">
        <v>291</v>
      </c>
      <c r="CA25" t="str">
        <f t="shared" si="37"/>
        <v>USD=</v>
      </c>
      <c r="CB25" s="24">
        <v>1</v>
      </c>
      <c r="CD25" s="11" t="s">
        <v>33</v>
      </c>
      <c r="CE25" s="9" t="s">
        <v>332</v>
      </c>
    </row>
    <row r="26" spans="1:83" x14ac:dyDescent="0.35">
      <c r="B26" t="str">
        <f>CE26</f>
        <v>Netflix Inc</v>
      </c>
      <c r="C26" s="3" t="s">
        <v>32</v>
      </c>
      <c r="E26" t="s">
        <v>33</v>
      </c>
      <c r="F26" s="2"/>
      <c r="G26" t="str">
        <f t="shared" ref="G26:G33" si="80">BX26</f>
        <v>US64110L1061</v>
      </c>
      <c r="H26" s="7">
        <f t="shared" ref="H26:H33" si="81">(BU26*BY26)*CB26</f>
        <v>395633857412.69995</v>
      </c>
      <c r="I26" s="13">
        <f t="shared" ref="I26:I33" si="82">BV26</f>
        <v>99.2607</v>
      </c>
      <c r="J26" s="36">
        <f t="shared" ref="J26:J33" si="83">BW26</f>
        <v>37399</v>
      </c>
      <c r="K26" s="13" t="str">
        <f t="shared" ref="K26:K33" si="84">BZ26</f>
        <v>USD</v>
      </c>
      <c r="L26" s="7">
        <f t="shared" ref="L26:L33" si="85">BY26</f>
        <v>925.55</v>
      </c>
      <c r="M26" s="13">
        <f t="shared" ref="M26:M33" si="86">BY26*CB26</f>
        <v>925.55</v>
      </c>
      <c r="N26" s="8"/>
      <c r="O26" s="13">
        <f t="shared" ref="O26:O33" si="87">AT26</f>
        <v>52.370136998082998</v>
      </c>
      <c r="P26" s="13">
        <f t="shared" ref="P26:P33" si="88">AU26</f>
        <v>39.221778167952898</v>
      </c>
      <c r="Q26" s="13">
        <f t="shared" ref="Q26:Q33" si="89">AV26</f>
        <v>1.8928962899432</v>
      </c>
      <c r="R26" s="13" t="str">
        <f t="shared" ref="R26:R33" si="90">AW26</f>
        <v>NULL</v>
      </c>
      <c r="S26" s="13">
        <f t="shared" ref="S26:S33" si="91">AX26</f>
        <v>17.412897791269799</v>
      </c>
      <c r="T26" s="13">
        <f t="shared" ref="T26:T33" si="92">AY26</f>
        <v>52.839359311178598</v>
      </c>
      <c r="U26" s="13">
        <f t="shared" ref="U26:U33" si="93">AZ26</f>
        <v>10.525738453651799</v>
      </c>
      <c r="V26" s="42">
        <f t="shared" ref="V26:V33" si="94">BA26</f>
        <v>2705796188.7849998</v>
      </c>
      <c r="W26" s="42">
        <f t="shared" ref="W26:W33" si="95">BB26</f>
        <v>2839311950.7277298</v>
      </c>
      <c r="X26" s="13">
        <f t="shared" ref="X26:X33" si="96">((W26-V26)/W26)*100</f>
        <v>4.702398477508229</v>
      </c>
      <c r="Y26" s="13">
        <f t="shared" ref="Y26:Y33" si="97">BC26</f>
        <v>22.477402905699101</v>
      </c>
      <c r="Z26" s="13">
        <f t="shared" ref="Z26:Z33" si="98">BD26</f>
        <v>28.344073858505698</v>
      </c>
      <c r="AA26" s="13">
        <f t="shared" ref="AA26:AA33" si="99">BE26</f>
        <v>28.222395704308099</v>
      </c>
      <c r="AB26" s="13">
        <f t="shared" ref="AB26:AB33" si="100">BF26</f>
        <v>0.29380000000000001</v>
      </c>
      <c r="AC26" s="13">
        <f t="shared" ref="AC26:AC33" si="101">BG26</f>
        <v>1.1633802818782799</v>
      </c>
      <c r="AD26" s="13">
        <f t="shared" ref="AD26:AD33" si="102">BH26</f>
        <v>1.3107549042701101</v>
      </c>
      <c r="AE26" s="13">
        <f t="shared" ref="AE26:AE33" si="103">BI26</f>
        <v>1.26924640247181</v>
      </c>
      <c r="AF26" s="13">
        <f t="shared" ref="AF26:AF33" si="104">BJ26</f>
        <v>1.17949642215027</v>
      </c>
      <c r="AG26" s="13">
        <f t="shared" ref="AG26:AG33" si="105">BK26</f>
        <v>1.21492216770605</v>
      </c>
      <c r="AH26" s="13">
        <f t="shared" ref="AH26:AH33" si="106">BL26</f>
        <v>0.95195927944676795</v>
      </c>
      <c r="AI26" s="13">
        <f t="shared" ref="AI26:AI33" si="107">BM26</f>
        <v>58.924143193234599</v>
      </c>
      <c r="AJ26" s="13">
        <f t="shared" ref="AJ26:AJ33" si="108">BN26</f>
        <v>806.65740000000005</v>
      </c>
      <c r="AK26" s="13">
        <f t="shared" ref="AK26:AK33" si="109">BO26</f>
        <v>683.90785000000005</v>
      </c>
      <c r="AL26" s="13" t="str">
        <f t="shared" ref="AL26:AL33" si="110">BP26</f>
        <v>NULL</v>
      </c>
      <c r="AM26" s="13">
        <f t="shared" ref="AM26:AM33" si="111">BQ26</f>
        <v>0</v>
      </c>
      <c r="AN26" s="13">
        <f t="shared" ref="AN26:AN33" si="112">BR26</f>
        <v>1.7362681245876801</v>
      </c>
      <c r="AO26" s="13">
        <f t="shared" ref="AO26:AO33" si="113">BS26</f>
        <v>2.0297241312090701</v>
      </c>
      <c r="AP26" s="42">
        <f t="shared" ref="AP26:AP33" si="114">BT26</f>
        <v>137422707.84359801</v>
      </c>
      <c r="AS26" s="9" t="s">
        <v>33</v>
      </c>
      <c r="AT26" s="34">
        <v>52.370136998082998</v>
      </c>
      <c r="AU26" s="34">
        <v>39.221778167952898</v>
      </c>
      <c r="AV26" s="34">
        <v>1.8928962899432</v>
      </c>
      <c r="AW26" s="34" t="s">
        <v>292</v>
      </c>
      <c r="AX26" s="34">
        <v>17.412897791269799</v>
      </c>
      <c r="AY26" s="7">
        <v>52.839359311178598</v>
      </c>
      <c r="AZ26" s="7">
        <v>10.525738453651799</v>
      </c>
      <c r="BA26" s="7">
        <v>2705796188.7849998</v>
      </c>
      <c r="BB26" s="7">
        <v>2839311950.7277298</v>
      </c>
      <c r="BC26" s="7">
        <v>22.477402905699101</v>
      </c>
      <c r="BD26" s="7">
        <v>28.344073858505698</v>
      </c>
      <c r="BE26" s="7">
        <v>28.222395704308099</v>
      </c>
      <c r="BF26" s="7">
        <v>0.29380000000000001</v>
      </c>
      <c r="BG26" s="34">
        <v>1.1633802818782799</v>
      </c>
      <c r="BH26" s="7">
        <v>1.3107549042701101</v>
      </c>
      <c r="BI26" s="7">
        <v>1.26924640247181</v>
      </c>
      <c r="BJ26" s="7">
        <v>1.17949642215027</v>
      </c>
      <c r="BK26" s="7">
        <v>1.21492216770605</v>
      </c>
      <c r="BL26" s="7">
        <v>0.95195927944676795</v>
      </c>
      <c r="BM26" s="34">
        <v>58.924143193234599</v>
      </c>
      <c r="BN26" s="7">
        <v>806.65740000000005</v>
      </c>
      <c r="BO26" s="34">
        <v>683.90785000000005</v>
      </c>
      <c r="BP26" s="34" t="s">
        <v>292</v>
      </c>
      <c r="BQ26" s="34">
        <v>0</v>
      </c>
      <c r="BR26" s="7">
        <v>1.7362681245876801</v>
      </c>
      <c r="BS26" s="7">
        <v>2.0297241312090701</v>
      </c>
      <c r="BT26" s="34">
        <v>137422707.84359801</v>
      </c>
      <c r="BU26" s="34">
        <v>427458114</v>
      </c>
      <c r="BV26" s="7">
        <v>99.2607</v>
      </c>
      <c r="BW26" s="23">
        <v>37399</v>
      </c>
      <c r="BX26" s="9" t="s">
        <v>333</v>
      </c>
      <c r="BY26" s="7">
        <v>925.55</v>
      </c>
      <c r="BZ26" s="9" t="s">
        <v>291</v>
      </c>
      <c r="CA26" t="str">
        <f t="shared" si="37"/>
        <v>USD=</v>
      </c>
      <c r="CB26" s="24">
        <v>1</v>
      </c>
      <c r="CD26" s="9" t="s">
        <v>33</v>
      </c>
      <c r="CE26" s="9" t="s">
        <v>332</v>
      </c>
    </row>
    <row r="27" spans="1:83" x14ac:dyDescent="0.35">
      <c r="B27" t="str">
        <f t="shared" ref="B27:B33" si="115">CE27</f>
        <v>Walt Disney Co</v>
      </c>
      <c r="C27" s="3" t="s">
        <v>32</v>
      </c>
      <c r="E27" t="s">
        <v>34</v>
      </c>
      <c r="F27" s="2"/>
      <c r="G27" t="str">
        <f t="shared" si="80"/>
        <v>US2546871060</v>
      </c>
      <c r="H27" s="7">
        <f t="shared" si="81"/>
        <v>208076926259.40002</v>
      </c>
      <c r="I27" s="13">
        <f t="shared" si="82"/>
        <v>99.931899999999999</v>
      </c>
      <c r="J27" s="36">
        <f t="shared" si="83"/>
        <v>21136</v>
      </c>
      <c r="K27" s="13" t="str">
        <f t="shared" si="84"/>
        <v>USD</v>
      </c>
      <c r="L27" s="7">
        <f t="shared" si="85"/>
        <v>114.9</v>
      </c>
      <c r="M27" s="13">
        <f t="shared" si="86"/>
        <v>114.9</v>
      </c>
      <c r="N27" s="8"/>
      <c r="O27" s="13">
        <f t="shared" si="87"/>
        <v>42.298319111183098</v>
      </c>
      <c r="P27" s="13">
        <f t="shared" si="88"/>
        <v>20.685283091273998</v>
      </c>
      <c r="Q27" s="13">
        <f t="shared" si="89"/>
        <v>3.3952736483531099</v>
      </c>
      <c r="R27" s="13">
        <f t="shared" si="90"/>
        <v>1.66040159666672</v>
      </c>
      <c r="S27" s="13">
        <f t="shared" si="91"/>
        <v>2.1143809088750798</v>
      </c>
      <c r="T27" s="13">
        <f t="shared" si="92"/>
        <v>14.893488387330899</v>
      </c>
      <c r="U27" s="13">
        <f t="shared" si="93"/>
        <v>2.2775246139972198</v>
      </c>
      <c r="V27" s="42">
        <f t="shared" si="94"/>
        <v>800142535.38999999</v>
      </c>
      <c r="W27" s="42">
        <f t="shared" si="95"/>
        <v>1349289796.88182</v>
      </c>
      <c r="X27" s="13">
        <f t="shared" si="96"/>
        <v>40.698985700543176</v>
      </c>
      <c r="Y27" s="13">
        <f t="shared" si="97"/>
        <v>25.997006185911701</v>
      </c>
      <c r="Z27" s="13">
        <f t="shared" si="98"/>
        <v>22.1580587550065</v>
      </c>
      <c r="AA27" s="13">
        <f t="shared" si="99"/>
        <v>23.976279585953399</v>
      </c>
      <c r="AB27" s="13">
        <f t="shared" si="100"/>
        <v>0.19670000000000001</v>
      </c>
      <c r="AC27" s="13">
        <f t="shared" si="101"/>
        <v>0.56593629827967196</v>
      </c>
      <c r="AD27" s="13">
        <f t="shared" si="102"/>
        <v>0.82805265510764803</v>
      </c>
      <c r="AE27" s="13">
        <f t="shared" si="103"/>
        <v>1.43055576920686</v>
      </c>
      <c r="AF27" s="13">
        <f t="shared" si="104"/>
        <v>1.2870358924340599</v>
      </c>
      <c r="AG27" s="13">
        <f t="shared" si="105"/>
        <v>1.8203449928994</v>
      </c>
      <c r="AH27" s="13">
        <f t="shared" si="106"/>
        <v>1.37233939693305</v>
      </c>
      <c r="AI27" s="13">
        <f t="shared" si="107"/>
        <v>50.995575221239001</v>
      </c>
      <c r="AJ27" s="13">
        <f t="shared" si="108"/>
        <v>103.82859999999999</v>
      </c>
      <c r="AK27" s="13">
        <f t="shared" si="109"/>
        <v>102.2595</v>
      </c>
      <c r="AL27" s="13">
        <f t="shared" si="110"/>
        <v>0.82889800191955298</v>
      </c>
      <c r="AM27" s="13">
        <f t="shared" si="111"/>
        <v>27.47385358</v>
      </c>
      <c r="AN27" s="13">
        <f t="shared" si="112"/>
        <v>1.03798510054729</v>
      </c>
      <c r="AO27" s="13">
        <f t="shared" si="113"/>
        <v>1.7624974719030799</v>
      </c>
      <c r="AP27" s="42">
        <f t="shared" si="114"/>
        <v>78315419.898210004</v>
      </c>
      <c r="AS27" s="9" t="s">
        <v>34</v>
      </c>
      <c r="AT27" s="34">
        <v>42.298319111183098</v>
      </c>
      <c r="AU27" s="34">
        <v>20.685283091273998</v>
      </c>
      <c r="AV27" s="34">
        <v>3.3952736483531099</v>
      </c>
      <c r="AW27" s="34">
        <v>1.66040159666672</v>
      </c>
      <c r="AX27" s="34">
        <v>2.1143809088750798</v>
      </c>
      <c r="AY27" s="7">
        <v>14.893488387330899</v>
      </c>
      <c r="AZ27" s="7">
        <v>2.2775246139972198</v>
      </c>
      <c r="BA27" s="7">
        <v>800142535.38999999</v>
      </c>
      <c r="BB27" s="7">
        <v>1349289796.88182</v>
      </c>
      <c r="BC27" s="7">
        <v>25.997006185911701</v>
      </c>
      <c r="BD27" s="7">
        <v>22.1580587550065</v>
      </c>
      <c r="BE27" s="7">
        <v>23.976279585953399</v>
      </c>
      <c r="BF27" s="7">
        <v>0.19670000000000001</v>
      </c>
      <c r="BG27" s="34">
        <v>0.56593629827967196</v>
      </c>
      <c r="BH27" s="7">
        <v>0.82805265510764803</v>
      </c>
      <c r="BI27" s="7">
        <v>1.43055576920686</v>
      </c>
      <c r="BJ27" s="7">
        <v>1.2870358924340599</v>
      </c>
      <c r="BK27" s="7">
        <v>1.8203449928994</v>
      </c>
      <c r="BL27" s="7">
        <v>1.37233939693305</v>
      </c>
      <c r="BM27" s="34">
        <v>50.995575221239001</v>
      </c>
      <c r="BN27" s="7">
        <v>103.82859999999999</v>
      </c>
      <c r="BO27" s="34">
        <v>102.2595</v>
      </c>
      <c r="BP27" s="34">
        <v>0.82889800191955298</v>
      </c>
      <c r="BQ27" s="34">
        <v>27.47385358</v>
      </c>
      <c r="BR27" s="7">
        <v>1.03798510054729</v>
      </c>
      <c r="BS27" s="7">
        <v>1.7624974719030799</v>
      </c>
      <c r="BT27" s="34">
        <v>78315419.898210004</v>
      </c>
      <c r="BU27" s="34">
        <v>1810939306</v>
      </c>
      <c r="BV27" s="7">
        <v>99.931899999999999</v>
      </c>
      <c r="BW27" s="23">
        <v>21136</v>
      </c>
      <c r="BX27" s="9" t="s">
        <v>335</v>
      </c>
      <c r="BY27" s="7">
        <v>114.9</v>
      </c>
      <c r="BZ27" s="9" t="s">
        <v>291</v>
      </c>
      <c r="CA27" t="str">
        <f t="shared" si="37"/>
        <v>USD=</v>
      </c>
      <c r="CB27" s="24">
        <v>1</v>
      </c>
      <c r="CD27" s="9" t="s">
        <v>34</v>
      </c>
      <c r="CE27" s="9" t="s">
        <v>334</v>
      </c>
    </row>
    <row r="28" spans="1:83" x14ac:dyDescent="0.35">
      <c r="B28" t="str">
        <f t="shared" si="115"/>
        <v>Warner Bros Discovery Inc</v>
      </c>
      <c r="C28" s="3" t="s">
        <v>32</v>
      </c>
      <c r="E28" t="s">
        <v>35</v>
      </c>
      <c r="F28" s="2"/>
      <c r="G28" t="str">
        <f t="shared" si="80"/>
        <v>US9344231041</v>
      </c>
      <c r="H28" s="7">
        <f t="shared" si="81"/>
        <v>30640032061.529999</v>
      </c>
      <c r="I28" s="13">
        <f t="shared" si="82"/>
        <v>90.704800000000006</v>
      </c>
      <c r="J28" s="36">
        <f t="shared" si="83"/>
        <v>38539</v>
      </c>
      <c r="K28" s="13" t="str">
        <f t="shared" si="84"/>
        <v>USD</v>
      </c>
      <c r="L28" s="7">
        <f t="shared" si="85"/>
        <v>12.49</v>
      </c>
      <c r="M28" s="13">
        <f t="shared" si="86"/>
        <v>12.49</v>
      </c>
      <c r="N28" s="8"/>
      <c r="O28" s="13" t="str">
        <f t="shared" si="87"/>
        <v>NULL</v>
      </c>
      <c r="P28" s="13" t="str">
        <f t="shared" si="88"/>
        <v>NULL</v>
      </c>
      <c r="Q28" s="13" t="str">
        <f t="shared" si="89"/>
        <v>NULL</v>
      </c>
      <c r="R28" s="13" t="str">
        <f t="shared" si="90"/>
        <v>NULL</v>
      </c>
      <c r="S28" s="13">
        <f t="shared" si="91"/>
        <v>0.87287663817504901</v>
      </c>
      <c r="T28" s="13">
        <f t="shared" si="92"/>
        <v>4.9118358546858101</v>
      </c>
      <c r="U28" s="13">
        <f t="shared" si="93"/>
        <v>0.77416827685911505</v>
      </c>
      <c r="V28" s="42">
        <f t="shared" si="94"/>
        <v>533690834.45499998</v>
      </c>
      <c r="W28" s="42">
        <f t="shared" si="95"/>
        <v>347428773.77863598</v>
      </c>
      <c r="X28" s="13">
        <f t="shared" si="96"/>
        <v>-53.611581634582961</v>
      </c>
      <c r="Y28" s="13">
        <f t="shared" si="97"/>
        <v>60.538417458988597</v>
      </c>
      <c r="Z28" s="13">
        <f t="shared" si="98"/>
        <v>55.813852261744799</v>
      </c>
      <c r="AA28" s="13">
        <f t="shared" si="99"/>
        <v>49.540237591583299</v>
      </c>
      <c r="AB28" s="13">
        <f t="shared" si="100"/>
        <v>0.43330000000000002</v>
      </c>
      <c r="AC28" s="13">
        <f t="shared" si="101"/>
        <v>0.71071306630515996</v>
      </c>
      <c r="AD28" s="13">
        <f t="shared" si="102"/>
        <v>1.26668872775927</v>
      </c>
      <c r="AE28" s="13">
        <f t="shared" si="103"/>
        <v>1.51136872428612</v>
      </c>
      <c r="AF28" s="13">
        <f t="shared" si="104"/>
        <v>1.34091114194493</v>
      </c>
      <c r="AG28" s="13">
        <f t="shared" si="105"/>
        <v>2.0159832803381499</v>
      </c>
      <c r="AH28" s="13">
        <f t="shared" si="106"/>
        <v>2.6839473218059702</v>
      </c>
      <c r="AI28" s="13">
        <f t="shared" si="107"/>
        <v>82.471264367816104</v>
      </c>
      <c r="AJ28" s="13">
        <f t="shared" si="108"/>
        <v>8.9692000000000007</v>
      </c>
      <c r="AK28" s="13">
        <f t="shared" si="109"/>
        <v>8.25</v>
      </c>
      <c r="AL28" s="13" t="str">
        <f t="shared" si="110"/>
        <v>NULL</v>
      </c>
      <c r="AM28" s="13" t="str">
        <f t="shared" si="111"/>
        <v>NULL</v>
      </c>
      <c r="AN28" s="13">
        <f t="shared" si="112"/>
        <v>3.8639354466576799</v>
      </c>
      <c r="AO28" s="13">
        <f t="shared" si="113"/>
        <v>2.9827573232368101</v>
      </c>
      <c r="AP28" s="42">
        <f t="shared" si="114"/>
        <v>26335374.9752593</v>
      </c>
      <c r="AS28" s="9" t="s">
        <v>35</v>
      </c>
      <c r="AT28" s="34" t="s">
        <v>292</v>
      </c>
      <c r="AU28" s="34" t="s">
        <v>292</v>
      </c>
      <c r="AV28" s="34" t="s">
        <v>292</v>
      </c>
      <c r="AW28" s="34" t="s">
        <v>292</v>
      </c>
      <c r="AX28" s="34">
        <v>0.87287663817504901</v>
      </c>
      <c r="AY28" s="7">
        <v>4.9118358546858101</v>
      </c>
      <c r="AZ28" s="7">
        <v>0.77416827685911505</v>
      </c>
      <c r="BA28" s="7">
        <v>533690834.45499998</v>
      </c>
      <c r="BB28" s="7">
        <v>347428773.77863598</v>
      </c>
      <c r="BC28" s="7">
        <v>60.538417458988597</v>
      </c>
      <c r="BD28" s="7">
        <v>55.813852261744799</v>
      </c>
      <c r="BE28" s="7">
        <v>49.540237591583299</v>
      </c>
      <c r="BF28" s="7">
        <v>0.43330000000000002</v>
      </c>
      <c r="BG28" s="34">
        <v>0.71071306630515996</v>
      </c>
      <c r="BH28" s="7">
        <v>1.26668872775927</v>
      </c>
      <c r="BI28" s="7">
        <v>1.51136872428612</v>
      </c>
      <c r="BJ28" s="7">
        <v>1.34091114194493</v>
      </c>
      <c r="BK28" s="7">
        <v>2.0159832803381499</v>
      </c>
      <c r="BL28" s="7">
        <v>2.6839473218059702</v>
      </c>
      <c r="BM28" s="34">
        <v>82.471264367816104</v>
      </c>
      <c r="BN28" s="7">
        <v>8.9692000000000007</v>
      </c>
      <c r="BO28" s="34">
        <v>8.25</v>
      </c>
      <c r="BP28" s="34" t="s">
        <v>292</v>
      </c>
      <c r="BQ28" s="34" t="s">
        <v>292</v>
      </c>
      <c r="BR28" s="34">
        <v>3.8639354466576799</v>
      </c>
      <c r="BS28" s="7">
        <v>2.9827573232368101</v>
      </c>
      <c r="BT28" s="34">
        <v>26335374.9752593</v>
      </c>
      <c r="BU28" s="34">
        <v>2453165097</v>
      </c>
      <c r="BV28" s="7">
        <v>90.704800000000006</v>
      </c>
      <c r="BW28" s="23">
        <v>38539</v>
      </c>
      <c r="BX28" s="9" t="s">
        <v>337</v>
      </c>
      <c r="BY28" s="7">
        <v>12.49</v>
      </c>
      <c r="BZ28" s="9" t="s">
        <v>291</v>
      </c>
      <c r="CA28" t="str">
        <f t="shared" si="37"/>
        <v>USD=</v>
      </c>
      <c r="CB28" s="24">
        <v>1</v>
      </c>
      <c r="CD28" s="9" t="s">
        <v>35</v>
      </c>
      <c r="CE28" s="9" t="s">
        <v>336</v>
      </c>
    </row>
    <row r="29" spans="1:83" x14ac:dyDescent="0.35">
      <c r="B29" t="str">
        <f t="shared" si="115"/>
        <v>Spotify Technology SA</v>
      </c>
      <c r="C29" s="3" t="s">
        <v>32</v>
      </c>
      <c r="E29" t="s">
        <v>36</v>
      </c>
      <c r="F29" s="2"/>
      <c r="G29" t="str">
        <f t="shared" si="80"/>
        <v>LU1778762911</v>
      </c>
      <c r="H29" s="7">
        <f t="shared" si="81"/>
        <v>96410010978.809998</v>
      </c>
      <c r="I29" s="13">
        <f t="shared" si="82"/>
        <v>73.979600000000005</v>
      </c>
      <c r="J29" s="36">
        <f t="shared" si="83"/>
        <v>43193</v>
      </c>
      <c r="K29" s="13" t="str">
        <f t="shared" si="84"/>
        <v>USD</v>
      </c>
      <c r="L29" s="7">
        <f t="shared" si="85"/>
        <v>480.11</v>
      </c>
      <c r="M29" s="13">
        <f t="shared" si="86"/>
        <v>480.11</v>
      </c>
      <c r="N29" s="8"/>
      <c r="O29" s="13">
        <f t="shared" si="87"/>
        <v>135.48549311625101</v>
      </c>
      <c r="P29" s="13">
        <f t="shared" si="88"/>
        <v>51.565565894425802</v>
      </c>
      <c r="Q29" s="13" t="str">
        <f t="shared" si="89"/>
        <v>NULL</v>
      </c>
      <c r="R29" s="13" t="str">
        <f t="shared" si="90"/>
        <v>NULL</v>
      </c>
      <c r="S29" s="13">
        <f t="shared" si="91"/>
        <v>20.0066801456428</v>
      </c>
      <c r="T29" s="13">
        <f t="shared" si="92"/>
        <v>50.748317514565102</v>
      </c>
      <c r="U29" s="13">
        <f t="shared" si="93"/>
        <v>6.0990727247341798</v>
      </c>
      <c r="V29" s="42">
        <f t="shared" si="94"/>
        <v>1103723301.8050001</v>
      </c>
      <c r="W29" s="42">
        <f t="shared" si="95"/>
        <v>1992750235.0490899</v>
      </c>
      <c r="X29" s="13">
        <f t="shared" si="96"/>
        <v>44.613063775259789</v>
      </c>
      <c r="Y29" s="13">
        <f t="shared" si="97"/>
        <v>40.774647838907299</v>
      </c>
      <c r="Z29" s="13">
        <f t="shared" si="98"/>
        <v>31.240887073356198</v>
      </c>
      <c r="AA29" s="13">
        <f t="shared" si="99"/>
        <v>36.982521114900997</v>
      </c>
      <c r="AB29" s="13">
        <f t="shared" si="100"/>
        <v>0.3337</v>
      </c>
      <c r="AC29" s="13">
        <f t="shared" si="101"/>
        <v>1.03917488841621</v>
      </c>
      <c r="AD29" s="13">
        <f t="shared" si="102"/>
        <v>0.95389809664560399</v>
      </c>
      <c r="AE29" s="13">
        <f t="shared" si="103"/>
        <v>1.6105453871575801</v>
      </c>
      <c r="AF29" s="13">
        <f t="shared" si="104"/>
        <v>1.4070288510747999</v>
      </c>
      <c r="AG29" s="13">
        <f t="shared" si="105"/>
        <v>1.39046044983275</v>
      </c>
      <c r="AH29" s="13">
        <f t="shared" si="106"/>
        <v>1.52036357638699</v>
      </c>
      <c r="AI29" s="13">
        <f t="shared" si="107"/>
        <v>55.030471506468501</v>
      </c>
      <c r="AJ29" s="13">
        <f t="shared" si="108"/>
        <v>422.36660000000001</v>
      </c>
      <c r="AK29" s="13">
        <f t="shared" si="109"/>
        <v>337.97109999999998</v>
      </c>
      <c r="AL29" s="13" t="str">
        <f t="shared" si="110"/>
        <v>NULL</v>
      </c>
      <c r="AM29" s="13" t="str">
        <f t="shared" si="111"/>
        <v>NULL</v>
      </c>
      <c r="AN29" s="13">
        <f t="shared" si="112"/>
        <v>4.0116225449185299</v>
      </c>
      <c r="AO29" s="13">
        <f t="shared" si="113"/>
        <v>2.4021753011732501</v>
      </c>
      <c r="AP29" s="42">
        <f t="shared" si="114"/>
        <v>3696415.00941781</v>
      </c>
      <c r="AS29" s="9" t="s">
        <v>36</v>
      </c>
      <c r="AT29" s="34">
        <v>135.48549311625101</v>
      </c>
      <c r="AU29" s="34">
        <v>51.565565894425802</v>
      </c>
      <c r="AV29" s="34" t="s">
        <v>292</v>
      </c>
      <c r="AW29" s="34" t="s">
        <v>292</v>
      </c>
      <c r="AX29" s="34">
        <v>20.0066801456428</v>
      </c>
      <c r="AY29" s="7">
        <v>50.748317514565102</v>
      </c>
      <c r="AZ29" s="7">
        <v>6.0990727247341798</v>
      </c>
      <c r="BA29" s="7">
        <v>1103723301.8050001</v>
      </c>
      <c r="BB29" s="7">
        <v>1992750235.0490899</v>
      </c>
      <c r="BC29" s="7">
        <v>40.774647838907299</v>
      </c>
      <c r="BD29" s="7">
        <v>31.240887073356198</v>
      </c>
      <c r="BE29" s="7">
        <v>36.982521114900997</v>
      </c>
      <c r="BF29" s="7">
        <v>0.3337</v>
      </c>
      <c r="BG29" s="34">
        <v>1.03917488841621</v>
      </c>
      <c r="BH29" s="7">
        <v>0.95389809664560399</v>
      </c>
      <c r="BI29" s="7">
        <v>1.6105453871575801</v>
      </c>
      <c r="BJ29" s="7">
        <v>1.4070288510747999</v>
      </c>
      <c r="BK29" s="7">
        <v>1.39046044983275</v>
      </c>
      <c r="BL29" s="7">
        <v>1.52036357638699</v>
      </c>
      <c r="BM29" s="34">
        <v>55.030471506468501</v>
      </c>
      <c r="BN29" s="7">
        <v>422.36660000000001</v>
      </c>
      <c r="BO29" s="34">
        <v>337.97109999999998</v>
      </c>
      <c r="BP29" s="34" t="s">
        <v>292</v>
      </c>
      <c r="BQ29" s="34" t="s">
        <v>292</v>
      </c>
      <c r="BR29" s="7">
        <v>4.0116225449185299</v>
      </c>
      <c r="BS29" s="7">
        <v>2.4021753011732501</v>
      </c>
      <c r="BT29" s="34">
        <v>3696415.00941781</v>
      </c>
      <c r="BU29" s="34">
        <v>200808171</v>
      </c>
      <c r="BV29" s="7">
        <v>73.979600000000005</v>
      </c>
      <c r="BW29" s="23">
        <v>43193</v>
      </c>
      <c r="BX29" s="9" t="s">
        <v>339</v>
      </c>
      <c r="BY29" s="7">
        <v>480.11</v>
      </c>
      <c r="BZ29" s="9" t="s">
        <v>291</v>
      </c>
      <c r="CA29" t="str">
        <f t="shared" si="37"/>
        <v>USD=</v>
      </c>
      <c r="CB29" s="24">
        <v>1</v>
      </c>
      <c r="CD29" s="9" t="s">
        <v>36</v>
      </c>
      <c r="CE29" s="9" t="s">
        <v>338</v>
      </c>
    </row>
    <row r="30" spans="1:83" x14ac:dyDescent="0.35">
      <c r="B30" t="str">
        <f t="shared" si="115"/>
        <v>Universal Music Group NV</v>
      </c>
      <c r="C30" s="3" t="s">
        <v>32</v>
      </c>
      <c r="E30" t="s">
        <v>780</v>
      </c>
      <c r="F30" s="2"/>
      <c r="G30" t="str">
        <f t="shared" si="80"/>
        <v>NL0015000IY2</v>
      </c>
      <c r="H30" s="7">
        <f t="shared" si="81"/>
        <v>46231284000.868599</v>
      </c>
      <c r="I30" s="13">
        <f t="shared" si="82"/>
        <v>52.349600000000002</v>
      </c>
      <c r="J30" s="36">
        <f t="shared" si="83"/>
        <v>44460</v>
      </c>
      <c r="K30" s="13" t="str">
        <f t="shared" si="84"/>
        <v>EUR</v>
      </c>
      <c r="L30" s="7">
        <f t="shared" si="85"/>
        <v>24.27</v>
      </c>
      <c r="M30" s="13">
        <f t="shared" si="86"/>
        <v>25.381565999999999</v>
      </c>
      <c r="N30" s="8"/>
      <c r="O30" s="13">
        <f t="shared" si="87"/>
        <v>28.879105188005699</v>
      </c>
      <c r="P30" s="13">
        <f t="shared" si="88"/>
        <v>23.880027354654601</v>
      </c>
      <c r="Q30" s="13">
        <f t="shared" si="89"/>
        <v>2.7804007625163498</v>
      </c>
      <c r="R30" s="13">
        <f t="shared" si="90"/>
        <v>2.2991033078604199</v>
      </c>
      <c r="S30" s="13">
        <f t="shared" si="91"/>
        <v>12.945734289275499</v>
      </c>
      <c r="T30" s="13">
        <f t="shared" si="92"/>
        <v>27.287433325242802</v>
      </c>
      <c r="U30" s="13">
        <f t="shared" si="93"/>
        <v>3.86528417379157</v>
      </c>
      <c r="V30" s="42">
        <f t="shared" si="94"/>
        <v>31922892.754999999</v>
      </c>
      <c r="W30" s="42">
        <f t="shared" si="95"/>
        <v>33284802.602608699</v>
      </c>
      <c r="X30" s="13">
        <f t="shared" si="96"/>
        <v>4.091686719217499</v>
      </c>
      <c r="Y30" s="13">
        <f t="shared" si="97"/>
        <v>21.553364879505999</v>
      </c>
      <c r="Z30" s="13">
        <f t="shared" si="98"/>
        <v>18.347739106201299</v>
      </c>
      <c r="AA30" s="13">
        <f t="shared" si="99"/>
        <v>36.9838661826345</v>
      </c>
      <c r="AB30" s="13" t="str">
        <f t="shared" si="100"/>
        <v>#N/A</v>
      </c>
      <c r="AC30" s="13">
        <f t="shared" si="101"/>
        <v>0.77988610108534095</v>
      </c>
      <c r="AD30" s="13">
        <f t="shared" si="102"/>
        <v>0.46037404259486597</v>
      </c>
      <c r="AE30" s="13" t="str">
        <f t="shared" si="103"/>
        <v>NULL</v>
      </c>
      <c r="AF30" s="13" t="str">
        <f t="shared" si="104"/>
        <v>NULL</v>
      </c>
      <c r="AG30" s="13">
        <f t="shared" si="105"/>
        <v>1.62800503108451</v>
      </c>
      <c r="AH30" s="13">
        <f t="shared" si="106"/>
        <v>0.92145125175838505</v>
      </c>
      <c r="AI30" s="13">
        <f t="shared" si="107"/>
        <v>87.224669603524305</v>
      </c>
      <c r="AJ30" s="13">
        <f t="shared" si="108"/>
        <v>23.325800000000001</v>
      </c>
      <c r="AK30" s="13">
        <f t="shared" si="109"/>
        <v>25.421600000000002</v>
      </c>
      <c r="AL30" s="13">
        <f t="shared" si="110"/>
        <v>2.10135970333745</v>
      </c>
      <c r="AM30" s="13">
        <f t="shared" si="111"/>
        <v>39.078633836400002</v>
      </c>
      <c r="AN30" s="13" t="str">
        <f t="shared" si="112"/>
        <v>NULL</v>
      </c>
      <c r="AO30" s="13" t="str">
        <f t="shared" si="113"/>
        <v>NULL</v>
      </c>
      <c r="AP30" s="42">
        <f t="shared" si="114"/>
        <v>2445590.6347732702</v>
      </c>
      <c r="AS30" s="9" t="s">
        <v>780</v>
      </c>
      <c r="AT30" s="34">
        <v>28.879105188005699</v>
      </c>
      <c r="AU30" s="34">
        <v>23.880027354654601</v>
      </c>
      <c r="AV30" s="34">
        <v>2.7804007625163498</v>
      </c>
      <c r="AW30" s="34">
        <v>2.2991033078604199</v>
      </c>
      <c r="AX30" s="34">
        <v>12.945734289275499</v>
      </c>
      <c r="AY30" s="7">
        <v>27.287433325242802</v>
      </c>
      <c r="AZ30" s="7">
        <v>3.86528417379157</v>
      </c>
      <c r="BA30" s="7">
        <v>31922892.754999999</v>
      </c>
      <c r="BB30" s="7">
        <v>33284802.602608699</v>
      </c>
      <c r="BC30" s="7">
        <v>21.553364879505999</v>
      </c>
      <c r="BD30" s="7">
        <v>18.347739106201299</v>
      </c>
      <c r="BE30" s="7">
        <v>36.9838661826345</v>
      </c>
      <c r="BF30" s="7" t="s">
        <v>523</v>
      </c>
      <c r="BG30" s="34">
        <v>0.77988610108534095</v>
      </c>
      <c r="BH30" s="7">
        <v>0.46037404259486597</v>
      </c>
      <c r="BI30" s="34" t="s">
        <v>292</v>
      </c>
      <c r="BJ30" s="34" t="s">
        <v>292</v>
      </c>
      <c r="BK30" s="7">
        <v>1.62800503108451</v>
      </c>
      <c r="BL30" s="7">
        <v>0.92145125175838505</v>
      </c>
      <c r="BM30" s="34">
        <v>87.224669603524305</v>
      </c>
      <c r="BN30" s="7">
        <v>23.325800000000001</v>
      </c>
      <c r="BO30" s="34">
        <v>25.421600000000002</v>
      </c>
      <c r="BP30" s="34">
        <v>2.10135970333745</v>
      </c>
      <c r="BQ30" s="34">
        <v>39.078633836400002</v>
      </c>
      <c r="BR30" s="34" t="s">
        <v>292</v>
      </c>
      <c r="BS30" s="34" t="s">
        <v>292</v>
      </c>
      <c r="BT30" s="34">
        <v>2445590.6347732702</v>
      </c>
      <c r="BU30" s="34">
        <v>1821451206</v>
      </c>
      <c r="BV30" s="7">
        <v>52.349600000000002</v>
      </c>
      <c r="BW30" s="23">
        <v>44460</v>
      </c>
      <c r="BX30" s="9" t="s">
        <v>782</v>
      </c>
      <c r="BY30" s="7">
        <v>24.27</v>
      </c>
      <c r="BZ30" s="9" t="s">
        <v>346</v>
      </c>
      <c r="CA30" t="str">
        <f t="shared" si="37"/>
        <v>EUR=</v>
      </c>
      <c r="CB30" s="24">
        <v>1.0458000000000001</v>
      </c>
      <c r="CD30" s="9" t="s">
        <v>780</v>
      </c>
      <c r="CE30" s="9" t="s">
        <v>781</v>
      </c>
    </row>
    <row r="31" spans="1:83" x14ac:dyDescent="0.35">
      <c r="B31" t="str">
        <f t="shared" si="115"/>
        <v>Live Nation Entertainment Inc</v>
      </c>
      <c r="C31" s="3" t="s">
        <v>32</v>
      </c>
      <c r="E31" t="s">
        <v>37</v>
      </c>
      <c r="F31" s="2"/>
      <c r="G31" t="str">
        <f t="shared" si="80"/>
        <v>US5380341090</v>
      </c>
      <c r="H31" s="7">
        <f t="shared" si="81"/>
        <v>31562924570.400002</v>
      </c>
      <c r="I31" s="13">
        <f t="shared" si="82"/>
        <v>67.372699999999995</v>
      </c>
      <c r="J31" s="36">
        <f t="shared" si="83"/>
        <v>38700</v>
      </c>
      <c r="K31" s="13" t="str">
        <f t="shared" si="84"/>
        <v>USD</v>
      </c>
      <c r="L31" s="7">
        <f t="shared" si="85"/>
        <v>135.84</v>
      </c>
      <c r="M31" s="13">
        <f t="shared" si="86"/>
        <v>135.84</v>
      </c>
      <c r="N31" s="8"/>
      <c r="O31" s="13">
        <f t="shared" si="87"/>
        <v>154.83870967741899</v>
      </c>
      <c r="P31" s="13">
        <f t="shared" si="88"/>
        <v>52.618252617308997</v>
      </c>
      <c r="Q31" s="13">
        <f t="shared" si="89"/>
        <v>5.5724097085911799</v>
      </c>
      <c r="R31" s="13">
        <f t="shared" si="90"/>
        <v>1.8936508986974301</v>
      </c>
      <c r="S31" s="13">
        <f t="shared" si="91"/>
        <v>108.772255152626</v>
      </c>
      <c r="T31" s="13">
        <f t="shared" si="92"/>
        <v>24.4976731465649</v>
      </c>
      <c r="U31" s="13">
        <f t="shared" si="93"/>
        <v>1.35387814202847</v>
      </c>
      <c r="V31" s="42">
        <f t="shared" si="94"/>
        <v>296984783.23750001</v>
      </c>
      <c r="W31" s="42">
        <f t="shared" si="95"/>
        <v>385606298.41954499</v>
      </c>
      <c r="X31" s="13">
        <f t="shared" si="96"/>
        <v>22.982382690653967</v>
      </c>
      <c r="Y31" s="13">
        <f t="shared" si="97"/>
        <v>28.977100813739</v>
      </c>
      <c r="Z31" s="13">
        <f t="shared" si="98"/>
        <v>21.690783818257</v>
      </c>
      <c r="AA31" s="13">
        <f t="shared" si="99"/>
        <v>27.028596018171399</v>
      </c>
      <c r="AB31" s="13">
        <f t="shared" si="100"/>
        <v>0.2666</v>
      </c>
      <c r="AC31" s="13">
        <f t="shared" si="101"/>
        <v>1.0800352937833699</v>
      </c>
      <c r="AD31" s="13">
        <f t="shared" si="102"/>
        <v>1.38651797125003</v>
      </c>
      <c r="AE31" s="13">
        <f t="shared" si="103"/>
        <v>1.37311500187171</v>
      </c>
      <c r="AF31" s="13">
        <f t="shared" si="104"/>
        <v>1.24874208583781</v>
      </c>
      <c r="AG31" s="13">
        <f t="shared" si="105"/>
        <v>1.2197667452779799</v>
      </c>
      <c r="AH31" s="13">
        <f t="shared" si="106"/>
        <v>1.6708087384757899</v>
      </c>
      <c r="AI31" s="13">
        <f t="shared" si="107"/>
        <v>41.610325752919501</v>
      </c>
      <c r="AJ31" s="13">
        <f t="shared" si="108"/>
        <v>124.6812</v>
      </c>
      <c r="AK31" s="13">
        <f t="shared" si="109"/>
        <v>103.76739999999999</v>
      </c>
      <c r="AL31" s="13" t="str">
        <f t="shared" si="110"/>
        <v>NULL</v>
      </c>
      <c r="AM31" s="13">
        <f t="shared" si="111"/>
        <v>0</v>
      </c>
      <c r="AN31" s="13">
        <f t="shared" si="112"/>
        <v>5.85543394992124</v>
      </c>
      <c r="AO31" s="13">
        <f t="shared" si="113"/>
        <v>5.3794814036111198</v>
      </c>
      <c r="AP31" s="42">
        <f t="shared" si="114"/>
        <v>6542203.0915728305</v>
      </c>
      <c r="AS31" s="9" t="s">
        <v>37</v>
      </c>
      <c r="AT31" s="34">
        <v>154.83870967741899</v>
      </c>
      <c r="AU31" s="34">
        <v>52.618252617308997</v>
      </c>
      <c r="AV31" s="34">
        <v>5.5724097085911799</v>
      </c>
      <c r="AW31" s="34">
        <v>1.8936508986974301</v>
      </c>
      <c r="AX31" s="34">
        <v>108.772255152626</v>
      </c>
      <c r="AY31" s="7">
        <v>24.4976731465649</v>
      </c>
      <c r="AZ31" s="7">
        <v>1.35387814202847</v>
      </c>
      <c r="BA31" s="7">
        <v>296984783.23750001</v>
      </c>
      <c r="BB31" s="7">
        <v>385606298.41954499</v>
      </c>
      <c r="BC31" s="7">
        <v>28.977100813739</v>
      </c>
      <c r="BD31" s="7">
        <v>21.690783818257</v>
      </c>
      <c r="BE31" s="7">
        <v>27.028596018171399</v>
      </c>
      <c r="BF31" s="7">
        <v>0.2666</v>
      </c>
      <c r="BG31" s="34">
        <v>1.0800352937833699</v>
      </c>
      <c r="BH31" s="7">
        <v>1.38651797125003</v>
      </c>
      <c r="BI31" s="7">
        <v>1.37311500187171</v>
      </c>
      <c r="BJ31" s="7">
        <v>1.24874208583781</v>
      </c>
      <c r="BK31" s="7">
        <v>1.2197667452779799</v>
      </c>
      <c r="BL31" s="7">
        <v>1.6708087384757899</v>
      </c>
      <c r="BM31" s="34">
        <v>41.610325752919501</v>
      </c>
      <c r="BN31" s="7">
        <v>124.6812</v>
      </c>
      <c r="BO31" s="34">
        <v>103.76739999999999</v>
      </c>
      <c r="BP31" s="34" t="s">
        <v>292</v>
      </c>
      <c r="BQ31" s="34">
        <v>0</v>
      </c>
      <c r="BR31" s="34">
        <v>5.85543394992124</v>
      </c>
      <c r="BS31" s="34">
        <v>5.3794814036111198</v>
      </c>
      <c r="BT31" s="34">
        <v>6542203.0915728305</v>
      </c>
      <c r="BU31" s="34">
        <v>232353685</v>
      </c>
      <c r="BV31" s="7">
        <v>67.372699999999995</v>
      </c>
      <c r="BW31" s="23">
        <v>38700</v>
      </c>
      <c r="BX31" s="9" t="s">
        <v>341</v>
      </c>
      <c r="BY31" s="7">
        <v>135.84</v>
      </c>
      <c r="BZ31" s="9" t="s">
        <v>291</v>
      </c>
      <c r="CA31" t="str">
        <f t="shared" si="37"/>
        <v>USD=</v>
      </c>
      <c r="CB31" s="24">
        <v>1</v>
      </c>
      <c r="CD31" s="9" t="s">
        <v>37</v>
      </c>
      <c r="CE31" s="9" t="s">
        <v>340</v>
      </c>
    </row>
    <row r="32" spans="1:83" x14ac:dyDescent="0.35">
      <c r="B32" t="str">
        <f t="shared" si="115"/>
        <v>Warner Music Group Corp</v>
      </c>
      <c r="C32" s="3" t="s">
        <v>32</v>
      </c>
      <c r="E32" t="s">
        <v>38</v>
      </c>
      <c r="F32" s="2"/>
      <c r="G32" t="str">
        <f t="shared" si="80"/>
        <v>US9345502036</v>
      </c>
      <c r="H32" s="7">
        <f t="shared" si="81"/>
        <v>16959137670.940001</v>
      </c>
      <c r="I32" s="13">
        <f t="shared" si="82"/>
        <v>93.603899999999996</v>
      </c>
      <c r="J32" s="36">
        <f t="shared" si="83"/>
        <v>43985</v>
      </c>
      <c r="K32" s="13" t="str">
        <f t="shared" si="84"/>
        <v>USD</v>
      </c>
      <c r="L32" s="7">
        <f t="shared" si="85"/>
        <v>32.74</v>
      </c>
      <c r="M32" s="13">
        <f t="shared" si="86"/>
        <v>32.74</v>
      </c>
      <c r="N32" s="8"/>
      <c r="O32" s="13">
        <f t="shared" si="87"/>
        <v>39.4828875328622</v>
      </c>
      <c r="P32" s="13">
        <f t="shared" si="88"/>
        <v>24.087160398531701</v>
      </c>
      <c r="Q32" s="13" t="str">
        <f t="shared" si="89"/>
        <v>NULL</v>
      </c>
      <c r="R32" s="13" t="str">
        <f t="shared" si="90"/>
        <v>NULL</v>
      </c>
      <c r="S32" s="13">
        <f t="shared" si="91"/>
        <v>32.736144516947597</v>
      </c>
      <c r="T32" s="13">
        <f t="shared" si="92"/>
        <v>22.492225027771902</v>
      </c>
      <c r="U32" s="13">
        <f t="shared" si="93"/>
        <v>2.6391437396420798</v>
      </c>
      <c r="V32" s="42">
        <f t="shared" si="94"/>
        <v>74631538.555000007</v>
      </c>
      <c r="W32" s="42">
        <f t="shared" si="95"/>
        <v>56821555.706818201</v>
      </c>
      <c r="X32" s="13">
        <f t="shared" si="96"/>
        <v>-31.343708609591499</v>
      </c>
      <c r="Y32" s="13">
        <f t="shared" si="97"/>
        <v>28.021610905233899</v>
      </c>
      <c r="Z32" s="13">
        <f t="shared" si="98"/>
        <v>22.0804895468235</v>
      </c>
      <c r="AA32" s="13">
        <f t="shared" si="99"/>
        <v>28.575549074056902</v>
      </c>
      <c r="AB32" s="13">
        <f t="shared" si="100"/>
        <v>0.2382</v>
      </c>
      <c r="AC32" s="13">
        <f t="shared" si="101"/>
        <v>0.61753357767459005</v>
      </c>
      <c r="AD32" s="13">
        <f t="shared" si="102"/>
        <v>0.77561544831632101</v>
      </c>
      <c r="AE32" s="13">
        <f t="shared" si="103"/>
        <v>1.3455186327006099</v>
      </c>
      <c r="AF32" s="13">
        <f t="shared" si="104"/>
        <v>1.2303445247879901</v>
      </c>
      <c r="AG32" s="13">
        <f t="shared" si="105"/>
        <v>1.80651772500828</v>
      </c>
      <c r="AH32" s="13">
        <f t="shared" si="106"/>
        <v>1.2463708590782701</v>
      </c>
      <c r="AI32" s="13">
        <f t="shared" si="107"/>
        <v>65.662650602409698</v>
      </c>
      <c r="AJ32" s="13">
        <f t="shared" si="108"/>
        <v>32.142200000000003</v>
      </c>
      <c r="AK32" s="13">
        <f t="shared" si="109"/>
        <v>31.474699999999999</v>
      </c>
      <c r="AL32" s="13">
        <f t="shared" si="110"/>
        <v>2.20926664621049</v>
      </c>
      <c r="AM32" s="13">
        <f t="shared" si="111"/>
        <v>84.149184149199996</v>
      </c>
      <c r="AN32" s="13">
        <f t="shared" si="112"/>
        <v>1.5097018498283801</v>
      </c>
      <c r="AO32" s="13">
        <f t="shared" si="113"/>
        <v>5.1623541528194501</v>
      </c>
      <c r="AP32" s="42">
        <f t="shared" si="114"/>
        <v>2310083.72652889</v>
      </c>
      <c r="AS32" s="9" t="s">
        <v>38</v>
      </c>
      <c r="AT32" s="34">
        <v>39.4828875328622</v>
      </c>
      <c r="AU32" s="34">
        <v>24.087160398531701</v>
      </c>
      <c r="AV32" s="34" t="s">
        <v>292</v>
      </c>
      <c r="AW32" s="34" t="s">
        <v>292</v>
      </c>
      <c r="AX32" s="34">
        <v>32.736144516947597</v>
      </c>
      <c r="AY32" s="7">
        <v>22.492225027771902</v>
      </c>
      <c r="AZ32" s="7">
        <v>2.6391437396420798</v>
      </c>
      <c r="BA32" s="7">
        <v>74631538.555000007</v>
      </c>
      <c r="BB32" s="7">
        <v>56821555.706818201</v>
      </c>
      <c r="BC32" s="7">
        <v>28.021610905233899</v>
      </c>
      <c r="BD32" s="7">
        <v>22.0804895468235</v>
      </c>
      <c r="BE32" s="7">
        <v>28.575549074056902</v>
      </c>
      <c r="BF32" s="7">
        <v>0.2382</v>
      </c>
      <c r="BG32" s="34">
        <v>0.61753357767459005</v>
      </c>
      <c r="BH32" s="7">
        <v>0.77561544831632101</v>
      </c>
      <c r="BI32" s="7">
        <v>1.3455186327006099</v>
      </c>
      <c r="BJ32" s="7">
        <v>1.2303445247879901</v>
      </c>
      <c r="BK32" s="7">
        <v>1.80651772500828</v>
      </c>
      <c r="BL32" s="7">
        <v>1.2463708590782701</v>
      </c>
      <c r="BM32" s="34">
        <v>65.662650602409698</v>
      </c>
      <c r="BN32" s="7">
        <v>32.142200000000003</v>
      </c>
      <c r="BO32" s="34">
        <v>31.474699999999999</v>
      </c>
      <c r="BP32" s="34">
        <v>2.20926664621049</v>
      </c>
      <c r="BQ32" s="34">
        <v>84.149184149199996</v>
      </c>
      <c r="BR32" s="34">
        <v>1.5097018498283801</v>
      </c>
      <c r="BS32" s="34">
        <v>5.1623541528194501</v>
      </c>
      <c r="BT32" s="34">
        <v>2310083.72652889</v>
      </c>
      <c r="BU32" s="34">
        <v>517994431</v>
      </c>
      <c r="BV32" s="7">
        <v>93.603899999999996</v>
      </c>
      <c r="BW32" s="23">
        <v>43985</v>
      </c>
      <c r="BX32" s="9" t="s">
        <v>343</v>
      </c>
      <c r="BY32" s="7">
        <v>32.74</v>
      </c>
      <c r="BZ32" s="9" t="s">
        <v>291</v>
      </c>
      <c r="CA32" t="str">
        <f t="shared" si="37"/>
        <v>USD=</v>
      </c>
      <c r="CB32" s="24">
        <v>1</v>
      </c>
      <c r="CD32" s="9" t="s">
        <v>38</v>
      </c>
      <c r="CE32" s="9" t="s">
        <v>342</v>
      </c>
    </row>
    <row r="33" spans="1:83" x14ac:dyDescent="0.35">
      <c r="B33" t="str">
        <f t="shared" si="115"/>
        <v>Bollore SE</v>
      </c>
      <c r="C33" s="3" t="s">
        <v>32</v>
      </c>
      <c r="E33" t="s">
        <v>39</v>
      </c>
      <c r="F33" s="2"/>
      <c r="G33" t="str">
        <f t="shared" si="80"/>
        <v>FR0000039299</v>
      </c>
      <c r="H33" s="7">
        <f t="shared" si="81"/>
        <v>18202586014.041031</v>
      </c>
      <c r="I33" s="13">
        <f t="shared" si="82"/>
        <v>20.482700000000001</v>
      </c>
      <c r="J33" s="36">
        <f t="shared" si="83"/>
        <v>34345</v>
      </c>
      <c r="K33" s="13" t="str">
        <f t="shared" si="84"/>
        <v>EUR</v>
      </c>
      <c r="L33" s="7">
        <f t="shared" si="85"/>
        <v>5.9349999999999996</v>
      </c>
      <c r="M33" s="13">
        <f t="shared" si="86"/>
        <v>6.206823</v>
      </c>
      <c r="N33" s="8"/>
      <c r="O33" s="13">
        <f t="shared" si="87"/>
        <v>109.25994108983799</v>
      </c>
      <c r="P33" s="13">
        <f t="shared" si="88"/>
        <v>40.192955676075201</v>
      </c>
      <c r="Q33" s="13" t="str">
        <f t="shared" si="89"/>
        <v>NULL</v>
      </c>
      <c r="R33" s="13" t="str">
        <f t="shared" si="90"/>
        <v>NULL</v>
      </c>
      <c r="S33" s="13">
        <f t="shared" si="91"/>
        <v>0.64483291975412005</v>
      </c>
      <c r="T33" s="13">
        <f t="shared" si="92"/>
        <v>10.170426299543401</v>
      </c>
      <c r="U33" s="13">
        <f t="shared" si="93"/>
        <v>0.93830901039654901</v>
      </c>
      <c r="V33" s="42">
        <f t="shared" si="94"/>
        <v>4576801.0425000004</v>
      </c>
      <c r="W33" s="42">
        <f t="shared" si="95"/>
        <v>6600282.1028260896</v>
      </c>
      <c r="X33" s="13">
        <f t="shared" si="96"/>
        <v>30.657493555611527</v>
      </c>
      <c r="Y33" s="13">
        <f t="shared" si="97"/>
        <v>17.253502148131101</v>
      </c>
      <c r="Z33" s="13">
        <f t="shared" si="98"/>
        <v>17.940199245777801</v>
      </c>
      <c r="AA33" s="13">
        <f t="shared" si="99"/>
        <v>19.3793295732338</v>
      </c>
      <c r="AB33" s="13" t="str">
        <f t="shared" si="100"/>
        <v>#N/A</v>
      </c>
      <c r="AC33" s="13">
        <f t="shared" si="101"/>
        <v>0.818041333056028</v>
      </c>
      <c r="AD33" s="13">
        <f t="shared" si="102"/>
        <v>0.62994907953764701</v>
      </c>
      <c r="AE33" s="13">
        <f t="shared" si="103"/>
        <v>0.80174386145542298</v>
      </c>
      <c r="AF33" s="13">
        <f t="shared" si="104"/>
        <v>0.867828373141041</v>
      </c>
      <c r="AG33" s="13">
        <f t="shared" si="105"/>
        <v>0.127898102272162</v>
      </c>
      <c r="AH33" s="13">
        <f t="shared" si="106"/>
        <v>1.35524019656198</v>
      </c>
      <c r="AI33" s="13">
        <f t="shared" si="107"/>
        <v>57.037037037037003</v>
      </c>
      <c r="AJ33" s="13">
        <f t="shared" si="108"/>
        <v>5.8320999999999996</v>
      </c>
      <c r="AK33" s="13">
        <f t="shared" si="109"/>
        <v>5.9419750000000002</v>
      </c>
      <c r="AL33" s="13">
        <f t="shared" si="110"/>
        <v>1.17944397641112</v>
      </c>
      <c r="AM33" s="13">
        <f t="shared" si="111"/>
        <v>174.67398423820001</v>
      </c>
      <c r="AN33" s="13" t="str">
        <f t="shared" si="112"/>
        <v>NULL</v>
      </c>
      <c r="AO33" s="13" t="str">
        <f t="shared" si="113"/>
        <v>NULL</v>
      </c>
      <c r="AP33" s="42">
        <f t="shared" si="114"/>
        <v>1229342.3179955301</v>
      </c>
      <c r="AS33" s="9" t="s">
        <v>39</v>
      </c>
      <c r="AT33" s="34">
        <v>109.25994108983799</v>
      </c>
      <c r="AU33" s="34">
        <v>40.192955676075201</v>
      </c>
      <c r="AV33" s="34" t="s">
        <v>292</v>
      </c>
      <c r="AW33" s="34" t="s">
        <v>292</v>
      </c>
      <c r="AX33" s="34">
        <v>0.64483291975412005</v>
      </c>
      <c r="AY33" s="7">
        <v>10.170426299543401</v>
      </c>
      <c r="AZ33" s="7">
        <v>0.93830901039654901</v>
      </c>
      <c r="BA33" s="7">
        <v>4576801.0425000004</v>
      </c>
      <c r="BB33" s="7">
        <v>6600282.1028260896</v>
      </c>
      <c r="BC33" s="7">
        <v>17.253502148131101</v>
      </c>
      <c r="BD33" s="7">
        <v>17.940199245777801</v>
      </c>
      <c r="BE33" s="7">
        <v>19.3793295732338</v>
      </c>
      <c r="BF33" s="7" t="s">
        <v>523</v>
      </c>
      <c r="BG33" s="34">
        <v>0.818041333056028</v>
      </c>
      <c r="BH33" s="7">
        <v>0.62994907953764701</v>
      </c>
      <c r="BI33" s="7">
        <v>0.80174386145542298</v>
      </c>
      <c r="BJ33" s="7">
        <v>0.867828373141041</v>
      </c>
      <c r="BK33" s="7">
        <v>0.127898102272162</v>
      </c>
      <c r="BL33" s="7">
        <v>1.35524019656198</v>
      </c>
      <c r="BM33" s="34">
        <v>57.037037037037003</v>
      </c>
      <c r="BN33" s="7">
        <v>5.8320999999999996</v>
      </c>
      <c r="BO33" s="34">
        <v>5.9419750000000002</v>
      </c>
      <c r="BP33" s="34">
        <v>1.17944397641112</v>
      </c>
      <c r="BQ33" s="34">
        <v>174.67398423820001</v>
      </c>
      <c r="BR33" s="34" t="s">
        <v>292</v>
      </c>
      <c r="BS33" s="34" t="s">
        <v>292</v>
      </c>
      <c r="BT33" s="34">
        <v>1229342.3179955301</v>
      </c>
      <c r="BU33" s="34">
        <v>2932673610</v>
      </c>
      <c r="BV33" s="7">
        <v>20.482700000000001</v>
      </c>
      <c r="BW33" s="23">
        <v>34345</v>
      </c>
      <c r="BX33" s="9" t="s">
        <v>345</v>
      </c>
      <c r="BY33" s="7">
        <v>5.9349999999999996</v>
      </c>
      <c r="BZ33" s="9" t="s">
        <v>346</v>
      </c>
      <c r="CA33" t="str">
        <f t="shared" si="37"/>
        <v>EUR=</v>
      </c>
      <c r="CB33" s="24">
        <v>1.0458000000000001</v>
      </c>
      <c r="CD33" s="9" t="s">
        <v>39</v>
      </c>
      <c r="CE33" s="9" t="s">
        <v>344</v>
      </c>
    </row>
    <row r="34" spans="1:83" x14ac:dyDescent="0.35">
      <c r="C34" s="3"/>
      <c r="F34" s="2"/>
      <c r="G34" s="14" t="s">
        <v>793</v>
      </c>
      <c r="H34" s="15">
        <f>AVERAGE(H25:H33)</f>
        <v>137705624042.37659</v>
      </c>
      <c r="I34" s="35">
        <f t="shared" ref="I34" si="116">AVERAGE(I25:I33)</f>
        <v>77.438511111111112</v>
      </c>
      <c r="J34" s="35"/>
      <c r="K34" s="35"/>
      <c r="L34" s="35"/>
      <c r="M34" s="35"/>
      <c r="N34" s="35"/>
      <c r="O34" s="35">
        <f t="shared" ref="O34" si="117">AVERAGE(O25:O33)</f>
        <v>76.873091213965623</v>
      </c>
      <c r="P34" s="35">
        <f t="shared" ref="P34" si="118">AVERAGE(P25:P33)</f>
        <v>36.43410017102201</v>
      </c>
      <c r="Q34" s="35">
        <f t="shared" ref="Q34" si="119">AVERAGE(Q25:Q33)</f>
        <v>3.106775339869408</v>
      </c>
      <c r="R34" s="35">
        <f t="shared" ref="R34" si="120">AVERAGE(R25:R33)</f>
        <v>1.9510519344081902</v>
      </c>
      <c r="S34" s="35">
        <f t="shared" ref="S34" si="121">AVERAGE(S25:S33)</f>
        <v>23.657633350426195</v>
      </c>
      <c r="T34" s="35">
        <f t="shared" ref="T34" si="122">AVERAGE(T25:T33)</f>
        <v>28.964457575340223</v>
      </c>
      <c r="U34" s="35">
        <f t="shared" ref="U34" si="123">AVERAGE(U25:U33)</f>
        <v>4.3332063987503098</v>
      </c>
      <c r="V34" s="43"/>
      <c r="W34" s="43"/>
      <c r="X34" s="35">
        <f t="shared" ref="X34" si="124">AVERAGE(X25:X33)</f>
        <v>7.4992354613475491</v>
      </c>
      <c r="Y34" s="35">
        <f t="shared" ref="Y34" si="125">AVERAGE(Y25:Y33)</f>
        <v>29.785606226868417</v>
      </c>
      <c r="Z34" s="35">
        <f t="shared" ref="Z34" si="126">AVERAGE(Z25:Z33)</f>
        <v>27.328906391575387</v>
      </c>
      <c r="AA34" s="35">
        <f t="shared" ref="AA34" si="127">AVERAGE(AA25:AA33)</f>
        <v>30.990130061016721</v>
      </c>
      <c r="AB34" s="35">
        <f t="shared" ref="AB34" si="128">AVERAGE(AB25:AB33)</f>
        <v>0.29372857142857139</v>
      </c>
      <c r="AC34" s="35">
        <f t="shared" ref="AC34" si="129">AVERAGE(AC25:AC33)</f>
        <v>0.88200901359521444</v>
      </c>
      <c r="AD34" s="35">
        <f t="shared" ref="AD34" si="130">AVERAGE(AD25:AD33)</f>
        <v>0.99140064775017855</v>
      </c>
      <c r="AE34" s="35">
        <f t="shared" ref="AE34" si="131">AVERAGE(AE25:AE33)</f>
        <v>1.3264175227027404</v>
      </c>
      <c r="AF34" s="35">
        <f t="shared" ref="AF34" si="132">AVERAGE(AF25:AF33)</f>
        <v>1.2176104641901462</v>
      </c>
      <c r="AG34" s="35">
        <f t="shared" ref="AG34" si="133">AVERAGE(AG25:AG33)</f>
        <v>1.3820911846805923</v>
      </c>
      <c r="AH34" s="35">
        <f t="shared" ref="AH34" si="134">AVERAGE(AH25:AH33)</f>
        <v>1.4082710999882191</v>
      </c>
      <c r="AI34" s="35">
        <f t="shared" ref="AI34" si="135">AVERAGE(AI25:AI33)</f>
        <v>61.986697830875919</v>
      </c>
      <c r="AJ34" s="35">
        <f t="shared" ref="AJ34" si="136">AVERAGE(AJ25:AJ33)</f>
        <v>259.38450000000006</v>
      </c>
      <c r="AK34" s="35">
        <f t="shared" ref="AK34" si="137">AVERAGE(AK25:AK33)</f>
        <v>220.32244166666666</v>
      </c>
      <c r="AL34" s="35">
        <f t="shared" ref="AL34" si="138">AVERAGE(AL25:AL33)</f>
        <v>1.5797420819696533</v>
      </c>
      <c r="AM34" s="35">
        <f t="shared" ref="AM34" si="139">AVERAGE(AM25:AM33)</f>
        <v>46.482236543399999</v>
      </c>
      <c r="AN34" s="35">
        <f t="shared" ref="AN34" si="140">AVERAGE(AN25:AN33)</f>
        <v>2.8216021630069261</v>
      </c>
      <c r="AO34" s="35">
        <f t="shared" ref="AO34" si="141">AVERAGE(AO25:AO33)</f>
        <v>3.1069591307374069</v>
      </c>
      <c r="AP34" s="43">
        <f t="shared" ref="AP34" si="142">AVERAGE(AP25:AP33)</f>
        <v>43968871.704550408</v>
      </c>
      <c r="AS34" s="9"/>
      <c r="AT34" s="34"/>
      <c r="AU34" s="34"/>
      <c r="AV34" s="34"/>
      <c r="AW34" s="34"/>
      <c r="AX34" s="34"/>
      <c r="BG34" s="34"/>
      <c r="BM34" s="34"/>
      <c r="BO34" s="34"/>
      <c r="BP34" s="34"/>
      <c r="BQ34" s="34"/>
      <c r="BT34" s="34"/>
      <c r="BU34" s="34"/>
      <c r="BW34" s="23"/>
      <c r="BX34" s="9"/>
      <c r="BZ34" s="9"/>
      <c r="CD34" s="9"/>
    </row>
    <row r="35" spans="1:83" x14ac:dyDescent="0.35">
      <c r="F35" s="2"/>
      <c r="G35" s="16"/>
      <c r="H35" s="19"/>
      <c r="I35" s="18"/>
      <c r="J35" s="38"/>
      <c r="K35" s="18"/>
      <c r="L35" s="19"/>
      <c r="M35" s="19"/>
      <c r="N35" s="16"/>
      <c r="O35" s="18"/>
      <c r="P35" s="18"/>
      <c r="Q35" s="18"/>
      <c r="R35" s="18"/>
      <c r="S35" s="18"/>
      <c r="T35" s="18"/>
      <c r="U35" s="18"/>
      <c r="V35" s="44"/>
      <c r="W35" s="44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44"/>
      <c r="AT35" s="34"/>
      <c r="AU35" s="34"/>
      <c r="AV35" s="34"/>
      <c r="AW35" s="34"/>
      <c r="AX35" s="34"/>
      <c r="BG35" s="34"/>
      <c r="BM35" s="34"/>
      <c r="BO35" s="34"/>
      <c r="BP35" s="34"/>
      <c r="BQ35" s="34"/>
      <c r="BT35" s="34"/>
      <c r="BU35" s="34"/>
      <c r="BW35" s="23"/>
      <c r="BX35" s="9"/>
      <c r="BZ35" s="9"/>
    </row>
    <row r="36" spans="1:83" x14ac:dyDescent="0.35">
      <c r="A36" s="4"/>
      <c r="B36" s="4"/>
      <c r="C36" s="4" t="s">
        <v>40</v>
      </c>
      <c r="D36" s="4"/>
      <c r="E36" s="4"/>
      <c r="F36" s="2"/>
      <c r="AS36" s="4"/>
      <c r="AT36" s="34"/>
      <c r="AU36" s="34"/>
      <c r="AV36" s="34"/>
      <c r="AW36" s="34"/>
      <c r="AX36" s="34"/>
      <c r="BG36" s="34"/>
      <c r="BM36" s="34"/>
      <c r="BO36" s="34"/>
      <c r="BP36" s="34"/>
      <c r="BQ36" s="34"/>
      <c r="BT36" s="34"/>
      <c r="BU36" s="34"/>
      <c r="BW36" s="23"/>
      <c r="BX36" s="9"/>
      <c r="BZ36" s="9"/>
      <c r="CB36" s="25"/>
      <c r="CD36" s="4"/>
    </row>
    <row r="37" spans="1:83" x14ac:dyDescent="0.35">
      <c r="B37" t="str">
        <f>CE37</f>
        <v>Ubisoft Entertainment SA</v>
      </c>
      <c r="C37" t="s">
        <v>40</v>
      </c>
      <c r="E37" t="s">
        <v>41</v>
      </c>
      <c r="F37" s="2"/>
      <c r="G37" t="str">
        <f>BX37</f>
        <v>FR0000054470</v>
      </c>
      <c r="H37" s="7">
        <f>(BU37*BY37)*CB37</f>
        <v>1714716704.3118842</v>
      </c>
      <c r="I37" s="13">
        <f>BV37</f>
        <v>71.723399999999998</v>
      </c>
      <c r="J37" s="36">
        <f>BW37</f>
        <v>35247</v>
      </c>
      <c r="K37" s="13" t="str">
        <f>BZ37</f>
        <v>EUR</v>
      </c>
      <c r="L37" s="7">
        <f>BY37</f>
        <v>12.545</v>
      </c>
      <c r="M37" s="13">
        <f>BY37*CB37</f>
        <v>13.119561000000001</v>
      </c>
      <c r="N37" s="8"/>
      <c r="O37" s="13" t="str">
        <f>AT37</f>
        <v>NULL</v>
      </c>
      <c r="P37" s="13">
        <f t="shared" ref="P37" si="143">AU37</f>
        <v>19.848370196177299</v>
      </c>
      <c r="Q37" s="13" t="str">
        <f t="shared" ref="Q37" si="144">AV37</f>
        <v>NULL</v>
      </c>
      <c r="R37" s="13" t="str">
        <f t="shared" ref="R37" si="145">AW37</f>
        <v>NULL</v>
      </c>
      <c r="S37" s="13">
        <f t="shared" ref="S37" si="146">AX37</f>
        <v>0.96613161616863197</v>
      </c>
      <c r="T37" s="13">
        <f t="shared" ref="T37" si="147">AY37</f>
        <v>2.61465401399427</v>
      </c>
      <c r="U37" s="13">
        <f t="shared" ref="U37" si="148">AZ37</f>
        <v>0.76770588187008804</v>
      </c>
      <c r="V37" s="42">
        <f t="shared" ref="V37" si="149">BA37</f>
        <v>6322532.4087500004</v>
      </c>
      <c r="W37" s="42">
        <f t="shared" ref="W37" si="150">BB37</f>
        <v>6905520.0971739097</v>
      </c>
      <c r="X37" s="13">
        <f>((W37-V37)/W37)*100</f>
        <v>8.4423429404325034</v>
      </c>
      <c r="Y37" s="13">
        <f>BC37</f>
        <v>51.366803111441698</v>
      </c>
      <c r="Z37" s="13">
        <f t="shared" ref="Z37" si="151">BD37</f>
        <v>73.558361396939205</v>
      </c>
      <c r="AA37" s="13">
        <f t="shared" ref="AA37" si="152">BE37</f>
        <v>60.023757765813897</v>
      </c>
      <c r="AB37" s="13" t="str">
        <f t="shared" ref="AB37" si="153">BF37</f>
        <v>#N/A</v>
      </c>
      <c r="AC37" s="13">
        <f t="shared" ref="AC37" si="154">BG37</f>
        <v>0.981629698047076</v>
      </c>
      <c r="AD37" s="13">
        <f t="shared" ref="AD37" si="155">BH37</f>
        <v>0.28220105467547502</v>
      </c>
      <c r="AE37" s="13">
        <f t="shared" ref="AE37" si="156">BI37</f>
        <v>-0.15025648077478501</v>
      </c>
      <c r="AF37" s="13">
        <f t="shared" ref="AF37" si="157">BJ37</f>
        <v>0.23316211298779699</v>
      </c>
      <c r="AG37" s="13">
        <f t="shared" ref="AG37" si="158">BK37</f>
        <v>9.7331555864670002E-2</v>
      </c>
      <c r="AH37" s="13">
        <f t="shared" ref="AH37" si="159">BL37</f>
        <v>1.05619958246931</v>
      </c>
      <c r="AI37" s="13">
        <f t="shared" ref="AI37" si="160">BM37</f>
        <v>48.091603053435101</v>
      </c>
      <c r="AJ37" s="13">
        <f t="shared" ref="AJ37" si="161">BN37</f>
        <v>13.1394</v>
      </c>
      <c r="AK37" s="13">
        <f t="shared" ref="AK37" si="162">BO37</f>
        <v>17.550934999999999</v>
      </c>
      <c r="AL37" s="13" t="str">
        <f t="shared" ref="AL37" si="163">BP37</f>
        <v>NULL</v>
      </c>
      <c r="AM37" s="13" t="str">
        <f t="shared" ref="AM37" si="164">BQ37</f>
        <v>NULL</v>
      </c>
      <c r="AN37" s="13" t="str">
        <f t="shared" ref="AN37" si="165">BR37</f>
        <v>NULL</v>
      </c>
      <c r="AO37" s="13" t="str">
        <f t="shared" ref="AO37" si="166">BS37</f>
        <v>NULL</v>
      </c>
      <c r="AP37" s="42">
        <f t="shared" ref="AP37" si="167">BT37</f>
        <v>700587.58906948101</v>
      </c>
      <c r="AS37" s="9" t="s">
        <v>41</v>
      </c>
      <c r="AT37" s="34" t="s">
        <v>292</v>
      </c>
      <c r="AU37" s="34">
        <v>19.848370196177299</v>
      </c>
      <c r="AV37" s="34" t="s">
        <v>292</v>
      </c>
      <c r="AW37" s="34" t="s">
        <v>292</v>
      </c>
      <c r="AX37" s="34">
        <v>0.96613161616863197</v>
      </c>
      <c r="AY37" s="7">
        <v>2.61465401399427</v>
      </c>
      <c r="AZ37" s="7">
        <v>0.76770588187008804</v>
      </c>
      <c r="BA37" s="7">
        <v>6322532.4087500004</v>
      </c>
      <c r="BB37" s="7">
        <v>6905520.0971739097</v>
      </c>
      <c r="BC37" s="7">
        <v>51.366803111441698</v>
      </c>
      <c r="BD37" s="7">
        <v>73.558361396939205</v>
      </c>
      <c r="BE37" s="7">
        <v>60.023757765813897</v>
      </c>
      <c r="BF37" s="7" t="s">
        <v>523</v>
      </c>
      <c r="BG37" s="34">
        <v>0.981629698047076</v>
      </c>
      <c r="BH37" s="7">
        <v>0.28220105467547502</v>
      </c>
      <c r="BI37" s="7">
        <v>-0.15025648077478501</v>
      </c>
      <c r="BJ37" s="7">
        <v>0.23316211298779699</v>
      </c>
      <c r="BK37" s="7">
        <v>9.7331555864670002E-2</v>
      </c>
      <c r="BL37" s="7">
        <v>1.05619958246931</v>
      </c>
      <c r="BM37" s="34">
        <v>48.091603053435101</v>
      </c>
      <c r="BN37" s="7">
        <v>13.1394</v>
      </c>
      <c r="BO37" s="34">
        <v>17.550934999999999</v>
      </c>
      <c r="BP37" s="34" t="s">
        <v>292</v>
      </c>
      <c r="BQ37" s="34" t="s">
        <v>292</v>
      </c>
      <c r="BR37" s="34" t="s">
        <v>292</v>
      </c>
      <c r="BS37" s="34" t="s">
        <v>292</v>
      </c>
      <c r="BT37" s="34">
        <v>700587.58906948101</v>
      </c>
      <c r="BU37" s="34">
        <v>130699244</v>
      </c>
      <c r="BV37" s="7">
        <v>71.723399999999998</v>
      </c>
      <c r="BW37" s="23">
        <v>35247</v>
      </c>
      <c r="BX37" s="9" t="s">
        <v>348</v>
      </c>
      <c r="BY37" s="7">
        <v>12.545</v>
      </c>
      <c r="BZ37" s="9" t="s">
        <v>346</v>
      </c>
      <c r="CA37" t="str">
        <f t="shared" si="37"/>
        <v>EUR=</v>
      </c>
      <c r="CB37" s="24">
        <v>1.0458000000000001</v>
      </c>
      <c r="CD37" s="9" t="s">
        <v>41</v>
      </c>
      <c r="CE37" s="9" t="s">
        <v>347</v>
      </c>
    </row>
    <row r="38" spans="1:83" x14ac:dyDescent="0.35">
      <c r="B38" t="str">
        <f t="shared" ref="B38:B45" si="168">CE38</f>
        <v>Konami Group Corp</v>
      </c>
      <c r="C38" t="s">
        <v>40</v>
      </c>
      <c r="E38" t="s">
        <v>42</v>
      </c>
      <c r="F38" s="2"/>
      <c r="G38" t="str">
        <f t="shared" ref="G38:G45" si="169">BX38</f>
        <v>JP3300200007</v>
      </c>
      <c r="H38" s="7">
        <f>((BU38*BY38)*CB38)/100</f>
        <v>13417194200.563999</v>
      </c>
      <c r="I38" s="13">
        <f t="shared" ref="I38:I44" si="170">BV38</f>
        <v>70.555199999999999</v>
      </c>
      <c r="J38" s="36">
        <f t="shared" ref="J38:J44" si="171">BW38</f>
        <v>30956</v>
      </c>
      <c r="K38" s="13" t="str">
        <f t="shared" ref="K38:K44" si="172">BZ38</f>
        <v>JPY</v>
      </c>
      <c r="L38" s="7">
        <f t="shared" ref="L38:L44" si="173">BY38</f>
        <v>15125</v>
      </c>
      <c r="M38" s="13">
        <f>(BY38*CB38)/100</f>
        <v>98.977999999999994</v>
      </c>
      <c r="N38" s="8"/>
      <c r="O38" s="13">
        <f t="shared" ref="O38:O45" si="174">AT38</f>
        <v>29.8279411942484</v>
      </c>
      <c r="P38" s="13">
        <f t="shared" ref="P38:P45" si="175">AU38</f>
        <v>25.413864941550401</v>
      </c>
      <c r="Q38" s="13">
        <f t="shared" ref="Q38:Q45" si="176">AV38</f>
        <v>3.9247291045063699</v>
      </c>
      <c r="R38" s="13">
        <f t="shared" ref="R38:R45" si="177">AW38</f>
        <v>3.3439295975724201</v>
      </c>
      <c r="S38" s="13">
        <f t="shared" ref="S38:S45" si="178">AX38</f>
        <v>4.5583499169614097</v>
      </c>
      <c r="T38" s="13">
        <f t="shared" ref="T38:T45" si="179">AY38</f>
        <v>20.742741503880101</v>
      </c>
      <c r="U38" s="13">
        <f t="shared" ref="U38:U45" si="180">AZ38</f>
        <v>5.55742970756401</v>
      </c>
      <c r="V38" s="42">
        <f t="shared" ref="V38:V45" si="181">BA38</f>
        <v>5549751100</v>
      </c>
      <c r="W38" s="42">
        <f t="shared" ref="W38:W45" si="182">BB38</f>
        <v>5259454391.3043499</v>
      </c>
      <c r="X38" s="13">
        <f t="shared" ref="X38:X45" si="183">((W38-V38)/W38)*100</f>
        <v>-5.5195213628168034</v>
      </c>
      <c r="Y38" s="13">
        <f t="shared" ref="Y38:Y45" si="184">BC38</f>
        <v>26.512049089387201</v>
      </c>
      <c r="Z38" s="13">
        <f t="shared" ref="Z38:Z45" si="185">BD38</f>
        <v>40.4529619371976</v>
      </c>
      <c r="AA38" s="13">
        <f t="shared" ref="AA38:AA45" si="186">BE38</f>
        <v>34.390219891822703</v>
      </c>
      <c r="AB38" s="13" t="str">
        <f t="shared" ref="AB38:AB45" si="187">BF38</f>
        <v>#N/A</v>
      </c>
      <c r="AC38" s="13">
        <f t="shared" ref="AC38:AC45" si="188">BG38</f>
        <v>0.84592435210144001</v>
      </c>
      <c r="AD38" s="13">
        <f t="shared" ref="AD38:AD45" si="189">BH38</f>
        <v>0.79369287524685606</v>
      </c>
      <c r="AE38" s="13">
        <f t="shared" ref="AE38:AE45" si="190">BI38</f>
        <v>1.46325614237151</v>
      </c>
      <c r="AF38" s="13">
        <f t="shared" ref="AF38:AF45" si="191">BJ38</f>
        <v>1.30883611941024</v>
      </c>
      <c r="AG38" s="13">
        <f t="shared" ref="AG38:AG45" si="192">BK38</f>
        <v>1.79776940713425</v>
      </c>
      <c r="AH38" s="13">
        <f t="shared" ref="AH38:AH45" si="193">BL38</f>
        <v>0.738605907655424</v>
      </c>
      <c r="AI38" s="13">
        <f t="shared" ref="AI38:AI45" si="194">BM38</f>
        <v>55.531914893617</v>
      </c>
      <c r="AJ38" s="13">
        <f t="shared" ref="AJ38:AJ45" si="195">BN38</f>
        <v>14519.2</v>
      </c>
      <c r="AK38" s="13">
        <f t="shared" ref="AK38:AK45" si="196">BO38</f>
        <v>12080.09</v>
      </c>
      <c r="AL38" s="13">
        <f t="shared" ref="AL38:AL45" si="197">BP38</f>
        <v>0.89463220675944299</v>
      </c>
      <c r="AM38" s="13">
        <f t="shared" ref="AM38:AM45" si="198">BQ38</f>
        <v>30.0113231144</v>
      </c>
      <c r="AN38" s="13" t="str">
        <f t="shared" ref="AN38:AN45" si="199">BR38</f>
        <v>NULL</v>
      </c>
      <c r="AO38" s="13" t="str">
        <f t="shared" ref="AO38:AO45" si="200">BS38</f>
        <v>NULL</v>
      </c>
      <c r="AP38" s="42">
        <f t="shared" ref="AP38:AP45" si="201">BT38</f>
        <v>581428.29173823702</v>
      </c>
      <c r="AS38" s="9" t="s">
        <v>42</v>
      </c>
      <c r="AT38" s="34">
        <v>29.8279411942484</v>
      </c>
      <c r="AU38" s="34">
        <v>25.413864941550401</v>
      </c>
      <c r="AV38" s="34">
        <v>3.9247291045063699</v>
      </c>
      <c r="AW38" s="34">
        <v>3.3439295975724201</v>
      </c>
      <c r="AX38" s="34">
        <v>4.5583499169614097</v>
      </c>
      <c r="AY38" s="7">
        <v>20.742741503880101</v>
      </c>
      <c r="AZ38" s="7">
        <v>5.55742970756401</v>
      </c>
      <c r="BA38" s="7">
        <v>5549751100</v>
      </c>
      <c r="BB38" s="7">
        <v>5259454391.3043499</v>
      </c>
      <c r="BC38" s="7">
        <v>26.512049089387201</v>
      </c>
      <c r="BD38" s="7">
        <v>40.4529619371976</v>
      </c>
      <c r="BE38" s="7">
        <v>34.390219891822703</v>
      </c>
      <c r="BF38" s="7" t="s">
        <v>523</v>
      </c>
      <c r="BG38" s="34">
        <v>0.84592435210144001</v>
      </c>
      <c r="BH38" s="7">
        <v>0.79369287524685606</v>
      </c>
      <c r="BI38" s="7">
        <v>1.46325614237151</v>
      </c>
      <c r="BJ38" s="7">
        <v>1.30883611941024</v>
      </c>
      <c r="BK38" s="7">
        <v>1.79776940713425</v>
      </c>
      <c r="BL38" s="7">
        <v>0.738605907655424</v>
      </c>
      <c r="BM38" s="34">
        <v>55.531914893617</v>
      </c>
      <c r="BN38" s="7">
        <v>14519.2</v>
      </c>
      <c r="BO38" s="34">
        <v>12080.09</v>
      </c>
      <c r="BP38" s="34">
        <v>0.89463220675944299</v>
      </c>
      <c r="BQ38" s="34">
        <v>30.0113231144</v>
      </c>
      <c r="BR38" s="34" t="s">
        <v>292</v>
      </c>
      <c r="BS38" s="34" t="s">
        <v>292</v>
      </c>
      <c r="BT38" s="34">
        <v>581428.29173823702</v>
      </c>
      <c r="BU38" s="34">
        <v>135557338</v>
      </c>
      <c r="BV38" s="7">
        <v>70.555199999999999</v>
      </c>
      <c r="BW38" s="23">
        <v>30956</v>
      </c>
      <c r="BX38" s="9" t="s">
        <v>350</v>
      </c>
      <c r="BY38" s="7">
        <v>15125</v>
      </c>
      <c r="BZ38" s="9" t="s">
        <v>316</v>
      </c>
      <c r="CA38" t="str">
        <f t="shared" si="37"/>
        <v>JPYUSD=R</v>
      </c>
      <c r="CB38" s="24">
        <v>0.65439999999999998</v>
      </c>
      <c r="CD38" s="9" t="s">
        <v>42</v>
      </c>
      <c r="CE38" s="9" t="s">
        <v>349</v>
      </c>
    </row>
    <row r="39" spans="1:83" x14ac:dyDescent="0.35">
      <c r="B39" t="str">
        <f t="shared" si="168"/>
        <v>Electronic Arts Inc</v>
      </c>
      <c r="C39" t="s">
        <v>40</v>
      </c>
      <c r="E39" t="s">
        <v>43</v>
      </c>
      <c r="F39" s="2"/>
      <c r="G39" t="str">
        <f t="shared" si="169"/>
        <v>US2855121099</v>
      </c>
      <c r="H39" s="7">
        <f t="shared" ref="H39:H43" si="202">(BU39*BY39)*CB39</f>
        <v>42642937966.389999</v>
      </c>
      <c r="I39" s="13">
        <f t="shared" si="170"/>
        <v>99.797200000000004</v>
      </c>
      <c r="J39" s="36">
        <f t="shared" si="171"/>
        <v>32517</v>
      </c>
      <c r="K39" s="13" t="str">
        <f t="shared" si="172"/>
        <v>USD</v>
      </c>
      <c r="L39" s="7">
        <f t="shared" si="173"/>
        <v>162.59</v>
      </c>
      <c r="M39" s="13">
        <f t="shared" ref="M39:M43" si="203">BY39*CB39</f>
        <v>162.59</v>
      </c>
      <c r="N39" s="8"/>
      <c r="O39" s="13">
        <f t="shared" si="174"/>
        <v>41.804760276350102</v>
      </c>
      <c r="P39" s="13">
        <f t="shared" si="175"/>
        <v>19.853909206158701</v>
      </c>
      <c r="Q39" s="13">
        <f t="shared" si="176"/>
        <v>3.2406790911899299</v>
      </c>
      <c r="R39" s="13" t="str">
        <f t="shared" si="177"/>
        <v>NULL</v>
      </c>
      <c r="S39" s="13">
        <f t="shared" si="178"/>
        <v>5.7722961663124597</v>
      </c>
      <c r="T39" s="13">
        <f t="shared" si="179"/>
        <v>19.4007907035441</v>
      </c>
      <c r="U39" s="13">
        <f t="shared" si="180"/>
        <v>5.7555591802388903</v>
      </c>
      <c r="V39" s="42">
        <f t="shared" si="181"/>
        <v>332466892.43000001</v>
      </c>
      <c r="W39" s="42">
        <f t="shared" si="182"/>
        <v>315546908.59318203</v>
      </c>
      <c r="X39" s="13">
        <f t="shared" si="183"/>
        <v>-5.3621136433417007</v>
      </c>
      <c r="Y39" s="13">
        <f t="shared" si="184"/>
        <v>16.987971315984399</v>
      </c>
      <c r="Z39" s="13">
        <f t="shared" si="185"/>
        <v>16.9043854895585</v>
      </c>
      <c r="AA39" s="13">
        <f t="shared" si="186"/>
        <v>17.998188839785399</v>
      </c>
      <c r="AB39" s="13">
        <f t="shared" si="187"/>
        <v>0.18759999999999999</v>
      </c>
      <c r="AC39" s="13">
        <f t="shared" si="188"/>
        <v>0.56490832970573801</v>
      </c>
      <c r="AD39" s="13">
        <f t="shared" si="189"/>
        <v>0.68171730669207997</v>
      </c>
      <c r="AE39" s="13">
        <f t="shared" si="190"/>
        <v>0.78555614595586298</v>
      </c>
      <c r="AF39" s="13">
        <f t="shared" si="191"/>
        <v>0.857036573599811</v>
      </c>
      <c r="AG39" s="13">
        <f t="shared" si="192"/>
        <v>0.58810495957439701</v>
      </c>
      <c r="AH39" s="13">
        <f t="shared" si="193"/>
        <v>0.25675177450933501</v>
      </c>
      <c r="AI39" s="13">
        <f t="shared" si="194"/>
        <v>35.930962343096297</v>
      </c>
      <c r="AJ39" s="13">
        <f t="shared" si="195"/>
        <v>155.27180000000001</v>
      </c>
      <c r="AK39" s="13">
        <f t="shared" si="196"/>
        <v>142.287375</v>
      </c>
      <c r="AL39" s="13">
        <f t="shared" si="197"/>
        <v>0.46364080039043398</v>
      </c>
      <c r="AM39" s="13">
        <f t="shared" si="198"/>
        <v>16.103692066000001</v>
      </c>
      <c r="AN39" s="13">
        <f t="shared" si="199"/>
        <v>2.4206018156653601</v>
      </c>
      <c r="AO39" s="13">
        <f t="shared" si="200"/>
        <v>3.2891197830251402</v>
      </c>
      <c r="AP39" s="42">
        <f t="shared" si="201"/>
        <v>3087529.1525061699</v>
      </c>
      <c r="AS39" s="9" t="s">
        <v>43</v>
      </c>
      <c r="AT39" s="34">
        <v>41.804760276350102</v>
      </c>
      <c r="AU39" s="34">
        <v>19.853909206158701</v>
      </c>
      <c r="AV39" s="34">
        <v>3.2406790911899299</v>
      </c>
      <c r="AW39" s="34" t="s">
        <v>292</v>
      </c>
      <c r="AX39" s="34">
        <v>5.7722961663124597</v>
      </c>
      <c r="AY39" s="7">
        <v>19.4007907035441</v>
      </c>
      <c r="AZ39" s="7">
        <v>5.7555591802388903</v>
      </c>
      <c r="BA39" s="7">
        <v>332466892.43000001</v>
      </c>
      <c r="BB39" s="7">
        <v>315546908.59318203</v>
      </c>
      <c r="BC39" s="7">
        <v>16.987971315984399</v>
      </c>
      <c r="BD39" s="7">
        <v>16.9043854895585</v>
      </c>
      <c r="BE39" s="7">
        <v>17.998188839785399</v>
      </c>
      <c r="BF39" s="7">
        <v>0.18759999999999999</v>
      </c>
      <c r="BG39" s="34">
        <v>0.56490832970573801</v>
      </c>
      <c r="BH39" s="7">
        <v>0.68171730669207997</v>
      </c>
      <c r="BI39" s="7">
        <v>0.78555614595586298</v>
      </c>
      <c r="BJ39" s="7">
        <v>0.857036573599811</v>
      </c>
      <c r="BK39" s="7">
        <v>0.58810495957439701</v>
      </c>
      <c r="BL39" s="7">
        <v>0.25675177450933501</v>
      </c>
      <c r="BM39" s="34">
        <v>35.930962343096297</v>
      </c>
      <c r="BN39" s="7">
        <v>155.27180000000001</v>
      </c>
      <c r="BO39" s="34">
        <v>142.287375</v>
      </c>
      <c r="BP39" s="34">
        <v>0.46364080039043398</v>
      </c>
      <c r="BQ39" s="34">
        <v>16.103692066000001</v>
      </c>
      <c r="BR39" s="7">
        <v>2.4206018156653601</v>
      </c>
      <c r="BS39" s="7">
        <v>3.2891197830251402</v>
      </c>
      <c r="BT39" s="34">
        <v>3087529.1525061699</v>
      </c>
      <c r="BU39" s="34">
        <v>262272821</v>
      </c>
      <c r="BV39" s="7">
        <v>99.797200000000004</v>
      </c>
      <c r="BW39" s="23">
        <v>32517</v>
      </c>
      <c r="BX39" s="9" t="s">
        <v>352</v>
      </c>
      <c r="BY39" s="7">
        <v>162.59</v>
      </c>
      <c r="BZ39" s="9" t="s">
        <v>291</v>
      </c>
      <c r="CA39" t="str">
        <f t="shared" si="37"/>
        <v>USD=</v>
      </c>
      <c r="CB39" s="24">
        <v>1</v>
      </c>
      <c r="CD39" s="9" t="s">
        <v>43</v>
      </c>
      <c r="CE39" s="9" t="s">
        <v>351</v>
      </c>
    </row>
    <row r="40" spans="1:83" x14ac:dyDescent="0.35">
      <c r="B40" t="str">
        <f t="shared" si="168"/>
        <v>Nintendo Co Ltd</v>
      </c>
      <c r="C40" t="s">
        <v>40</v>
      </c>
      <c r="E40" t="s">
        <v>44</v>
      </c>
      <c r="F40" s="2"/>
      <c r="G40" t="str">
        <f t="shared" si="169"/>
        <v>JP3756600007</v>
      </c>
      <c r="H40" s="7">
        <f>((BU40*BY40)*CB40)/100</f>
        <v>69514304622.984436</v>
      </c>
      <c r="I40" s="13">
        <f t="shared" si="170"/>
        <v>99.097899999999996</v>
      </c>
      <c r="J40" s="36">
        <f t="shared" si="171"/>
        <v>22647</v>
      </c>
      <c r="K40" s="13" t="str">
        <f t="shared" si="172"/>
        <v>JPY</v>
      </c>
      <c r="L40" s="7">
        <f t="shared" si="173"/>
        <v>9124</v>
      </c>
      <c r="M40" s="13">
        <f>(BY40*CB40)/100</f>
        <v>59.707456000000001</v>
      </c>
      <c r="N40" s="8"/>
      <c r="O40" s="13">
        <f t="shared" si="174"/>
        <v>32.389787305525097</v>
      </c>
      <c r="P40" s="13">
        <f t="shared" si="175"/>
        <v>28.748716266088699</v>
      </c>
      <c r="Q40" s="13">
        <f t="shared" si="176"/>
        <v>-64.779574611050094</v>
      </c>
      <c r="R40" s="13" t="str">
        <f t="shared" si="177"/>
        <v>NULL</v>
      </c>
      <c r="S40" s="13">
        <f t="shared" si="178"/>
        <v>4.1850050331626703</v>
      </c>
      <c r="T40" s="13">
        <f t="shared" si="179"/>
        <v>25.642282719250101</v>
      </c>
      <c r="U40" s="13">
        <f t="shared" si="180"/>
        <v>8.4702400911556008</v>
      </c>
      <c r="V40" s="42">
        <f t="shared" si="181"/>
        <v>37330724400</v>
      </c>
      <c r="W40" s="42">
        <f t="shared" si="182"/>
        <v>41155544843.478302</v>
      </c>
      <c r="X40" s="13">
        <f t="shared" si="183"/>
        <v>9.293572610992662</v>
      </c>
      <c r="Y40" s="13">
        <f t="shared" si="184"/>
        <v>30.212995665771501</v>
      </c>
      <c r="Z40" s="13">
        <f t="shared" si="185"/>
        <v>45.515355606967603</v>
      </c>
      <c r="AA40" s="13">
        <f t="shared" si="186"/>
        <v>35.799364488495002</v>
      </c>
      <c r="AB40" s="13" t="str">
        <f t="shared" si="187"/>
        <v>#N/A</v>
      </c>
      <c r="AC40" s="13">
        <f t="shared" si="188"/>
        <v>1.0885305169830199</v>
      </c>
      <c r="AD40" s="13">
        <f t="shared" si="189"/>
        <v>0.71266737419342996</v>
      </c>
      <c r="AE40" s="13">
        <f t="shared" si="190"/>
        <v>0.70125089629884996</v>
      </c>
      <c r="AF40" s="13">
        <f t="shared" si="191"/>
        <v>0.80083313003196899</v>
      </c>
      <c r="AG40" s="13">
        <f t="shared" si="192"/>
        <v>1.20319565535702</v>
      </c>
      <c r="AH40" s="13">
        <f t="shared" si="193"/>
        <v>0.29790099833559602</v>
      </c>
      <c r="AI40" s="13">
        <f t="shared" si="194"/>
        <v>75.881365416899797</v>
      </c>
      <c r="AJ40" s="13">
        <f t="shared" si="195"/>
        <v>8312.3799999999992</v>
      </c>
      <c r="AK40" s="13">
        <f t="shared" si="196"/>
        <v>8197.07</v>
      </c>
      <c r="AL40" s="13">
        <f t="shared" si="197"/>
        <v>1.8163912900754999</v>
      </c>
      <c r="AM40" s="13">
        <f t="shared" si="198"/>
        <v>50.071952417600002</v>
      </c>
      <c r="AN40" s="13" t="str">
        <f t="shared" si="199"/>
        <v>NULL</v>
      </c>
      <c r="AO40" s="13" t="str">
        <f t="shared" si="200"/>
        <v>NULL</v>
      </c>
      <c r="AP40" s="42">
        <f t="shared" si="201"/>
        <v>9706672.8050738797</v>
      </c>
      <c r="AS40" s="9" t="s">
        <v>44</v>
      </c>
      <c r="AT40" s="34">
        <v>32.389787305525097</v>
      </c>
      <c r="AU40" s="34">
        <v>28.748716266088699</v>
      </c>
      <c r="AV40" s="34">
        <v>-64.779574611050094</v>
      </c>
      <c r="AW40" s="34" t="s">
        <v>292</v>
      </c>
      <c r="AX40" s="34">
        <v>4.1850050331626703</v>
      </c>
      <c r="AY40" s="7">
        <v>25.642282719250101</v>
      </c>
      <c r="AZ40" s="7">
        <v>8.4702400911556008</v>
      </c>
      <c r="BA40" s="7">
        <v>37330724400</v>
      </c>
      <c r="BB40" s="7">
        <v>41155544843.478302</v>
      </c>
      <c r="BC40" s="7">
        <v>30.212995665771501</v>
      </c>
      <c r="BD40" s="7">
        <v>45.515355606967603</v>
      </c>
      <c r="BE40" s="7">
        <v>35.799364488495002</v>
      </c>
      <c r="BF40" s="7" t="s">
        <v>523</v>
      </c>
      <c r="BG40" s="34">
        <v>1.0885305169830199</v>
      </c>
      <c r="BH40" s="7">
        <v>0.71266737419342996</v>
      </c>
      <c r="BI40" s="7">
        <v>0.70125089629884996</v>
      </c>
      <c r="BJ40" s="7">
        <v>0.80083313003196899</v>
      </c>
      <c r="BK40" s="7">
        <v>1.20319565535702</v>
      </c>
      <c r="BL40" s="7">
        <v>0.29790099833559602</v>
      </c>
      <c r="BM40" s="34">
        <v>75.881365416899797</v>
      </c>
      <c r="BN40" s="7">
        <v>8312.3799999999992</v>
      </c>
      <c r="BO40" s="34">
        <v>8197.07</v>
      </c>
      <c r="BP40" s="34">
        <v>1.8163912900754999</v>
      </c>
      <c r="BQ40" s="34">
        <v>50.071952417600002</v>
      </c>
      <c r="BR40" s="34" t="s">
        <v>292</v>
      </c>
      <c r="BS40" s="34" t="s">
        <v>292</v>
      </c>
      <c r="BT40" s="34">
        <v>9706672.8050738797</v>
      </c>
      <c r="BU40" s="34">
        <v>1164248308</v>
      </c>
      <c r="BV40" s="7">
        <v>99.097899999999996</v>
      </c>
      <c r="BW40" s="23">
        <v>22647</v>
      </c>
      <c r="BX40" s="9" t="s">
        <v>354</v>
      </c>
      <c r="BY40" s="7">
        <v>9124</v>
      </c>
      <c r="BZ40" s="9" t="s">
        <v>316</v>
      </c>
      <c r="CA40" t="str">
        <f t="shared" si="37"/>
        <v>JPYUSD=R</v>
      </c>
      <c r="CB40" s="24">
        <v>0.65439999999999998</v>
      </c>
      <c r="CD40" s="9" t="s">
        <v>44</v>
      </c>
      <c r="CE40" s="9" t="s">
        <v>353</v>
      </c>
    </row>
    <row r="41" spans="1:83" x14ac:dyDescent="0.35">
      <c r="B41" t="str">
        <f t="shared" si="168"/>
        <v>NetEase Inc</v>
      </c>
      <c r="C41" t="s">
        <v>40</v>
      </c>
      <c r="E41" t="s">
        <v>45</v>
      </c>
      <c r="F41" s="2"/>
      <c r="G41" t="str">
        <f t="shared" si="169"/>
        <v>US64110W1027</v>
      </c>
      <c r="H41" s="7">
        <f t="shared" si="202"/>
        <v>62051854783.919998</v>
      </c>
      <c r="I41" s="13">
        <f t="shared" si="170"/>
        <v>98.625299999999996</v>
      </c>
      <c r="J41" s="36">
        <f t="shared" si="171"/>
        <v>36707</v>
      </c>
      <c r="K41" s="13" t="str">
        <f t="shared" si="172"/>
        <v>USD</v>
      </c>
      <c r="L41" s="7">
        <f t="shared" si="173"/>
        <v>96.28</v>
      </c>
      <c r="M41" s="13">
        <f t="shared" si="203"/>
        <v>96.28</v>
      </c>
      <c r="N41" s="8"/>
      <c r="O41" s="13">
        <f t="shared" si="174"/>
        <v>16.495799036385399</v>
      </c>
      <c r="P41" s="13">
        <f t="shared" si="175"/>
        <v>13.0211364553652</v>
      </c>
      <c r="Q41" s="13">
        <f t="shared" si="176"/>
        <v>3.6657331191967599</v>
      </c>
      <c r="R41" s="13">
        <f t="shared" si="177"/>
        <v>2.8935858789700499</v>
      </c>
      <c r="S41" s="13">
        <f t="shared" si="178"/>
        <v>3.4005891827020198</v>
      </c>
      <c r="T41" s="13">
        <f t="shared" si="179"/>
        <v>11.7231609855823</v>
      </c>
      <c r="U41" s="13">
        <f t="shared" si="180"/>
        <v>4.2675200228988404</v>
      </c>
      <c r="V41" s="42">
        <f t="shared" si="181"/>
        <v>148872177.34</v>
      </c>
      <c r="W41" s="42">
        <f t="shared" si="182"/>
        <v>147730859.32727301</v>
      </c>
      <c r="X41" s="13">
        <f t="shared" si="183"/>
        <v>-0.77256574416763746</v>
      </c>
      <c r="Y41" s="13">
        <f t="shared" si="184"/>
        <v>50.240020674360302</v>
      </c>
      <c r="Z41" s="13">
        <f t="shared" si="185"/>
        <v>48.624242260312798</v>
      </c>
      <c r="AA41" s="13">
        <f t="shared" si="186"/>
        <v>41.244675295407603</v>
      </c>
      <c r="AB41" s="13">
        <f t="shared" si="187"/>
        <v>0.37809999999999999</v>
      </c>
      <c r="AC41" s="13">
        <f t="shared" si="188"/>
        <v>0.47918467642331197</v>
      </c>
      <c r="AD41" s="13">
        <f t="shared" si="189"/>
        <v>0.67990960250461496</v>
      </c>
      <c r="AE41" s="13">
        <f t="shared" si="190"/>
        <v>0.56768887064400197</v>
      </c>
      <c r="AF41" s="13">
        <f t="shared" si="191"/>
        <v>0.71179186863675403</v>
      </c>
      <c r="AG41" s="13">
        <f t="shared" si="192"/>
        <v>0.31451803887697599</v>
      </c>
      <c r="AH41" s="13">
        <f t="shared" si="193"/>
        <v>0.48305522976422399</v>
      </c>
      <c r="AI41" s="13">
        <f t="shared" si="194"/>
        <v>65.1707704527403</v>
      </c>
      <c r="AJ41" s="13">
        <f t="shared" si="195"/>
        <v>86.036100000000005</v>
      </c>
      <c r="AK41" s="13">
        <f t="shared" si="196"/>
        <v>91.589775000000003</v>
      </c>
      <c r="AL41" s="13">
        <f t="shared" si="197"/>
        <v>2.5230650154798799</v>
      </c>
      <c r="AM41" s="13">
        <f t="shared" si="198"/>
        <v>27.242805343099999</v>
      </c>
      <c r="AN41" s="13">
        <f t="shared" si="199"/>
        <v>0.68389946221376796</v>
      </c>
      <c r="AO41" s="13">
        <f t="shared" si="200"/>
        <v>2.9544479724986501</v>
      </c>
      <c r="AP41" s="42">
        <f t="shared" si="201"/>
        <v>2553524.2136072898</v>
      </c>
      <c r="AS41" s="9" t="s">
        <v>45</v>
      </c>
      <c r="AT41" s="34">
        <v>16.495799036385399</v>
      </c>
      <c r="AU41" s="34">
        <v>13.0211364553652</v>
      </c>
      <c r="AV41" s="34">
        <v>3.6657331191967599</v>
      </c>
      <c r="AW41" s="34">
        <v>2.8935858789700499</v>
      </c>
      <c r="AX41" s="34">
        <v>3.4005891827020198</v>
      </c>
      <c r="AY41" s="7">
        <v>11.7231609855823</v>
      </c>
      <c r="AZ41" s="7">
        <v>4.2675200228988404</v>
      </c>
      <c r="BA41" s="7">
        <v>148872177.34</v>
      </c>
      <c r="BB41" s="7">
        <v>147730859.32727301</v>
      </c>
      <c r="BC41" s="7">
        <v>50.240020674360302</v>
      </c>
      <c r="BD41" s="7">
        <v>48.624242260312798</v>
      </c>
      <c r="BE41" s="7">
        <v>41.244675295407603</v>
      </c>
      <c r="BF41" s="7">
        <v>0.37809999999999999</v>
      </c>
      <c r="BG41" s="34">
        <v>0.47918467642331197</v>
      </c>
      <c r="BH41" s="7">
        <v>0.67990960250461496</v>
      </c>
      <c r="BI41" s="7">
        <v>0.56768887064400197</v>
      </c>
      <c r="BJ41" s="7">
        <v>0.71179186863675403</v>
      </c>
      <c r="BK41" s="7">
        <v>0.31451803887697599</v>
      </c>
      <c r="BL41" s="7">
        <v>0.48305522976422399</v>
      </c>
      <c r="BM41" s="34">
        <v>65.1707704527403</v>
      </c>
      <c r="BN41" s="7">
        <v>86.036100000000005</v>
      </c>
      <c r="BO41" s="34">
        <v>91.589775000000003</v>
      </c>
      <c r="BP41" s="34">
        <v>2.5230650154798799</v>
      </c>
      <c r="BQ41" s="34">
        <v>27.242805343099999</v>
      </c>
      <c r="BR41" s="34">
        <v>0.68389946221376796</v>
      </c>
      <c r="BS41" s="7">
        <v>2.9544479724986501</v>
      </c>
      <c r="BT41" s="34">
        <v>2553524.2136072898</v>
      </c>
      <c r="BU41" s="34">
        <v>644493714</v>
      </c>
      <c r="BV41" s="7">
        <v>98.625299999999996</v>
      </c>
      <c r="BW41" s="23">
        <v>36707</v>
      </c>
      <c r="BX41" s="9" t="s">
        <v>356</v>
      </c>
      <c r="BY41" s="7">
        <v>96.28</v>
      </c>
      <c r="BZ41" s="9" t="s">
        <v>291</v>
      </c>
      <c r="CA41" t="str">
        <f t="shared" si="37"/>
        <v>USD=</v>
      </c>
      <c r="CB41" s="24">
        <v>1</v>
      </c>
      <c r="CD41" s="9" t="s">
        <v>45</v>
      </c>
      <c r="CE41" s="9" t="s">
        <v>355</v>
      </c>
    </row>
    <row r="42" spans="1:83" x14ac:dyDescent="0.35">
      <c r="B42" t="str">
        <f t="shared" si="168"/>
        <v>Square Enix Holdings Co Ltd</v>
      </c>
      <c r="C42" t="s">
        <v>40</v>
      </c>
      <c r="E42" t="s">
        <v>46</v>
      </c>
      <c r="F42" s="2"/>
      <c r="G42" t="str">
        <f t="shared" si="169"/>
        <v>JP3164630000</v>
      </c>
      <c r="H42" s="7">
        <f>((BU42*BY42)*CB42)/100</f>
        <v>4918193606.2070398</v>
      </c>
      <c r="I42" s="13">
        <f t="shared" si="170"/>
        <v>74.611900000000006</v>
      </c>
      <c r="J42" s="36">
        <f t="shared" si="171"/>
        <v>36390</v>
      </c>
      <c r="K42" s="13" t="str">
        <f t="shared" si="172"/>
        <v>JPY</v>
      </c>
      <c r="L42" s="7">
        <f t="shared" si="173"/>
        <v>6260</v>
      </c>
      <c r="M42" s="13">
        <f>(BY42*CB42)/100</f>
        <v>40.965440000000001</v>
      </c>
      <c r="N42" s="8"/>
      <c r="O42" s="13">
        <f t="shared" si="174"/>
        <v>74.831187535084595</v>
      </c>
      <c r="P42" s="13">
        <f t="shared" si="175"/>
        <v>22.615828008512601</v>
      </c>
      <c r="Q42" s="13">
        <f t="shared" si="176"/>
        <v>1.7859471965414</v>
      </c>
      <c r="R42" s="13">
        <f t="shared" si="177"/>
        <v>0.53975723170674395</v>
      </c>
      <c r="S42" s="13">
        <f t="shared" si="178"/>
        <v>2.30604249174612</v>
      </c>
      <c r="T42" s="13">
        <f t="shared" si="179"/>
        <v>14.680621465673999</v>
      </c>
      <c r="U42" s="13">
        <f t="shared" si="180"/>
        <v>2.2435579704523998</v>
      </c>
      <c r="V42" s="42">
        <f t="shared" si="181"/>
        <v>3735803180</v>
      </c>
      <c r="W42" s="42">
        <f t="shared" si="182"/>
        <v>4526813017.3913002</v>
      </c>
      <c r="X42" s="13">
        <f t="shared" si="183"/>
        <v>17.473879180614826</v>
      </c>
      <c r="Y42" s="13">
        <f t="shared" si="184"/>
        <v>42.6063202350187</v>
      </c>
      <c r="Z42" s="13">
        <f t="shared" si="185"/>
        <v>29.994410250439401</v>
      </c>
      <c r="AA42" s="13">
        <f t="shared" si="186"/>
        <v>35.466807416016202</v>
      </c>
      <c r="AB42" s="13" t="str">
        <f t="shared" si="187"/>
        <v>#N/A</v>
      </c>
      <c r="AC42" s="13">
        <f t="shared" si="188"/>
        <v>0.43448008973549201</v>
      </c>
      <c r="AD42" s="13">
        <f t="shared" si="189"/>
        <v>0.49369750114191102</v>
      </c>
      <c r="AE42" s="13">
        <f t="shared" si="190"/>
        <v>0.74934503917214901</v>
      </c>
      <c r="AF42" s="13">
        <f t="shared" si="191"/>
        <v>0.83289585988474002</v>
      </c>
      <c r="AG42" s="13">
        <f t="shared" si="192"/>
        <v>1.6608322566150899</v>
      </c>
      <c r="AH42" s="13">
        <f t="shared" si="193"/>
        <v>0.70617448809364602</v>
      </c>
      <c r="AI42" s="13">
        <f t="shared" si="194"/>
        <v>60.492505353319103</v>
      </c>
      <c r="AJ42" s="13">
        <f t="shared" si="195"/>
        <v>5931.4</v>
      </c>
      <c r="AK42" s="13">
        <f t="shared" si="196"/>
        <v>5469.33</v>
      </c>
      <c r="AL42" s="13">
        <f t="shared" si="197"/>
        <v>0.88677751385589898</v>
      </c>
      <c r="AM42" s="13">
        <f t="shared" si="198"/>
        <v>30.559281115899999</v>
      </c>
      <c r="AN42" s="13" t="str">
        <f t="shared" si="199"/>
        <v>NULL</v>
      </c>
      <c r="AO42" s="13" t="str">
        <f t="shared" si="200"/>
        <v>NULL</v>
      </c>
      <c r="AP42" s="42">
        <f t="shared" si="201"/>
        <v>2778782.2745715799</v>
      </c>
      <c r="AS42" s="9" t="s">
        <v>46</v>
      </c>
      <c r="AT42" s="34">
        <v>74.831187535084595</v>
      </c>
      <c r="AU42" s="34">
        <v>22.615828008512601</v>
      </c>
      <c r="AV42" s="34">
        <v>1.7859471965414</v>
      </c>
      <c r="AW42" s="34">
        <v>0.53975723170674395</v>
      </c>
      <c r="AX42" s="34">
        <v>2.30604249174612</v>
      </c>
      <c r="AY42" s="7">
        <v>14.680621465673999</v>
      </c>
      <c r="AZ42" s="7">
        <v>2.2435579704523998</v>
      </c>
      <c r="BA42" s="7">
        <v>3735803180</v>
      </c>
      <c r="BB42" s="7">
        <v>4526813017.3913002</v>
      </c>
      <c r="BC42" s="7">
        <v>42.6063202350187</v>
      </c>
      <c r="BD42" s="7">
        <v>29.994410250439401</v>
      </c>
      <c r="BE42" s="7">
        <v>35.466807416016202</v>
      </c>
      <c r="BF42" s="7" t="s">
        <v>523</v>
      </c>
      <c r="BG42" s="34">
        <v>0.43448008973549201</v>
      </c>
      <c r="BH42" s="7">
        <v>0.49369750114191102</v>
      </c>
      <c r="BI42" s="7">
        <v>0.74934503917214901</v>
      </c>
      <c r="BJ42" s="7">
        <v>0.83289585988474002</v>
      </c>
      <c r="BK42" s="7">
        <v>1.6608322566150899</v>
      </c>
      <c r="BL42" s="7">
        <v>0.70617448809364602</v>
      </c>
      <c r="BM42" s="34">
        <v>60.492505353319103</v>
      </c>
      <c r="BN42" s="7">
        <v>5931.4</v>
      </c>
      <c r="BO42" s="34">
        <v>5469.33</v>
      </c>
      <c r="BP42" s="34">
        <v>0.88677751385589898</v>
      </c>
      <c r="BQ42" s="34">
        <v>30.559281115899999</v>
      </c>
      <c r="BR42" s="34" t="s">
        <v>292</v>
      </c>
      <c r="BS42" s="34" t="s">
        <v>292</v>
      </c>
      <c r="BT42" s="34">
        <v>2778782.2745715799</v>
      </c>
      <c r="BU42" s="34">
        <v>120057141</v>
      </c>
      <c r="BV42" s="7">
        <v>74.611900000000006</v>
      </c>
      <c r="BW42" s="23">
        <v>36390</v>
      </c>
      <c r="BX42" s="9" t="s">
        <v>358</v>
      </c>
      <c r="BY42" s="7">
        <v>6260</v>
      </c>
      <c r="BZ42" s="9" t="s">
        <v>316</v>
      </c>
      <c r="CA42" t="str">
        <f t="shared" si="37"/>
        <v>JPYUSD=R</v>
      </c>
      <c r="CB42" s="24">
        <v>0.65439999999999998</v>
      </c>
      <c r="CD42" s="9" t="s">
        <v>46</v>
      </c>
      <c r="CE42" s="9" t="s">
        <v>357</v>
      </c>
    </row>
    <row r="43" spans="1:83" x14ac:dyDescent="0.35">
      <c r="B43" t="str">
        <f t="shared" si="168"/>
        <v>Take-Two Interactive Software Inc</v>
      </c>
      <c r="C43" t="s">
        <v>40</v>
      </c>
      <c r="E43" t="s">
        <v>47</v>
      </c>
      <c r="F43" s="2"/>
      <c r="G43" t="str">
        <f t="shared" si="169"/>
        <v>US8740541094</v>
      </c>
      <c r="H43" s="7">
        <f t="shared" si="202"/>
        <v>33305978429.239998</v>
      </c>
      <c r="I43" s="13">
        <f t="shared" si="170"/>
        <v>98.555499999999995</v>
      </c>
      <c r="J43" s="36">
        <f t="shared" si="171"/>
        <v>35535</v>
      </c>
      <c r="K43" s="13" t="str">
        <f t="shared" si="172"/>
        <v>USD</v>
      </c>
      <c r="L43" s="7">
        <f t="shared" si="173"/>
        <v>189.64</v>
      </c>
      <c r="M43" s="13">
        <f t="shared" si="203"/>
        <v>189.64</v>
      </c>
      <c r="N43" s="8"/>
      <c r="O43" s="13" t="str">
        <f t="shared" si="174"/>
        <v>NULL</v>
      </c>
      <c r="P43" s="13">
        <f t="shared" si="175"/>
        <v>30.5383634217044</v>
      </c>
      <c r="Q43" s="13" t="str">
        <f t="shared" si="176"/>
        <v>NULL</v>
      </c>
      <c r="R43" s="13" t="str">
        <f t="shared" si="177"/>
        <v>NULL</v>
      </c>
      <c r="S43" s="13">
        <f t="shared" si="178"/>
        <v>5.7397292403183497</v>
      </c>
      <c r="T43" s="13" t="str">
        <f t="shared" si="179"/>
        <v>NULL</v>
      </c>
      <c r="U43" s="13">
        <f t="shared" si="180"/>
        <v>6.1033495380685396</v>
      </c>
      <c r="V43" s="42">
        <f t="shared" si="181"/>
        <v>228911647.63</v>
      </c>
      <c r="W43" s="42">
        <f t="shared" si="182"/>
        <v>247269932.27863601</v>
      </c>
      <c r="X43" s="13">
        <f t="shared" si="183"/>
        <v>7.424390211725779</v>
      </c>
      <c r="Y43" s="13">
        <f t="shared" si="184"/>
        <v>26.606501574313601</v>
      </c>
      <c r="Z43" s="13">
        <f t="shared" si="185"/>
        <v>24.362820171131698</v>
      </c>
      <c r="AA43" s="13">
        <f t="shared" si="186"/>
        <v>22.633954714443199</v>
      </c>
      <c r="AB43" s="13">
        <f t="shared" si="187"/>
        <v>0.24690000000000001</v>
      </c>
      <c r="AC43" s="13">
        <f t="shared" si="188"/>
        <v>0.720075460984687</v>
      </c>
      <c r="AD43" s="13">
        <f t="shared" si="189"/>
        <v>0.89457871746851003</v>
      </c>
      <c r="AE43" s="13">
        <f t="shared" si="190"/>
        <v>0.88688901950740595</v>
      </c>
      <c r="AF43" s="13">
        <f t="shared" si="191"/>
        <v>0.92459175507892399</v>
      </c>
      <c r="AG43" s="13">
        <f t="shared" si="192"/>
        <v>0.99191442147178399</v>
      </c>
      <c r="AH43" s="13">
        <f t="shared" si="193"/>
        <v>0.271124231120281</v>
      </c>
      <c r="AI43" s="13">
        <f t="shared" si="194"/>
        <v>57.448880233690303</v>
      </c>
      <c r="AJ43" s="13">
        <f t="shared" si="195"/>
        <v>171.6643</v>
      </c>
      <c r="AK43" s="13">
        <f t="shared" si="196"/>
        <v>156.12870000000001</v>
      </c>
      <c r="AL43" s="13" t="str">
        <f t="shared" si="197"/>
        <v>NULL</v>
      </c>
      <c r="AM43" s="13" t="str">
        <f t="shared" si="198"/>
        <v>NULL</v>
      </c>
      <c r="AN43" s="13">
        <f t="shared" si="199"/>
        <v>3.9476635141521501</v>
      </c>
      <c r="AO43" s="13">
        <f t="shared" si="200"/>
        <v>4.4374877766076199</v>
      </c>
      <c r="AP43" s="42">
        <f t="shared" si="201"/>
        <v>3867292.7354955198</v>
      </c>
      <c r="AS43" s="9" t="s">
        <v>47</v>
      </c>
      <c r="AT43" s="34" t="s">
        <v>292</v>
      </c>
      <c r="AU43" s="34">
        <v>30.5383634217044</v>
      </c>
      <c r="AV43" s="34" t="s">
        <v>292</v>
      </c>
      <c r="AW43" s="34" t="s">
        <v>292</v>
      </c>
      <c r="AX43" s="34">
        <v>5.7397292403183497</v>
      </c>
      <c r="AY43" s="34" t="s">
        <v>292</v>
      </c>
      <c r="AZ43" s="7">
        <v>6.1033495380685396</v>
      </c>
      <c r="BA43" s="7">
        <v>228911647.63</v>
      </c>
      <c r="BB43" s="7">
        <v>247269932.27863601</v>
      </c>
      <c r="BC43" s="7">
        <v>26.606501574313601</v>
      </c>
      <c r="BD43" s="7">
        <v>24.362820171131698</v>
      </c>
      <c r="BE43" s="7">
        <v>22.633954714443199</v>
      </c>
      <c r="BF43" s="7">
        <v>0.24690000000000001</v>
      </c>
      <c r="BG43" s="34">
        <v>0.720075460984687</v>
      </c>
      <c r="BH43" s="7">
        <v>0.89457871746851003</v>
      </c>
      <c r="BI43" s="7">
        <v>0.88688901950740595</v>
      </c>
      <c r="BJ43" s="7">
        <v>0.92459175507892399</v>
      </c>
      <c r="BK43" s="7">
        <v>0.99191442147178399</v>
      </c>
      <c r="BL43" s="7">
        <v>0.271124231120281</v>
      </c>
      <c r="BM43" s="34">
        <v>57.448880233690303</v>
      </c>
      <c r="BN43" s="7">
        <v>171.6643</v>
      </c>
      <c r="BO43" s="34">
        <v>156.12870000000001</v>
      </c>
      <c r="BP43" s="34" t="s">
        <v>292</v>
      </c>
      <c r="BQ43" s="34" t="s">
        <v>292</v>
      </c>
      <c r="BR43" s="34">
        <v>3.9476635141521501</v>
      </c>
      <c r="BS43" s="7">
        <v>4.4374877766076199</v>
      </c>
      <c r="BT43" s="34">
        <v>3867292.7354955198</v>
      </c>
      <c r="BU43" s="34">
        <v>175627391</v>
      </c>
      <c r="BV43" s="7">
        <v>98.555499999999995</v>
      </c>
      <c r="BW43" s="23">
        <v>35535</v>
      </c>
      <c r="BX43" s="9" t="s">
        <v>360</v>
      </c>
      <c r="BY43" s="7">
        <v>189.64</v>
      </c>
      <c r="BZ43" s="9" t="s">
        <v>291</v>
      </c>
      <c r="CA43" t="str">
        <f t="shared" si="37"/>
        <v>USD=</v>
      </c>
      <c r="CB43" s="24">
        <v>1</v>
      </c>
      <c r="CD43" s="9" t="s">
        <v>47</v>
      </c>
      <c r="CE43" s="9" t="s">
        <v>359</v>
      </c>
    </row>
    <row r="44" spans="1:83" x14ac:dyDescent="0.35">
      <c r="B44" t="str">
        <f t="shared" si="168"/>
        <v>Nexon Co Ltd</v>
      </c>
      <c r="C44" t="s">
        <v>40</v>
      </c>
      <c r="E44" t="s">
        <v>48</v>
      </c>
      <c r="F44" s="2"/>
      <c r="G44" t="str">
        <f t="shared" si="169"/>
        <v>JP3758190007</v>
      </c>
      <c r="H44" s="7">
        <f>((BU44*BY44)*CB44)/100</f>
        <v>11861872315.200001</v>
      </c>
      <c r="I44" s="13">
        <f t="shared" si="170"/>
        <v>49.879199999999997</v>
      </c>
      <c r="J44" s="36">
        <f t="shared" si="171"/>
        <v>40891</v>
      </c>
      <c r="K44" s="13" t="str">
        <f t="shared" si="172"/>
        <v>JPY</v>
      </c>
      <c r="L44" s="7">
        <f t="shared" si="173"/>
        <v>2192</v>
      </c>
      <c r="M44" s="13">
        <f>(BY44*CB44)/100</f>
        <v>14.344448</v>
      </c>
      <c r="N44" s="8"/>
      <c r="O44" s="13">
        <f t="shared" si="174"/>
        <v>12.996979857802801</v>
      </c>
      <c r="P44" s="13">
        <f t="shared" si="175"/>
        <v>14.7678191346654</v>
      </c>
      <c r="Q44" s="13" t="str">
        <f t="shared" si="176"/>
        <v>NULL</v>
      </c>
      <c r="R44" s="13" t="str">
        <f t="shared" si="177"/>
        <v>NULL</v>
      </c>
      <c r="S44" s="13">
        <f t="shared" si="178"/>
        <v>1.8586016604100399</v>
      </c>
      <c r="T44" s="13">
        <f t="shared" si="179"/>
        <v>20.216955321984202</v>
      </c>
      <c r="U44" s="13">
        <f t="shared" si="180"/>
        <v>4.1572627642763003</v>
      </c>
      <c r="V44" s="42">
        <f t="shared" si="181"/>
        <v>4404506890</v>
      </c>
      <c r="W44" s="42">
        <f t="shared" si="182"/>
        <v>7211970276.0869598</v>
      </c>
      <c r="X44" s="13">
        <f t="shared" si="183"/>
        <v>38.927828022195087</v>
      </c>
      <c r="Y44" s="13">
        <f t="shared" si="184"/>
        <v>62.161911680693002</v>
      </c>
      <c r="Z44" s="13">
        <f t="shared" si="185"/>
        <v>60.525627213125297</v>
      </c>
      <c r="AA44" s="13">
        <f t="shared" si="186"/>
        <v>47.981723476907902</v>
      </c>
      <c r="AB44" s="13" t="str">
        <f t="shared" si="187"/>
        <v>#N/A</v>
      </c>
      <c r="AC44" s="13">
        <f t="shared" si="188"/>
        <v>1.00484101711825</v>
      </c>
      <c r="AD44" s="13">
        <f t="shared" si="189"/>
        <v>1.1500509115804201</v>
      </c>
      <c r="AE44" s="13">
        <f t="shared" si="190"/>
        <v>6.3622022692953001E-2</v>
      </c>
      <c r="AF44" s="13">
        <f t="shared" si="191"/>
        <v>0.37574763938062</v>
      </c>
      <c r="AG44" s="13">
        <f t="shared" si="192"/>
        <v>0.40830777415587499</v>
      </c>
      <c r="AH44" s="13">
        <f t="shared" si="193"/>
        <v>-1.2389182876820499</v>
      </c>
      <c r="AI44" s="13">
        <f t="shared" si="194"/>
        <v>57.512315270936</v>
      </c>
      <c r="AJ44" s="13">
        <f t="shared" si="195"/>
        <v>2427.98</v>
      </c>
      <c r="AK44" s="13">
        <f t="shared" si="196"/>
        <v>2678.085</v>
      </c>
      <c r="AL44" s="13">
        <f t="shared" si="197"/>
        <v>0.56116722783389394</v>
      </c>
      <c r="AM44" s="13">
        <f t="shared" si="198"/>
        <v>12.016881700600001</v>
      </c>
      <c r="AN44" s="13" t="str">
        <f t="shared" si="199"/>
        <v>NULL</v>
      </c>
      <c r="AO44" s="13" t="str">
        <f t="shared" si="200"/>
        <v>NULL</v>
      </c>
      <c r="AP44" s="42">
        <f t="shared" si="201"/>
        <v>3507511.1788768601</v>
      </c>
      <c r="AS44" s="9" t="s">
        <v>48</v>
      </c>
      <c r="AT44" s="34">
        <v>12.996979857802801</v>
      </c>
      <c r="AU44" s="34">
        <v>14.7678191346654</v>
      </c>
      <c r="AV44" s="34" t="s">
        <v>292</v>
      </c>
      <c r="AW44" s="34" t="s">
        <v>292</v>
      </c>
      <c r="AX44" s="34">
        <v>1.8586016604100399</v>
      </c>
      <c r="AY44" s="7">
        <v>20.216955321984202</v>
      </c>
      <c r="AZ44" s="7">
        <v>4.1572627642763003</v>
      </c>
      <c r="BA44" s="7">
        <v>4404506890</v>
      </c>
      <c r="BB44" s="7">
        <v>7211970276.0869598</v>
      </c>
      <c r="BC44" s="7">
        <v>62.161911680693002</v>
      </c>
      <c r="BD44" s="7">
        <v>60.525627213125297</v>
      </c>
      <c r="BE44" s="7">
        <v>47.981723476907902</v>
      </c>
      <c r="BF44" s="7" t="s">
        <v>523</v>
      </c>
      <c r="BG44" s="34">
        <v>1.00484101711825</v>
      </c>
      <c r="BH44" s="7">
        <v>1.1500509115804201</v>
      </c>
      <c r="BI44" s="7">
        <v>6.3622022692953001E-2</v>
      </c>
      <c r="BJ44" s="7">
        <v>0.37574763938062</v>
      </c>
      <c r="BK44" s="7">
        <v>0.40830777415587499</v>
      </c>
      <c r="BL44" s="7">
        <v>-1.2389182876820499</v>
      </c>
      <c r="BM44" s="34">
        <v>57.512315270936</v>
      </c>
      <c r="BN44" s="7">
        <v>2427.98</v>
      </c>
      <c r="BO44" s="34">
        <v>2678.085</v>
      </c>
      <c r="BP44" s="34">
        <v>0.56116722783389394</v>
      </c>
      <c r="BQ44" s="34">
        <v>12.016881700600001</v>
      </c>
      <c r="BR44" s="34" t="s">
        <v>292</v>
      </c>
      <c r="BS44" s="34" t="s">
        <v>292</v>
      </c>
      <c r="BT44" s="34">
        <v>3507511.1788768601</v>
      </c>
      <c r="BU44" s="34">
        <v>826931250</v>
      </c>
      <c r="BV44" s="7">
        <v>49.879199999999997</v>
      </c>
      <c r="BW44" s="23">
        <v>40891</v>
      </c>
      <c r="BX44" s="9" t="s">
        <v>362</v>
      </c>
      <c r="BY44" s="7">
        <v>2192</v>
      </c>
      <c r="BZ44" s="9" t="s">
        <v>316</v>
      </c>
      <c r="CA44" t="str">
        <f t="shared" si="37"/>
        <v>JPYUSD=R</v>
      </c>
      <c r="CB44" s="24">
        <v>0.65439999999999998</v>
      </c>
      <c r="CD44" s="9" t="s">
        <v>48</v>
      </c>
      <c r="CE44" s="9" t="s">
        <v>361</v>
      </c>
    </row>
    <row r="45" spans="1:83" x14ac:dyDescent="0.35">
      <c r="B45" t="str">
        <f t="shared" si="168"/>
        <v>Capcom Co Ltd</v>
      </c>
      <c r="C45" t="s">
        <v>40</v>
      </c>
      <c r="E45" t="s">
        <v>49</v>
      </c>
      <c r="F45" s="2"/>
      <c r="G45" t="str">
        <f t="shared" si="169"/>
        <v>JP3218900003</v>
      </c>
      <c r="H45" s="7">
        <f>((BU45*BY45)*CB45)/100</f>
        <v>9426443407.652544</v>
      </c>
      <c r="I45" s="13">
        <f t="shared" ref="I45" si="204">BV45</f>
        <v>80.956599999999995</v>
      </c>
      <c r="J45" s="36">
        <f t="shared" ref="J45" si="205">BW45</f>
        <v>36817</v>
      </c>
      <c r="K45" s="13" t="str">
        <f t="shared" ref="K45" si="206">BZ45</f>
        <v>JPY</v>
      </c>
      <c r="L45" s="7">
        <f t="shared" ref="L45" si="207">BY45</f>
        <v>3444</v>
      </c>
      <c r="M45" s="13">
        <f>(BY45*CB45)/100</f>
        <v>22.537535999999999</v>
      </c>
      <c r="N45" s="8"/>
      <c r="O45" s="13">
        <f t="shared" si="174"/>
        <v>43.175467909745798</v>
      </c>
      <c r="P45" s="13">
        <f t="shared" si="175"/>
        <v>26.2003570986226</v>
      </c>
      <c r="Q45" s="13">
        <f t="shared" si="176"/>
        <v>3.1514940080106402</v>
      </c>
      <c r="R45" s="13">
        <f t="shared" si="177"/>
        <v>1.91243482471698</v>
      </c>
      <c r="S45" s="13">
        <f t="shared" si="178"/>
        <v>7.2422607784898201</v>
      </c>
      <c r="T45" s="13">
        <f t="shared" si="179"/>
        <v>77.172015438012394</v>
      </c>
      <c r="U45" s="13">
        <f t="shared" si="180"/>
        <v>13.7116683190965</v>
      </c>
      <c r="V45" s="42">
        <f t="shared" si="181"/>
        <v>5424173620</v>
      </c>
      <c r="W45" s="42">
        <f t="shared" si="182"/>
        <v>5907702326.0869598</v>
      </c>
      <c r="X45" s="13">
        <f t="shared" si="183"/>
        <v>8.1847168221698663</v>
      </c>
      <c r="Y45" s="13">
        <f t="shared" si="184"/>
        <v>33.500386175283602</v>
      </c>
      <c r="Z45" s="13">
        <f t="shared" si="185"/>
        <v>53.619923702667798</v>
      </c>
      <c r="AA45" s="13">
        <f t="shared" si="186"/>
        <v>43.0598971220846</v>
      </c>
      <c r="AB45" s="13" t="str">
        <f t="shared" si="187"/>
        <v>#N/A</v>
      </c>
      <c r="AC45" s="13">
        <f t="shared" si="188"/>
        <v>1.26453101648674</v>
      </c>
      <c r="AD45" s="13">
        <f t="shared" si="189"/>
        <v>0.88242165763048896</v>
      </c>
      <c r="AE45" s="13">
        <f t="shared" si="190"/>
        <v>0.75766173441469098</v>
      </c>
      <c r="AF45" s="13">
        <f t="shared" si="191"/>
        <v>0.83844031783530404</v>
      </c>
      <c r="AG45" s="13">
        <f t="shared" si="192"/>
        <v>1.0966960375947701</v>
      </c>
      <c r="AH45" s="13">
        <f t="shared" si="193"/>
        <v>-0.16613340330637599</v>
      </c>
      <c r="AI45" s="13">
        <f t="shared" si="194"/>
        <v>50.521920668058499</v>
      </c>
      <c r="AJ45" s="13">
        <f t="shared" si="195"/>
        <v>3342.64</v>
      </c>
      <c r="AK45" s="13">
        <f t="shared" si="196"/>
        <v>3057.7474999999999</v>
      </c>
      <c r="AL45" s="13">
        <f t="shared" si="197"/>
        <v>1.10396869759642</v>
      </c>
      <c r="AM45" s="13">
        <f t="shared" si="198"/>
        <v>34.391570987199998</v>
      </c>
      <c r="AN45" s="13" t="str">
        <f t="shared" si="199"/>
        <v>NULL</v>
      </c>
      <c r="AO45" s="13" t="str">
        <f t="shared" si="200"/>
        <v>NULL</v>
      </c>
      <c r="AP45" s="42">
        <f t="shared" si="201"/>
        <v>2528190.9535579002</v>
      </c>
      <c r="AS45" s="9" t="s">
        <v>49</v>
      </c>
      <c r="AT45" s="34">
        <v>43.175467909745798</v>
      </c>
      <c r="AU45" s="34">
        <v>26.2003570986226</v>
      </c>
      <c r="AV45" s="34">
        <v>3.1514940080106402</v>
      </c>
      <c r="AW45" s="34">
        <v>1.91243482471698</v>
      </c>
      <c r="AX45" s="34">
        <v>7.2422607784898201</v>
      </c>
      <c r="AY45" s="7">
        <v>77.172015438012394</v>
      </c>
      <c r="AZ45" s="7">
        <v>13.7116683190965</v>
      </c>
      <c r="BA45" s="7">
        <v>5424173620</v>
      </c>
      <c r="BB45" s="7">
        <v>5907702326.0869598</v>
      </c>
      <c r="BC45" s="7">
        <v>33.500386175283602</v>
      </c>
      <c r="BD45" s="7">
        <v>53.619923702667798</v>
      </c>
      <c r="BE45" s="7">
        <v>43.0598971220846</v>
      </c>
      <c r="BF45" s="7" t="s">
        <v>523</v>
      </c>
      <c r="BG45" s="34">
        <v>1.26453101648674</v>
      </c>
      <c r="BH45" s="7">
        <v>0.88242165763048896</v>
      </c>
      <c r="BI45" s="7">
        <v>0.75766173441469098</v>
      </c>
      <c r="BJ45" s="7">
        <v>0.83844031783530404</v>
      </c>
      <c r="BK45" s="7">
        <v>1.0966960375947701</v>
      </c>
      <c r="BL45" s="7">
        <v>-0.16613340330637599</v>
      </c>
      <c r="BM45" s="34">
        <v>50.521920668058499</v>
      </c>
      <c r="BN45" s="7">
        <v>3342.64</v>
      </c>
      <c r="BO45" s="34">
        <v>3057.7474999999999</v>
      </c>
      <c r="BP45" s="34">
        <v>1.10396869759642</v>
      </c>
      <c r="BQ45" s="34">
        <v>34.391570987199998</v>
      </c>
      <c r="BR45" s="34" t="s">
        <v>292</v>
      </c>
      <c r="BS45" s="34" t="s">
        <v>292</v>
      </c>
      <c r="BT45" s="34">
        <v>2528190.9535579002</v>
      </c>
      <c r="BU45" s="34">
        <v>418255279</v>
      </c>
      <c r="BV45" s="7">
        <v>80.956599999999995</v>
      </c>
      <c r="BW45" s="23">
        <v>36817</v>
      </c>
      <c r="BX45" s="9" t="s">
        <v>364</v>
      </c>
      <c r="BY45" s="7">
        <v>3444</v>
      </c>
      <c r="BZ45" s="9" t="s">
        <v>316</v>
      </c>
      <c r="CA45" t="str">
        <f t="shared" si="37"/>
        <v>JPYUSD=R</v>
      </c>
      <c r="CB45" s="24">
        <v>0.65439999999999998</v>
      </c>
      <c r="CD45" s="9" t="s">
        <v>49</v>
      </c>
      <c r="CE45" s="9" t="s">
        <v>363</v>
      </c>
    </row>
    <row r="46" spans="1:83" x14ac:dyDescent="0.35">
      <c r="F46" s="2"/>
      <c r="G46" s="14" t="s">
        <v>793</v>
      </c>
      <c r="H46" s="15">
        <f>AVERAGE(H37:H45)</f>
        <v>27650388448.496658</v>
      </c>
      <c r="I46" s="15">
        <f t="shared" ref="I46:AP46" si="208">AVERAGE(I37:I45)</f>
        <v>82.644688888888879</v>
      </c>
      <c r="J46" s="15"/>
      <c r="K46" s="15"/>
      <c r="L46" s="15"/>
      <c r="M46" s="15"/>
      <c r="N46" s="15"/>
      <c r="O46" s="35">
        <f t="shared" si="208"/>
        <v>35.931703302163172</v>
      </c>
      <c r="P46" s="35">
        <f t="shared" si="208"/>
        <v>22.334262747649476</v>
      </c>
      <c r="Q46" s="35">
        <f t="shared" si="208"/>
        <v>-8.1684986819341656</v>
      </c>
      <c r="R46" s="35">
        <f t="shared" si="208"/>
        <v>2.1724268832415485</v>
      </c>
      <c r="S46" s="35">
        <f t="shared" si="208"/>
        <v>4.0032228984746139</v>
      </c>
      <c r="T46" s="35">
        <f t="shared" si="208"/>
        <v>24.024152768990184</v>
      </c>
      <c r="U46" s="35">
        <f t="shared" si="208"/>
        <v>5.6704770528467963</v>
      </c>
      <c r="V46" s="15"/>
      <c r="W46" s="15"/>
      <c r="X46" s="35">
        <f t="shared" si="208"/>
        <v>8.6769476708671753</v>
      </c>
      <c r="Y46" s="35">
        <f t="shared" si="208"/>
        <v>37.799439946917111</v>
      </c>
      <c r="Z46" s="35">
        <f t="shared" si="208"/>
        <v>43.728676447593323</v>
      </c>
      <c r="AA46" s="35">
        <f t="shared" si="208"/>
        <v>37.62206544564183</v>
      </c>
      <c r="AB46" s="35">
        <f t="shared" si="208"/>
        <v>0.27086666666666664</v>
      </c>
      <c r="AC46" s="35">
        <f t="shared" si="208"/>
        <v>0.82045612862063944</v>
      </c>
      <c r="AD46" s="35">
        <f t="shared" si="208"/>
        <v>0.73010411123708741</v>
      </c>
      <c r="AE46" s="35">
        <f t="shared" si="208"/>
        <v>0.64722371003140422</v>
      </c>
      <c r="AF46" s="35">
        <f t="shared" si="208"/>
        <v>0.7648150418717955</v>
      </c>
      <c r="AG46" s="35">
        <f t="shared" si="208"/>
        <v>0.90651890073831476</v>
      </c>
      <c r="AH46" s="35">
        <f t="shared" si="208"/>
        <v>0.2671956134399322</v>
      </c>
      <c r="AI46" s="35">
        <f t="shared" si="208"/>
        <v>56.28691529842137</v>
      </c>
      <c r="AJ46" s="35">
        <f t="shared" si="208"/>
        <v>3884.4124000000002</v>
      </c>
      <c r="AK46" s="35">
        <f t="shared" si="208"/>
        <v>3543.3199205555557</v>
      </c>
      <c r="AL46" s="35">
        <f t="shared" si="208"/>
        <v>1.1785203931416386</v>
      </c>
      <c r="AM46" s="35">
        <f t="shared" si="208"/>
        <v>28.628215249257146</v>
      </c>
      <c r="AN46" s="35">
        <f t="shared" si="208"/>
        <v>2.3507215973437594</v>
      </c>
      <c r="AO46" s="35">
        <f t="shared" si="208"/>
        <v>3.5603518440438031</v>
      </c>
      <c r="AP46" s="15">
        <f t="shared" si="208"/>
        <v>3256835.4660552125</v>
      </c>
      <c r="AS46" s="9"/>
      <c r="AT46" s="34"/>
      <c r="AU46" s="34"/>
      <c r="AV46" s="34"/>
      <c r="AW46" s="34"/>
      <c r="AX46" s="34"/>
      <c r="BG46" s="34"/>
      <c r="BM46" s="34"/>
      <c r="BO46" s="34"/>
      <c r="BP46" s="34"/>
      <c r="BQ46" s="34"/>
      <c r="BT46" s="34"/>
      <c r="BU46" s="34"/>
      <c r="BW46" s="23"/>
      <c r="BX46" s="9"/>
      <c r="BZ46" s="9"/>
      <c r="CD46" s="9"/>
    </row>
    <row r="47" spans="1:83" x14ac:dyDescent="0.35">
      <c r="F47" s="2"/>
      <c r="G47" s="16"/>
      <c r="H47" s="19"/>
      <c r="I47" s="18"/>
      <c r="J47" s="38"/>
      <c r="K47" s="18"/>
      <c r="L47" s="19"/>
      <c r="M47" s="19"/>
      <c r="N47" s="16"/>
      <c r="O47" s="18"/>
      <c r="P47" s="18"/>
      <c r="Q47" s="18"/>
      <c r="R47" s="18"/>
      <c r="S47" s="18"/>
      <c r="T47" s="18"/>
      <c r="U47" s="18"/>
      <c r="V47" s="44"/>
      <c r="W47" s="44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44"/>
      <c r="AT47" s="34"/>
      <c r="AU47" s="34"/>
      <c r="AV47" s="34"/>
      <c r="AW47" s="34"/>
      <c r="AX47" s="34"/>
      <c r="BG47" s="34"/>
      <c r="BM47" s="34"/>
      <c r="BO47" s="34"/>
      <c r="BP47" s="34"/>
      <c r="BQ47" s="34"/>
      <c r="BT47" s="34"/>
      <c r="BU47" s="34"/>
      <c r="BW47" s="23"/>
      <c r="BX47" s="9"/>
      <c r="BZ47" s="9"/>
      <c r="CB47" s="25"/>
    </row>
    <row r="48" spans="1:83" ht="15" customHeight="1" x14ac:dyDescent="0.35">
      <c r="A48" s="1" t="str">
        <f>CE48</f>
        <v>Microsoft Corp</v>
      </c>
      <c r="B48" s="1"/>
      <c r="C48" s="1" t="s">
        <v>50</v>
      </c>
      <c r="D48" s="1"/>
      <c r="E48" s="5" t="s">
        <v>51</v>
      </c>
      <c r="F48" s="2"/>
      <c r="G48" t="str">
        <f>BX48</f>
        <v>US5949181045</v>
      </c>
      <c r="H48" s="7">
        <f>(BU48*BY48)*CB48</f>
        <v>3342425001658.5601</v>
      </c>
      <c r="I48" s="13">
        <f>BV48</f>
        <v>99.927000000000007</v>
      </c>
      <c r="J48" s="36">
        <f>BW48</f>
        <v>31484</v>
      </c>
      <c r="K48" s="13" t="str">
        <f>BZ48</f>
        <v>USD</v>
      </c>
      <c r="L48" s="7">
        <f>BY48</f>
        <v>449.56</v>
      </c>
      <c r="M48" s="13">
        <f>BY48*CB48</f>
        <v>449.56</v>
      </c>
      <c r="N48" s="8"/>
      <c r="O48" s="13">
        <f>AT48</f>
        <v>37.108483460244699</v>
      </c>
      <c r="P48" s="13">
        <f t="shared" ref="P48" si="209">AU48</f>
        <v>32.3581605064198</v>
      </c>
      <c r="Q48" s="13">
        <f t="shared" ref="Q48" si="210">AV48</f>
        <v>2.6610601262276599</v>
      </c>
      <c r="R48" s="13">
        <f t="shared" ref="R48" si="211">AW48</f>
        <v>2.3204130875883702</v>
      </c>
      <c r="S48" s="13">
        <f t="shared" ref="S48" si="212">AX48</f>
        <v>11.6185642440921</v>
      </c>
      <c r="T48" s="13">
        <f t="shared" ref="T48" si="213">AY48</f>
        <v>27.3644029772693</v>
      </c>
      <c r="U48" s="13">
        <f t="shared" ref="U48" si="214">AZ48</f>
        <v>13.149317446235401</v>
      </c>
      <c r="V48" s="42">
        <f t="shared" ref="V48" si="215">BA48</f>
        <v>8678507457.8474998</v>
      </c>
      <c r="W48" s="42">
        <f t="shared" ref="W48" si="216">BB48</f>
        <v>9257943001.9304504</v>
      </c>
      <c r="X48" s="13">
        <f>((W48-V48)/W48)*100</f>
        <v>6.2587935998539592</v>
      </c>
      <c r="Y48" s="13">
        <f>BC48</f>
        <v>24.958874124415299</v>
      </c>
      <c r="Z48" s="13">
        <f t="shared" ref="Z48" si="217">BD48</f>
        <v>19.218046929527102</v>
      </c>
      <c r="AA48" s="13">
        <f t="shared" ref="AA48" si="218">BE48</f>
        <v>20.1259436581648</v>
      </c>
      <c r="AB48" s="13">
        <f t="shared" ref="AB48" si="219">BF48</f>
        <v>0.1933</v>
      </c>
      <c r="AC48" s="13">
        <f t="shared" ref="AC48" si="220">BG48</f>
        <v>1.1564140511783401</v>
      </c>
      <c r="AD48" s="13">
        <f t="shared" ref="AD48" si="221">BH48</f>
        <v>1.0468353668525501</v>
      </c>
      <c r="AE48" s="13">
        <f t="shared" ref="AE48" si="222">BI48</f>
        <v>0.89250421420395798</v>
      </c>
      <c r="AF48" s="13">
        <f t="shared" ref="AF48" si="223">BJ48</f>
        <v>0.92833521446649603</v>
      </c>
      <c r="AG48" s="13">
        <f t="shared" ref="AG48" si="224">BK48</f>
        <v>0.69046715253596502</v>
      </c>
      <c r="AH48" s="13">
        <f t="shared" ref="AH48" si="225">BL48</f>
        <v>0.86686739184638995</v>
      </c>
      <c r="AI48" s="13">
        <f t="shared" ref="AI48" si="226">BM48</f>
        <v>85.2314192433263</v>
      </c>
      <c r="AJ48" s="13">
        <f t="shared" ref="AJ48" si="227">BN48</f>
        <v>423.37880000000001</v>
      </c>
      <c r="AK48" s="13">
        <f t="shared" ref="AK48" si="228">BO48</f>
        <v>423.60059999999999</v>
      </c>
      <c r="AL48" s="13">
        <f t="shared" ref="AL48" si="229">BP48</f>
        <v>0.73943740395109003</v>
      </c>
      <c r="AM48" s="13">
        <f t="shared" ref="AM48" si="230">BQ48</f>
        <v>25.2938640283</v>
      </c>
      <c r="AN48" s="13">
        <f t="shared" ref="AN48" si="231">BR48</f>
        <v>0.84856571342567599</v>
      </c>
      <c r="AO48" s="13">
        <f t="shared" ref="AO48" si="232">BS48</f>
        <v>2.8438635099878402</v>
      </c>
      <c r="AP48" s="42">
        <f t="shared" ref="AP48" si="233">BT48</f>
        <v>52600267.651590399</v>
      </c>
      <c r="AS48" s="10" t="s">
        <v>51</v>
      </c>
      <c r="AT48" s="34">
        <v>37.108483460244699</v>
      </c>
      <c r="AU48" s="34">
        <v>32.3581605064198</v>
      </c>
      <c r="AV48" s="34">
        <v>2.6610601262276599</v>
      </c>
      <c r="AW48" s="34">
        <v>2.3204130875883702</v>
      </c>
      <c r="AX48" s="34">
        <v>11.6185642440921</v>
      </c>
      <c r="AY48" s="7">
        <v>27.3644029772693</v>
      </c>
      <c r="AZ48" s="7">
        <v>13.149317446235401</v>
      </c>
      <c r="BA48" s="7">
        <v>8678507457.8474998</v>
      </c>
      <c r="BB48" s="7">
        <v>9257943001.9304504</v>
      </c>
      <c r="BC48" s="7">
        <v>24.958874124415299</v>
      </c>
      <c r="BD48" s="7">
        <v>19.218046929527102</v>
      </c>
      <c r="BE48" s="7">
        <v>20.1259436581648</v>
      </c>
      <c r="BF48" s="7">
        <v>0.1933</v>
      </c>
      <c r="BG48" s="34">
        <v>1.1564140511783401</v>
      </c>
      <c r="BH48" s="7">
        <v>1.0468353668525501</v>
      </c>
      <c r="BI48" s="7">
        <v>0.89250421420395798</v>
      </c>
      <c r="BJ48" s="7">
        <v>0.92833521446649603</v>
      </c>
      <c r="BK48" s="7">
        <v>0.69046715253596502</v>
      </c>
      <c r="BL48" s="7">
        <v>0.86686739184638995</v>
      </c>
      <c r="BM48" s="34">
        <v>85.2314192433263</v>
      </c>
      <c r="BN48" s="7">
        <v>423.37880000000001</v>
      </c>
      <c r="BO48" s="34">
        <v>423.60059999999999</v>
      </c>
      <c r="BP48" s="34">
        <v>0.73943740395109003</v>
      </c>
      <c r="BQ48" s="34">
        <v>25.2938640283</v>
      </c>
      <c r="BR48" s="7">
        <v>0.84856571342567599</v>
      </c>
      <c r="BS48" s="7">
        <v>2.8438635099878402</v>
      </c>
      <c r="BT48" s="34">
        <v>52600267.651590399</v>
      </c>
      <c r="BU48" s="34">
        <v>7434880776</v>
      </c>
      <c r="BV48" s="7">
        <v>99.927000000000007</v>
      </c>
      <c r="BW48" s="23">
        <v>31484</v>
      </c>
      <c r="BX48" s="9" t="s">
        <v>366</v>
      </c>
      <c r="BY48" s="7">
        <v>449.56</v>
      </c>
      <c r="BZ48" s="9" t="s">
        <v>291</v>
      </c>
      <c r="CA48" t="str">
        <f t="shared" si="37"/>
        <v>USD=</v>
      </c>
      <c r="CB48" s="24">
        <v>1</v>
      </c>
      <c r="CD48" s="10" t="s">
        <v>51</v>
      </c>
      <c r="CE48" s="9" t="s">
        <v>365</v>
      </c>
    </row>
    <row r="49" spans="1:83" x14ac:dyDescent="0.35">
      <c r="B49" t="str">
        <f>CE49</f>
        <v>Nutanix Inc</v>
      </c>
      <c r="C49" t="s">
        <v>50</v>
      </c>
      <c r="E49" t="s">
        <v>52</v>
      </c>
      <c r="F49" s="2"/>
      <c r="G49" t="str">
        <f t="shared" ref="G49:G54" si="234">BX49</f>
        <v>US67059N1081</v>
      </c>
      <c r="H49" s="7">
        <f t="shared" ref="H49:H54" si="235">(BU49*BY49)*CB49</f>
        <v>18422746194.960003</v>
      </c>
      <c r="I49" s="13">
        <f t="shared" ref="I49:I54" si="236">BV49</f>
        <v>93.236099999999993</v>
      </c>
      <c r="J49" s="36">
        <f t="shared" ref="J49:J54" si="237">BW49</f>
        <v>42643</v>
      </c>
      <c r="K49" s="13" t="str">
        <f t="shared" ref="K49:K54" si="238">BZ49</f>
        <v>USD</v>
      </c>
      <c r="L49" s="7">
        <f t="shared" ref="L49:L54" si="239">BY49</f>
        <v>68.760000000000005</v>
      </c>
      <c r="M49" s="13">
        <f t="shared" ref="M49:M54" si="240">BY49*CB49</f>
        <v>68.760000000000005</v>
      </c>
      <c r="N49" s="8"/>
      <c r="O49" s="13" t="str">
        <f t="shared" ref="O49:O54" si="241">AT49</f>
        <v>NULL</v>
      </c>
      <c r="P49" s="13">
        <f t="shared" ref="P49:P54" si="242">AU49</f>
        <v>41.898128208419699</v>
      </c>
      <c r="Q49" s="13" t="str">
        <f t="shared" ref="Q49:Q54" si="243">AV49</f>
        <v>NULL</v>
      </c>
      <c r="R49" s="13">
        <f t="shared" ref="R49:R54" si="244">AW49</f>
        <v>2.0639472023852101</v>
      </c>
      <c r="S49" s="13">
        <f t="shared" ref="S49:S54" si="245">AX49</f>
        <v>-26.8736628752015</v>
      </c>
      <c r="T49" s="13">
        <f t="shared" ref="T49:T54" si="246">AY49</f>
        <v>26.730275134190101</v>
      </c>
      <c r="U49" s="13">
        <f t="shared" ref="U49:U54" si="247">AZ49</f>
        <v>8.2660732290761096</v>
      </c>
      <c r="V49" s="42">
        <f t="shared" ref="V49:V54" si="248">BA49</f>
        <v>73228790.417500004</v>
      </c>
      <c r="W49" s="42">
        <f t="shared" ref="W49:W54" si="249">BB49</f>
        <v>95721275.866818205</v>
      </c>
      <c r="X49" s="13">
        <f t="shared" ref="X49:X54" si="250">((W49-V49)/W49)*100</f>
        <v>23.497895578213061</v>
      </c>
      <c r="Y49" s="13">
        <f t="shared" ref="Y49:Y54" si="251">BC49</f>
        <v>43.684649001223903</v>
      </c>
      <c r="Z49" s="13">
        <f t="shared" ref="Z49:Z54" si="252">BD49</f>
        <v>45.901923100839298</v>
      </c>
      <c r="AA49" s="13">
        <f t="shared" ref="AA49:AA54" si="253">BE49</f>
        <v>50.381579280992</v>
      </c>
      <c r="AB49" s="13" t="str">
        <f t="shared" ref="AB49:AB54" si="254">BF49</f>
        <v>#N/A</v>
      </c>
      <c r="AC49" s="13">
        <f t="shared" ref="AC49:AC54" si="255">BG49</f>
        <v>1.4621959961467199</v>
      </c>
      <c r="AD49" s="13">
        <f t="shared" ref="AD49:AD54" si="256">BH49</f>
        <v>1.59125646677976</v>
      </c>
      <c r="AE49" s="13">
        <f t="shared" ref="AE49:AE54" si="257">BI49</f>
        <v>1.1513784545902099</v>
      </c>
      <c r="AF49" s="13">
        <f t="shared" ref="AF49:AF54" si="258">BJ49</f>
        <v>1.10091786880784</v>
      </c>
      <c r="AG49" s="13">
        <f t="shared" ref="AG49:AG54" si="259">BK49</f>
        <v>1.6373947899057999</v>
      </c>
      <c r="AH49" s="13">
        <f t="shared" ref="AH49:AH54" si="260">BL49</f>
        <v>1.7737076590358101</v>
      </c>
      <c r="AI49" s="13">
        <f t="shared" ref="AI49:AI54" si="261">BM49</f>
        <v>45.129579982126899</v>
      </c>
      <c r="AJ49" s="13">
        <f t="shared" ref="AJ49:AJ54" si="262">BN49</f>
        <v>65.978399999999993</v>
      </c>
      <c r="AK49" s="13">
        <f t="shared" ref="AK49:AK54" si="263">BO49</f>
        <v>60.682875000000003</v>
      </c>
      <c r="AL49" s="13" t="str">
        <f t="shared" ref="AL49:AL54" si="264">BP49</f>
        <v>NULL</v>
      </c>
      <c r="AM49" s="13" t="str">
        <f t="shared" ref="AM49:AM54" si="265">BQ49</f>
        <v>NULL</v>
      </c>
      <c r="AN49" s="13">
        <f t="shared" ref="AN49:AN54" si="266">BR49</f>
        <v>2.8239859466240498</v>
      </c>
      <c r="AO49" s="13">
        <f t="shared" ref="AO49:AO54" si="267">BS49</f>
        <v>2.9178167330314602</v>
      </c>
      <c r="AP49" s="42">
        <f t="shared" ref="AP49:AP54" si="268">BT49</f>
        <v>7500081.16667723</v>
      </c>
      <c r="AS49" s="9" t="s">
        <v>52</v>
      </c>
      <c r="AT49" s="34" t="s">
        <v>292</v>
      </c>
      <c r="AU49" s="34">
        <v>41.898128208419699</v>
      </c>
      <c r="AV49" s="34" t="s">
        <v>292</v>
      </c>
      <c r="AW49" s="34">
        <v>2.0639472023852101</v>
      </c>
      <c r="AX49" s="34">
        <v>-26.8736628752015</v>
      </c>
      <c r="AY49" s="7">
        <v>26.730275134190101</v>
      </c>
      <c r="AZ49" s="7">
        <v>8.2660732290761096</v>
      </c>
      <c r="BA49" s="7">
        <v>73228790.417500004</v>
      </c>
      <c r="BB49" s="7">
        <v>95721275.866818205</v>
      </c>
      <c r="BC49" s="7">
        <v>43.684649001223903</v>
      </c>
      <c r="BD49" s="7">
        <v>45.901923100839298</v>
      </c>
      <c r="BE49" s="7">
        <v>50.381579280992</v>
      </c>
      <c r="BF49" s="7" t="s">
        <v>523</v>
      </c>
      <c r="BG49" s="34">
        <v>1.4621959961467199</v>
      </c>
      <c r="BH49" s="7">
        <v>1.59125646677976</v>
      </c>
      <c r="BI49" s="7">
        <v>1.1513784545902099</v>
      </c>
      <c r="BJ49" s="7">
        <v>1.10091786880784</v>
      </c>
      <c r="BK49" s="7">
        <v>1.6373947899057999</v>
      </c>
      <c r="BL49" s="7">
        <v>1.7737076590358101</v>
      </c>
      <c r="BM49" s="34">
        <v>45.129579982126899</v>
      </c>
      <c r="BN49" s="7">
        <v>65.978399999999993</v>
      </c>
      <c r="BO49" s="34">
        <v>60.682875000000003</v>
      </c>
      <c r="BP49" s="34" t="s">
        <v>292</v>
      </c>
      <c r="BQ49" s="34" t="s">
        <v>292</v>
      </c>
      <c r="BR49" s="34">
        <v>2.8239859466240498</v>
      </c>
      <c r="BS49" s="34">
        <v>2.9178167330314602</v>
      </c>
      <c r="BT49" s="34">
        <v>7500081.16667723</v>
      </c>
      <c r="BU49" s="34">
        <v>267928246</v>
      </c>
      <c r="BV49" s="7">
        <v>93.236099999999993</v>
      </c>
      <c r="BW49" s="23">
        <v>42643</v>
      </c>
      <c r="BX49" s="9" t="s">
        <v>368</v>
      </c>
      <c r="BY49" s="7">
        <v>68.760000000000005</v>
      </c>
      <c r="BZ49" s="9" t="s">
        <v>291</v>
      </c>
      <c r="CA49" t="str">
        <f t="shared" si="37"/>
        <v>USD=</v>
      </c>
      <c r="CB49" s="24">
        <v>1</v>
      </c>
      <c r="CD49" s="9" t="s">
        <v>52</v>
      </c>
      <c r="CE49" s="9" t="s">
        <v>367</v>
      </c>
    </row>
    <row r="50" spans="1:83" x14ac:dyDescent="0.35">
      <c r="B50" t="str">
        <f t="shared" ref="B50:B54" si="269">CE50</f>
        <v>ServiceNow Inc</v>
      </c>
      <c r="C50" t="s">
        <v>50</v>
      </c>
      <c r="E50" t="s">
        <v>53</v>
      </c>
      <c r="F50" s="2"/>
      <c r="G50" t="str">
        <f t="shared" si="234"/>
        <v>US81762P1021</v>
      </c>
      <c r="H50" s="7">
        <f t="shared" si="235"/>
        <v>236574520000</v>
      </c>
      <c r="I50" s="13">
        <f t="shared" si="236"/>
        <v>99.804599999999994</v>
      </c>
      <c r="J50" s="36">
        <f t="shared" si="237"/>
        <v>41089</v>
      </c>
      <c r="K50" s="13" t="str">
        <f t="shared" si="238"/>
        <v>USD</v>
      </c>
      <c r="L50" s="7">
        <f t="shared" si="239"/>
        <v>1148.42</v>
      </c>
      <c r="M50" s="13">
        <f t="shared" si="240"/>
        <v>1148.42</v>
      </c>
      <c r="N50" s="8"/>
      <c r="O50" s="13">
        <f t="shared" si="241"/>
        <v>178.612032617436</v>
      </c>
      <c r="P50" s="13">
        <f t="shared" si="242"/>
        <v>69.404826898764696</v>
      </c>
      <c r="Q50" s="13">
        <f t="shared" si="243"/>
        <v>7.9999405472215797</v>
      </c>
      <c r="R50" s="13">
        <f t="shared" si="244"/>
        <v>3.1086062945689901</v>
      </c>
      <c r="S50" s="13">
        <f t="shared" si="245"/>
        <v>25.5046898966533</v>
      </c>
      <c r="T50" s="13">
        <f t="shared" si="246"/>
        <v>55.835383526079902</v>
      </c>
      <c r="U50" s="13">
        <f t="shared" si="247"/>
        <v>22.608421253822701</v>
      </c>
      <c r="V50" s="42">
        <f t="shared" si="248"/>
        <v>300392964.35000002</v>
      </c>
      <c r="W50" s="42">
        <f t="shared" si="249"/>
        <v>357584237.70727301</v>
      </c>
      <c r="X50" s="13">
        <f t="shared" si="250"/>
        <v>15.993790365024738</v>
      </c>
      <c r="Y50" s="13">
        <f t="shared" si="251"/>
        <v>26.801352963918099</v>
      </c>
      <c r="Z50" s="13">
        <f t="shared" si="252"/>
        <v>26.506960570118402</v>
      </c>
      <c r="AA50" s="13">
        <f t="shared" si="253"/>
        <v>35.394375404705102</v>
      </c>
      <c r="AB50" s="13" t="str">
        <f t="shared" si="254"/>
        <v>NULL</v>
      </c>
      <c r="AC50" s="13">
        <f t="shared" si="255"/>
        <v>1.3314447488206</v>
      </c>
      <c r="AD50" s="13">
        <f t="shared" si="256"/>
        <v>1.3952684350039599</v>
      </c>
      <c r="AE50" s="13">
        <f t="shared" si="257"/>
        <v>0.990289104821238</v>
      </c>
      <c r="AF50" s="13">
        <f t="shared" si="258"/>
        <v>0.99352507635475595</v>
      </c>
      <c r="AG50" s="13">
        <f t="shared" si="259"/>
        <v>0.75514125296258605</v>
      </c>
      <c r="AH50" s="13">
        <f t="shared" si="260"/>
        <v>1.4578641635648799</v>
      </c>
      <c r="AI50" s="13">
        <f t="shared" si="261"/>
        <v>77.511805894805505</v>
      </c>
      <c r="AJ50" s="13">
        <f t="shared" si="262"/>
        <v>999.62919999999997</v>
      </c>
      <c r="AK50" s="13">
        <f t="shared" si="263"/>
        <v>833.18639999999903</v>
      </c>
      <c r="AL50" s="13" t="str">
        <f t="shared" si="264"/>
        <v>NULL</v>
      </c>
      <c r="AM50" s="13">
        <f t="shared" si="265"/>
        <v>0</v>
      </c>
      <c r="AN50" s="13">
        <f t="shared" si="266"/>
        <v>1.56005145631068</v>
      </c>
      <c r="AO50" s="13">
        <f t="shared" si="267"/>
        <v>2.39038095303503</v>
      </c>
      <c r="AP50" s="42">
        <f t="shared" si="268"/>
        <v>13069210.7726078</v>
      </c>
      <c r="AS50" s="9" t="s">
        <v>53</v>
      </c>
      <c r="AT50" s="34">
        <v>178.612032617436</v>
      </c>
      <c r="AU50" s="34">
        <v>69.404826898764696</v>
      </c>
      <c r="AV50" s="34">
        <v>7.9999405472215797</v>
      </c>
      <c r="AW50" s="34">
        <v>3.1086062945689901</v>
      </c>
      <c r="AX50" s="34">
        <v>25.5046898966533</v>
      </c>
      <c r="AY50" s="7">
        <v>55.835383526079902</v>
      </c>
      <c r="AZ50" s="7">
        <v>22.608421253822701</v>
      </c>
      <c r="BA50" s="7">
        <v>300392964.35000002</v>
      </c>
      <c r="BB50" s="7">
        <v>357584237.70727301</v>
      </c>
      <c r="BC50" s="7">
        <v>26.801352963918099</v>
      </c>
      <c r="BD50" s="7">
        <v>26.506960570118402</v>
      </c>
      <c r="BE50" s="7">
        <v>35.394375404705102</v>
      </c>
      <c r="BF50" s="34" t="s">
        <v>292</v>
      </c>
      <c r="BG50" s="34">
        <v>1.3314447488206</v>
      </c>
      <c r="BH50" s="7">
        <v>1.3952684350039599</v>
      </c>
      <c r="BI50" s="7">
        <v>0.990289104821238</v>
      </c>
      <c r="BJ50" s="7">
        <v>0.99352507635475595</v>
      </c>
      <c r="BK50" s="7">
        <v>0.75514125296258605</v>
      </c>
      <c r="BL50" s="7">
        <v>1.4578641635648799</v>
      </c>
      <c r="BM50" s="34">
        <v>77.511805894805505</v>
      </c>
      <c r="BN50" s="7">
        <v>999.62919999999997</v>
      </c>
      <c r="BO50" s="34">
        <v>833.18639999999903</v>
      </c>
      <c r="BP50" s="34" t="s">
        <v>292</v>
      </c>
      <c r="BQ50" s="34">
        <v>0</v>
      </c>
      <c r="BR50" s="34">
        <v>1.56005145631068</v>
      </c>
      <c r="BS50" s="34">
        <v>2.39038095303503</v>
      </c>
      <c r="BT50" s="34">
        <v>13069210.7726078</v>
      </c>
      <c r="BU50" s="34">
        <v>206000000</v>
      </c>
      <c r="BV50" s="7">
        <v>99.804599999999994</v>
      </c>
      <c r="BW50" s="23">
        <v>41089</v>
      </c>
      <c r="BX50" s="9" t="s">
        <v>370</v>
      </c>
      <c r="BY50" s="7">
        <v>1148.42</v>
      </c>
      <c r="BZ50" s="9" t="s">
        <v>291</v>
      </c>
      <c r="CA50" t="str">
        <f t="shared" si="37"/>
        <v>USD=</v>
      </c>
      <c r="CB50" s="24">
        <v>1</v>
      </c>
      <c r="CD50" s="9" t="s">
        <v>53</v>
      </c>
      <c r="CE50" s="9" t="s">
        <v>369</v>
      </c>
    </row>
    <row r="51" spans="1:83" x14ac:dyDescent="0.35">
      <c r="B51" t="str">
        <f t="shared" si="269"/>
        <v>Dolby Laboratories Inc</v>
      </c>
      <c r="C51" t="s">
        <v>50</v>
      </c>
      <c r="E51" t="s">
        <v>54</v>
      </c>
      <c r="F51" s="2"/>
      <c r="G51" t="str">
        <f t="shared" si="234"/>
        <v>US25659T1079</v>
      </c>
      <c r="H51" s="7">
        <f t="shared" si="235"/>
        <v>7658723672.25</v>
      </c>
      <c r="I51" s="13">
        <f t="shared" si="236"/>
        <v>98.509900000000002</v>
      </c>
      <c r="J51" s="36">
        <f t="shared" si="237"/>
        <v>38400</v>
      </c>
      <c r="K51" s="13" t="str">
        <f t="shared" si="238"/>
        <v>USD</v>
      </c>
      <c r="L51" s="7">
        <f t="shared" si="239"/>
        <v>80.25</v>
      </c>
      <c r="M51" s="13">
        <f t="shared" si="240"/>
        <v>80.25</v>
      </c>
      <c r="N51" s="8"/>
      <c r="O51" s="13">
        <f t="shared" si="241"/>
        <v>29.750981504343098</v>
      </c>
      <c r="P51" s="13">
        <f t="shared" si="242"/>
        <v>19.555398570853701</v>
      </c>
      <c r="Q51" s="13" t="str">
        <f t="shared" si="243"/>
        <v>NULL</v>
      </c>
      <c r="R51" s="13" t="str">
        <f t="shared" si="244"/>
        <v>NULL</v>
      </c>
      <c r="S51" s="13">
        <f t="shared" si="245"/>
        <v>3.0903533579996298</v>
      </c>
      <c r="T51" s="13">
        <f t="shared" si="246"/>
        <v>23.403137863939701</v>
      </c>
      <c r="U51" s="13">
        <f t="shared" si="247"/>
        <v>6.0128738336338898</v>
      </c>
      <c r="V51" s="42">
        <f t="shared" si="248"/>
        <v>47836559.645000003</v>
      </c>
      <c r="W51" s="42">
        <f t="shared" si="249"/>
        <v>46087155.282272696</v>
      </c>
      <c r="X51" s="13">
        <f t="shared" si="250"/>
        <v>-3.7958610203051752</v>
      </c>
      <c r="Y51" s="13">
        <f t="shared" si="251"/>
        <v>45.505681392795402</v>
      </c>
      <c r="Z51" s="13">
        <f t="shared" si="252"/>
        <v>32.902188414497097</v>
      </c>
      <c r="AA51" s="13">
        <f t="shared" si="253"/>
        <v>25.316360386610899</v>
      </c>
      <c r="AB51" s="13">
        <f t="shared" si="254"/>
        <v>0.24629999999999999</v>
      </c>
      <c r="AC51" s="13">
        <f t="shared" si="255"/>
        <v>0.59470691007611598</v>
      </c>
      <c r="AD51" s="13">
        <f t="shared" si="256"/>
        <v>0.86436792936404905</v>
      </c>
      <c r="AE51" s="13">
        <f t="shared" si="257"/>
        <v>0.97936032248752003</v>
      </c>
      <c r="AF51" s="13">
        <f t="shared" si="258"/>
        <v>0.98623922875146497</v>
      </c>
      <c r="AG51" s="13">
        <f t="shared" si="259"/>
        <v>0.97337010254505596</v>
      </c>
      <c r="AH51" s="13">
        <f t="shared" si="260"/>
        <v>0.86979893704900901</v>
      </c>
      <c r="AI51" s="13">
        <f t="shared" si="261"/>
        <v>50</v>
      </c>
      <c r="AJ51" s="13">
        <f t="shared" si="262"/>
        <v>75.735799999999998</v>
      </c>
      <c r="AK51" s="13">
        <f t="shared" si="263"/>
        <v>77.579049999999995</v>
      </c>
      <c r="AL51" s="13">
        <f t="shared" si="264"/>
        <v>1.6518583406332099</v>
      </c>
      <c r="AM51" s="13">
        <f t="shared" si="265"/>
        <v>43.761672873099997</v>
      </c>
      <c r="AN51" s="13">
        <f t="shared" si="266"/>
        <v>0.84180332163252503</v>
      </c>
      <c r="AO51" s="13">
        <f t="shared" si="267"/>
        <v>2.05588983595191</v>
      </c>
      <c r="AP51" s="42">
        <f t="shared" si="268"/>
        <v>1436631.11602072</v>
      </c>
      <c r="AS51" s="9" t="s">
        <v>54</v>
      </c>
      <c r="AT51" s="34">
        <v>29.750981504343098</v>
      </c>
      <c r="AU51" s="34">
        <v>19.555398570853701</v>
      </c>
      <c r="AV51" s="34" t="s">
        <v>292</v>
      </c>
      <c r="AW51" s="34" t="s">
        <v>292</v>
      </c>
      <c r="AX51" s="34">
        <v>3.0903533579996298</v>
      </c>
      <c r="AY51" s="7">
        <v>23.403137863939701</v>
      </c>
      <c r="AZ51" s="7">
        <v>6.0128738336338898</v>
      </c>
      <c r="BA51" s="7">
        <v>47836559.645000003</v>
      </c>
      <c r="BB51" s="7">
        <v>46087155.282272696</v>
      </c>
      <c r="BC51" s="7">
        <v>45.505681392795402</v>
      </c>
      <c r="BD51" s="7">
        <v>32.902188414497097</v>
      </c>
      <c r="BE51" s="7">
        <v>25.316360386610899</v>
      </c>
      <c r="BF51" s="7">
        <v>0.24629999999999999</v>
      </c>
      <c r="BG51" s="34">
        <v>0.59470691007611598</v>
      </c>
      <c r="BH51" s="7">
        <v>0.86436792936404905</v>
      </c>
      <c r="BI51" s="7">
        <v>0.97936032248752003</v>
      </c>
      <c r="BJ51" s="7">
        <v>0.98623922875146497</v>
      </c>
      <c r="BK51" s="7">
        <v>0.97337010254505596</v>
      </c>
      <c r="BL51" s="7">
        <v>0.86979893704900901</v>
      </c>
      <c r="BM51" s="34">
        <v>50</v>
      </c>
      <c r="BN51" s="7">
        <v>75.735799999999998</v>
      </c>
      <c r="BO51" s="34">
        <v>77.579049999999995</v>
      </c>
      <c r="BP51" s="34">
        <v>1.6518583406332099</v>
      </c>
      <c r="BQ51" s="34">
        <v>43.761672873099997</v>
      </c>
      <c r="BR51" s="34">
        <v>0.84180332163252503</v>
      </c>
      <c r="BS51" s="34">
        <v>2.05588983595191</v>
      </c>
      <c r="BT51" s="34">
        <v>1436631.11602072</v>
      </c>
      <c r="BU51" s="34">
        <v>95435809</v>
      </c>
      <c r="BV51" s="7">
        <v>98.509900000000002</v>
      </c>
      <c r="BW51" s="23">
        <v>38400</v>
      </c>
      <c r="BX51" s="9" t="s">
        <v>372</v>
      </c>
      <c r="BY51" s="7">
        <v>80.25</v>
      </c>
      <c r="BZ51" s="9" t="s">
        <v>291</v>
      </c>
      <c r="CA51" t="str">
        <f t="shared" si="37"/>
        <v>USD=</v>
      </c>
      <c r="CB51" s="24">
        <v>1</v>
      </c>
      <c r="CD51" s="9" t="s">
        <v>54</v>
      </c>
      <c r="CE51" s="9" t="s">
        <v>371</v>
      </c>
    </row>
    <row r="52" spans="1:83" x14ac:dyDescent="0.35">
      <c r="B52" t="str">
        <f t="shared" si="269"/>
        <v>Trend Micro Inc</v>
      </c>
      <c r="C52" t="s">
        <v>50</v>
      </c>
      <c r="E52" t="s">
        <v>55</v>
      </c>
      <c r="F52" s="2"/>
      <c r="G52" t="str">
        <f t="shared" si="234"/>
        <v>JP3637300009</v>
      </c>
      <c r="H52" s="7">
        <f>((BU52*BY52)*CB52)/100</f>
        <v>7305766039.4532804</v>
      </c>
      <c r="I52" s="13">
        <f t="shared" si="236"/>
        <v>95.908900000000003</v>
      </c>
      <c r="J52" s="36">
        <f t="shared" si="237"/>
        <v>36025</v>
      </c>
      <c r="K52" s="13" t="str">
        <f t="shared" si="238"/>
        <v>JPY</v>
      </c>
      <c r="L52" s="7">
        <f t="shared" si="239"/>
        <v>8510</v>
      </c>
      <c r="M52" s="13">
        <f>(BY52*CB52)/100</f>
        <v>55.689439999999998</v>
      </c>
      <c r="N52" s="8"/>
      <c r="O52" s="13">
        <f t="shared" si="241"/>
        <v>46.810880850961297</v>
      </c>
      <c r="P52" s="13">
        <f t="shared" si="242"/>
        <v>28.587091477931601</v>
      </c>
      <c r="Q52" s="13" t="str">
        <f t="shared" si="243"/>
        <v>NULL</v>
      </c>
      <c r="R52" s="13" t="str">
        <f t="shared" si="244"/>
        <v>NULL</v>
      </c>
      <c r="S52" s="13">
        <f t="shared" si="245"/>
        <v>10.5376074038419</v>
      </c>
      <c r="T52" s="13">
        <f t="shared" si="246"/>
        <v>26.697674393605499</v>
      </c>
      <c r="U52" s="13">
        <f t="shared" si="247"/>
        <v>4.4804376664275303</v>
      </c>
      <c r="V52" s="42">
        <f t="shared" si="248"/>
        <v>3403343660</v>
      </c>
      <c r="W52" s="42">
        <f t="shared" si="249"/>
        <v>3371291682.6086998</v>
      </c>
      <c r="X52" s="13">
        <f t="shared" si="250"/>
        <v>-0.950732846897971</v>
      </c>
      <c r="Y52" s="13">
        <f t="shared" si="251"/>
        <v>27.794306696598198</v>
      </c>
      <c r="Z52" s="13">
        <f t="shared" si="252"/>
        <v>36.895072471317903</v>
      </c>
      <c r="AA52" s="13">
        <f t="shared" si="253"/>
        <v>33.7478931603425</v>
      </c>
      <c r="AB52" s="13" t="str">
        <f t="shared" si="254"/>
        <v>#N/A</v>
      </c>
      <c r="AC52" s="13">
        <f t="shared" si="255"/>
        <v>0.66438204627483699</v>
      </c>
      <c r="AD52" s="13">
        <f t="shared" si="256"/>
        <v>0.76675123848417304</v>
      </c>
      <c r="AE52" s="13">
        <f t="shared" si="257"/>
        <v>0.66392159235716397</v>
      </c>
      <c r="AF52" s="13">
        <f t="shared" si="258"/>
        <v>0.77594695229038102</v>
      </c>
      <c r="AG52" s="13">
        <f t="shared" si="259"/>
        <v>0.90002950231592405</v>
      </c>
      <c r="AH52" s="13">
        <f t="shared" si="260"/>
        <v>0.955629217310622</v>
      </c>
      <c r="AI52" s="13">
        <f t="shared" si="261"/>
        <v>67.270668176670398</v>
      </c>
      <c r="AJ52" s="13">
        <f t="shared" si="262"/>
        <v>8213</v>
      </c>
      <c r="AK52" s="13">
        <f t="shared" si="263"/>
        <v>7772.37</v>
      </c>
      <c r="AL52" s="13">
        <f t="shared" si="264"/>
        <v>0.659677229355637</v>
      </c>
      <c r="AM52" s="13">
        <f t="shared" si="265"/>
        <v>932.96990028890002</v>
      </c>
      <c r="AN52" s="13" t="str">
        <f t="shared" si="266"/>
        <v>NULL</v>
      </c>
      <c r="AO52" s="13" t="str">
        <f t="shared" si="267"/>
        <v>NULL</v>
      </c>
      <c r="AP52" s="42">
        <f t="shared" si="268"/>
        <v>1165791.39970937</v>
      </c>
      <c r="AS52" s="9" t="s">
        <v>55</v>
      </c>
      <c r="AT52" s="34">
        <v>46.810880850961297</v>
      </c>
      <c r="AU52" s="34">
        <v>28.587091477931601</v>
      </c>
      <c r="AV52" s="34" t="s">
        <v>292</v>
      </c>
      <c r="AW52" s="34" t="s">
        <v>292</v>
      </c>
      <c r="AX52" s="34">
        <v>10.5376074038419</v>
      </c>
      <c r="AY52" s="7">
        <v>26.697674393605499</v>
      </c>
      <c r="AZ52" s="7">
        <v>4.4804376664275303</v>
      </c>
      <c r="BA52" s="7">
        <v>3403343660</v>
      </c>
      <c r="BB52" s="7">
        <v>3371291682.6086998</v>
      </c>
      <c r="BC52" s="7">
        <v>27.794306696598198</v>
      </c>
      <c r="BD52" s="7">
        <v>36.895072471317903</v>
      </c>
      <c r="BE52" s="7">
        <v>33.7478931603425</v>
      </c>
      <c r="BF52" s="7" t="s">
        <v>523</v>
      </c>
      <c r="BG52" s="34">
        <v>0.66438204627483699</v>
      </c>
      <c r="BH52" s="7">
        <v>0.76675123848417304</v>
      </c>
      <c r="BI52" s="7">
        <v>0.66392159235716397</v>
      </c>
      <c r="BJ52" s="7">
        <v>0.77594695229038102</v>
      </c>
      <c r="BK52" s="7">
        <v>0.90002950231592405</v>
      </c>
      <c r="BL52" s="7">
        <v>0.955629217310622</v>
      </c>
      <c r="BM52" s="34">
        <v>67.270668176670398</v>
      </c>
      <c r="BN52" s="7">
        <v>8213</v>
      </c>
      <c r="BO52" s="34">
        <v>7772.37</v>
      </c>
      <c r="BP52" s="34">
        <v>0.659677229355637</v>
      </c>
      <c r="BQ52" s="34">
        <v>932.96990028890002</v>
      </c>
      <c r="BR52" s="34" t="s">
        <v>292</v>
      </c>
      <c r="BS52" s="34" t="s">
        <v>292</v>
      </c>
      <c r="BT52" s="34">
        <v>1165791.39970937</v>
      </c>
      <c r="BU52" s="34">
        <v>131187637</v>
      </c>
      <c r="BV52" s="7">
        <v>95.908900000000003</v>
      </c>
      <c r="BW52" s="23">
        <v>36025</v>
      </c>
      <c r="BX52" s="9" t="s">
        <v>374</v>
      </c>
      <c r="BY52" s="7">
        <v>8510</v>
      </c>
      <c r="BZ52" s="9" t="s">
        <v>316</v>
      </c>
      <c r="CA52" t="str">
        <f t="shared" si="37"/>
        <v>JPYUSD=R</v>
      </c>
      <c r="CB52" s="24">
        <v>0.65439999999999998</v>
      </c>
      <c r="CD52" s="9" t="s">
        <v>55</v>
      </c>
      <c r="CE52" s="9" t="s">
        <v>373</v>
      </c>
    </row>
    <row r="53" spans="1:83" x14ac:dyDescent="0.35">
      <c r="B53" t="str">
        <f t="shared" si="269"/>
        <v>Rapid7 Inc</v>
      </c>
      <c r="C53" t="s">
        <v>50</v>
      </c>
      <c r="E53" t="s">
        <v>56</v>
      </c>
      <c r="F53" s="2"/>
      <c r="G53" t="str">
        <f t="shared" si="234"/>
        <v>US7534221046</v>
      </c>
      <c r="H53" s="7">
        <f t="shared" si="235"/>
        <v>2579461427.6200004</v>
      </c>
      <c r="I53" s="13">
        <f t="shared" si="236"/>
        <v>98.48</v>
      </c>
      <c r="J53" s="36">
        <f t="shared" si="237"/>
        <v>42207</v>
      </c>
      <c r="K53" s="13" t="str">
        <f t="shared" si="238"/>
        <v>USD</v>
      </c>
      <c r="L53" s="7">
        <f t="shared" si="239"/>
        <v>40.81</v>
      </c>
      <c r="M53" s="13">
        <f t="shared" si="240"/>
        <v>40.81</v>
      </c>
      <c r="N53" s="8"/>
      <c r="O53" s="13">
        <f t="shared" si="241"/>
        <v>59.238507207037202</v>
      </c>
      <c r="P53" s="13">
        <f t="shared" si="242"/>
        <v>17.4875393857921</v>
      </c>
      <c r="Q53" s="13">
        <f t="shared" si="243"/>
        <v>5.1511745397423701</v>
      </c>
      <c r="R53" s="13">
        <f t="shared" si="244"/>
        <v>1.52065559876453</v>
      </c>
      <c r="S53" s="13">
        <f t="shared" si="245"/>
        <v>-408.99304244307001</v>
      </c>
      <c r="T53" s="13">
        <f t="shared" si="246"/>
        <v>15.0526159533855</v>
      </c>
      <c r="U53" s="13">
        <f t="shared" si="247"/>
        <v>3.0965403073897901</v>
      </c>
      <c r="V53" s="42">
        <f t="shared" si="248"/>
        <v>28679709.887499999</v>
      </c>
      <c r="W53" s="42">
        <f t="shared" si="249"/>
        <v>30948804.821818199</v>
      </c>
      <c r="X53" s="13">
        <f t="shared" si="250"/>
        <v>7.3317691826294356</v>
      </c>
      <c r="Y53" s="13">
        <f t="shared" si="251"/>
        <v>31.329411257322899</v>
      </c>
      <c r="Z53" s="13">
        <f t="shared" si="252"/>
        <v>37.805219266566603</v>
      </c>
      <c r="AA53" s="13">
        <f t="shared" si="253"/>
        <v>42.595314464202801</v>
      </c>
      <c r="AB53" s="13">
        <f t="shared" si="254"/>
        <v>0.505</v>
      </c>
      <c r="AC53" s="13">
        <f t="shared" si="255"/>
        <v>1.3187593852144801</v>
      </c>
      <c r="AD53" s="13">
        <f t="shared" si="256"/>
        <v>1.6789881219251499</v>
      </c>
      <c r="AE53" s="13">
        <f t="shared" si="257"/>
        <v>0.95717487502589405</v>
      </c>
      <c r="AF53" s="13">
        <f t="shared" si="258"/>
        <v>0.97144894523401304</v>
      </c>
      <c r="AG53" s="13">
        <f t="shared" si="259"/>
        <v>1.21461088174898</v>
      </c>
      <c r="AH53" s="13">
        <f t="shared" si="260"/>
        <v>1.8829267272858099</v>
      </c>
      <c r="AI53" s="13">
        <f t="shared" si="261"/>
        <v>37.890044576523003</v>
      </c>
      <c r="AJ53" s="13">
        <f t="shared" si="262"/>
        <v>40.794199999999996</v>
      </c>
      <c r="AK53" s="13">
        <f t="shared" si="263"/>
        <v>41.265349999999998</v>
      </c>
      <c r="AL53" s="13" t="str">
        <f t="shared" si="264"/>
        <v>NULL</v>
      </c>
      <c r="AM53" s="13" t="str">
        <f t="shared" si="265"/>
        <v>NULL</v>
      </c>
      <c r="AN53" s="13">
        <f t="shared" si="266"/>
        <v>5.1456088724350204</v>
      </c>
      <c r="AO53" s="13">
        <f t="shared" si="267"/>
        <v>4.1987759409183898</v>
      </c>
      <c r="AP53" s="42">
        <f t="shared" si="268"/>
        <v>1487610.2656309099</v>
      </c>
      <c r="AS53" s="9" t="s">
        <v>56</v>
      </c>
      <c r="AT53" s="34">
        <v>59.238507207037202</v>
      </c>
      <c r="AU53" s="34">
        <v>17.4875393857921</v>
      </c>
      <c r="AV53" s="34">
        <v>5.1511745397423701</v>
      </c>
      <c r="AW53" s="34">
        <v>1.52065559876453</v>
      </c>
      <c r="AX53" s="34">
        <v>-408.99304244307001</v>
      </c>
      <c r="AY53" s="7">
        <v>15.0526159533855</v>
      </c>
      <c r="AZ53" s="7">
        <v>3.0965403073897901</v>
      </c>
      <c r="BA53" s="7">
        <v>28679709.887499999</v>
      </c>
      <c r="BB53" s="7">
        <v>30948804.821818199</v>
      </c>
      <c r="BC53" s="7">
        <v>31.329411257322899</v>
      </c>
      <c r="BD53" s="7">
        <v>37.805219266566603</v>
      </c>
      <c r="BE53" s="7">
        <v>42.595314464202801</v>
      </c>
      <c r="BF53" s="7">
        <v>0.505</v>
      </c>
      <c r="BG53" s="34">
        <v>1.3187593852144801</v>
      </c>
      <c r="BH53" s="7">
        <v>1.6789881219251499</v>
      </c>
      <c r="BI53" s="7">
        <v>0.95717487502589405</v>
      </c>
      <c r="BJ53" s="7">
        <v>0.97144894523401304</v>
      </c>
      <c r="BK53" s="7">
        <v>1.21461088174898</v>
      </c>
      <c r="BL53" s="7">
        <v>1.8829267272858099</v>
      </c>
      <c r="BM53" s="34">
        <v>37.890044576523003</v>
      </c>
      <c r="BN53" s="7">
        <v>40.794199999999996</v>
      </c>
      <c r="BO53" s="34">
        <v>41.265349999999998</v>
      </c>
      <c r="BP53" s="34" t="s">
        <v>292</v>
      </c>
      <c r="BQ53" s="34" t="s">
        <v>292</v>
      </c>
      <c r="BR53" s="34">
        <v>5.1456088724350204</v>
      </c>
      <c r="BS53" s="34">
        <v>4.1987759409183898</v>
      </c>
      <c r="BT53" s="34">
        <v>1487610.2656309099</v>
      </c>
      <c r="BU53" s="34">
        <v>63206602</v>
      </c>
      <c r="BV53" s="7">
        <v>98.48</v>
      </c>
      <c r="BW53" s="23">
        <v>42207</v>
      </c>
      <c r="BX53" s="9" t="s">
        <v>376</v>
      </c>
      <c r="BY53" s="7">
        <v>40.81</v>
      </c>
      <c r="BZ53" s="9" t="s">
        <v>291</v>
      </c>
      <c r="CA53" t="str">
        <f t="shared" si="37"/>
        <v>USD=</v>
      </c>
      <c r="CB53" s="24">
        <v>1</v>
      </c>
      <c r="CD53" s="9" t="s">
        <v>56</v>
      </c>
      <c r="CE53" s="9" t="s">
        <v>375</v>
      </c>
    </row>
    <row r="54" spans="1:83" x14ac:dyDescent="0.35">
      <c r="B54" t="str">
        <f t="shared" si="269"/>
        <v>Commvault Systems Inc</v>
      </c>
      <c r="C54" t="s">
        <v>50</v>
      </c>
      <c r="E54" t="s">
        <v>57</v>
      </c>
      <c r="F54" s="2"/>
      <c r="G54" t="str">
        <f t="shared" si="234"/>
        <v>US2041661024</v>
      </c>
      <c r="H54" s="7">
        <f t="shared" si="235"/>
        <v>7570712714.3999996</v>
      </c>
      <c r="I54" s="13">
        <f t="shared" si="236"/>
        <v>99.263400000000004</v>
      </c>
      <c r="J54" s="36">
        <f t="shared" si="237"/>
        <v>38982</v>
      </c>
      <c r="K54" s="13" t="str">
        <f t="shared" si="238"/>
        <v>USD</v>
      </c>
      <c r="L54" s="7">
        <f t="shared" si="239"/>
        <v>173.14</v>
      </c>
      <c r="M54" s="13">
        <f t="shared" si="240"/>
        <v>173.14</v>
      </c>
      <c r="N54" s="8"/>
      <c r="O54" s="13">
        <f t="shared" si="241"/>
        <v>44.155976639208397</v>
      </c>
      <c r="P54" s="13">
        <f t="shared" si="242"/>
        <v>45.8598282046907</v>
      </c>
      <c r="Q54" s="13" t="str">
        <f t="shared" si="243"/>
        <v>NULL</v>
      </c>
      <c r="R54" s="13" t="str">
        <f t="shared" si="244"/>
        <v>NULL</v>
      </c>
      <c r="S54" s="13">
        <f t="shared" si="245"/>
        <v>27.2616904258687</v>
      </c>
      <c r="T54" s="13">
        <f t="shared" si="246"/>
        <v>33.691785738635097</v>
      </c>
      <c r="U54" s="13">
        <f t="shared" si="247"/>
        <v>8.4301683808251298</v>
      </c>
      <c r="V54" s="42">
        <f t="shared" si="248"/>
        <v>45070103.427500002</v>
      </c>
      <c r="W54" s="42">
        <f t="shared" si="249"/>
        <v>56060036.061818197</v>
      </c>
      <c r="X54" s="13">
        <f t="shared" si="250"/>
        <v>19.603862941150162</v>
      </c>
      <c r="Y54" s="13">
        <f t="shared" si="251"/>
        <v>35.033895075413703</v>
      </c>
      <c r="Z54" s="13">
        <f t="shared" si="252"/>
        <v>50.790237273808103</v>
      </c>
      <c r="AA54" s="13">
        <f t="shared" si="253"/>
        <v>45.499034748961797</v>
      </c>
      <c r="AB54" s="13">
        <f t="shared" si="254"/>
        <v>0.37340000000000001</v>
      </c>
      <c r="AC54" s="13">
        <f t="shared" si="255"/>
        <v>1.4617453827281699</v>
      </c>
      <c r="AD54" s="13">
        <f t="shared" si="256"/>
        <v>0.95253309660746799</v>
      </c>
      <c r="AE54" s="13">
        <f t="shared" si="257"/>
        <v>0.62472341895277195</v>
      </c>
      <c r="AF54" s="13">
        <f t="shared" si="258"/>
        <v>0.749814862819568</v>
      </c>
      <c r="AG54" s="13">
        <f t="shared" si="259"/>
        <v>-0.115872770865396</v>
      </c>
      <c r="AH54" s="13">
        <f t="shared" si="260"/>
        <v>0.39333740848276399</v>
      </c>
      <c r="AI54" s="13">
        <f t="shared" si="261"/>
        <v>54.222681833850402</v>
      </c>
      <c r="AJ54" s="13">
        <f t="shared" si="262"/>
        <v>161.79300000000001</v>
      </c>
      <c r="AK54" s="13">
        <f t="shared" si="263"/>
        <v>131.21212499999999</v>
      </c>
      <c r="AL54" s="13" t="str">
        <f t="shared" si="264"/>
        <v>NULL</v>
      </c>
      <c r="AM54" s="13">
        <f t="shared" si="265"/>
        <v>0</v>
      </c>
      <c r="AN54" s="13">
        <f t="shared" si="266"/>
        <v>2.0917326076018798</v>
      </c>
      <c r="AO54" s="13">
        <f t="shared" si="267"/>
        <v>2.06914423674105</v>
      </c>
      <c r="AP54" s="42">
        <f t="shared" si="268"/>
        <v>426917.93136579799</v>
      </c>
      <c r="AS54" s="9" t="s">
        <v>57</v>
      </c>
      <c r="AT54" s="34">
        <v>44.155976639208397</v>
      </c>
      <c r="AU54" s="34">
        <v>45.8598282046907</v>
      </c>
      <c r="AV54" s="34" t="s">
        <v>292</v>
      </c>
      <c r="AW54" s="34" t="s">
        <v>292</v>
      </c>
      <c r="AX54" s="34">
        <v>27.2616904258687</v>
      </c>
      <c r="AY54" s="7">
        <v>33.691785738635097</v>
      </c>
      <c r="AZ54" s="7">
        <v>8.4301683808251298</v>
      </c>
      <c r="BA54" s="7">
        <v>45070103.427500002</v>
      </c>
      <c r="BB54" s="7">
        <v>56060036.061818197</v>
      </c>
      <c r="BC54" s="7">
        <v>35.033895075413703</v>
      </c>
      <c r="BD54" s="7">
        <v>50.790237273808103</v>
      </c>
      <c r="BE54" s="7">
        <v>45.499034748961797</v>
      </c>
      <c r="BF54" s="7">
        <v>0.37340000000000001</v>
      </c>
      <c r="BG54" s="34">
        <v>1.4617453827281699</v>
      </c>
      <c r="BH54" s="7">
        <v>0.95253309660746799</v>
      </c>
      <c r="BI54" s="7">
        <v>0.62472341895277195</v>
      </c>
      <c r="BJ54" s="7">
        <v>0.749814862819568</v>
      </c>
      <c r="BK54" s="7">
        <v>-0.115872770865396</v>
      </c>
      <c r="BL54" s="7">
        <v>0.39333740848276399</v>
      </c>
      <c r="BM54" s="34">
        <v>54.222681833850402</v>
      </c>
      <c r="BN54" s="7">
        <v>161.79300000000001</v>
      </c>
      <c r="BO54" s="34">
        <v>131.21212499999999</v>
      </c>
      <c r="BP54" s="34" t="s">
        <v>292</v>
      </c>
      <c r="BQ54" s="34">
        <v>0</v>
      </c>
      <c r="BR54" s="34">
        <v>2.0917326076018798</v>
      </c>
      <c r="BS54" s="34">
        <v>2.06914423674105</v>
      </c>
      <c r="BT54" s="34">
        <v>426917.93136579799</v>
      </c>
      <c r="BU54" s="34">
        <v>43725960</v>
      </c>
      <c r="BV54" s="7">
        <v>99.263400000000004</v>
      </c>
      <c r="BW54" s="23">
        <v>38982</v>
      </c>
      <c r="BX54" s="9" t="s">
        <v>378</v>
      </c>
      <c r="BY54" s="7">
        <v>173.14</v>
      </c>
      <c r="BZ54" s="9" t="s">
        <v>291</v>
      </c>
      <c r="CA54" t="str">
        <f t="shared" si="37"/>
        <v>USD=</v>
      </c>
      <c r="CB54" s="24">
        <v>1</v>
      </c>
      <c r="CD54" s="9" t="s">
        <v>57</v>
      </c>
      <c r="CE54" s="9" t="s">
        <v>377</v>
      </c>
    </row>
    <row r="55" spans="1:83" x14ac:dyDescent="0.35">
      <c r="F55" s="2"/>
      <c r="G55" s="14" t="s">
        <v>793</v>
      </c>
      <c r="H55" s="15">
        <f>AVERAGE(H48:H54)</f>
        <v>517505275958.17761</v>
      </c>
      <c r="I55" s="15">
        <f t="shared" ref="I55:AP55" si="270">AVERAGE(I48:I54)</f>
        <v>97.875700000000009</v>
      </c>
      <c r="J55" s="15"/>
      <c r="K55" s="15"/>
      <c r="L55" s="15"/>
      <c r="M55" s="15"/>
      <c r="N55" s="15"/>
      <c r="O55" s="35">
        <f t="shared" si="270"/>
        <v>65.946143713205103</v>
      </c>
      <c r="P55" s="35">
        <f t="shared" si="270"/>
        <v>36.450139036124611</v>
      </c>
      <c r="Q55" s="35">
        <f t="shared" si="270"/>
        <v>5.2707250710638691</v>
      </c>
      <c r="R55" s="35">
        <f t="shared" si="270"/>
        <v>2.2534055458267748</v>
      </c>
      <c r="S55" s="35">
        <f t="shared" si="270"/>
        <v>-51.121971427116549</v>
      </c>
      <c r="T55" s="35">
        <f t="shared" si="270"/>
        <v>29.825039369586442</v>
      </c>
      <c r="U55" s="35">
        <f t="shared" si="270"/>
        <v>9.4348331596300774</v>
      </c>
      <c r="V55" s="15"/>
      <c r="W55" s="15"/>
      <c r="X55" s="35">
        <f t="shared" si="270"/>
        <v>9.7056453999526013</v>
      </c>
      <c r="Y55" s="35">
        <f t="shared" si="270"/>
        <v>33.586881501669644</v>
      </c>
      <c r="Z55" s="35">
        <f t="shared" si="270"/>
        <v>35.717092575239214</v>
      </c>
      <c r="AA55" s="35">
        <f t="shared" si="270"/>
        <v>36.151500157711418</v>
      </c>
      <c r="AB55" s="35">
        <f t="shared" si="270"/>
        <v>0.32950000000000002</v>
      </c>
      <c r="AC55" s="35">
        <f t="shared" si="270"/>
        <v>1.1413783600627518</v>
      </c>
      <c r="AD55" s="35">
        <f t="shared" si="270"/>
        <v>1.1851429507167299</v>
      </c>
      <c r="AE55" s="35">
        <f t="shared" si="270"/>
        <v>0.89419314034839381</v>
      </c>
      <c r="AF55" s="35">
        <f t="shared" si="270"/>
        <v>0.92946116410350277</v>
      </c>
      <c r="AG55" s="35">
        <f t="shared" si="270"/>
        <v>0.86502013016413071</v>
      </c>
      <c r="AH55" s="35">
        <f t="shared" si="270"/>
        <v>1.1714473577964692</v>
      </c>
      <c r="AI55" s="35">
        <f t="shared" si="270"/>
        <v>59.608028529614636</v>
      </c>
      <c r="AJ55" s="35">
        <f t="shared" si="270"/>
        <v>1425.7584857142858</v>
      </c>
      <c r="AK55" s="35">
        <f t="shared" si="270"/>
        <v>1334.2709142857141</v>
      </c>
      <c r="AL55" s="35">
        <f t="shared" si="270"/>
        <v>1.0169909913133124</v>
      </c>
      <c r="AM55" s="35">
        <f t="shared" si="270"/>
        <v>200.40508743805998</v>
      </c>
      <c r="AN55" s="35">
        <f t="shared" si="270"/>
        <v>2.2186246530049716</v>
      </c>
      <c r="AO55" s="35">
        <f t="shared" si="270"/>
        <v>2.74597853494428</v>
      </c>
      <c r="AP55" s="15">
        <f t="shared" si="270"/>
        <v>11098072.900514606</v>
      </c>
      <c r="AS55" s="9"/>
      <c r="AT55" s="34"/>
      <c r="AU55" s="34"/>
      <c r="AV55" s="34"/>
      <c r="AW55" s="34"/>
      <c r="AX55" s="34"/>
      <c r="BG55" s="34"/>
      <c r="BM55" s="34"/>
      <c r="BO55" s="34"/>
      <c r="BP55" s="34"/>
      <c r="BQ55" s="34"/>
      <c r="BT55" s="34"/>
      <c r="BU55" s="34"/>
      <c r="BW55" s="23"/>
      <c r="BX55" s="9"/>
      <c r="BZ55" s="9"/>
      <c r="CD55" s="9"/>
    </row>
    <row r="56" spans="1:83" x14ac:dyDescent="0.35">
      <c r="F56" s="2"/>
      <c r="G56" s="16"/>
      <c r="H56" s="19"/>
      <c r="I56" s="18"/>
      <c r="J56" s="38"/>
      <c r="K56" s="18"/>
      <c r="L56" s="19"/>
      <c r="M56" s="19"/>
      <c r="N56" s="16"/>
      <c r="O56" s="18"/>
      <c r="P56" s="18"/>
      <c r="Q56" s="18"/>
      <c r="R56" s="18"/>
      <c r="S56" s="18"/>
      <c r="T56" s="18"/>
      <c r="U56" s="18"/>
      <c r="V56" s="44"/>
      <c r="W56" s="44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44"/>
      <c r="AT56" s="34"/>
      <c r="AU56" s="34"/>
      <c r="AV56" s="34"/>
      <c r="AW56" s="34"/>
      <c r="AX56" s="34"/>
      <c r="BG56" s="34"/>
      <c r="BM56" s="34"/>
      <c r="BO56" s="34"/>
      <c r="BP56" s="34"/>
      <c r="BQ56" s="34"/>
      <c r="BT56" s="34"/>
      <c r="BU56" s="34"/>
      <c r="BW56" s="23"/>
      <c r="BX56" s="9"/>
      <c r="BZ56" s="9"/>
      <c r="CB56" s="25"/>
    </row>
    <row r="57" spans="1:83" ht="15" customHeight="1" x14ac:dyDescent="0.35">
      <c r="A57" s="1" t="str">
        <f>CE57</f>
        <v>SAP SE</v>
      </c>
      <c r="B57" s="1"/>
      <c r="C57" s="1" t="s">
        <v>58</v>
      </c>
      <c r="D57" s="1"/>
      <c r="E57" s="5" t="s">
        <v>59</v>
      </c>
      <c r="F57" s="2"/>
      <c r="G57" t="str">
        <f>BX57</f>
        <v>DE0007164600</v>
      </c>
      <c r="H57" s="7">
        <f>(BU57*BY57)*CB57</f>
        <v>294796187443.69922</v>
      </c>
      <c r="I57" s="13">
        <f>BV57</f>
        <v>88.045100000000005</v>
      </c>
      <c r="J57" s="36">
        <f>BW57</f>
        <v>32451</v>
      </c>
      <c r="K57" s="13" t="str">
        <f>BZ57</f>
        <v>EUR</v>
      </c>
      <c r="L57" s="7">
        <f>BY57</f>
        <v>241.5</v>
      </c>
      <c r="M57" s="13">
        <f>BY57*CB57</f>
        <v>252.56070000000003</v>
      </c>
      <c r="N57" s="8"/>
      <c r="O57" s="13">
        <f>AT57</f>
        <v>104.129836755461</v>
      </c>
      <c r="P57" s="13">
        <f t="shared" ref="P57" si="271">AU57</f>
        <v>39.802787498629797</v>
      </c>
      <c r="Q57" s="13">
        <f t="shared" ref="Q57" si="272">AV57</f>
        <v>8.64148022866895</v>
      </c>
      <c r="R57" s="13">
        <f t="shared" ref="R57" si="273">AW57</f>
        <v>3.3031358920024698</v>
      </c>
      <c r="S57" s="13">
        <f t="shared" ref="S57" si="274">AX57</f>
        <v>6.8356491202787799</v>
      </c>
      <c r="T57" s="13">
        <f t="shared" ref="T57" si="275">AY57</f>
        <v>38.321334542495499</v>
      </c>
      <c r="U57" s="13">
        <f t="shared" ref="U57" si="276">AZ57</f>
        <v>8.9182604992334706</v>
      </c>
      <c r="V57" s="42">
        <f t="shared" ref="V57" si="277">BA57</f>
        <v>395371585.52499998</v>
      </c>
      <c r="W57" s="42">
        <f t="shared" ref="W57" si="278">BB57</f>
        <v>330864929.78478301</v>
      </c>
      <c r="X57" s="13">
        <f>((W57-V57)/W57)*100</f>
        <v>-19.496371459548907</v>
      </c>
      <c r="Y57" s="13">
        <f>BC57</f>
        <v>20.703470457582601</v>
      </c>
      <c r="Z57" s="13">
        <f t="shared" ref="Z57" si="279">BD57</f>
        <v>19.259399863412401</v>
      </c>
      <c r="AA57" s="13">
        <f t="shared" ref="AA57" si="280">BE57</f>
        <v>22.976133063986001</v>
      </c>
      <c r="AB57" s="13" t="str">
        <f t="shared" ref="AB57" si="281">BF57</f>
        <v>#N/A</v>
      </c>
      <c r="AC57" s="13">
        <f t="shared" ref="AC57" si="282">BG57</f>
        <v>1.12786030784612</v>
      </c>
      <c r="AD57" s="13">
        <f t="shared" ref="AD57" si="283">BH57</f>
        <v>0.943817635782908</v>
      </c>
      <c r="AE57" s="13">
        <f t="shared" ref="AE57" si="284">BI57</f>
        <v>0.98879034132339305</v>
      </c>
      <c r="AF57" s="13">
        <f t="shared" ref="AF57" si="285">BJ57</f>
        <v>0.99252590168870103</v>
      </c>
      <c r="AG57" s="13">
        <f t="shared" ref="AG57" si="286">BK57</f>
        <v>0.66618849991761597</v>
      </c>
      <c r="AH57" s="13">
        <f t="shared" ref="AH57" si="287">BL57</f>
        <v>0.99508686142601799</v>
      </c>
      <c r="AI57" s="13">
        <f t="shared" ref="AI57" si="288">BM57</f>
        <v>72.543352601156101</v>
      </c>
      <c r="AJ57" s="13">
        <f t="shared" ref="AJ57" si="289">BN57</f>
        <v>220.48</v>
      </c>
      <c r="AK57" s="13">
        <f t="shared" ref="AK57" si="290">BO57</f>
        <v>193.15620000000001</v>
      </c>
      <c r="AL57" s="13">
        <f t="shared" ref="AL57" si="291">BP57</f>
        <v>0.91097308488612805</v>
      </c>
      <c r="AM57" s="13">
        <f t="shared" ref="AM57" si="292">BQ57</f>
        <v>68.008474576300003</v>
      </c>
      <c r="AN57" s="13" t="str">
        <f t="shared" ref="AN57" si="293">BR57</f>
        <v>NULL</v>
      </c>
      <c r="AO57" s="13" t="str">
        <f t="shared" ref="AO57" si="294">BS57</f>
        <v>NULL</v>
      </c>
      <c r="AP57" s="42">
        <f t="shared" ref="AP57" si="295">BT57</f>
        <v>6288063.1692990595</v>
      </c>
      <c r="AS57" s="10" t="s">
        <v>59</v>
      </c>
      <c r="AT57" s="34">
        <v>104.129836755461</v>
      </c>
      <c r="AU57" s="34">
        <v>39.802787498629797</v>
      </c>
      <c r="AV57" s="34">
        <v>8.64148022866895</v>
      </c>
      <c r="AW57" s="34">
        <v>3.3031358920024698</v>
      </c>
      <c r="AX57" s="34">
        <v>6.8356491202787799</v>
      </c>
      <c r="AY57" s="7">
        <v>38.321334542495499</v>
      </c>
      <c r="AZ57" s="7">
        <v>8.9182604992334706</v>
      </c>
      <c r="BA57" s="7">
        <v>395371585.52499998</v>
      </c>
      <c r="BB57" s="7">
        <v>330864929.78478301</v>
      </c>
      <c r="BC57" s="7">
        <v>20.703470457582601</v>
      </c>
      <c r="BD57" s="7">
        <v>19.259399863412401</v>
      </c>
      <c r="BE57" s="7">
        <v>22.976133063986001</v>
      </c>
      <c r="BF57" s="7" t="s">
        <v>523</v>
      </c>
      <c r="BG57" s="34">
        <v>1.12786030784612</v>
      </c>
      <c r="BH57" s="7">
        <v>0.943817635782908</v>
      </c>
      <c r="BI57" s="7">
        <v>0.98879034132339305</v>
      </c>
      <c r="BJ57" s="7">
        <v>0.99252590168870103</v>
      </c>
      <c r="BK57" s="7">
        <v>0.66618849991761597</v>
      </c>
      <c r="BL57" s="7">
        <v>0.99508686142601799</v>
      </c>
      <c r="BM57" s="34">
        <v>72.543352601156101</v>
      </c>
      <c r="BN57" s="7">
        <v>220.48</v>
      </c>
      <c r="BO57" s="34">
        <v>193.15620000000001</v>
      </c>
      <c r="BP57" s="34">
        <v>0.91097308488612805</v>
      </c>
      <c r="BQ57" s="34">
        <v>68.008474576300003</v>
      </c>
      <c r="BR57" s="34" t="s">
        <v>292</v>
      </c>
      <c r="BS57" s="34" t="s">
        <v>292</v>
      </c>
      <c r="BT57" s="34">
        <v>6288063.1692990595</v>
      </c>
      <c r="BU57" s="34">
        <v>1167229056</v>
      </c>
      <c r="BV57" s="7">
        <v>88.045100000000005</v>
      </c>
      <c r="BW57" s="23">
        <v>32451</v>
      </c>
      <c r="BX57" s="9" t="s">
        <v>380</v>
      </c>
      <c r="BY57" s="7">
        <v>241.5</v>
      </c>
      <c r="BZ57" s="9" t="s">
        <v>346</v>
      </c>
      <c r="CA57" t="str">
        <f t="shared" si="37"/>
        <v>EUR=</v>
      </c>
      <c r="CB57" s="24">
        <v>1.0458000000000001</v>
      </c>
      <c r="CD57" s="10" t="s">
        <v>59</v>
      </c>
      <c r="CE57" s="9" t="s">
        <v>379</v>
      </c>
    </row>
    <row r="58" spans="1:83" ht="15" customHeight="1" x14ac:dyDescent="0.35">
      <c r="A58" s="1" t="str">
        <f t="shared" ref="A58:A59" si="296">CE58</f>
        <v>Adobe Inc</v>
      </c>
      <c r="B58" s="1"/>
      <c r="C58" s="1" t="s">
        <v>58</v>
      </c>
      <c r="D58" s="1"/>
      <c r="E58" s="5" t="s">
        <v>786</v>
      </c>
      <c r="F58" s="2"/>
      <c r="G58" t="str">
        <f t="shared" ref="G58:G97" si="297">BX58</f>
        <v>US00724F1012</v>
      </c>
      <c r="H58" s="7">
        <f t="shared" ref="H58:H97" si="298">(BU58*BY58)*CB58</f>
        <v>208932126000</v>
      </c>
      <c r="I58" s="13">
        <f t="shared" ref="I58:I97" si="299">BV58</f>
        <v>99.776899999999998</v>
      </c>
      <c r="J58" s="36">
        <f t="shared" ref="J58:J97" si="300">BW58</f>
        <v>31644</v>
      </c>
      <c r="K58" s="13" t="str">
        <f t="shared" ref="K58:K97" si="301">BZ58</f>
        <v>USD</v>
      </c>
      <c r="L58" s="7">
        <f t="shared" ref="L58:L97" si="302">BY58</f>
        <v>474.63</v>
      </c>
      <c r="M58" s="13">
        <f t="shared" ref="M58:M97" si="303">BY58*CB58</f>
        <v>474.63</v>
      </c>
      <c r="N58" s="8"/>
      <c r="O58" s="13">
        <f t="shared" ref="O58:O97" si="304">AT58</f>
        <v>38.259704582168503</v>
      </c>
      <c r="P58" s="13">
        <f t="shared" ref="P58:P97" si="305">AU58</f>
        <v>23.127906210016601</v>
      </c>
      <c r="Q58" s="13">
        <f t="shared" ref="Q58:Q97" si="306">AV58</f>
        <v>2.93740534220104</v>
      </c>
      <c r="R58" s="13">
        <f t="shared" ref="R58:R97" si="307">AW58</f>
        <v>1.77565498733333</v>
      </c>
      <c r="S58" s="13">
        <f t="shared" ref="S58:S97" si="308">AX58</f>
        <v>14.8126285714409</v>
      </c>
      <c r="T58" s="13">
        <f t="shared" ref="T58:T97" si="309">AY58</f>
        <v>71.527602191030397</v>
      </c>
      <c r="U58" s="13">
        <f t="shared" ref="U58:U97" si="310">AZ58</f>
        <v>9.7155138804928995</v>
      </c>
      <c r="V58" s="42">
        <f t="shared" ref="V58:V97" si="311">BA58</f>
        <v>3847374154.4524999</v>
      </c>
      <c r="W58" s="42">
        <f t="shared" ref="W58:W97" si="312">BB58</f>
        <v>1840515354.76</v>
      </c>
      <c r="X58" s="13">
        <f t="shared" ref="X58:X97" si="313">((W58-V58)/W58)*100</f>
        <v>-109.03787325122265</v>
      </c>
      <c r="Y58" s="13">
        <f t="shared" ref="Y58:Y97" si="314">BC58</f>
        <v>51.912431916020402</v>
      </c>
      <c r="Z58" s="13">
        <f t="shared" ref="Z58:Z97" si="315">BD58</f>
        <v>38.0807880945138</v>
      </c>
      <c r="AA58" s="13">
        <f t="shared" ref="AA58:AA97" si="316">BE58</f>
        <v>38.636225441094297</v>
      </c>
      <c r="AB58" s="13">
        <f t="shared" ref="AB58:AB97" si="317">BF58</f>
        <v>0.2601</v>
      </c>
      <c r="AC58" s="13">
        <f t="shared" ref="AC58:AC97" si="318">BG58</f>
        <v>1.15181761728927</v>
      </c>
      <c r="AD58" s="13">
        <f t="shared" ref="AD58:AD97" si="319">BH58</f>
        <v>1.3446523955866201</v>
      </c>
      <c r="AE58" s="13">
        <f t="shared" ref="AE58:AE97" si="320">BI58</f>
        <v>1.2923185668452</v>
      </c>
      <c r="AF58" s="13">
        <f t="shared" ref="AF58:AF97" si="321">BJ58</f>
        <v>1.1948778496844199</v>
      </c>
      <c r="AG58" s="13">
        <f t="shared" ref="AG58:AG97" si="322">BK58</f>
        <v>1.03202009405632</v>
      </c>
      <c r="AH58" s="13">
        <f t="shared" ref="AH58:AH97" si="323">BL58</f>
        <v>1.10604220030933</v>
      </c>
      <c r="AI58" s="13">
        <f t="shared" ref="AI58:AI97" si="324">BM58</f>
        <v>40.4363169714469</v>
      </c>
      <c r="AJ58" s="13">
        <f t="shared" ref="AJ58:AJ97" si="325">BN58</f>
        <v>505.78739999999999</v>
      </c>
      <c r="AK58" s="13">
        <f t="shared" ref="AK58:AK97" si="326">BO58</f>
        <v>515.82685000000004</v>
      </c>
      <c r="AL58" s="13" t="str">
        <f t="shared" ref="AL58:AL97" si="327">BP58</f>
        <v>NULL</v>
      </c>
      <c r="AM58" s="13" t="str">
        <f t="shared" ref="AM58:AM97" si="328">BQ58</f>
        <v>NULL</v>
      </c>
      <c r="AN58" s="13">
        <f t="shared" ref="AN58:AN97" si="329">BR58</f>
        <v>1.33931599273058</v>
      </c>
      <c r="AO58" s="13">
        <f t="shared" ref="AO58:AO97" si="330">BS58</f>
        <v>2.3172128600428499</v>
      </c>
      <c r="AP58" s="42">
        <f t="shared" ref="AP58:AP97" si="331">BT58</f>
        <v>8845450.7774791494</v>
      </c>
      <c r="AS58" s="10" t="s">
        <v>786</v>
      </c>
      <c r="AT58" s="34">
        <v>38.259704582168503</v>
      </c>
      <c r="AU58" s="34">
        <v>23.127906210016601</v>
      </c>
      <c r="AV58" s="34">
        <v>2.93740534220104</v>
      </c>
      <c r="AW58" s="34">
        <v>1.77565498733333</v>
      </c>
      <c r="AX58" s="34">
        <v>14.8126285714409</v>
      </c>
      <c r="AY58" s="7">
        <v>71.527602191030397</v>
      </c>
      <c r="AZ58" s="7">
        <v>9.7155138804928995</v>
      </c>
      <c r="BA58" s="7">
        <v>3847374154.4524999</v>
      </c>
      <c r="BB58" s="7">
        <v>1840515354.76</v>
      </c>
      <c r="BC58" s="7">
        <v>51.912431916020402</v>
      </c>
      <c r="BD58" s="7">
        <v>38.0807880945138</v>
      </c>
      <c r="BE58" s="7">
        <v>38.636225441094297</v>
      </c>
      <c r="BF58" s="7">
        <v>0.2601</v>
      </c>
      <c r="BG58" s="34">
        <v>1.15181761728927</v>
      </c>
      <c r="BH58" s="7">
        <v>1.3446523955866201</v>
      </c>
      <c r="BI58" s="7">
        <v>1.2923185668452</v>
      </c>
      <c r="BJ58" s="7">
        <v>1.1948778496844199</v>
      </c>
      <c r="BK58" s="7">
        <v>1.03202009405632</v>
      </c>
      <c r="BL58" s="7">
        <v>1.10604220030933</v>
      </c>
      <c r="BM58" s="34">
        <v>40.4363169714469</v>
      </c>
      <c r="BN58" s="7">
        <v>505.78739999999999</v>
      </c>
      <c r="BO58" s="34">
        <v>515.82685000000004</v>
      </c>
      <c r="BP58" s="34" t="s">
        <v>292</v>
      </c>
      <c r="BQ58" s="34" t="s">
        <v>292</v>
      </c>
      <c r="BR58" s="7">
        <v>1.33931599273058</v>
      </c>
      <c r="BS58" s="7">
        <v>2.3172128600428499</v>
      </c>
      <c r="BT58" s="34">
        <v>8845450.7774791494</v>
      </c>
      <c r="BU58" s="34">
        <v>440200000</v>
      </c>
      <c r="BV58" s="7">
        <v>99.776899999999998</v>
      </c>
      <c r="BW58" s="23">
        <v>31644</v>
      </c>
      <c r="BX58" s="9" t="s">
        <v>789</v>
      </c>
      <c r="BY58" s="7">
        <v>474.63</v>
      </c>
      <c r="BZ58" s="9" t="s">
        <v>291</v>
      </c>
      <c r="CA58" t="str">
        <f t="shared" si="37"/>
        <v>USD=</v>
      </c>
      <c r="CB58" s="24">
        <v>1</v>
      </c>
      <c r="CD58" s="10" t="s">
        <v>786</v>
      </c>
      <c r="CE58" s="9" t="s">
        <v>788</v>
      </c>
    </row>
    <row r="59" spans="1:83" ht="15" customHeight="1" x14ac:dyDescent="0.35">
      <c r="A59" s="1" t="str">
        <f t="shared" si="296"/>
        <v>TeamViewer SE</v>
      </c>
      <c r="B59" s="1"/>
      <c r="C59" s="1" t="s">
        <v>58</v>
      </c>
      <c r="D59" s="1"/>
      <c r="E59" s="5" t="s">
        <v>783</v>
      </c>
      <c r="F59" s="2"/>
      <c r="G59" t="str">
        <f t="shared" si="297"/>
        <v>DE000A2YN900</v>
      </c>
      <c r="H59" s="7">
        <f t="shared" si="298"/>
        <v>1815324208.8748202</v>
      </c>
      <c r="I59" s="13">
        <f t="shared" si="299"/>
        <v>82.233699999999999</v>
      </c>
      <c r="J59" s="36">
        <f t="shared" si="300"/>
        <v>43733</v>
      </c>
      <c r="K59" s="13" t="str">
        <f t="shared" si="301"/>
        <v>EUR</v>
      </c>
      <c r="L59" s="7">
        <f t="shared" si="302"/>
        <v>11.14</v>
      </c>
      <c r="M59" s="13">
        <f t="shared" si="303"/>
        <v>11.650212000000002</v>
      </c>
      <c r="N59" s="8"/>
      <c r="O59" s="13">
        <f t="shared" si="304"/>
        <v>15.3496383052015</v>
      </c>
      <c r="P59" s="13">
        <f t="shared" si="305"/>
        <v>13.5649878638184</v>
      </c>
      <c r="Q59" s="13" t="str">
        <f t="shared" si="306"/>
        <v>NULL</v>
      </c>
      <c r="R59" s="13" t="str">
        <f t="shared" si="307"/>
        <v>NULL</v>
      </c>
      <c r="S59" s="13">
        <f t="shared" si="308"/>
        <v>24.1421912180353</v>
      </c>
      <c r="T59" s="13">
        <f t="shared" si="309"/>
        <v>8.2002918469059498</v>
      </c>
      <c r="U59" s="13">
        <f t="shared" si="310"/>
        <v>2.8800194657562401</v>
      </c>
      <c r="V59" s="42">
        <f t="shared" si="311"/>
        <v>13096584.795</v>
      </c>
      <c r="W59" s="42">
        <f t="shared" si="312"/>
        <v>5795709.6706521697</v>
      </c>
      <c r="X59" s="13">
        <f t="shared" si="313"/>
        <v>-125.97033908232828</v>
      </c>
      <c r="Y59" s="13">
        <f t="shared" si="314"/>
        <v>61.525655896807201</v>
      </c>
      <c r="Z59" s="13">
        <f t="shared" si="315"/>
        <v>40.914406854306797</v>
      </c>
      <c r="AA59" s="13">
        <f t="shared" si="316"/>
        <v>37.1322146691098</v>
      </c>
      <c r="AB59" s="13" t="str">
        <f t="shared" si="317"/>
        <v>#N/A</v>
      </c>
      <c r="AC59" s="13">
        <f t="shared" si="318"/>
        <v>0.62225619383583497</v>
      </c>
      <c r="AD59" s="13">
        <f t="shared" si="319"/>
        <v>0.44214918321494401</v>
      </c>
      <c r="AE59" s="13">
        <f t="shared" si="320"/>
        <v>0.54534079640473199</v>
      </c>
      <c r="AF59" s="13">
        <f t="shared" si="321"/>
        <v>0.69689316737595697</v>
      </c>
      <c r="AG59" s="13">
        <f t="shared" si="322"/>
        <v>0.81738471760161802</v>
      </c>
      <c r="AH59" s="13">
        <f t="shared" si="323"/>
        <v>-2.7759389088491002E-2</v>
      </c>
      <c r="AI59" s="13">
        <f t="shared" si="324"/>
        <v>42.649434571890197</v>
      </c>
      <c r="AJ59" s="13">
        <f t="shared" si="325"/>
        <v>12.1364</v>
      </c>
      <c r="AK59" s="13">
        <f t="shared" si="326"/>
        <v>12.076449999999999</v>
      </c>
      <c r="AL59" s="13">
        <f t="shared" si="327"/>
        <v>0</v>
      </c>
      <c r="AM59" s="13">
        <f t="shared" si="328"/>
        <v>0</v>
      </c>
      <c r="AN59" s="13" t="str">
        <f t="shared" si="329"/>
        <v>NULL</v>
      </c>
      <c r="AO59" s="13" t="str">
        <f t="shared" si="330"/>
        <v>NULL</v>
      </c>
      <c r="AP59" s="42">
        <f t="shared" si="331"/>
        <v>648484.47951538197</v>
      </c>
      <c r="AS59" s="10" t="s">
        <v>783</v>
      </c>
      <c r="AT59" s="34">
        <v>15.3496383052015</v>
      </c>
      <c r="AU59" s="34">
        <v>13.5649878638184</v>
      </c>
      <c r="AV59" s="34" t="s">
        <v>292</v>
      </c>
      <c r="AW59" s="34" t="s">
        <v>292</v>
      </c>
      <c r="AX59" s="34">
        <v>24.1421912180353</v>
      </c>
      <c r="AY59" s="7">
        <v>8.2002918469059498</v>
      </c>
      <c r="AZ59" s="7">
        <v>2.8800194657562401</v>
      </c>
      <c r="BA59" s="7">
        <v>13096584.795</v>
      </c>
      <c r="BB59" s="7">
        <v>5795709.6706521697</v>
      </c>
      <c r="BC59" s="7">
        <v>61.525655896807201</v>
      </c>
      <c r="BD59" s="7">
        <v>40.914406854306797</v>
      </c>
      <c r="BE59" s="7">
        <v>37.1322146691098</v>
      </c>
      <c r="BF59" s="7" t="s">
        <v>523</v>
      </c>
      <c r="BG59" s="34">
        <v>0.62225619383583497</v>
      </c>
      <c r="BH59" s="7">
        <v>0.44214918321494401</v>
      </c>
      <c r="BI59" s="7">
        <v>0.54534079640473199</v>
      </c>
      <c r="BJ59" s="7">
        <v>0.69689316737595697</v>
      </c>
      <c r="BK59" s="7">
        <v>0.81738471760161802</v>
      </c>
      <c r="BL59" s="7">
        <v>-2.7759389088491002E-2</v>
      </c>
      <c r="BM59" s="34">
        <v>42.649434571890197</v>
      </c>
      <c r="BN59" s="7">
        <v>12.1364</v>
      </c>
      <c r="BO59" s="34">
        <v>12.076449999999999</v>
      </c>
      <c r="BP59" s="34">
        <v>0</v>
      </c>
      <c r="BQ59" s="34">
        <v>0</v>
      </c>
      <c r="BR59" s="34" t="s">
        <v>292</v>
      </c>
      <c r="BS59" s="34" t="s">
        <v>292</v>
      </c>
      <c r="BT59" s="34">
        <v>648484.47951538197</v>
      </c>
      <c r="BU59" s="34">
        <v>155818985</v>
      </c>
      <c r="BV59" s="7">
        <v>82.233699999999999</v>
      </c>
      <c r="BW59" s="23">
        <v>43733</v>
      </c>
      <c r="BX59" s="9" t="s">
        <v>785</v>
      </c>
      <c r="BY59" s="7">
        <v>11.14</v>
      </c>
      <c r="BZ59" s="9" t="s">
        <v>346</v>
      </c>
      <c r="CA59" t="str">
        <f t="shared" si="37"/>
        <v>EUR=</v>
      </c>
      <c r="CB59" s="24">
        <v>1.0458000000000001</v>
      </c>
      <c r="CD59" s="10" t="s">
        <v>783</v>
      </c>
      <c r="CE59" s="9" t="s">
        <v>784</v>
      </c>
    </row>
    <row r="60" spans="1:83" x14ac:dyDescent="0.35">
      <c r="B60" t="str">
        <f>CE60</f>
        <v>Oracle Corp</v>
      </c>
      <c r="C60" t="s">
        <v>58</v>
      </c>
      <c r="D60" t="s">
        <v>60</v>
      </c>
      <c r="E60" t="s">
        <v>61</v>
      </c>
      <c r="F60" s="2"/>
      <c r="G60" t="str">
        <f t="shared" si="297"/>
        <v>US68389X1054</v>
      </c>
      <c r="H60" s="7">
        <f t="shared" si="298"/>
        <v>490362325920</v>
      </c>
      <c r="I60" s="13">
        <f t="shared" si="299"/>
        <v>58.7864</v>
      </c>
      <c r="J60" s="36">
        <f t="shared" si="300"/>
        <v>31483</v>
      </c>
      <c r="K60" s="13" t="str">
        <f t="shared" si="301"/>
        <v>USD</v>
      </c>
      <c r="L60" s="7">
        <f t="shared" si="302"/>
        <v>175.32</v>
      </c>
      <c r="M60" s="13">
        <f t="shared" si="303"/>
        <v>175.32</v>
      </c>
      <c r="N60" s="8"/>
      <c r="O60" s="13">
        <f t="shared" si="304"/>
        <v>42.891323387661103</v>
      </c>
      <c r="P60" s="13">
        <f t="shared" si="305"/>
        <v>26.426124139633199</v>
      </c>
      <c r="Q60" s="13">
        <f t="shared" si="306"/>
        <v>3.4624680837667898</v>
      </c>
      <c r="R60" s="13">
        <f t="shared" si="307"/>
        <v>2.13328953700369</v>
      </c>
      <c r="S60" s="13">
        <f t="shared" si="308"/>
        <v>35.660899170490403</v>
      </c>
      <c r="T60" s="13">
        <f t="shared" si="309"/>
        <v>24.171258733178899</v>
      </c>
      <c r="U60" s="13">
        <f t="shared" si="310"/>
        <v>8.9265528174321602</v>
      </c>
      <c r="V60" s="42">
        <f t="shared" si="311"/>
        <v>520168523.68000001</v>
      </c>
      <c r="W60" s="42">
        <f t="shared" si="312"/>
        <v>410506053.97727299</v>
      </c>
      <c r="X60" s="13">
        <f t="shared" si="313"/>
        <v>-26.713971362965161</v>
      </c>
      <c r="Y60" s="13">
        <f t="shared" si="314"/>
        <v>37.302360390726101</v>
      </c>
      <c r="Z60" s="13">
        <f t="shared" si="315"/>
        <v>32.616035015623297</v>
      </c>
      <c r="AA60" s="13">
        <f t="shared" si="316"/>
        <v>33.5526386563999</v>
      </c>
      <c r="AB60" s="13" t="str">
        <f t="shared" si="317"/>
        <v>NULL</v>
      </c>
      <c r="AC60" s="13">
        <f t="shared" si="318"/>
        <v>1.3828291596350299</v>
      </c>
      <c r="AD60" s="13">
        <f t="shared" si="319"/>
        <v>1.3639680271152601</v>
      </c>
      <c r="AE60" s="13">
        <f t="shared" si="320"/>
        <v>1.03519890772764</v>
      </c>
      <c r="AF60" s="13">
        <f t="shared" si="321"/>
        <v>1.0234649150191599</v>
      </c>
      <c r="AG60" s="13">
        <f t="shared" si="322"/>
        <v>0.701680431449206</v>
      </c>
      <c r="AH60" s="13">
        <f t="shared" si="323"/>
        <v>0.53915029902478695</v>
      </c>
      <c r="AI60" s="13">
        <f t="shared" si="324"/>
        <v>33.639319181487799</v>
      </c>
      <c r="AJ60" s="13">
        <f t="shared" si="325"/>
        <v>180.02180000000001</v>
      </c>
      <c r="AK60" s="13">
        <f t="shared" si="326"/>
        <v>144.91990000000001</v>
      </c>
      <c r="AL60" s="13">
        <f t="shared" si="327"/>
        <v>0.91261692904403402</v>
      </c>
      <c r="AM60" s="13">
        <f t="shared" si="328"/>
        <v>41.950893283699997</v>
      </c>
      <c r="AN60" s="13">
        <f t="shared" si="329"/>
        <v>0.75344699849841001</v>
      </c>
      <c r="AO60" s="13">
        <f t="shared" si="330"/>
        <v>3.1168650610400301</v>
      </c>
      <c r="AP60" s="42">
        <f t="shared" si="331"/>
        <v>2818053.89918302</v>
      </c>
      <c r="AS60" s="9" t="s">
        <v>61</v>
      </c>
      <c r="AT60" s="34">
        <v>42.891323387661103</v>
      </c>
      <c r="AU60" s="34">
        <v>26.426124139633199</v>
      </c>
      <c r="AV60" s="34">
        <v>3.4624680837667898</v>
      </c>
      <c r="AW60" s="34">
        <v>2.13328953700369</v>
      </c>
      <c r="AX60" s="34">
        <v>35.660899170490403</v>
      </c>
      <c r="AY60" s="7">
        <v>24.171258733178899</v>
      </c>
      <c r="AZ60" s="7">
        <v>8.9265528174321602</v>
      </c>
      <c r="BA60" s="7">
        <v>520168523.68000001</v>
      </c>
      <c r="BB60" s="7">
        <v>410506053.97727299</v>
      </c>
      <c r="BC60" s="7">
        <v>37.302360390726101</v>
      </c>
      <c r="BD60" s="7">
        <v>32.616035015623297</v>
      </c>
      <c r="BE60" s="7">
        <v>33.5526386563999</v>
      </c>
      <c r="BF60" s="34" t="s">
        <v>292</v>
      </c>
      <c r="BG60" s="34">
        <v>1.3828291596350299</v>
      </c>
      <c r="BH60" s="7">
        <v>1.3639680271152601</v>
      </c>
      <c r="BI60" s="7">
        <v>1.03519890772764</v>
      </c>
      <c r="BJ60" s="7">
        <v>1.0234649150191599</v>
      </c>
      <c r="BK60" s="7">
        <v>0.701680431449206</v>
      </c>
      <c r="BL60" s="7">
        <v>0.53915029902478695</v>
      </c>
      <c r="BM60" s="34">
        <v>33.639319181487799</v>
      </c>
      <c r="BN60" s="7">
        <v>180.02180000000001</v>
      </c>
      <c r="BO60" s="34">
        <v>144.91990000000001</v>
      </c>
      <c r="BP60" s="34">
        <v>0.91261692904403402</v>
      </c>
      <c r="BQ60" s="34">
        <v>41.950893283699997</v>
      </c>
      <c r="BR60" s="34">
        <v>0.75344699849841001</v>
      </c>
      <c r="BS60" s="7">
        <v>3.1168650610400301</v>
      </c>
      <c r="BT60" s="34">
        <v>2818053.89918302</v>
      </c>
      <c r="BU60" s="34">
        <v>2796956000</v>
      </c>
      <c r="BV60" s="7">
        <v>58.7864</v>
      </c>
      <c r="BW60" s="23">
        <v>31483</v>
      </c>
      <c r="BX60" s="9" t="s">
        <v>382</v>
      </c>
      <c r="BY60" s="7">
        <v>175.32</v>
      </c>
      <c r="BZ60" s="9" t="s">
        <v>291</v>
      </c>
      <c r="CA60" t="str">
        <f t="shared" si="37"/>
        <v>USD=</v>
      </c>
      <c r="CB60" s="24">
        <v>1</v>
      </c>
      <c r="CD60" s="9" t="s">
        <v>61</v>
      </c>
      <c r="CE60" s="9" t="s">
        <v>381</v>
      </c>
    </row>
    <row r="61" spans="1:83" x14ac:dyDescent="0.35">
      <c r="B61" t="str">
        <f t="shared" ref="B61:B96" si="332">CE61</f>
        <v>HubSpot Inc</v>
      </c>
      <c r="C61" t="s">
        <v>58</v>
      </c>
      <c r="D61" t="s">
        <v>60</v>
      </c>
      <c r="E61" t="s">
        <v>62</v>
      </c>
      <c r="F61" s="2"/>
      <c r="G61" t="str">
        <f t="shared" si="297"/>
        <v>US4435731009</v>
      </c>
      <c r="H61" s="7">
        <f t="shared" si="298"/>
        <v>37916994460.32</v>
      </c>
      <c r="I61" s="13">
        <f t="shared" si="299"/>
        <v>96.435000000000002</v>
      </c>
      <c r="J61" s="36">
        <f t="shared" si="300"/>
        <v>41921</v>
      </c>
      <c r="K61" s="13" t="str">
        <f t="shared" si="301"/>
        <v>USD</v>
      </c>
      <c r="L61" s="7">
        <f t="shared" si="302"/>
        <v>734.49</v>
      </c>
      <c r="M61" s="13">
        <f t="shared" si="303"/>
        <v>734.49</v>
      </c>
      <c r="N61" s="8"/>
      <c r="O61" s="13" t="str">
        <f t="shared" si="304"/>
        <v>NULL</v>
      </c>
      <c r="P61" s="13">
        <f t="shared" si="305"/>
        <v>83.452449426020294</v>
      </c>
      <c r="Q61" s="13" t="str">
        <f t="shared" si="306"/>
        <v>NULL</v>
      </c>
      <c r="R61" s="13">
        <f t="shared" si="307"/>
        <v>3.2471770204677202</v>
      </c>
      <c r="S61" s="13">
        <f t="shared" si="308"/>
        <v>21.5527800559552</v>
      </c>
      <c r="T61" s="13">
        <f t="shared" si="309"/>
        <v>74.526789040863306</v>
      </c>
      <c r="U61" s="13">
        <f t="shared" si="310"/>
        <v>15.1287942529646</v>
      </c>
      <c r="V61" s="42">
        <f t="shared" si="311"/>
        <v>380868489.0675</v>
      </c>
      <c r="W61" s="42">
        <f t="shared" si="312"/>
        <v>378412196.74590898</v>
      </c>
      <c r="X61" s="13">
        <f t="shared" si="313"/>
        <v>-0.64910495557846337</v>
      </c>
      <c r="Y61" s="13">
        <f t="shared" si="314"/>
        <v>36.992616277621103</v>
      </c>
      <c r="Z61" s="13">
        <f t="shared" si="315"/>
        <v>30.170229777124199</v>
      </c>
      <c r="AA61" s="13">
        <f t="shared" si="316"/>
        <v>37.416847334885396</v>
      </c>
      <c r="AB61" s="13">
        <f t="shared" si="317"/>
        <v>0.3115</v>
      </c>
      <c r="AC61" s="13">
        <f t="shared" si="318"/>
        <v>1.0640043850096299</v>
      </c>
      <c r="AD61" s="13">
        <f t="shared" si="319"/>
        <v>1.4884175510623101</v>
      </c>
      <c r="AE61" s="13">
        <f t="shared" si="320"/>
        <v>1.69771331511298</v>
      </c>
      <c r="AF61" s="13">
        <f t="shared" si="321"/>
        <v>1.46514074493311</v>
      </c>
      <c r="AG61" s="13">
        <f t="shared" si="322"/>
        <v>2.01039924517316</v>
      </c>
      <c r="AH61" s="13">
        <f t="shared" si="323"/>
        <v>2.27527652436989</v>
      </c>
      <c r="AI61" s="13">
        <f t="shared" si="324"/>
        <v>54.926225606853897</v>
      </c>
      <c r="AJ61" s="13">
        <f t="shared" si="325"/>
        <v>630.00080000000003</v>
      </c>
      <c r="AK61" s="13">
        <f t="shared" si="326"/>
        <v>581.580700000001</v>
      </c>
      <c r="AL61" s="13" t="str">
        <f t="shared" si="327"/>
        <v>NULL</v>
      </c>
      <c r="AM61" s="13" t="str">
        <f t="shared" si="328"/>
        <v>NULL</v>
      </c>
      <c r="AN61" s="13">
        <f t="shared" si="329"/>
        <v>1.8874767549976801</v>
      </c>
      <c r="AO61" s="13">
        <f t="shared" si="330"/>
        <v>1.8723167103696201</v>
      </c>
      <c r="AP61" s="42">
        <f t="shared" si="331"/>
        <v>2784741.8309255699</v>
      </c>
      <c r="AS61" s="9" t="s">
        <v>62</v>
      </c>
      <c r="AT61" s="34" t="s">
        <v>292</v>
      </c>
      <c r="AU61" s="34">
        <v>83.452449426020294</v>
      </c>
      <c r="AV61" s="34" t="s">
        <v>292</v>
      </c>
      <c r="AW61" s="34">
        <v>3.2471770204677202</v>
      </c>
      <c r="AX61" s="34">
        <v>21.5527800559552</v>
      </c>
      <c r="AY61" s="7">
        <v>74.526789040863306</v>
      </c>
      <c r="AZ61" s="7">
        <v>15.1287942529646</v>
      </c>
      <c r="BA61" s="7">
        <v>380868489.0675</v>
      </c>
      <c r="BB61" s="7">
        <v>378412196.74590898</v>
      </c>
      <c r="BC61" s="7">
        <v>36.992616277621103</v>
      </c>
      <c r="BD61" s="7">
        <v>30.170229777124199</v>
      </c>
      <c r="BE61" s="7">
        <v>37.416847334885396</v>
      </c>
      <c r="BF61" s="7">
        <v>0.3115</v>
      </c>
      <c r="BG61" s="34">
        <v>1.0640043850096299</v>
      </c>
      <c r="BH61" s="7">
        <v>1.4884175510623101</v>
      </c>
      <c r="BI61" s="7">
        <v>1.69771331511298</v>
      </c>
      <c r="BJ61" s="7">
        <v>1.46514074493311</v>
      </c>
      <c r="BK61" s="7">
        <v>2.01039924517316</v>
      </c>
      <c r="BL61" s="7">
        <v>2.27527652436989</v>
      </c>
      <c r="BM61" s="34">
        <v>54.926225606853897</v>
      </c>
      <c r="BN61" s="7">
        <v>630.00080000000003</v>
      </c>
      <c r="BO61" s="34">
        <v>581.580700000001</v>
      </c>
      <c r="BP61" s="34" t="s">
        <v>292</v>
      </c>
      <c r="BQ61" s="34" t="s">
        <v>292</v>
      </c>
      <c r="BR61" s="34">
        <v>1.8874767549976801</v>
      </c>
      <c r="BS61" s="7">
        <v>1.8723167103696201</v>
      </c>
      <c r="BT61" s="34">
        <v>2784741.8309255699</v>
      </c>
      <c r="BU61" s="34">
        <v>51623568</v>
      </c>
      <c r="BV61" s="7">
        <v>96.435000000000002</v>
      </c>
      <c r="BW61" s="23">
        <v>41921</v>
      </c>
      <c r="BX61" s="9" t="s">
        <v>384</v>
      </c>
      <c r="BY61" s="7">
        <v>734.49</v>
      </c>
      <c r="BZ61" s="9" t="s">
        <v>291</v>
      </c>
      <c r="CA61" t="str">
        <f t="shared" si="37"/>
        <v>USD=</v>
      </c>
      <c r="CB61" s="24">
        <v>1</v>
      </c>
      <c r="CD61" s="9" t="s">
        <v>62</v>
      </c>
      <c r="CE61" s="9" t="s">
        <v>383</v>
      </c>
    </row>
    <row r="62" spans="1:83" x14ac:dyDescent="0.35">
      <c r="B62" t="str">
        <f t="shared" si="332"/>
        <v>DocuSign Inc</v>
      </c>
      <c r="C62" t="s">
        <v>58</v>
      </c>
      <c r="D62" t="s">
        <v>60</v>
      </c>
      <c r="E62" t="s">
        <v>63</v>
      </c>
      <c r="F62" s="2"/>
      <c r="G62" t="str">
        <f t="shared" si="297"/>
        <v>US2561631068</v>
      </c>
      <c r="H62" s="7">
        <f t="shared" si="298"/>
        <v>19095227287.32</v>
      </c>
      <c r="I62" s="13">
        <f t="shared" si="299"/>
        <v>98.895499999999998</v>
      </c>
      <c r="J62" s="36">
        <f t="shared" si="300"/>
        <v>43217</v>
      </c>
      <c r="K62" s="13" t="str">
        <f t="shared" si="301"/>
        <v>USD</v>
      </c>
      <c r="L62" s="7">
        <f t="shared" si="302"/>
        <v>94.52</v>
      </c>
      <c r="M62" s="13">
        <f t="shared" si="303"/>
        <v>94.52</v>
      </c>
      <c r="N62" s="8"/>
      <c r="O62" s="13">
        <f t="shared" si="304"/>
        <v>20.752326732781899</v>
      </c>
      <c r="P62" s="13">
        <f t="shared" si="305"/>
        <v>25.581876683356601</v>
      </c>
      <c r="Q62" s="13" t="str">
        <f t="shared" si="306"/>
        <v>NULL</v>
      </c>
      <c r="R62" s="13">
        <f t="shared" si="307"/>
        <v>3.50436666895295</v>
      </c>
      <c r="S62" s="13">
        <f t="shared" si="308"/>
        <v>9.7486282391561208</v>
      </c>
      <c r="T62" s="13">
        <f t="shared" si="309"/>
        <v>25.606018364935402</v>
      </c>
      <c r="U62" s="13">
        <f t="shared" si="310"/>
        <v>8.8483588157102595</v>
      </c>
      <c r="V62" s="42">
        <f t="shared" si="311"/>
        <v>485460265.38</v>
      </c>
      <c r="W62" s="42">
        <f t="shared" si="312"/>
        <v>360750846.73363602</v>
      </c>
      <c r="X62" s="13">
        <f t="shared" si="313"/>
        <v>-34.569404278749879</v>
      </c>
      <c r="Y62" s="13">
        <f t="shared" si="314"/>
        <v>81.012409113888495</v>
      </c>
      <c r="Z62" s="13">
        <f t="shared" si="315"/>
        <v>53.104347967344502</v>
      </c>
      <c r="AA62" s="13">
        <f t="shared" si="316"/>
        <v>43.280439131226203</v>
      </c>
      <c r="AB62" s="13">
        <f t="shared" si="317"/>
        <v>0.32019999999999998</v>
      </c>
      <c r="AC62" s="13">
        <f t="shared" si="318"/>
        <v>1.1560984231290901</v>
      </c>
      <c r="AD62" s="13">
        <f t="shared" si="319"/>
        <v>1.9650253014749</v>
      </c>
      <c r="AE62" s="13">
        <f t="shared" si="320"/>
        <v>0.90711424735479496</v>
      </c>
      <c r="AF62" s="13">
        <f t="shared" si="321"/>
        <v>0.93807522682703204</v>
      </c>
      <c r="AG62" s="13">
        <f t="shared" si="322"/>
        <v>0.26739198353968002</v>
      </c>
      <c r="AH62" s="13">
        <f t="shared" si="323"/>
        <v>0.66996765639492695</v>
      </c>
      <c r="AI62" s="13">
        <f t="shared" si="324"/>
        <v>63.932518906340903</v>
      </c>
      <c r="AJ62" s="13">
        <f t="shared" si="325"/>
        <v>77.077600000000004</v>
      </c>
      <c r="AK62" s="13">
        <f t="shared" si="326"/>
        <v>61.554349999999999</v>
      </c>
      <c r="AL62" s="13" t="str">
        <f t="shared" si="327"/>
        <v>NULL</v>
      </c>
      <c r="AM62" s="13">
        <f t="shared" si="328"/>
        <v>0</v>
      </c>
      <c r="AN62" s="13">
        <f t="shared" si="329"/>
        <v>5.7770501495272804</v>
      </c>
      <c r="AO62" s="13">
        <f t="shared" si="330"/>
        <v>4.7793781292717004</v>
      </c>
      <c r="AP62" s="42">
        <f t="shared" si="331"/>
        <v>8224167.7577631501</v>
      </c>
      <c r="AS62" s="9" t="s">
        <v>63</v>
      </c>
      <c r="AT62" s="34">
        <v>20.752326732781899</v>
      </c>
      <c r="AU62" s="34">
        <v>25.581876683356601</v>
      </c>
      <c r="AV62" s="34" t="s">
        <v>292</v>
      </c>
      <c r="AW62" s="34">
        <v>3.50436666895295</v>
      </c>
      <c r="AX62" s="34">
        <v>9.7486282391561208</v>
      </c>
      <c r="AY62" s="7">
        <v>25.606018364935402</v>
      </c>
      <c r="AZ62" s="7">
        <v>8.8483588157102595</v>
      </c>
      <c r="BA62" s="7">
        <v>485460265.38</v>
      </c>
      <c r="BB62" s="7">
        <v>360750846.73363602</v>
      </c>
      <c r="BC62" s="7">
        <v>81.012409113888495</v>
      </c>
      <c r="BD62" s="7">
        <v>53.104347967344502</v>
      </c>
      <c r="BE62" s="7">
        <v>43.280439131226203</v>
      </c>
      <c r="BF62" s="7">
        <v>0.32019999999999998</v>
      </c>
      <c r="BG62" s="34">
        <v>1.1560984231290901</v>
      </c>
      <c r="BH62" s="7">
        <v>1.9650253014749</v>
      </c>
      <c r="BI62" s="7">
        <v>0.90711424735479496</v>
      </c>
      <c r="BJ62" s="7">
        <v>0.93807522682703204</v>
      </c>
      <c r="BK62" s="7">
        <v>0.26739198353968002</v>
      </c>
      <c r="BL62" s="7">
        <v>0.66996765639492695</v>
      </c>
      <c r="BM62" s="34">
        <v>63.932518906340903</v>
      </c>
      <c r="BN62" s="7">
        <v>77.077600000000004</v>
      </c>
      <c r="BO62" s="34">
        <v>61.554349999999999</v>
      </c>
      <c r="BP62" s="34" t="s">
        <v>292</v>
      </c>
      <c r="BQ62" s="34">
        <v>0</v>
      </c>
      <c r="BR62" s="7">
        <v>5.7770501495272804</v>
      </c>
      <c r="BS62" s="7">
        <v>4.7793781292717004</v>
      </c>
      <c r="BT62" s="34">
        <v>8224167.7577631501</v>
      </c>
      <c r="BU62" s="34">
        <v>202023141</v>
      </c>
      <c r="BV62" s="7">
        <v>98.895499999999998</v>
      </c>
      <c r="BW62" s="23">
        <v>43217</v>
      </c>
      <c r="BX62" s="9" t="s">
        <v>386</v>
      </c>
      <c r="BY62" s="7">
        <v>94.52</v>
      </c>
      <c r="BZ62" s="9" t="s">
        <v>291</v>
      </c>
      <c r="CA62" t="str">
        <f t="shared" si="37"/>
        <v>USD=</v>
      </c>
      <c r="CB62" s="24">
        <v>1</v>
      </c>
      <c r="CD62" s="9" t="s">
        <v>63</v>
      </c>
      <c r="CE62" s="9" t="s">
        <v>385</v>
      </c>
    </row>
    <row r="63" spans="1:83" x14ac:dyDescent="0.35">
      <c r="B63" t="str">
        <f t="shared" si="332"/>
        <v>Fair Isaac Corp</v>
      </c>
      <c r="C63" t="s">
        <v>58</v>
      </c>
      <c r="D63" t="s">
        <v>60</v>
      </c>
      <c r="E63" t="s">
        <v>64</v>
      </c>
      <c r="F63" s="2"/>
      <c r="G63" t="str">
        <f t="shared" si="297"/>
        <v>US3032501047</v>
      </c>
      <c r="H63" s="7">
        <f t="shared" si="298"/>
        <v>53344307640.760002</v>
      </c>
      <c r="I63" s="13">
        <f t="shared" si="299"/>
        <v>97.691900000000004</v>
      </c>
      <c r="J63" s="36">
        <f t="shared" si="300"/>
        <v>31980</v>
      </c>
      <c r="K63" s="13" t="str">
        <f t="shared" si="301"/>
        <v>USD</v>
      </c>
      <c r="L63" s="7">
        <f t="shared" si="302"/>
        <v>2190.92</v>
      </c>
      <c r="M63" s="13">
        <f t="shared" si="303"/>
        <v>2190.92</v>
      </c>
      <c r="N63" s="8"/>
      <c r="O63" s="13">
        <f t="shared" si="304"/>
        <v>107.13005653016</v>
      </c>
      <c r="P63" s="13">
        <f t="shared" si="305"/>
        <v>70.264418703466305</v>
      </c>
      <c r="Q63" s="13">
        <f t="shared" si="306"/>
        <v>3.7895315362631798</v>
      </c>
      <c r="R63" s="13" t="str">
        <f t="shared" si="307"/>
        <v>NULL</v>
      </c>
      <c r="S63" s="13">
        <f t="shared" si="308"/>
        <v>-55.512710508887203</v>
      </c>
      <c r="T63" s="13">
        <f t="shared" si="309"/>
        <v>84.277000968080301</v>
      </c>
      <c r="U63" s="13">
        <f t="shared" si="310"/>
        <v>31.058806469747701</v>
      </c>
      <c r="V63" s="42">
        <f t="shared" si="311"/>
        <v>424804842.32499999</v>
      </c>
      <c r="W63" s="42">
        <f t="shared" si="312"/>
        <v>344309787.26818198</v>
      </c>
      <c r="X63" s="13">
        <f t="shared" si="313"/>
        <v>-23.378671775635766</v>
      </c>
      <c r="Y63" s="13">
        <f t="shared" si="314"/>
        <v>34.998906439173297</v>
      </c>
      <c r="Z63" s="13">
        <f t="shared" si="315"/>
        <v>28.4631417785317</v>
      </c>
      <c r="AA63" s="13">
        <f t="shared" si="316"/>
        <v>31.048670602641501</v>
      </c>
      <c r="AB63" s="13">
        <f t="shared" si="317"/>
        <v>0.30559999999999998</v>
      </c>
      <c r="AC63" s="13">
        <f t="shared" si="318"/>
        <v>1.06201515138532</v>
      </c>
      <c r="AD63" s="13">
        <f t="shared" si="319"/>
        <v>1.2347585332961799</v>
      </c>
      <c r="AE63" s="13">
        <f t="shared" si="320"/>
        <v>1.3682054182975101</v>
      </c>
      <c r="AF63" s="13">
        <f t="shared" si="321"/>
        <v>1.24546903339472</v>
      </c>
      <c r="AG63" s="13">
        <f t="shared" si="322"/>
        <v>1.50785077632696</v>
      </c>
      <c r="AH63" s="13">
        <f t="shared" si="323"/>
        <v>1.16009599205228</v>
      </c>
      <c r="AI63" s="13">
        <f t="shared" si="324"/>
        <v>32.577500533668598</v>
      </c>
      <c r="AJ63" s="13">
        <f t="shared" si="325"/>
        <v>2157.8377999999998</v>
      </c>
      <c r="AK63" s="13">
        <f t="shared" si="326"/>
        <v>1646.5787</v>
      </c>
      <c r="AL63" s="13" t="str">
        <f t="shared" si="327"/>
        <v>NULL</v>
      </c>
      <c r="AM63" s="13">
        <f t="shared" si="328"/>
        <v>0</v>
      </c>
      <c r="AN63" s="13">
        <f t="shared" si="329"/>
        <v>2.5183259405289999</v>
      </c>
      <c r="AO63" s="13">
        <f t="shared" si="330"/>
        <v>3.8751727725065601</v>
      </c>
      <c r="AP63" s="42">
        <f t="shared" si="331"/>
        <v>305447.93027325801</v>
      </c>
      <c r="AS63" s="9" t="s">
        <v>64</v>
      </c>
      <c r="AT63" s="34">
        <v>107.13005653016</v>
      </c>
      <c r="AU63" s="34">
        <v>70.264418703466305</v>
      </c>
      <c r="AV63" s="34">
        <v>3.7895315362631798</v>
      </c>
      <c r="AW63" s="34" t="s">
        <v>292</v>
      </c>
      <c r="AX63" s="34">
        <v>-55.512710508887203</v>
      </c>
      <c r="AY63" s="7">
        <v>84.277000968080301</v>
      </c>
      <c r="AZ63" s="7">
        <v>31.058806469747701</v>
      </c>
      <c r="BA63" s="7">
        <v>424804842.32499999</v>
      </c>
      <c r="BB63" s="7">
        <v>344309787.26818198</v>
      </c>
      <c r="BC63" s="7">
        <v>34.998906439173297</v>
      </c>
      <c r="BD63" s="7">
        <v>28.4631417785317</v>
      </c>
      <c r="BE63" s="7">
        <v>31.048670602641501</v>
      </c>
      <c r="BF63" s="7">
        <v>0.30559999999999998</v>
      </c>
      <c r="BG63" s="34">
        <v>1.06201515138532</v>
      </c>
      <c r="BH63" s="7">
        <v>1.2347585332961799</v>
      </c>
      <c r="BI63" s="7">
        <v>1.3682054182975101</v>
      </c>
      <c r="BJ63" s="7">
        <v>1.24546903339472</v>
      </c>
      <c r="BK63" s="7">
        <v>1.50785077632696</v>
      </c>
      <c r="BL63" s="7">
        <v>1.16009599205228</v>
      </c>
      <c r="BM63" s="34">
        <v>32.577500533668598</v>
      </c>
      <c r="BN63" s="7">
        <v>2157.8377999999998</v>
      </c>
      <c r="BO63" s="34">
        <v>1646.5787</v>
      </c>
      <c r="BP63" s="34" t="s">
        <v>292</v>
      </c>
      <c r="BQ63" s="34">
        <v>0</v>
      </c>
      <c r="BR63" s="34">
        <v>2.5183259405289999</v>
      </c>
      <c r="BS63" s="7">
        <v>3.8751727725065601</v>
      </c>
      <c r="BT63" s="34">
        <v>305447.93027325801</v>
      </c>
      <c r="BU63" s="34">
        <v>24347903</v>
      </c>
      <c r="BV63" s="7">
        <v>97.691900000000004</v>
      </c>
      <c r="BW63" s="23">
        <v>31980</v>
      </c>
      <c r="BX63" s="9" t="s">
        <v>388</v>
      </c>
      <c r="BY63" s="7">
        <v>2190.92</v>
      </c>
      <c r="BZ63" s="9" t="s">
        <v>291</v>
      </c>
      <c r="CA63" t="str">
        <f t="shared" si="37"/>
        <v>USD=</v>
      </c>
      <c r="CB63" s="24">
        <v>1</v>
      </c>
      <c r="CD63" s="9" t="s">
        <v>64</v>
      </c>
      <c r="CE63" s="9" t="s">
        <v>387</v>
      </c>
    </row>
    <row r="64" spans="1:83" x14ac:dyDescent="0.35">
      <c r="B64" t="str">
        <f t="shared" si="332"/>
        <v>Smartsheet Inc</v>
      </c>
      <c r="C64" t="s">
        <v>58</v>
      </c>
      <c r="D64" t="s">
        <v>60</v>
      </c>
      <c r="E64" t="s">
        <v>65</v>
      </c>
      <c r="F64" s="2"/>
      <c r="G64" t="str">
        <f t="shared" si="297"/>
        <v>US83200N1037</v>
      </c>
      <c r="H64" s="7">
        <f t="shared" si="298"/>
        <v>7838699046.3100004</v>
      </c>
      <c r="I64" s="13">
        <f t="shared" si="299"/>
        <v>92.442099999999996</v>
      </c>
      <c r="J64" s="36">
        <f t="shared" si="300"/>
        <v>43217</v>
      </c>
      <c r="K64" s="13" t="str">
        <f t="shared" si="301"/>
        <v>USD</v>
      </c>
      <c r="L64" s="7">
        <f t="shared" si="302"/>
        <v>55.99</v>
      </c>
      <c r="M64" s="13">
        <f t="shared" si="303"/>
        <v>55.99</v>
      </c>
      <c r="N64" s="8"/>
      <c r="O64" s="13" t="str">
        <f t="shared" si="304"/>
        <v>NULL</v>
      </c>
      <c r="P64" s="13">
        <f t="shared" si="305"/>
        <v>35.622947527014503</v>
      </c>
      <c r="Q64" s="13" t="str">
        <f t="shared" si="306"/>
        <v>NULL</v>
      </c>
      <c r="R64" s="13">
        <f t="shared" si="307"/>
        <v>1.13448877474569</v>
      </c>
      <c r="S64" s="13">
        <f t="shared" si="308"/>
        <v>11.561500068026101</v>
      </c>
      <c r="T64" s="13">
        <f t="shared" si="309"/>
        <v>46.4037025307831</v>
      </c>
      <c r="U64" s="13">
        <f t="shared" si="310"/>
        <v>9.8433455930658305</v>
      </c>
      <c r="V64" s="42">
        <f t="shared" si="311"/>
        <v>171341048.99250001</v>
      </c>
      <c r="W64" s="42">
        <f t="shared" si="312"/>
        <v>139798567.67772701</v>
      </c>
      <c r="X64" s="13">
        <f t="shared" si="313"/>
        <v>-22.562807215226144</v>
      </c>
      <c r="Y64" s="13">
        <f t="shared" si="314"/>
        <v>3.3496134709789001</v>
      </c>
      <c r="Z64" s="13">
        <f t="shared" si="315"/>
        <v>20.494044661774399</v>
      </c>
      <c r="AA64" s="13">
        <f t="shared" si="316"/>
        <v>31.240888993211701</v>
      </c>
      <c r="AB64" s="13">
        <f t="shared" si="317"/>
        <v>0.24640000000000001</v>
      </c>
      <c r="AC64" s="13">
        <f t="shared" si="318"/>
        <v>0.47009398464176999</v>
      </c>
      <c r="AD64" s="13">
        <f t="shared" si="319"/>
        <v>1.24993660128662</v>
      </c>
      <c r="AE64" s="13">
        <f t="shared" si="320"/>
        <v>0.71376688493706597</v>
      </c>
      <c r="AF64" s="13">
        <f t="shared" si="321"/>
        <v>0.80917711411345405</v>
      </c>
      <c r="AG64" s="13">
        <f t="shared" si="322"/>
        <v>0.85828901482853304</v>
      </c>
      <c r="AH64" s="13">
        <f t="shared" si="323"/>
        <v>0.61718605831066298</v>
      </c>
      <c r="AI64" s="13">
        <f t="shared" si="324"/>
        <v>55.263157894737098</v>
      </c>
      <c r="AJ64" s="13">
        <f t="shared" si="325"/>
        <v>55.971400000000003</v>
      </c>
      <c r="AK64" s="13">
        <f t="shared" si="326"/>
        <v>46.845999999999997</v>
      </c>
      <c r="AL64" s="13" t="str">
        <f t="shared" si="327"/>
        <v>NULL</v>
      </c>
      <c r="AM64" s="13" t="str">
        <f t="shared" si="328"/>
        <v>NULL</v>
      </c>
      <c r="AN64" s="13">
        <f t="shared" si="329"/>
        <v>1.7494461633441301</v>
      </c>
      <c r="AO64" s="13">
        <f t="shared" si="330"/>
        <v>0.83293888012978201</v>
      </c>
      <c r="AP64" s="42">
        <f t="shared" si="331"/>
        <v>45055012.189391203</v>
      </c>
      <c r="AS64" s="9" t="s">
        <v>65</v>
      </c>
      <c r="AT64" s="34" t="s">
        <v>292</v>
      </c>
      <c r="AU64" s="34">
        <v>35.622947527014503</v>
      </c>
      <c r="AV64" s="34" t="s">
        <v>292</v>
      </c>
      <c r="AW64" s="34">
        <v>1.13448877474569</v>
      </c>
      <c r="AX64" s="34">
        <v>11.561500068026101</v>
      </c>
      <c r="AY64" s="7">
        <v>46.4037025307831</v>
      </c>
      <c r="AZ64" s="7">
        <v>9.8433455930658305</v>
      </c>
      <c r="BA64" s="7">
        <v>171341048.99250001</v>
      </c>
      <c r="BB64" s="7">
        <v>139798567.67772701</v>
      </c>
      <c r="BC64" s="7">
        <v>3.3496134709789001</v>
      </c>
      <c r="BD64" s="7">
        <v>20.494044661774399</v>
      </c>
      <c r="BE64" s="7">
        <v>31.240888993211701</v>
      </c>
      <c r="BF64" s="7">
        <v>0.24640000000000001</v>
      </c>
      <c r="BG64" s="34">
        <v>0.47009398464176999</v>
      </c>
      <c r="BH64" s="7">
        <v>1.24993660128662</v>
      </c>
      <c r="BI64" s="7">
        <v>0.71376688493706597</v>
      </c>
      <c r="BJ64" s="7">
        <v>0.80917711411345405</v>
      </c>
      <c r="BK64" s="7">
        <v>0.85828901482853304</v>
      </c>
      <c r="BL64" s="7">
        <v>0.61718605831066298</v>
      </c>
      <c r="BM64" s="34">
        <v>55.263157894737098</v>
      </c>
      <c r="BN64" s="7">
        <v>55.971400000000003</v>
      </c>
      <c r="BO64" s="34">
        <v>46.845999999999997</v>
      </c>
      <c r="BP64" s="34" t="s">
        <v>292</v>
      </c>
      <c r="BQ64" s="34" t="s">
        <v>292</v>
      </c>
      <c r="BR64" s="34">
        <v>1.7494461633441301</v>
      </c>
      <c r="BS64" s="34">
        <v>0.83293888012978201</v>
      </c>
      <c r="BT64" s="34">
        <v>45055012.189391203</v>
      </c>
      <c r="BU64" s="34">
        <v>140001769</v>
      </c>
      <c r="BV64" s="7">
        <v>92.442099999999996</v>
      </c>
      <c r="BW64" s="23">
        <v>43217</v>
      </c>
      <c r="BX64" s="9" t="s">
        <v>390</v>
      </c>
      <c r="BY64" s="7">
        <v>55.99</v>
      </c>
      <c r="BZ64" s="9" t="s">
        <v>291</v>
      </c>
      <c r="CA64" t="str">
        <f t="shared" si="37"/>
        <v>USD=</v>
      </c>
      <c r="CB64" s="24">
        <v>1</v>
      </c>
      <c r="CD64" s="9" t="s">
        <v>65</v>
      </c>
      <c r="CE64" s="9" t="s">
        <v>389</v>
      </c>
    </row>
    <row r="65" spans="2:83" x14ac:dyDescent="0.35">
      <c r="B65" t="str">
        <f t="shared" si="332"/>
        <v>Workiva Inc</v>
      </c>
      <c r="C65" t="s">
        <v>58</v>
      </c>
      <c r="D65" t="s">
        <v>60</v>
      </c>
      <c r="E65" t="s">
        <v>66</v>
      </c>
      <c r="F65" s="2"/>
      <c r="G65" t="str">
        <f t="shared" si="297"/>
        <v>US98139A1051</v>
      </c>
      <c r="H65" s="7">
        <f t="shared" si="298"/>
        <v>5777279944.0999994</v>
      </c>
      <c r="I65" s="13">
        <f t="shared" si="299"/>
        <v>96.367999999999995</v>
      </c>
      <c r="J65" s="36">
        <f t="shared" si="300"/>
        <v>41985</v>
      </c>
      <c r="K65" s="13" t="str">
        <f t="shared" si="301"/>
        <v>USD</v>
      </c>
      <c r="L65" s="7">
        <f t="shared" si="302"/>
        <v>104.3</v>
      </c>
      <c r="M65" s="13">
        <f t="shared" si="303"/>
        <v>104.3</v>
      </c>
      <c r="N65" s="8"/>
      <c r="O65" s="13" t="str">
        <f t="shared" si="304"/>
        <v>NULL</v>
      </c>
      <c r="P65" s="13">
        <f t="shared" si="305"/>
        <v>84.227964341050495</v>
      </c>
      <c r="Q65" s="13" t="str">
        <f t="shared" si="306"/>
        <v>NULL</v>
      </c>
      <c r="R65" s="13" t="str">
        <f t="shared" si="307"/>
        <v>NULL</v>
      </c>
      <c r="S65" s="13">
        <f t="shared" si="308"/>
        <v>-113.665795144081</v>
      </c>
      <c r="T65" s="13">
        <f t="shared" si="309"/>
        <v>84.862656718763702</v>
      </c>
      <c r="U65" s="13">
        <f t="shared" si="310"/>
        <v>8.1895656410714395</v>
      </c>
      <c r="V65" s="42">
        <f t="shared" si="311"/>
        <v>40025214.092500001</v>
      </c>
      <c r="W65" s="42">
        <f t="shared" si="312"/>
        <v>38484586.768636398</v>
      </c>
      <c r="X65" s="13">
        <f t="shared" si="313"/>
        <v>-4.0032320812631434</v>
      </c>
      <c r="Y65" s="13">
        <f t="shared" si="314"/>
        <v>31.241135596215099</v>
      </c>
      <c r="Z65" s="13">
        <f t="shared" si="315"/>
        <v>30.8114318930783</v>
      </c>
      <c r="AA65" s="13">
        <f t="shared" si="316"/>
        <v>28.570187412662701</v>
      </c>
      <c r="AB65" s="13">
        <f t="shared" si="317"/>
        <v>0.29580000000000001</v>
      </c>
      <c r="AC65" s="13">
        <f t="shared" si="318"/>
        <v>1.01734587778857</v>
      </c>
      <c r="AD65" s="13">
        <f t="shared" si="319"/>
        <v>1.36843567655573</v>
      </c>
      <c r="AE65" s="13">
        <f t="shared" si="320"/>
        <v>1.0965758014850899</v>
      </c>
      <c r="AF65" s="13">
        <f t="shared" si="321"/>
        <v>1.0643828032728599</v>
      </c>
      <c r="AG65" s="13">
        <f t="shared" si="322"/>
        <v>1.3689699307023799</v>
      </c>
      <c r="AH65" s="13">
        <f t="shared" si="323"/>
        <v>1.23221000929042</v>
      </c>
      <c r="AI65" s="13">
        <f t="shared" si="324"/>
        <v>79.051139864448501</v>
      </c>
      <c r="AJ65" s="13">
        <f t="shared" si="325"/>
        <v>88.431200000000004</v>
      </c>
      <c r="AK65" s="13">
        <f t="shared" si="326"/>
        <v>80.572249999999997</v>
      </c>
      <c r="AL65" s="13" t="str">
        <f t="shared" si="327"/>
        <v>NULL</v>
      </c>
      <c r="AM65" s="13" t="str">
        <f t="shared" si="328"/>
        <v>NULL</v>
      </c>
      <c r="AN65" s="13">
        <f t="shared" si="329"/>
        <v>4.21686224950352</v>
      </c>
      <c r="AO65" s="13">
        <f t="shared" si="330"/>
        <v>5.9850218148935799</v>
      </c>
      <c r="AP65" s="42">
        <f t="shared" si="331"/>
        <v>3122417.9348242902</v>
      </c>
      <c r="AS65" s="9" t="s">
        <v>66</v>
      </c>
      <c r="AT65" s="34" t="s">
        <v>292</v>
      </c>
      <c r="AU65" s="34">
        <v>84.227964341050495</v>
      </c>
      <c r="AV65" s="34" t="s">
        <v>292</v>
      </c>
      <c r="AW65" s="34" t="s">
        <v>292</v>
      </c>
      <c r="AX65" s="34">
        <v>-113.665795144081</v>
      </c>
      <c r="AY65" s="7">
        <v>84.862656718763702</v>
      </c>
      <c r="AZ65" s="7">
        <v>8.1895656410714395</v>
      </c>
      <c r="BA65" s="7">
        <v>40025214.092500001</v>
      </c>
      <c r="BB65" s="7">
        <v>38484586.768636398</v>
      </c>
      <c r="BC65" s="7">
        <v>31.241135596215099</v>
      </c>
      <c r="BD65" s="7">
        <v>30.8114318930783</v>
      </c>
      <c r="BE65" s="7">
        <v>28.570187412662701</v>
      </c>
      <c r="BF65" s="7">
        <v>0.29580000000000001</v>
      </c>
      <c r="BG65" s="34">
        <v>1.01734587778857</v>
      </c>
      <c r="BH65" s="7">
        <v>1.36843567655573</v>
      </c>
      <c r="BI65" s="7">
        <v>1.0965758014850899</v>
      </c>
      <c r="BJ65" s="7">
        <v>1.0643828032728599</v>
      </c>
      <c r="BK65" s="7">
        <v>1.3689699307023799</v>
      </c>
      <c r="BL65" s="7">
        <v>1.23221000929042</v>
      </c>
      <c r="BM65" s="34">
        <v>79.051139864448501</v>
      </c>
      <c r="BN65" s="7">
        <v>88.431200000000004</v>
      </c>
      <c r="BO65" s="34">
        <v>80.572249999999997</v>
      </c>
      <c r="BP65" s="34" t="s">
        <v>292</v>
      </c>
      <c r="BQ65" s="34" t="s">
        <v>292</v>
      </c>
      <c r="BR65" s="34">
        <v>4.21686224950352</v>
      </c>
      <c r="BS65" s="34">
        <v>5.9850218148935799</v>
      </c>
      <c r="BT65" s="34">
        <v>3122417.9348242902</v>
      </c>
      <c r="BU65" s="34">
        <v>55390987</v>
      </c>
      <c r="BV65" s="7">
        <v>96.367999999999995</v>
      </c>
      <c r="BW65" s="23">
        <v>41985</v>
      </c>
      <c r="BX65" s="9" t="s">
        <v>392</v>
      </c>
      <c r="BY65" s="7">
        <v>104.3</v>
      </c>
      <c r="BZ65" s="9" t="s">
        <v>291</v>
      </c>
      <c r="CA65" t="str">
        <f t="shared" si="37"/>
        <v>USD=</v>
      </c>
      <c r="CB65" s="24">
        <v>1</v>
      </c>
      <c r="CD65" s="9" t="s">
        <v>66</v>
      </c>
      <c r="CE65" s="9" t="s">
        <v>391</v>
      </c>
    </row>
    <row r="66" spans="2:83" x14ac:dyDescent="0.35">
      <c r="B66" t="str">
        <f t="shared" si="332"/>
        <v>Appfolio Inc</v>
      </c>
      <c r="C66" t="s">
        <v>58</v>
      </c>
      <c r="D66" t="s">
        <v>60</v>
      </c>
      <c r="E66" t="s">
        <v>67</v>
      </c>
      <c r="F66" s="2"/>
      <c r="G66" t="str">
        <f t="shared" si="297"/>
        <v>US03783C1009</v>
      </c>
      <c r="H66" s="7">
        <f t="shared" si="298"/>
        <v>9575645431.8000011</v>
      </c>
      <c r="I66" s="13">
        <f t="shared" si="299"/>
        <v>96.312700000000007</v>
      </c>
      <c r="J66" s="36">
        <f t="shared" si="300"/>
        <v>42181</v>
      </c>
      <c r="K66" s="13" t="str">
        <f t="shared" si="301"/>
        <v>USD</v>
      </c>
      <c r="L66" s="7">
        <f t="shared" si="302"/>
        <v>263.55</v>
      </c>
      <c r="M66" s="13">
        <f t="shared" si="303"/>
        <v>263.55</v>
      </c>
      <c r="N66" s="8"/>
      <c r="O66" s="13">
        <f t="shared" si="304"/>
        <v>74.525783574070502</v>
      </c>
      <c r="P66" s="13">
        <f t="shared" si="305"/>
        <v>48.697099872789899</v>
      </c>
      <c r="Q66" s="13" t="str">
        <f t="shared" si="306"/>
        <v>NULL</v>
      </c>
      <c r="R66" s="13" t="str">
        <f t="shared" si="307"/>
        <v>NULL</v>
      </c>
      <c r="S66" s="13">
        <f t="shared" si="308"/>
        <v>23.194458211407099</v>
      </c>
      <c r="T66" s="13">
        <f t="shared" si="309"/>
        <v>52.390059043857001</v>
      </c>
      <c r="U66" s="13">
        <f t="shared" si="310"/>
        <v>12.5603979073099</v>
      </c>
      <c r="V66" s="42">
        <f t="shared" si="311"/>
        <v>42027276.439999998</v>
      </c>
      <c r="W66" s="42">
        <f t="shared" si="312"/>
        <v>43879649.716363601</v>
      </c>
      <c r="X66" s="13">
        <f t="shared" si="313"/>
        <v>4.2214860153562634</v>
      </c>
      <c r="Y66" s="13">
        <f t="shared" si="314"/>
        <v>30.306159491693901</v>
      </c>
      <c r="Z66" s="13">
        <f t="shared" si="315"/>
        <v>35.251253754800203</v>
      </c>
      <c r="AA66" s="13">
        <f t="shared" si="316"/>
        <v>37.852936657211202</v>
      </c>
      <c r="AB66" s="13">
        <f t="shared" si="317"/>
        <v>0.30769999999999997</v>
      </c>
      <c r="AC66" s="13">
        <f t="shared" si="318"/>
        <v>1.3167625050537901</v>
      </c>
      <c r="AD66" s="13">
        <f t="shared" si="319"/>
        <v>1.3971115555315401</v>
      </c>
      <c r="AE66" s="13">
        <f t="shared" si="320"/>
        <v>0.86151087927053405</v>
      </c>
      <c r="AF66" s="13">
        <f t="shared" si="321"/>
        <v>0.90767301183977001</v>
      </c>
      <c r="AG66" s="13">
        <f t="shared" si="322"/>
        <v>0.88767508615886703</v>
      </c>
      <c r="AH66" s="13">
        <f t="shared" si="323"/>
        <v>0.81712133942599197</v>
      </c>
      <c r="AI66" s="13">
        <f t="shared" si="324"/>
        <v>73.567662565905096</v>
      </c>
      <c r="AJ66" s="13">
        <f t="shared" si="325"/>
        <v>229.7499</v>
      </c>
      <c r="AK66" s="13">
        <f t="shared" si="326"/>
        <v>232.32335</v>
      </c>
      <c r="AL66" s="13" t="str">
        <f t="shared" si="327"/>
        <v>NULL</v>
      </c>
      <c r="AM66" s="13">
        <f t="shared" si="328"/>
        <v>0</v>
      </c>
      <c r="AN66" s="13">
        <f t="shared" si="329"/>
        <v>1.46225194726557</v>
      </c>
      <c r="AO66" s="13">
        <f t="shared" si="330"/>
        <v>2.17988272311917</v>
      </c>
      <c r="AP66" s="42">
        <f t="shared" si="331"/>
        <v>814794.97561557998</v>
      </c>
      <c r="AS66" s="9" t="s">
        <v>67</v>
      </c>
      <c r="AT66" s="34">
        <v>74.525783574070502</v>
      </c>
      <c r="AU66" s="34">
        <v>48.697099872789899</v>
      </c>
      <c r="AV66" s="34" t="s">
        <v>292</v>
      </c>
      <c r="AW66" s="34" t="s">
        <v>292</v>
      </c>
      <c r="AX66" s="34">
        <v>23.194458211407099</v>
      </c>
      <c r="AY66" s="7">
        <v>52.390059043857001</v>
      </c>
      <c r="AZ66" s="7">
        <v>12.5603979073099</v>
      </c>
      <c r="BA66" s="7">
        <v>42027276.439999998</v>
      </c>
      <c r="BB66" s="7">
        <v>43879649.716363601</v>
      </c>
      <c r="BC66" s="7">
        <v>30.306159491693901</v>
      </c>
      <c r="BD66" s="7">
        <v>35.251253754800203</v>
      </c>
      <c r="BE66" s="7">
        <v>37.852936657211202</v>
      </c>
      <c r="BF66" s="7">
        <v>0.30769999999999997</v>
      </c>
      <c r="BG66" s="34">
        <v>1.3167625050537901</v>
      </c>
      <c r="BH66" s="7">
        <v>1.3971115555315401</v>
      </c>
      <c r="BI66" s="7">
        <v>0.86151087927053405</v>
      </c>
      <c r="BJ66" s="7">
        <v>0.90767301183977001</v>
      </c>
      <c r="BK66" s="7">
        <v>0.88767508615886703</v>
      </c>
      <c r="BL66" s="7">
        <v>0.81712133942599197</v>
      </c>
      <c r="BM66" s="34">
        <v>73.567662565905096</v>
      </c>
      <c r="BN66" s="7">
        <v>229.7499</v>
      </c>
      <c r="BO66" s="34">
        <v>232.32335</v>
      </c>
      <c r="BP66" s="34" t="s">
        <v>292</v>
      </c>
      <c r="BQ66" s="34">
        <v>0</v>
      </c>
      <c r="BR66" s="34">
        <v>1.46225194726557</v>
      </c>
      <c r="BS66" s="34">
        <v>2.17988272311917</v>
      </c>
      <c r="BT66" s="34">
        <v>814794.97561557998</v>
      </c>
      <c r="BU66" s="34">
        <v>36333316</v>
      </c>
      <c r="BV66" s="7">
        <v>96.312700000000007</v>
      </c>
      <c r="BW66" s="23">
        <v>42181</v>
      </c>
      <c r="BX66" s="9" t="s">
        <v>394</v>
      </c>
      <c r="BY66" s="7">
        <v>263.55</v>
      </c>
      <c r="BZ66" s="9" t="s">
        <v>291</v>
      </c>
      <c r="CA66" t="str">
        <f t="shared" si="37"/>
        <v>USD=</v>
      </c>
      <c r="CB66" s="24">
        <v>1</v>
      </c>
      <c r="CD66" s="9" t="s">
        <v>67</v>
      </c>
      <c r="CE66" s="9" t="s">
        <v>393</v>
      </c>
    </row>
    <row r="67" spans="2:83" x14ac:dyDescent="0.35">
      <c r="B67" t="str">
        <f t="shared" si="332"/>
        <v>SPS Commerce Inc</v>
      </c>
      <c r="C67" t="s">
        <v>58</v>
      </c>
      <c r="D67" t="s">
        <v>60</v>
      </c>
      <c r="E67" t="s">
        <v>68</v>
      </c>
      <c r="F67" s="2"/>
      <c r="G67" t="str">
        <f t="shared" si="297"/>
        <v>US78463M1071</v>
      </c>
      <c r="H67" s="7">
        <f t="shared" si="298"/>
        <v>7406167545.54</v>
      </c>
      <c r="I67" s="13">
        <f t="shared" si="299"/>
        <v>99.251199999999997</v>
      </c>
      <c r="J67" s="36">
        <f t="shared" si="300"/>
        <v>40290</v>
      </c>
      <c r="K67" s="13" t="str">
        <f t="shared" si="301"/>
        <v>USD</v>
      </c>
      <c r="L67" s="7">
        <f t="shared" si="302"/>
        <v>197.14</v>
      </c>
      <c r="M67" s="13">
        <f t="shared" si="303"/>
        <v>197.14</v>
      </c>
      <c r="N67" s="8"/>
      <c r="O67" s="13">
        <f t="shared" si="304"/>
        <v>94.842226295456996</v>
      </c>
      <c r="P67" s="13">
        <f t="shared" si="305"/>
        <v>50.967226525330403</v>
      </c>
      <c r="Q67" s="13" t="str">
        <f t="shared" si="306"/>
        <v>NULL</v>
      </c>
      <c r="R67" s="13" t="str">
        <f t="shared" si="307"/>
        <v>NULL</v>
      </c>
      <c r="S67" s="13">
        <f t="shared" si="308"/>
        <v>8.9295400476127202</v>
      </c>
      <c r="T67" s="13">
        <f t="shared" si="309"/>
        <v>49.4991882580103</v>
      </c>
      <c r="U67" s="13">
        <f t="shared" si="310"/>
        <v>12.1050819363444</v>
      </c>
      <c r="V67" s="42">
        <f t="shared" si="311"/>
        <v>29040624.629999999</v>
      </c>
      <c r="W67" s="42">
        <f t="shared" si="312"/>
        <v>34137306.979090899</v>
      </c>
      <c r="X67" s="13">
        <f t="shared" si="313"/>
        <v>14.929948493630791</v>
      </c>
      <c r="Y67" s="13">
        <f t="shared" si="314"/>
        <v>30.686542098763098</v>
      </c>
      <c r="Z67" s="13">
        <f t="shared" si="315"/>
        <v>33.216818673873199</v>
      </c>
      <c r="AA67" s="13">
        <f t="shared" si="316"/>
        <v>32.073454986715902</v>
      </c>
      <c r="AB67" s="13">
        <f t="shared" si="317"/>
        <v>0.26479999999999998</v>
      </c>
      <c r="AC67" s="13">
        <f t="shared" si="318"/>
        <v>1.5359866623921801</v>
      </c>
      <c r="AD67" s="13">
        <f t="shared" si="319"/>
        <v>1.3884955703524899</v>
      </c>
      <c r="AE67" s="13">
        <f t="shared" si="320"/>
        <v>0.86810612480816096</v>
      </c>
      <c r="AF67" s="13">
        <f t="shared" si="321"/>
        <v>0.91206983780135698</v>
      </c>
      <c r="AG67" s="13">
        <f t="shared" si="322"/>
        <v>1.34571359261184</v>
      </c>
      <c r="AH67" s="13">
        <f t="shared" si="323"/>
        <v>0.38438043548331202</v>
      </c>
      <c r="AI67" s="13">
        <f t="shared" si="324"/>
        <v>69.293865905848804</v>
      </c>
      <c r="AJ67" s="13">
        <f t="shared" si="325"/>
        <v>186.91849999999999</v>
      </c>
      <c r="AK67" s="13">
        <f t="shared" si="326"/>
        <v>188.31649999999999</v>
      </c>
      <c r="AL67" s="13" t="str">
        <f t="shared" si="327"/>
        <v>NULL</v>
      </c>
      <c r="AM67" s="13">
        <f t="shared" si="328"/>
        <v>0</v>
      </c>
      <c r="AN67" s="13">
        <f t="shared" si="329"/>
        <v>2.5448200596252102</v>
      </c>
      <c r="AO67" s="13">
        <f t="shared" si="330"/>
        <v>3.9828217781703699</v>
      </c>
      <c r="AP67" s="42">
        <f t="shared" si="331"/>
        <v>286333.12144144101</v>
      </c>
      <c r="AS67" s="9" t="s">
        <v>68</v>
      </c>
      <c r="AT67" s="34">
        <v>94.842226295456996</v>
      </c>
      <c r="AU67" s="34">
        <v>50.967226525330403</v>
      </c>
      <c r="AV67" s="34" t="s">
        <v>292</v>
      </c>
      <c r="AW67" s="34" t="s">
        <v>292</v>
      </c>
      <c r="AX67" s="34">
        <v>8.9295400476127202</v>
      </c>
      <c r="AY67" s="7">
        <v>49.4991882580103</v>
      </c>
      <c r="AZ67" s="7">
        <v>12.1050819363444</v>
      </c>
      <c r="BA67" s="7">
        <v>29040624.629999999</v>
      </c>
      <c r="BB67" s="7">
        <v>34137306.979090899</v>
      </c>
      <c r="BC67" s="7">
        <v>30.686542098763098</v>
      </c>
      <c r="BD67" s="7">
        <v>33.216818673873199</v>
      </c>
      <c r="BE67" s="7">
        <v>32.073454986715902</v>
      </c>
      <c r="BF67" s="7">
        <v>0.26479999999999998</v>
      </c>
      <c r="BG67" s="34">
        <v>1.5359866623921801</v>
      </c>
      <c r="BH67" s="7">
        <v>1.3884955703524899</v>
      </c>
      <c r="BI67" s="7">
        <v>0.86810612480816096</v>
      </c>
      <c r="BJ67" s="7">
        <v>0.91206983780135698</v>
      </c>
      <c r="BK67" s="7">
        <v>1.34571359261184</v>
      </c>
      <c r="BL67" s="7">
        <v>0.38438043548331202</v>
      </c>
      <c r="BM67" s="34">
        <v>69.293865905848804</v>
      </c>
      <c r="BN67" s="7">
        <v>186.91849999999999</v>
      </c>
      <c r="BO67" s="34">
        <v>188.31649999999999</v>
      </c>
      <c r="BP67" s="34" t="s">
        <v>292</v>
      </c>
      <c r="BQ67" s="34">
        <v>0</v>
      </c>
      <c r="BR67" s="34">
        <v>2.5448200596252102</v>
      </c>
      <c r="BS67" s="34">
        <v>3.9828217781703699</v>
      </c>
      <c r="BT67" s="34">
        <v>286333.12144144101</v>
      </c>
      <c r="BU67" s="34">
        <v>37568061</v>
      </c>
      <c r="BV67" s="7">
        <v>99.251199999999997</v>
      </c>
      <c r="BW67" s="23">
        <v>40290</v>
      </c>
      <c r="BX67" s="9" t="s">
        <v>396</v>
      </c>
      <c r="BY67" s="7">
        <v>197.14</v>
      </c>
      <c r="BZ67" s="9" t="s">
        <v>291</v>
      </c>
      <c r="CA67" t="str">
        <f t="shared" si="37"/>
        <v>USD=</v>
      </c>
      <c r="CB67" s="24">
        <v>1</v>
      </c>
      <c r="CD67" s="9" t="s">
        <v>68</v>
      </c>
      <c r="CE67" s="9" t="s">
        <v>395</v>
      </c>
    </row>
    <row r="68" spans="2:83" x14ac:dyDescent="0.35">
      <c r="B68" t="str">
        <f t="shared" si="332"/>
        <v>WiseTech Global Ltd</v>
      </c>
      <c r="C68" t="s">
        <v>58</v>
      </c>
      <c r="D68" t="s">
        <v>60</v>
      </c>
      <c r="E68" t="s">
        <v>69</v>
      </c>
      <c r="F68" s="2"/>
      <c r="G68" t="str">
        <f t="shared" si="297"/>
        <v>AU000000WTC3</v>
      </c>
      <c r="H68" s="7">
        <f t="shared" si="298"/>
        <v>25849091706.567997</v>
      </c>
      <c r="I68" s="13">
        <f t="shared" si="299"/>
        <v>54.996499999999997</v>
      </c>
      <c r="J68" s="36">
        <f t="shared" si="300"/>
        <v>42471</v>
      </c>
      <c r="K68" s="13" t="str">
        <f t="shared" si="301"/>
        <v>AUD</v>
      </c>
      <c r="L68" s="7">
        <f t="shared" si="302"/>
        <v>121.42</v>
      </c>
      <c r="M68" s="13">
        <f t="shared" si="303"/>
        <v>77.283829999999995</v>
      </c>
      <c r="N68" s="8"/>
      <c r="O68" s="13">
        <f t="shared" si="304"/>
        <v>153.96124974639901</v>
      </c>
      <c r="P68" s="13">
        <f t="shared" si="305"/>
        <v>90.684977689888399</v>
      </c>
      <c r="Q68" s="13">
        <f t="shared" si="306"/>
        <v>3.79214900853199</v>
      </c>
      <c r="R68" s="13">
        <f t="shared" si="307"/>
        <v>2.23362014014503</v>
      </c>
      <c r="S68" s="13">
        <f t="shared" si="308"/>
        <v>18.2918291948098</v>
      </c>
      <c r="T68" s="13">
        <f t="shared" si="309"/>
        <v>90.508800606195607</v>
      </c>
      <c r="U68" s="13">
        <f t="shared" si="310"/>
        <v>38.985599339541103</v>
      </c>
      <c r="V68" s="42">
        <f t="shared" si="311"/>
        <v>67118708.478</v>
      </c>
      <c r="W68" s="42">
        <f t="shared" si="312"/>
        <v>110655387.408696</v>
      </c>
      <c r="X68" s="13">
        <f t="shared" si="313"/>
        <v>39.344382546777481</v>
      </c>
      <c r="Y68" s="13">
        <f t="shared" si="314"/>
        <v>46.508387786708099</v>
      </c>
      <c r="Z68" s="13">
        <f t="shared" si="315"/>
        <v>56.971888924560297</v>
      </c>
      <c r="AA68" s="13">
        <f t="shared" si="316"/>
        <v>45.872975049355297</v>
      </c>
      <c r="AB68" s="13" t="str">
        <f t="shared" si="317"/>
        <v>#N/A</v>
      </c>
      <c r="AC68" s="13">
        <f t="shared" si="318"/>
        <v>1.34090169652942</v>
      </c>
      <c r="AD68" s="13">
        <f t="shared" si="319"/>
        <v>1.4072000012735699</v>
      </c>
      <c r="AE68" s="13">
        <f t="shared" si="320"/>
        <v>1.2146789232609101</v>
      </c>
      <c r="AF68" s="13">
        <f t="shared" si="321"/>
        <v>1.1431181390546601</v>
      </c>
      <c r="AG68" s="13">
        <f t="shared" si="322"/>
        <v>1.1150035522235699</v>
      </c>
      <c r="AH68" s="13">
        <f t="shared" si="323"/>
        <v>0.151670109679933</v>
      </c>
      <c r="AI68" s="13">
        <f t="shared" si="324"/>
        <v>47.425149700598801</v>
      </c>
      <c r="AJ68" s="13">
        <f t="shared" si="325"/>
        <v>125.3878</v>
      </c>
      <c r="AK68" s="13">
        <f t="shared" si="326"/>
        <v>107.64865</v>
      </c>
      <c r="AL68" s="13">
        <f t="shared" si="327"/>
        <v>0.19693985757402699</v>
      </c>
      <c r="AM68" s="13">
        <f t="shared" si="328"/>
        <v>21.443128995399999</v>
      </c>
      <c r="AN68" s="13" t="str">
        <f t="shared" si="329"/>
        <v>NULL</v>
      </c>
      <c r="AO68" s="13" t="str">
        <f t="shared" si="330"/>
        <v>NULL</v>
      </c>
      <c r="AP68" s="42">
        <f t="shared" si="331"/>
        <v>3408664.5969984098</v>
      </c>
      <c r="AS68" s="9" t="s">
        <v>69</v>
      </c>
      <c r="AT68" s="34">
        <v>153.96124974639901</v>
      </c>
      <c r="AU68" s="34">
        <v>90.684977689888399</v>
      </c>
      <c r="AV68" s="34">
        <v>3.79214900853199</v>
      </c>
      <c r="AW68" s="34">
        <v>2.23362014014503</v>
      </c>
      <c r="AX68" s="34">
        <v>18.2918291948098</v>
      </c>
      <c r="AY68" s="7">
        <v>90.508800606195607</v>
      </c>
      <c r="AZ68" s="7">
        <v>38.985599339541103</v>
      </c>
      <c r="BA68" s="7">
        <v>67118708.478</v>
      </c>
      <c r="BB68" s="7">
        <v>110655387.408696</v>
      </c>
      <c r="BC68" s="7">
        <v>46.508387786708099</v>
      </c>
      <c r="BD68" s="7">
        <v>56.971888924560297</v>
      </c>
      <c r="BE68" s="7">
        <v>45.872975049355297</v>
      </c>
      <c r="BF68" s="7" t="s">
        <v>523</v>
      </c>
      <c r="BG68" s="34">
        <v>1.34090169652942</v>
      </c>
      <c r="BH68" s="7">
        <v>1.4072000012735699</v>
      </c>
      <c r="BI68" s="7">
        <v>1.2146789232609101</v>
      </c>
      <c r="BJ68" s="7">
        <v>1.1431181390546601</v>
      </c>
      <c r="BK68" s="7">
        <v>1.1150035522235699</v>
      </c>
      <c r="BL68" s="7">
        <v>0.151670109679933</v>
      </c>
      <c r="BM68" s="34">
        <v>47.425149700598801</v>
      </c>
      <c r="BN68" s="7">
        <v>125.3878</v>
      </c>
      <c r="BO68" s="34">
        <v>107.64865</v>
      </c>
      <c r="BP68" s="34">
        <v>0.19693985757402699</v>
      </c>
      <c r="BQ68" s="34">
        <v>21.443128995399999</v>
      </c>
      <c r="BR68" s="34" t="s">
        <v>292</v>
      </c>
      <c r="BS68" s="34" t="s">
        <v>292</v>
      </c>
      <c r="BT68" s="34">
        <v>3408664.5969984098</v>
      </c>
      <c r="BU68" s="34">
        <v>334469600</v>
      </c>
      <c r="BV68" s="7">
        <v>54.996499999999997</v>
      </c>
      <c r="BW68" s="23">
        <v>42471</v>
      </c>
      <c r="BX68" s="9" t="s">
        <v>398</v>
      </c>
      <c r="BY68" s="7">
        <v>121.42</v>
      </c>
      <c r="BZ68" s="9" t="s">
        <v>323</v>
      </c>
      <c r="CA68" t="str">
        <f t="shared" si="37"/>
        <v>AUD=</v>
      </c>
      <c r="CB68" s="24">
        <v>0.63649999999999995</v>
      </c>
      <c r="CD68" s="9" t="s">
        <v>69</v>
      </c>
      <c r="CE68" s="9" t="s">
        <v>397</v>
      </c>
    </row>
    <row r="69" spans="2:83" x14ac:dyDescent="0.35">
      <c r="B69" t="str">
        <f t="shared" si="332"/>
        <v>Kinaxis Inc</v>
      </c>
      <c r="C69" t="s">
        <v>58</v>
      </c>
      <c r="D69" t="s">
        <v>60</v>
      </c>
      <c r="E69" t="s">
        <v>70</v>
      </c>
      <c r="F69" s="2"/>
      <c r="G69" t="str">
        <f t="shared" si="297"/>
        <v>CA49448Q1090</v>
      </c>
      <c r="H69" s="7">
        <f t="shared" si="298"/>
        <v>3645102849.807888</v>
      </c>
      <c r="I69" s="13">
        <f t="shared" si="299"/>
        <v>98.520700000000005</v>
      </c>
      <c r="J69" s="36">
        <f t="shared" si="300"/>
        <v>41800</v>
      </c>
      <c r="K69" s="13" t="str">
        <f t="shared" si="301"/>
        <v>CAD</v>
      </c>
      <c r="L69" s="7">
        <f t="shared" si="302"/>
        <v>184.67</v>
      </c>
      <c r="M69" s="13">
        <f t="shared" si="303"/>
        <v>129.74914199999998</v>
      </c>
      <c r="N69" s="8"/>
      <c r="O69" s="13">
        <f t="shared" si="304"/>
        <v>185.07988531721901</v>
      </c>
      <c r="P69" s="13">
        <f t="shared" si="305"/>
        <v>41.395032813270802</v>
      </c>
      <c r="Q69" s="13">
        <f t="shared" si="306"/>
        <v>4.9619272203007698</v>
      </c>
      <c r="R69" s="13">
        <f t="shared" si="307"/>
        <v>1.1097864025005599</v>
      </c>
      <c r="S69" s="13">
        <f t="shared" si="308"/>
        <v>8.82239050283229</v>
      </c>
      <c r="T69" s="13">
        <f t="shared" si="309"/>
        <v>35.556516132108499</v>
      </c>
      <c r="U69" s="13">
        <f t="shared" si="310"/>
        <v>7.7777945249779501</v>
      </c>
      <c r="V69" s="42">
        <f t="shared" si="311"/>
        <v>9922245.7400000002</v>
      </c>
      <c r="W69" s="42">
        <f t="shared" si="312"/>
        <v>12661140.5786957</v>
      </c>
      <c r="X69" s="13">
        <f t="shared" si="313"/>
        <v>21.632291511748221</v>
      </c>
      <c r="Y69" s="13">
        <f t="shared" si="314"/>
        <v>30.569958866485798</v>
      </c>
      <c r="Z69" s="13">
        <f t="shared" si="315"/>
        <v>40.515169047184301</v>
      </c>
      <c r="AA69" s="13">
        <f t="shared" si="316"/>
        <v>38.494695273221502</v>
      </c>
      <c r="AB69" s="13" t="str">
        <f t="shared" si="317"/>
        <v>#N/A</v>
      </c>
      <c r="AC69" s="13">
        <f t="shared" si="318"/>
        <v>1.3402289312446001</v>
      </c>
      <c r="AD69" s="13">
        <f t="shared" si="319"/>
        <v>0.82845283786282298</v>
      </c>
      <c r="AE69" s="13">
        <f t="shared" si="320"/>
        <v>0.78571099470188399</v>
      </c>
      <c r="AF69" s="13">
        <f t="shared" si="321"/>
        <v>0.85713980599392603</v>
      </c>
      <c r="AG69" s="13">
        <f t="shared" si="322"/>
        <v>1.3452433404072399</v>
      </c>
      <c r="AH69" s="13">
        <f t="shared" si="323"/>
        <v>0.26406035915916598</v>
      </c>
      <c r="AI69" s="13">
        <f t="shared" si="324"/>
        <v>73.864406779660996</v>
      </c>
      <c r="AJ69" s="13">
        <f t="shared" si="325"/>
        <v>167.97460000000001</v>
      </c>
      <c r="AK69" s="13">
        <f t="shared" si="326"/>
        <v>156.67250000000001</v>
      </c>
      <c r="AL69" s="13" t="str">
        <f t="shared" si="327"/>
        <v>NULL</v>
      </c>
      <c r="AM69" s="13">
        <f t="shared" si="328"/>
        <v>0</v>
      </c>
      <c r="AN69" s="13">
        <f t="shared" si="329"/>
        <v>0.50966788879792102</v>
      </c>
      <c r="AO69" s="13">
        <f t="shared" si="330"/>
        <v>1.89958881004333</v>
      </c>
      <c r="AP69" s="42">
        <f t="shared" si="331"/>
        <v>154435.60599099001</v>
      </c>
      <c r="AS69" s="9" t="s">
        <v>70</v>
      </c>
      <c r="AT69" s="34">
        <v>185.07988531721901</v>
      </c>
      <c r="AU69" s="34">
        <v>41.395032813270802</v>
      </c>
      <c r="AV69" s="34">
        <v>4.9619272203007698</v>
      </c>
      <c r="AW69" s="34">
        <v>1.1097864025005599</v>
      </c>
      <c r="AX69" s="34">
        <v>8.82239050283229</v>
      </c>
      <c r="AY69" s="7">
        <v>35.556516132108499</v>
      </c>
      <c r="AZ69" s="7">
        <v>7.7777945249779501</v>
      </c>
      <c r="BA69" s="7">
        <v>9922245.7400000002</v>
      </c>
      <c r="BB69" s="7">
        <v>12661140.5786957</v>
      </c>
      <c r="BC69" s="7">
        <v>30.569958866485798</v>
      </c>
      <c r="BD69" s="7">
        <v>40.515169047184301</v>
      </c>
      <c r="BE69" s="7">
        <v>38.494695273221502</v>
      </c>
      <c r="BF69" s="7" t="s">
        <v>523</v>
      </c>
      <c r="BG69" s="34">
        <v>1.3402289312446001</v>
      </c>
      <c r="BH69" s="7">
        <v>0.82845283786282298</v>
      </c>
      <c r="BI69" s="7">
        <v>0.78571099470188399</v>
      </c>
      <c r="BJ69" s="7">
        <v>0.85713980599392603</v>
      </c>
      <c r="BK69" s="7">
        <v>1.3452433404072399</v>
      </c>
      <c r="BL69" s="7">
        <v>0.26406035915916598</v>
      </c>
      <c r="BM69" s="34">
        <v>73.864406779660996</v>
      </c>
      <c r="BN69" s="7">
        <v>167.97460000000001</v>
      </c>
      <c r="BO69" s="34">
        <v>156.67250000000001</v>
      </c>
      <c r="BP69" s="34" t="s">
        <v>292</v>
      </c>
      <c r="BQ69" s="34">
        <v>0</v>
      </c>
      <c r="BR69" s="34">
        <v>0.50966788879792102</v>
      </c>
      <c r="BS69" s="34">
        <v>1.89958881004333</v>
      </c>
      <c r="BT69" s="34">
        <v>154435.60599099001</v>
      </c>
      <c r="BU69" s="34">
        <v>28093464</v>
      </c>
      <c r="BV69" s="7">
        <v>98.520700000000005</v>
      </c>
      <c r="BW69" s="23">
        <v>41800</v>
      </c>
      <c r="BX69" s="9" t="s">
        <v>400</v>
      </c>
      <c r="BY69" s="7">
        <v>184.67</v>
      </c>
      <c r="BZ69" s="9" t="s">
        <v>401</v>
      </c>
      <c r="CA69" t="str">
        <f t="shared" ref="CA69:CA131" si="333">IF(BZ69="EUR","EUR=",IF(BZ69="USD","USD=",IF(BZ69="CHF","CHF=",IF(BZ69="HKD","HKDUSD=R",IF(BZ69="GBp","GBP=",IF(BZ69="CAD","CADUSD=R",IF(BZ69="DKK","DKKUSD=R",IF(BZ69="SEK","SEKUSD=R",IF(BZ69="AUD","AUD=",IF(BZ69="JPY","JPYUSD=R",IF(BZ69="KRW","KRWUSD=R",IF(BZ69="TWD","TWDUSD=R"))))))))))))</f>
        <v>CADUSD=R</v>
      </c>
      <c r="CB69" s="24">
        <v>0.7026</v>
      </c>
      <c r="CD69" s="9" t="s">
        <v>70</v>
      </c>
      <c r="CE69" s="9" t="s">
        <v>399</v>
      </c>
    </row>
    <row r="70" spans="2:83" x14ac:dyDescent="0.35">
      <c r="B70" t="str">
        <f t="shared" si="332"/>
        <v>Descartes Systems Group Inc</v>
      </c>
      <c r="C70" t="s">
        <v>58</v>
      </c>
      <c r="D70" t="s">
        <v>60</v>
      </c>
      <c r="E70" t="s">
        <v>71</v>
      </c>
      <c r="F70" s="2"/>
      <c r="G70" t="str">
        <f t="shared" si="297"/>
        <v>CA2499061083</v>
      </c>
      <c r="H70" s="7">
        <f t="shared" si="298"/>
        <v>10366960236.706404</v>
      </c>
      <c r="I70" s="13">
        <f t="shared" si="299"/>
        <v>99.734399999999994</v>
      </c>
      <c r="J70" s="36">
        <f t="shared" si="300"/>
        <v>35816</v>
      </c>
      <c r="K70" s="13" t="str">
        <f t="shared" si="301"/>
        <v>CAD</v>
      </c>
      <c r="L70" s="7">
        <f t="shared" si="302"/>
        <v>172.66</v>
      </c>
      <c r="M70" s="13">
        <f t="shared" si="303"/>
        <v>121.31091599999999</v>
      </c>
      <c r="N70" s="8"/>
      <c r="O70" s="13">
        <f t="shared" si="304"/>
        <v>104.994763570118</v>
      </c>
      <c r="P70" s="13">
        <f t="shared" si="305"/>
        <v>60.726621098667501</v>
      </c>
      <c r="Q70" s="13">
        <f t="shared" si="306"/>
        <v>5.5260401879009304</v>
      </c>
      <c r="R70" s="13">
        <f t="shared" si="307"/>
        <v>3.1961379525614499</v>
      </c>
      <c r="S70" s="13">
        <f t="shared" si="308"/>
        <v>7.9475073062925903</v>
      </c>
      <c r="T70" s="13">
        <f t="shared" si="309"/>
        <v>69.872313442335397</v>
      </c>
      <c r="U70" s="13">
        <f t="shared" si="310"/>
        <v>22.510855605791701</v>
      </c>
      <c r="V70" s="42">
        <f t="shared" si="311"/>
        <v>24433779.82</v>
      </c>
      <c r="W70" s="42">
        <f t="shared" si="312"/>
        <v>29400724.078260899</v>
      </c>
      <c r="X70" s="13">
        <f t="shared" si="313"/>
        <v>16.89395215246924</v>
      </c>
      <c r="Y70" s="13">
        <f t="shared" si="314"/>
        <v>24.183570054673101</v>
      </c>
      <c r="Z70" s="13">
        <f t="shared" si="315"/>
        <v>21.842073413610901</v>
      </c>
      <c r="AA70" s="13">
        <f t="shared" si="316"/>
        <v>24.165821798768899</v>
      </c>
      <c r="AB70" s="13" t="str">
        <f t="shared" si="317"/>
        <v>#N/A</v>
      </c>
      <c r="AC70" s="13">
        <f t="shared" si="318"/>
        <v>0.85454732156771396</v>
      </c>
      <c r="AD70" s="13">
        <f t="shared" si="319"/>
        <v>0.70285712185049398</v>
      </c>
      <c r="AE70" s="13">
        <f t="shared" si="320"/>
        <v>0.75171935859819905</v>
      </c>
      <c r="AF70" s="13">
        <f t="shared" si="321"/>
        <v>0.834478737919227</v>
      </c>
      <c r="AG70" s="13">
        <f t="shared" si="322"/>
        <v>0.90927973390033101</v>
      </c>
      <c r="AH70" s="13">
        <f t="shared" si="323"/>
        <v>0.65064447392088298</v>
      </c>
      <c r="AI70" s="13">
        <f t="shared" si="324"/>
        <v>69.437197167350007</v>
      </c>
      <c r="AJ70" s="13">
        <f t="shared" si="325"/>
        <v>154.88159999999999</v>
      </c>
      <c r="AK70" s="13">
        <f t="shared" si="326"/>
        <v>136.98265000000001</v>
      </c>
      <c r="AL70" s="13" t="str">
        <f t="shared" si="327"/>
        <v>NULL</v>
      </c>
      <c r="AM70" s="13">
        <f t="shared" si="328"/>
        <v>0</v>
      </c>
      <c r="AN70" s="13">
        <f t="shared" si="329"/>
        <v>0.53982541131315998</v>
      </c>
      <c r="AO70" s="13">
        <f t="shared" si="330"/>
        <v>3.4066223222459202</v>
      </c>
      <c r="AP70" s="42">
        <f t="shared" si="331"/>
        <v>461034.89485763502</v>
      </c>
      <c r="AS70" s="9" t="s">
        <v>71</v>
      </c>
      <c r="AT70" s="34">
        <v>104.994763570118</v>
      </c>
      <c r="AU70" s="34">
        <v>60.726621098667501</v>
      </c>
      <c r="AV70" s="34">
        <v>5.5260401879009304</v>
      </c>
      <c r="AW70" s="34">
        <v>3.1961379525614499</v>
      </c>
      <c r="AX70" s="34">
        <v>7.9475073062925903</v>
      </c>
      <c r="AY70" s="7">
        <v>69.872313442335397</v>
      </c>
      <c r="AZ70" s="7">
        <v>22.510855605791701</v>
      </c>
      <c r="BA70" s="7">
        <v>24433779.82</v>
      </c>
      <c r="BB70" s="7">
        <v>29400724.078260899</v>
      </c>
      <c r="BC70" s="7">
        <v>24.183570054673101</v>
      </c>
      <c r="BD70" s="7">
        <v>21.842073413610901</v>
      </c>
      <c r="BE70" s="7">
        <v>24.165821798768899</v>
      </c>
      <c r="BF70" s="7" t="s">
        <v>523</v>
      </c>
      <c r="BG70" s="34">
        <v>0.85454732156771396</v>
      </c>
      <c r="BH70" s="7">
        <v>0.70285712185049398</v>
      </c>
      <c r="BI70" s="7">
        <v>0.75171935859819905</v>
      </c>
      <c r="BJ70" s="7">
        <v>0.834478737919227</v>
      </c>
      <c r="BK70" s="7">
        <v>0.90927973390033101</v>
      </c>
      <c r="BL70" s="7">
        <v>0.65064447392088298</v>
      </c>
      <c r="BM70" s="34">
        <v>69.437197167350007</v>
      </c>
      <c r="BN70" s="7">
        <v>154.88159999999999</v>
      </c>
      <c r="BO70" s="34">
        <v>136.98265000000001</v>
      </c>
      <c r="BP70" s="34" t="s">
        <v>292</v>
      </c>
      <c r="BQ70" s="34">
        <v>0</v>
      </c>
      <c r="BR70" s="34">
        <v>0.53982541131315998</v>
      </c>
      <c r="BS70" s="34">
        <v>3.4066223222459202</v>
      </c>
      <c r="BT70" s="34">
        <v>461034.89485763502</v>
      </c>
      <c r="BU70" s="34">
        <v>85457769</v>
      </c>
      <c r="BV70" s="7">
        <v>99.734399999999994</v>
      </c>
      <c r="BW70" s="23">
        <v>35816</v>
      </c>
      <c r="BX70" s="9" t="s">
        <v>403</v>
      </c>
      <c r="BY70" s="7">
        <v>172.66</v>
      </c>
      <c r="BZ70" s="9" t="s">
        <v>401</v>
      </c>
      <c r="CA70" t="str">
        <f t="shared" si="333"/>
        <v>CADUSD=R</v>
      </c>
      <c r="CB70" s="24">
        <v>0.7026</v>
      </c>
      <c r="CD70" s="9" t="s">
        <v>71</v>
      </c>
      <c r="CE70" s="9" t="s">
        <v>402</v>
      </c>
    </row>
    <row r="71" spans="2:83" x14ac:dyDescent="0.35">
      <c r="B71" t="str">
        <f t="shared" si="332"/>
        <v>Pegasystems Inc</v>
      </c>
      <c r="C71" t="s">
        <v>58</v>
      </c>
      <c r="D71" t="s">
        <v>60</v>
      </c>
      <c r="E71" t="s">
        <v>72</v>
      </c>
      <c r="F71" s="2"/>
      <c r="G71" t="str">
        <f t="shared" si="297"/>
        <v>US7055731035</v>
      </c>
      <c r="H71" s="7">
        <f t="shared" si="298"/>
        <v>8256376634.2399998</v>
      </c>
      <c r="I71" s="13">
        <f t="shared" si="299"/>
        <v>50.012700000000002</v>
      </c>
      <c r="J71" s="36">
        <f t="shared" si="300"/>
        <v>35265</v>
      </c>
      <c r="K71" s="13" t="str">
        <f t="shared" si="301"/>
        <v>USD</v>
      </c>
      <c r="L71" s="7">
        <f t="shared" si="302"/>
        <v>96.28</v>
      </c>
      <c r="M71" s="13">
        <f t="shared" si="303"/>
        <v>96.28</v>
      </c>
      <c r="N71" s="8"/>
      <c r="O71" s="13">
        <f t="shared" si="304"/>
        <v>72.0513069963405</v>
      </c>
      <c r="P71" s="13">
        <f t="shared" si="305"/>
        <v>30.169282332415001</v>
      </c>
      <c r="Q71" s="13">
        <f t="shared" si="306"/>
        <v>6.1060429657915698</v>
      </c>
      <c r="R71" s="13">
        <f t="shared" si="307"/>
        <v>2.5567188417300799</v>
      </c>
      <c r="S71" s="13">
        <f t="shared" si="308"/>
        <v>17.465523325568501</v>
      </c>
      <c r="T71" s="13">
        <f t="shared" si="309"/>
        <v>24.976786909082101</v>
      </c>
      <c r="U71" s="13">
        <f t="shared" si="310"/>
        <v>5.5764361972547203</v>
      </c>
      <c r="V71" s="42">
        <f t="shared" si="311"/>
        <v>42894647.6325</v>
      </c>
      <c r="W71" s="42">
        <f t="shared" si="312"/>
        <v>43161641.856818199</v>
      </c>
      <c r="X71" s="13">
        <f t="shared" si="313"/>
        <v>0.61859144562644119</v>
      </c>
      <c r="Y71" s="13">
        <f t="shared" si="314"/>
        <v>28.440898589543799</v>
      </c>
      <c r="Z71" s="13">
        <f t="shared" si="315"/>
        <v>35.584454350615502</v>
      </c>
      <c r="AA71" s="13">
        <f t="shared" si="316"/>
        <v>35.847444402364502</v>
      </c>
      <c r="AB71" s="13">
        <f t="shared" si="317"/>
        <v>0.31490000000000001</v>
      </c>
      <c r="AC71" s="13">
        <f t="shared" si="318"/>
        <v>0.99775761931142803</v>
      </c>
      <c r="AD71" s="13">
        <f t="shared" si="319"/>
        <v>1.03328293594752</v>
      </c>
      <c r="AE71" s="13">
        <f t="shared" si="320"/>
        <v>1.0953063535947101</v>
      </c>
      <c r="AF71" s="13">
        <f t="shared" si="321"/>
        <v>1.0635365055255701</v>
      </c>
      <c r="AG71" s="13">
        <f t="shared" si="322"/>
        <v>1.4789182107073899</v>
      </c>
      <c r="AH71" s="13">
        <f t="shared" si="323"/>
        <v>1.31379094731276</v>
      </c>
      <c r="AI71" s="13">
        <f t="shared" si="324"/>
        <v>67.295918367346999</v>
      </c>
      <c r="AJ71" s="13">
        <f t="shared" si="325"/>
        <v>83.9392</v>
      </c>
      <c r="AK71" s="13">
        <f t="shared" si="326"/>
        <v>68.402950000000004</v>
      </c>
      <c r="AL71" s="13">
        <f t="shared" si="327"/>
        <v>0.12505210504376801</v>
      </c>
      <c r="AM71" s="13">
        <f t="shared" si="328"/>
        <v>14.694431335499999</v>
      </c>
      <c r="AN71" s="13">
        <f t="shared" si="329"/>
        <v>0.76265247102176004</v>
      </c>
      <c r="AO71" s="13">
        <f t="shared" si="330"/>
        <v>1.1236027445247501</v>
      </c>
      <c r="AP71" s="42">
        <f t="shared" si="331"/>
        <v>2090945.3122004999</v>
      </c>
      <c r="AS71" s="9" t="s">
        <v>72</v>
      </c>
      <c r="AT71" s="34">
        <v>72.0513069963405</v>
      </c>
      <c r="AU71" s="34">
        <v>30.169282332415001</v>
      </c>
      <c r="AV71" s="34">
        <v>6.1060429657915698</v>
      </c>
      <c r="AW71" s="34">
        <v>2.5567188417300799</v>
      </c>
      <c r="AX71" s="34">
        <v>17.465523325568501</v>
      </c>
      <c r="AY71" s="7">
        <v>24.976786909082101</v>
      </c>
      <c r="AZ71" s="7">
        <v>5.5764361972547203</v>
      </c>
      <c r="BA71" s="7">
        <v>42894647.6325</v>
      </c>
      <c r="BB71" s="7">
        <v>43161641.856818199</v>
      </c>
      <c r="BC71" s="7">
        <v>28.440898589543799</v>
      </c>
      <c r="BD71" s="7">
        <v>35.584454350615502</v>
      </c>
      <c r="BE71" s="7">
        <v>35.847444402364502</v>
      </c>
      <c r="BF71" s="7">
        <v>0.31490000000000001</v>
      </c>
      <c r="BG71" s="34">
        <v>0.99775761931142803</v>
      </c>
      <c r="BH71" s="7">
        <v>1.03328293594752</v>
      </c>
      <c r="BI71" s="7">
        <v>1.0953063535947101</v>
      </c>
      <c r="BJ71" s="7">
        <v>1.0635365055255701</v>
      </c>
      <c r="BK71" s="7">
        <v>1.4789182107073899</v>
      </c>
      <c r="BL71" s="7">
        <v>1.31379094731276</v>
      </c>
      <c r="BM71" s="34">
        <v>67.295918367346999</v>
      </c>
      <c r="BN71" s="7">
        <v>83.9392</v>
      </c>
      <c r="BO71" s="34">
        <v>68.402950000000004</v>
      </c>
      <c r="BP71" s="34">
        <v>0.12505210504376801</v>
      </c>
      <c r="BQ71" s="34">
        <v>14.694431335499999</v>
      </c>
      <c r="BR71" s="34">
        <v>0.76265247102176004</v>
      </c>
      <c r="BS71" s="34">
        <v>1.1236027445247501</v>
      </c>
      <c r="BT71" s="34">
        <v>2090945.3122004999</v>
      </c>
      <c r="BU71" s="34">
        <v>85753808</v>
      </c>
      <c r="BV71" s="7">
        <v>50.012700000000002</v>
      </c>
      <c r="BW71" s="23">
        <v>35265</v>
      </c>
      <c r="BX71" s="9" t="s">
        <v>405</v>
      </c>
      <c r="BY71" s="7">
        <v>96.28</v>
      </c>
      <c r="BZ71" s="9" t="s">
        <v>291</v>
      </c>
      <c r="CA71" t="str">
        <f t="shared" si="333"/>
        <v>USD=</v>
      </c>
      <c r="CB71" s="24">
        <v>1</v>
      </c>
      <c r="CD71" s="9" t="s">
        <v>72</v>
      </c>
      <c r="CE71" s="9" t="s">
        <v>404</v>
      </c>
    </row>
    <row r="72" spans="2:83" x14ac:dyDescent="0.35">
      <c r="B72" t="str">
        <f t="shared" si="332"/>
        <v>Nemetschek SE</v>
      </c>
      <c r="C72" t="s">
        <v>58</v>
      </c>
      <c r="D72" t="s">
        <v>60</v>
      </c>
      <c r="E72" t="s">
        <v>73</v>
      </c>
      <c r="F72" s="2"/>
      <c r="G72" t="str">
        <f t="shared" si="297"/>
        <v>DE0006452907</v>
      </c>
      <c r="H72" s="7">
        <f t="shared" si="298"/>
        <v>11529395955</v>
      </c>
      <c r="I72" s="13">
        <f t="shared" si="299"/>
        <v>49</v>
      </c>
      <c r="J72" s="36">
        <f t="shared" si="300"/>
        <v>36229</v>
      </c>
      <c r="K72" s="13" t="str">
        <f t="shared" si="301"/>
        <v>EUR</v>
      </c>
      <c r="L72" s="7">
        <f t="shared" si="302"/>
        <v>95.45</v>
      </c>
      <c r="M72" s="13">
        <f t="shared" si="303"/>
        <v>99.821610000000007</v>
      </c>
      <c r="N72" s="8"/>
      <c r="O72" s="13">
        <f t="shared" si="304"/>
        <v>64.5080626630442</v>
      </c>
      <c r="P72" s="13">
        <f t="shared" si="305"/>
        <v>50.119949145857497</v>
      </c>
      <c r="Q72" s="13">
        <f t="shared" si="306"/>
        <v>3.7901329414244498</v>
      </c>
      <c r="R72" s="13">
        <f t="shared" si="307"/>
        <v>2.94476786990937</v>
      </c>
      <c r="S72" s="13">
        <f t="shared" si="308"/>
        <v>14.1191714821662</v>
      </c>
      <c r="T72" s="13">
        <f t="shared" si="309"/>
        <v>40.543678930257897</v>
      </c>
      <c r="U72" s="13">
        <f t="shared" si="310"/>
        <v>11.9279840043798</v>
      </c>
      <c r="V72" s="42">
        <f t="shared" si="311"/>
        <v>9275900.7125000004</v>
      </c>
      <c r="W72" s="42">
        <f t="shared" si="312"/>
        <v>9081880.27608696</v>
      </c>
      <c r="X72" s="13">
        <f t="shared" si="313"/>
        <v>-2.1363465550620147</v>
      </c>
      <c r="Y72" s="13">
        <f t="shared" si="314"/>
        <v>25.2397075856132</v>
      </c>
      <c r="Z72" s="13">
        <f t="shared" si="315"/>
        <v>23.7344910817746</v>
      </c>
      <c r="AA72" s="13">
        <f t="shared" si="316"/>
        <v>27.846535673583801</v>
      </c>
      <c r="AB72" s="13" t="str">
        <f t="shared" si="317"/>
        <v>#N/A</v>
      </c>
      <c r="AC72" s="13">
        <f t="shared" si="318"/>
        <v>0.90637916370298099</v>
      </c>
      <c r="AD72" s="13">
        <f t="shared" si="319"/>
        <v>1.09884753154907</v>
      </c>
      <c r="AE72" s="13">
        <f t="shared" si="320"/>
        <v>0.74797979389199498</v>
      </c>
      <c r="AF72" s="13">
        <f t="shared" si="321"/>
        <v>0.83198569727480098</v>
      </c>
      <c r="AG72" s="13">
        <f t="shared" si="322"/>
        <v>0.291630105003503</v>
      </c>
      <c r="AH72" s="13">
        <f t="shared" si="323"/>
        <v>1.2828767156557399</v>
      </c>
      <c r="AI72" s="13">
        <f t="shared" si="324"/>
        <v>37.741046831955899</v>
      </c>
      <c r="AJ72" s="13">
        <f t="shared" si="325"/>
        <v>99.763000000000005</v>
      </c>
      <c r="AK72" s="13">
        <f t="shared" si="326"/>
        <v>91.581249999999898</v>
      </c>
      <c r="AL72" s="13">
        <f t="shared" si="327"/>
        <v>0.502881089575694</v>
      </c>
      <c r="AM72" s="13">
        <f t="shared" si="328"/>
        <v>34.380116088699999</v>
      </c>
      <c r="AN72" s="13" t="str">
        <f t="shared" si="329"/>
        <v>NULL</v>
      </c>
      <c r="AO72" s="13" t="str">
        <f t="shared" si="330"/>
        <v>NULL</v>
      </c>
      <c r="AP72" s="42">
        <f t="shared" si="331"/>
        <v>133941.13342401601</v>
      </c>
      <c r="AS72" s="9" t="s">
        <v>73</v>
      </c>
      <c r="AT72" s="34">
        <v>64.5080626630442</v>
      </c>
      <c r="AU72" s="34">
        <v>50.119949145857497</v>
      </c>
      <c r="AV72" s="34">
        <v>3.7901329414244498</v>
      </c>
      <c r="AW72" s="34">
        <v>2.94476786990937</v>
      </c>
      <c r="AX72" s="34">
        <v>14.1191714821662</v>
      </c>
      <c r="AY72" s="7">
        <v>40.543678930257897</v>
      </c>
      <c r="AZ72" s="7">
        <v>11.9279840043798</v>
      </c>
      <c r="BA72" s="7">
        <v>9275900.7125000004</v>
      </c>
      <c r="BB72" s="7">
        <v>9081880.27608696</v>
      </c>
      <c r="BC72" s="7">
        <v>25.2397075856132</v>
      </c>
      <c r="BD72" s="7">
        <v>23.7344910817746</v>
      </c>
      <c r="BE72" s="7">
        <v>27.846535673583801</v>
      </c>
      <c r="BF72" s="7" t="s">
        <v>523</v>
      </c>
      <c r="BG72" s="34">
        <v>0.90637916370298099</v>
      </c>
      <c r="BH72" s="7">
        <v>1.09884753154907</v>
      </c>
      <c r="BI72" s="7">
        <v>0.74797979389199498</v>
      </c>
      <c r="BJ72" s="7">
        <v>0.83198569727480098</v>
      </c>
      <c r="BK72" s="7">
        <v>0.291630105003503</v>
      </c>
      <c r="BL72" s="7">
        <v>1.2828767156557399</v>
      </c>
      <c r="BM72" s="34">
        <v>37.741046831955899</v>
      </c>
      <c r="BN72" s="7">
        <v>99.763000000000005</v>
      </c>
      <c r="BO72" s="34">
        <v>91.581249999999898</v>
      </c>
      <c r="BP72" s="34">
        <v>0.502881089575694</v>
      </c>
      <c r="BQ72" s="34">
        <v>34.380116088699999</v>
      </c>
      <c r="BR72" s="34" t="s">
        <v>292</v>
      </c>
      <c r="BS72" s="34" t="s">
        <v>292</v>
      </c>
      <c r="BT72" s="34">
        <v>133941.13342401601</v>
      </c>
      <c r="BU72" s="34">
        <v>115500000</v>
      </c>
      <c r="BV72" s="7">
        <v>49</v>
      </c>
      <c r="BW72" s="23">
        <v>36229</v>
      </c>
      <c r="BX72" s="9" t="s">
        <v>407</v>
      </c>
      <c r="BY72" s="7">
        <v>95.45</v>
      </c>
      <c r="BZ72" s="9" t="s">
        <v>346</v>
      </c>
      <c r="CA72" t="str">
        <f t="shared" si="333"/>
        <v>EUR=</v>
      </c>
      <c r="CB72" s="24">
        <v>1.0458000000000001</v>
      </c>
      <c r="CD72" s="9" t="s">
        <v>73</v>
      </c>
      <c r="CE72" s="9" t="s">
        <v>406</v>
      </c>
    </row>
    <row r="73" spans="2:83" x14ac:dyDescent="0.35">
      <c r="B73" t="str">
        <f t="shared" si="332"/>
        <v>Open Text Corp</v>
      </c>
      <c r="C73" t="s">
        <v>58</v>
      </c>
      <c r="D73" t="s">
        <v>60</v>
      </c>
      <c r="E73" t="s">
        <v>74</v>
      </c>
      <c r="F73" s="2"/>
      <c r="G73" t="str">
        <f t="shared" si="297"/>
        <v>CA6837151068</v>
      </c>
      <c r="H73" s="7">
        <f t="shared" si="298"/>
        <v>7947162196.8900003</v>
      </c>
      <c r="I73" s="13">
        <f t="shared" si="299"/>
        <v>97.817400000000006</v>
      </c>
      <c r="J73" s="36">
        <f t="shared" si="300"/>
        <v>35972</v>
      </c>
      <c r="K73" s="13" t="str">
        <f t="shared" si="301"/>
        <v>USD</v>
      </c>
      <c r="L73" s="7">
        <f t="shared" si="302"/>
        <v>29.89</v>
      </c>
      <c r="M73" s="13">
        <f t="shared" si="303"/>
        <v>29.89</v>
      </c>
      <c r="N73" s="8"/>
      <c r="O73" s="13">
        <f t="shared" si="304"/>
        <v>17.375825829623398</v>
      </c>
      <c r="P73" s="13">
        <f t="shared" si="305"/>
        <v>7.7478001665990899</v>
      </c>
      <c r="Q73" s="13">
        <f t="shared" si="306"/>
        <v>5.6969920752863503</v>
      </c>
      <c r="R73" s="13">
        <f t="shared" si="307"/>
        <v>12.9130002776652</v>
      </c>
      <c r="S73" s="13">
        <f t="shared" si="308"/>
        <v>1.92100937050388</v>
      </c>
      <c r="T73" s="13">
        <f t="shared" si="309"/>
        <v>9.4379587568969203</v>
      </c>
      <c r="U73" s="13">
        <f t="shared" si="310"/>
        <v>1.4170238854699799</v>
      </c>
      <c r="V73" s="42">
        <f t="shared" si="311"/>
        <v>15184271.710000001</v>
      </c>
      <c r="W73" s="42">
        <f t="shared" si="312"/>
        <v>20993636.4536364</v>
      </c>
      <c r="X73" s="13">
        <f t="shared" si="313"/>
        <v>27.672026980490717</v>
      </c>
      <c r="Y73" s="13">
        <f t="shared" si="314"/>
        <v>43.724216189296698</v>
      </c>
      <c r="Z73" s="13">
        <f t="shared" si="315"/>
        <v>30.3532108947045</v>
      </c>
      <c r="AA73" s="13">
        <f t="shared" si="316"/>
        <v>32.043673230369201</v>
      </c>
      <c r="AB73" s="13">
        <f t="shared" si="317"/>
        <v>0.30780000000000002</v>
      </c>
      <c r="AC73" s="13">
        <f t="shared" si="318"/>
        <v>0.94740564257229498</v>
      </c>
      <c r="AD73" s="13">
        <f t="shared" si="319"/>
        <v>1.36696181124376</v>
      </c>
      <c r="AE73" s="13">
        <f t="shared" si="320"/>
        <v>1.1179331182648</v>
      </c>
      <c r="AF73" s="13">
        <f t="shared" si="321"/>
        <v>1.0786210002211201</v>
      </c>
      <c r="AG73" s="13">
        <f t="shared" si="322"/>
        <v>0.84955075894329002</v>
      </c>
      <c r="AH73" s="13">
        <f t="shared" si="323"/>
        <v>0.74517518258556603</v>
      </c>
      <c r="AI73" s="13">
        <f t="shared" si="324"/>
        <v>56.419529837251403</v>
      </c>
      <c r="AJ73" s="13">
        <f t="shared" si="325"/>
        <v>31.292400000000001</v>
      </c>
      <c r="AK73" s="13">
        <f t="shared" si="326"/>
        <v>32.407474999999998</v>
      </c>
      <c r="AL73" s="13">
        <f t="shared" si="327"/>
        <v>3.5128805620608898</v>
      </c>
      <c r="AM73" s="13">
        <f t="shared" si="328"/>
        <v>58.3727880625</v>
      </c>
      <c r="AN73" s="13">
        <f t="shared" si="329"/>
        <v>2.6044027380773298</v>
      </c>
      <c r="AO73" s="13">
        <f t="shared" si="330"/>
        <v>9.5319117890988299</v>
      </c>
      <c r="AP73" s="42">
        <f t="shared" si="331"/>
        <v>1293997.0099931001</v>
      </c>
      <c r="AS73" s="9" t="s">
        <v>74</v>
      </c>
      <c r="AT73" s="34">
        <v>17.375825829623398</v>
      </c>
      <c r="AU73" s="34">
        <v>7.7478001665990899</v>
      </c>
      <c r="AV73" s="34">
        <v>5.6969920752863503</v>
      </c>
      <c r="AW73" s="34">
        <v>12.9130002776652</v>
      </c>
      <c r="AX73" s="34">
        <v>1.92100937050388</v>
      </c>
      <c r="AY73" s="7">
        <v>9.4379587568969203</v>
      </c>
      <c r="AZ73" s="7">
        <v>1.4170238854699799</v>
      </c>
      <c r="BA73" s="7">
        <v>15184271.710000001</v>
      </c>
      <c r="BB73" s="7">
        <v>20993636.4536364</v>
      </c>
      <c r="BC73" s="7">
        <v>43.724216189296698</v>
      </c>
      <c r="BD73" s="7">
        <v>30.3532108947045</v>
      </c>
      <c r="BE73" s="7">
        <v>32.043673230369201</v>
      </c>
      <c r="BF73" s="7">
        <v>0.30780000000000002</v>
      </c>
      <c r="BG73" s="34">
        <v>0.94740564257229498</v>
      </c>
      <c r="BH73" s="7">
        <v>1.36696181124376</v>
      </c>
      <c r="BI73" s="7">
        <v>1.1179331182648</v>
      </c>
      <c r="BJ73" s="7">
        <v>1.0786210002211201</v>
      </c>
      <c r="BK73" s="7">
        <v>0.84955075894329002</v>
      </c>
      <c r="BL73" s="7">
        <v>0.74517518258556603</v>
      </c>
      <c r="BM73" s="34">
        <v>56.419529837251403</v>
      </c>
      <c r="BN73" s="7">
        <v>31.292400000000001</v>
      </c>
      <c r="BO73" s="34">
        <v>32.407474999999998</v>
      </c>
      <c r="BP73" s="34">
        <v>3.5128805620608898</v>
      </c>
      <c r="BQ73" s="34">
        <v>58.3727880625</v>
      </c>
      <c r="BR73" s="34">
        <v>2.6044027380773298</v>
      </c>
      <c r="BS73" s="34">
        <v>9.5319117890988299</v>
      </c>
      <c r="BT73" s="34">
        <v>1293997.0099931001</v>
      </c>
      <c r="BU73" s="34">
        <v>265880301</v>
      </c>
      <c r="BV73" s="7">
        <v>97.817400000000006</v>
      </c>
      <c r="BW73" s="23">
        <v>35972</v>
      </c>
      <c r="BX73" s="9" t="s">
        <v>409</v>
      </c>
      <c r="BY73" s="7">
        <v>29.89</v>
      </c>
      <c r="BZ73" s="9" t="s">
        <v>291</v>
      </c>
      <c r="CA73" t="str">
        <f t="shared" si="333"/>
        <v>USD=</v>
      </c>
      <c r="CB73" s="24">
        <v>1</v>
      </c>
      <c r="CD73" s="9" t="s">
        <v>74</v>
      </c>
      <c r="CE73" s="9" t="s">
        <v>408</v>
      </c>
    </row>
    <row r="74" spans="2:83" x14ac:dyDescent="0.35">
      <c r="B74" t="str">
        <f t="shared" si="332"/>
        <v>Guidewire Software Inc</v>
      </c>
      <c r="C74" t="s">
        <v>58</v>
      </c>
      <c r="D74" t="s">
        <v>60</v>
      </c>
      <c r="E74" t="s">
        <v>75</v>
      </c>
      <c r="F74" s="2"/>
      <c r="G74" t="str">
        <f t="shared" si="297"/>
        <v>US40171V1008</v>
      </c>
      <c r="H74" s="7">
        <f t="shared" si="298"/>
        <v>14508965326.039999</v>
      </c>
      <c r="I74" s="13">
        <f t="shared" si="299"/>
        <v>99.522400000000005</v>
      </c>
      <c r="J74" s="36">
        <f t="shared" si="300"/>
        <v>40871</v>
      </c>
      <c r="K74" s="13" t="str">
        <f t="shared" si="301"/>
        <v>USD</v>
      </c>
      <c r="L74" s="7">
        <f t="shared" si="302"/>
        <v>173.72</v>
      </c>
      <c r="M74" s="13">
        <f t="shared" si="303"/>
        <v>173.72</v>
      </c>
      <c r="N74" s="8"/>
      <c r="O74" s="13">
        <f t="shared" si="304"/>
        <v>688.92766497462003</v>
      </c>
      <c r="P74" s="13">
        <f t="shared" si="305"/>
        <v>77.723106620382296</v>
      </c>
      <c r="Q74" s="13" t="str">
        <f t="shared" si="306"/>
        <v>NULL</v>
      </c>
      <c r="R74" s="13">
        <f t="shared" si="307"/>
        <v>0.90270739396495103</v>
      </c>
      <c r="S74" s="13">
        <f t="shared" si="308"/>
        <v>10.741692445521799</v>
      </c>
      <c r="T74" s="13">
        <f t="shared" si="309"/>
        <v>54.172091079972098</v>
      </c>
      <c r="U74" s="13">
        <f t="shared" si="310"/>
        <v>18.767498384457198</v>
      </c>
      <c r="V74" s="42">
        <f t="shared" si="311"/>
        <v>254612820.505</v>
      </c>
      <c r="W74" s="42">
        <f t="shared" si="312"/>
        <v>205535181.900455</v>
      </c>
      <c r="X74" s="13">
        <f t="shared" si="313"/>
        <v>-23.877974637118005</v>
      </c>
      <c r="Y74" s="13">
        <f t="shared" si="314"/>
        <v>47.340297384404501</v>
      </c>
      <c r="Z74" s="13">
        <f t="shared" si="315"/>
        <v>36.2196719924303</v>
      </c>
      <c r="AA74" s="13">
        <f t="shared" si="316"/>
        <v>35.350238375282501</v>
      </c>
      <c r="AB74" s="13">
        <f t="shared" si="317"/>
        <v>0.25459999999999999</v>
      </c>
      <c r="AC74" s="13">
        <f t="shared" si="318"/>
        <v>0.96952242751372097</v>
      </c>
      <c r="AD74" s="13">
        <f t="shared" si="319"/>
        <v>0.91092691086970001</v>
      </c>
      <c r="AE74" s="13">
        <f t="shared" si="320"/>
        <v>1.2077400963885301</v>
      </c>
      <c r="AF74" s="13">
        <f t="shared" si="321"/>
        <v>1.1384922590989599</v>
      </c>
      <c r="AG74" s="13">
        <f t="shared" si="322"/>
        <v>1.0830495249718799</v>
      </c>
      <c r="AH74" s="13">
        <f t="shared" si="323"/>
        <v>1.29117429866351</v>
      </c>
      <c r="AI74" s="13">
        <f t="shared" si="324"/>
        <v>26.627324749642298</v>
      </c>
      <c r="AJ74" s="13">
        <f t="shared" si="325"/>
        <v>190.4676</v>
      </c>
      <c r="AK74" s="13">
        <f t="shared" si="326"/>
        <v>148.02195</v>
      </c>
      <c r="AL74" s="13" t="str">
        <f t="shared" si="327"/>
        <v>NULL</v>
      </c>
      <c r="AM74" s="13" t="str">
        <f t="shared" si="328"/>
        <v>NULL</v>
      </c>
      <c r="AN74" s="13">
        <f t="shared" si="329"/>
        <v>2.0507573127072898</v>
      </c>
      <c r="AO74" s="13">
        <f t="shared" si="330"/>
        <v>2.4699017858627799</v>
      </c>
      <c r="AP74" s="42">
        <f t="shared" si="331"/>
        <v>2203875.5030481801</v>
      </c>
      <c r="AS74" s="9" t="s">
        <v>75</v>
      </c>
      <c r="AT74" s="34">
        <v>688.92766497462003</v>
      </c>
      <c r="AU74" s="34">
        <v>77.723106620382296</v>
      </c>
      <c r="AV74" s="34" t="s">
        <v>292</v>
      </c>
      <c r="AW74" s="34">
        <v>0.90270739396495103</v>
      </c>
      <c r="AX74" s="34">
        <v>10.741692445521799</v>
      </c>
      <c r="AY74" s="7">
        <v>54.172091079972098</v>
      </c>
      <c r="AZ74" s="7">
        <v>18.767498384457198</v>
      </c>
      <c r="BA74" s="7">
        <v>254612820.505</v>
      </c>
      <c r="BB74" s="7">
        <v>205535181.900455</v>
      </c>
      <c r="BC74" s="7">
        <v>47.340297384404501</v>
      </c>
      <c r="BD74" s="7">
        <v>36.2196719924303</v>
      </c>
      <c r="BE74" s="7">
        <v>35.350238375282501</v>
      </c>
      <c r="BF74" s="7">
        <v>0.25459999999999999</v>
      </c>
      <c r="BG74" s="34">
        <v>0.96952242751372097</v>
      </c>
      <c r="BH74" s="7">
        <v>0.91092691086970001</v>
      </c>
      <c r="BI74" s="7">
        <v>1.2077400963885301</v>
      </c>
      <c r="BJ74" s="7">
        <v>1.1384922590989599</v>
      </c>
      <c r="BK74" s="7">
        <v>1.0830495249718799</v>
      </c>
      <c r="BL74" s="7">
        <v>1.29117429866351</v>
      </c>
      <c r="BM74" s="34">
        <v>26.627324749642298</v>
      </c>
      <c r="BN74" s="7">
        <v>190.4676</v>
      </c>
      <c r="BO74" s="34">
        <v>148.02195</v>
      </c>
      <c r="BP74" s="34" t="s">
        <v>292</v>
      </c>
      <c r="BQ74" s="34" t="s">
        <v>292</v>
      </c>
      <c r="BR74" s="34">
        <v>2.0507573127072898</v>
      </c>
      <c r="BS74" s="34">
        <v>2.4699017858627799</v>
      </c>
      <c r="BT74" s="34">
        <v>2203875.5030481801</v>
      </c>
      <c r="BU74" s="34">
        <v>83519257</v>
      </c>
      <c r="BV74" s="7">
        <v>99.522400000000005</v>
      </c>
      <c r="BW74" s="23">
        <v>40871</v>
      </c>
      <c r="BX74" s="9" t="s">
        <v>411</v>
      </c>
      <c r="BY74" s="7">
        <v>173.72</v>
      </c>
      <c r="BZ74" s="9" t="s">
        <v>291</v>
      </c>
      <c r="CA74" t="str">
        <f t="shared" si="333"/>
        <v>USD=</v>
      </c>
      <c r="CB74" s="24">
        <v>1</v>
      </c>
      <c r="CD74" s="9" t="s">
        <v>75</v>
      </c>
      <c r="CE74" s="9" t="s">
        <v>410</v>
      </c>
    </row>
    <row r="75" spans="2:83" x14ac:dyDescent="0.35">
      <c r="B75" t="str">
        <f t="shared" si="332"/>
        <v>N-Able Inc</v>
      </c>
      <c r="C75" t="s">
        <v>58</v>
      </c>
      <c r="D75" t="s">
        <v>60</v>
      </c>
      <c r="E75" t="s">
        <v>76</v>
      </c>
      <c r="F75" s="2"/>
      <c r="G75" t="str">
        <f t="shared" si="297"/>
        <v>US62878D1000</v>
      </c>
      <c r="H75" s="7">
        <f t="shared" si="298"/>
        <v>1926286339.3799999</v>
      </c>
      <c r="I75" s="13">
        <f t="shared" si="299"/>
        <v>36.767600000000002</v>
      </c>
      <c r="J75" s="36">
        <f t="shared" si="300"/>
        <v>44386</v>
      </c>
      <c r="K75" s="13" t="str">
        <f t="shared" si="301"/>
        <v>USD</v>
      </c>
      <c r="L75" s="7">
        <f t="shared" si="302"/>
        <v>10.37</v>
      </c>
      <c r="M75" s="13">
        <f t="shared" si="303"/>
        <v>10.37</v>
      </c>
      <c r="N75" s="8"/>
      <c r="O75" s="13">
        <f t="shared" si="304"/>
        <v>52.527606118934202</v>
      </c>
      <c r="P75" s="13">
        <f t="shared" si="305"/>
        <v>24.762452595912901</v>
      </c>
      <c r="Q75" s="13" t="str">
        <f t="shared" si="306"/>
        <v>NULL</v>
      </c>
      <c r="R75" s="13" t="str">
        <f t="shared" si="307"/>
        <v>NULL</v>
      </c>
      <c r="S75" s="13">
        <f t="shared" si="308"/>
        <v>2.5180665567913199</v>
      </c>
      <c r="T75" s="13">
        <f t="shared" si="309"/>
        <v>22.7502490744175</v>
      </c>
      <c r="U75" s="13">
        <f t="shared" si="310"/>
        <v>4.2053787211960296</v>
      </c>
      <c r="V75" s="42">
        <f t="shared" si="311"/>
        <v>6636600.9450000003</v>
      </c>
      <c r="W75" s="42">
        <f t="shared" si="312"/>
        <v>5502546.0609090896</v>
      </c>
      <c r="X75" s="13">
        <f t="shared" si="313"/>
        <v>-20.609639093208255</v>
      </c>
      <c r="Y75" s="13">
        <f t="shared" si="314"/>
        <v>31.974804296816401</v>
      </c>
      <c r="Z75" s="13">
        <f t="shared" si="315"/>
        <v>24.833354097426099</v>
      </c>
      <c r="AA75" s="13">
        <f t="shared" si="316"/>
        <v>24.5806847533904</v>
      </c>
      <c r="AB75" s="13">
        <f t="shared" si="317"/>
        <v>0.59109999999999996</v>
      </c>
      <c r="AC75" s="13">
        <f t="shared" si="318"/>
        <v>0.68315734489001301</v>
      </c>
      <c r="AD75" s="13">
        <f t="shared" si="319"/>
        <v>0.38815099793468799</v>
      </c>
      <c r="AE75" s="13">
        <f t="shared" si="320"/>
        <v>0.38001529407421902</v>
      </c>
      <c r="AF75" s="13">
        <f t="shared" si="321"/>
        <v>0.58667627603928296</v>
      </c>
      <c r="AG75" s="13">
        <f t="shared" si="322"/>
        <v>0.62541798014876504</v>
      </c>
      <c r="AH75" s="13">
        <f t="shared" si="323"/>
        <v>3.1812500399414002E-2</v>
      </c>
      <c r="AI75" s="13">
        <f t="shared" si="324"/>
        <v>53.3333333333333</v>
      </c>
      <c r="AJ75" s="13">
        <f t="shared" si="325"/>
        <v>11.5108</v>
      </c>
      <c r="AK75" s="13">
        <f t="shared" si="326"/>
        <v>12.8108</v>
      </c>
      <c r="AL75" s="13" t="str">
        <f t="shared" si="327"/>
        <v>NULL</v>
      </c>
      <c r="AM75" s="13">
        <f t="shared" si="328"/>
        <v>0</v>
      </c>
      <c r="AN75" s="13">
        <f t="shared" si="329"/>
        <v>0.47840392773315499</v>
      </c>
      <c r="AO75" s="13">
        <f t="shared" si="330"/>
        <v>1.9323621915749301</v>
      </c>
      <c r="AP75" s="42">
        <f t="shared" si="331"/>
        <v>1102265.38229651</v>
      </c>
      <c r="AS75" s="9" t="s">
        <v>76</v>
      </c>
      <c r="AT75" s="34">
        <v>52.527606118934202</v>
      </c>
      <c r="AU75" s="34">
        <v>24.762452595912901</v>
      </c>
      <c r="AV75" s="34" t="s">
        <v>292</v>
      </c>
      <c r="AW75" s="34" t="s">
        <v>292</v>
      </c>
      <c r="AX75" s="34">
        <v>2.5180665567913199</v>
      </c>
      <c r="AY75" s="7">
        <v>22.7502490744175</v>
      </c>
      <c r="AZ75" s="7">
        <v>4.2053787211960296</v>
      </c>
      <c r="BA75" s="7">
        <v>6636600.9450000003</v>
      </c>
      <c r="BB75" s="7">
        <v>5502546.0609090896</v>
      </c>
      <c r="BC75" s="7">
        <v>31.974804296816401</v>
      </c>
      <c r="BD75" s="7">
        <v>24.833354097426099</v>
      </c>
      <c r="BE75" s="7">
        <v>24.5806847533904</v>
      </c>
      <c r="BF75" s="7">
        <v>0.59109999999999996</v>
      </c>
      <c r="BG75" s="34">
        <v>0.68315734489001301</v>
      </c>
      <c r="BH75" s="7">
        <v>0.38815099793468799</v>
      </c>
      <c r="BI75" s="34">
        <v>0.38001529407421902</v>
      </c>
      <c r="BJ75" s="34">
        <v>0.58667627603928296</v>
      </c>
      <c r="BK75" s="7">
        <v>0.62541798014876504</v>
      </c>
      <c r="BL75" s="7">
        <v>3.1812500399414002E-2</v>
      </c>
      <c r="BM75" s="34">
        <v>53.3333333333333</v>
      </c>
      <c r="BN75" s="7">
        <v>11.5108</v>
      </c>
      <c r="BO75" s="34">
        <v>12.8108</v>
      </c>
      <c r="BP75" s="34" t="s">
        <v>292</v>
      </c>
      <c r="BQ75" s="34">
        <v>0</v>
      </c>
      <c r="BR75" s="34">
        <v>0.47840392773315499</v>
      </c>
      <c r="BS75" s="34">
        <v>1.9323621915749301</v>
      </c>
      <c r="BT75" s="34">
        <v>1102265.38229651</v>
      </c>
      <c r="BU75" s="34">
        <v>185755674</v>
      </c>
      <c r="BV75" s="7">
        <v>36.767600000000002</v>
      </c>
      <c r="BW75" s="23">
        <v>44386</v>
      </c>
      <c r="BX75" s="9" t="s">
        <v>413</v>
      </c>
      <c r="BY75" s="7">
        <v>10.37</v>
      </c>
      <c r="BZ75" s="9" t="s">
        <v>291</v>
      </c>
      <c r="CA75" t="str">
        <f t="shared" si="333"/>
        <v>USD=</v>
      </c>
      <c r="CB75" s="24">
        <v>1</v>
      </c>
      <c r="CD75" s="9" t="s">
        <v>76</v>
      </c>
      <c r="CE75" s="9" t="s">
        <v>412</v>
      </c>
    </row>
    <row r="76" spans="2:83" x14ac:dyDescent="0.35">
      <c r="B76" t="str">
        <f t="shared" si="332"/>
        <v>DocuSign Inc</v>
      </c>
      <c r="C76" t="s">
        <v>58</v>
      </c>
      <c r="D76" t="s">
        <v>77</v>
      </c>
      <c r="E76" t="s">
        <v>78</v>
      </c>
      <c r="F76" s="2"/>
      <c r="G76" t="str">
        <f t="shared" si="297"/>
        <v>US2561631068</v>
      </c>
      <c r="H76" s="7">
        <f t="shared" si="298"/>
        <v>19095227287.32</v>
      </c>
      <c r="I76" s="13">
        <f t="shared" si="299"/>
        <v>98.895499999999998</v>
      </c>
      <c r="J76" s="36">
        <f t="shared" si="300"/>
        <v>43217</v>
      </c>
      <c r="K76" s="13" t="str">
        <f t="shared" si="301"/>
        <v>USD</v>
      </c>
      <c r="L76" s="7">
        <f t="shared" si="302"/>
        <v>94.52</v>
      </c>
      <c r="M76" s="13">
        <f t="shared" si="303"/>
        <v>94.52</v>
      </c>
      <c r="N76" s="8"/>
      <c r="O76" s="13">
        <f t="shared" si="304"/>
        <v>20.752326732781899</v>
      </c>
      <c r="P76" s="13">
        <f t="shared" si="305"/>
        <v>25.581876683356601</v>
      </c>
      <c r="Q76" s="13" t="str">
        <f t="shared" si="306"/>
        <v>NULL</v>
      </c>
      <c r="R76" s="13">
        <f t="shared" si="307"/>
        <v>3.50436666895295</v>
      </c>
      <c r="S76" s="13">
        <f t="shared" si="308"/>
        <v>9.7486282391561208</v>
      </c>
      <c r="T76" s="13">
        <f t="shared" si="309"/>
        <v>25.606018364935402</v>
      </c>
      <c r="U76" s="13">
        <f t="shared" si="310"/>
        <v>8.8483588157102595</v>
      </c>
      <c r="V76" s="42">
        <f t="shared" si="311"/>
        <v>156673113.99250001</v>
      </c>
      <c r="W76" s="42">
        <f t="shared" si="312"/>
        <v>115028454.570455</v>
      </c>
      <c r="X76" s="13">
        <f t="shared" si="313"/>
        <v>-36.203789381989502</v>
      </c>
      <c r="Y76" s="13">
        <f t="shared" si="314"/>
        <v>81.012409113888495</v>
      </c>
      <c r="Z76" s="13">
        <f t="shared" si="315"/>
        <v>53.104347967344502</v>
      </c>
      <c r="AA76" s="13">
        <f t="shared" si="316"/>
        <v>43.280439131226203</v>
      </c>
      <c r="AB76" s="13" t="str">
        <f t="shared" si="317"/>
        <v>#N/A</v>
      </c>
      <c r="AC76" s="13">
        <f t="shared" si="318"/>
        <v>1.1560984231290901</v>
      </c>
      <c r="AD76" s="13">
        <f t="shared" si="319"/>
        <v>1.9650253014749</v>
      </c>
      <c r="AE76" s="13">
        <f t="shared" si="320"/>
        <v>0.90711424735479596</v>
      </c>
      <c r="AF76" s="13">
        <f t="shared" si="321"/>
        <v>0.93807522682703204</v>
      </c>
      <c r="AG76" s="13">
        <f t="shared" si="322"/>
        <v>0.26739198353968202</v>
      </c>
      <c r="AH76" s="13">
        <f t="shared" si="323"/>
        <v>0.66996765639492695</v>
      </c>
      <c r="AI76" s="13">
        <f t="shared" si="324"/>
        <v>63.932518906340903</v>
      </c>
      <c r="AJ76" s="13">
        <f t="shared" si="325"/>
        <v>77.077600000000004</v>
      </c>
      <c r="AK76" s="13">
        <f t="shared" si="326"/>
        <v>61.554349999999999</v>
      </c>
      <c r="AL76" s="13" t="str">
        <f t="shared" si="327"/>
        <v>NULL</v>
      </c>
      <c r="AM76" s="13">
        <f t="shared" si="328"/>
        <v>0</v>
      </c>
      <c r="AN76" s="13">
        <f t="shared" si="329"/>
        <v>5.7770501495272804</v>
      </c>
      <c r="AO76" s="13">
        <f t="shared" si="330"/>
        <v>4.7793781292717004</v>
      </c>
      <c r="AP76" s="42">
        <f t="shared" si="331"/>
        <v>2388560.62965539</v>
      </c>
      <c r="AS76" s="9" t="s">
        <v>78</v>
      </c>
      <c r="AT76" s="34">
        <v>20.752326732781899</v>
      </c>
      <c r="AU76" s="34">
        <v>25.581876683356601</v>
      </c>
      <c r="AV76" s="34" t="s">
        <v>292</v>
      </c>
      <c r="AW76" s="34">
        <v>3.50436666895295</v>
      </c>
      <c r="AX76" s="34">
        <v>9.7486282391561208</v>
      </c>
      <c r="AY76" s="7">
        <v>25.606018364935402</v>
      </c>
      <c r="AZ76" s="7">
        <v>8.8483588157102595</v>
      </c>
      <c r="BA76" s="7">
        <v>156673113.99250001</v>
      </c>
      <c r="BB76" s="7">
        <v>115028454.570455</v>
      </c>
      <c r="BC76" s="7">
        <v>81.012409113888495</v>
      </c>
      <c r="BD76" s="7">
        <v>53.104347967344502</v>
      </c>
      <c r="BE76" s="7">
        <v>43.280439131226203</v>
      </c>
      <c r="BF76" s="7" t="s">
        <v>523</v>
      </c>
      <c r="BG76" s="34">
        <v>1.1560984231290901</v>
      </c>
      <c r="BH76" s="7">
        <v>1.9650253014749</v>
      </c>
      <c r="BI76" s="7">
        <v>0.90711424735479596</v>
      </c>
      <c r="BJ76" s="7">
        <v>0.93807522682703204</v>
      </c>
      <c r="BK76" s="7">
        <v>0.26739198353968202</v>
      </c>
      <c r="BL76" s="7">
        <v>0.66996765639492695</v>
      </c>
      <c r="BM76" s="34">
        <v>63.932518906340903</v>
      </c>
      <c r="BN76" s="7">
        <v>77.077600000000004</v>
      </c>
      <c r="BO76" s="34">
        <v>61.554349999999999</v>
      </c>
      <c r="BP76" s="34" t="s">
        <v>292</v>
      </c>
      <c r="BQ76" s="34">
        <v>0</v>
      </c>
      <c r="BR76" s="34">
        <v>5.7770501495272804</v>
      </c>
      <c r="BS76" s="34">
        <v>4.7793781292717004</v>
      </c>
      <c r="BT76" s="34">
        <v>2388560.62965539</v>
      </c>
      <c r="BU76" s="34">
        <v>202023141</v>
      </c>
      <c r="BV76" s="7">
        <v>98.895499999999998</v>
      </c>
      <c r="BW76" s="23">
        <v>43217</v>
      </c>
      <c r="BX76" s="9" t="s">
        <v>386</v>
      </c>
      <c r="BY76" s="7">
        <v>94.52</v>
      </c>
      <c r="BZ76" s="9" t="s">
        <v>291</v>
      </c>
      <c r="CA76" t="str">
        <f t="shared" si="333"/>
        <v>USD=</v>
      </c>
      <c r="CB76" s="24">
        <v>1</v>
      </c>
      <c r="CD76" s="9" t="s">
        <v>78</v>
      </c>
      <c r="CE76" s="9" t="s">
        <v>385</v>
      </c>
    </row>
    <row r="77" spans="2:83" x14ac:dyDescent="0.35">
      <c r="B77" t="str">
        <f t="shared" si="332"/>
        <v>Autodesk Inc</v>
      </c>
      <c r="C77" t="s">
        <v>58</v>
      </c>
      <c r="D77" t="s">
        <v>77</v>
      </c>
      <c r="E77" t="s">
        <v>79</v>
      </c>
      <c r="F77" s="2"/>
      <c r="G77" t="str">
        <f t="shared" si="297"/>
        <v>US0527691069</v>
      </c>
      <c r="H77" s="7">
        <f t="shared" si="298"/>
        <v>66508099999.999992</v>
      </c>
      <c r="I77" s="13">
        <f t="shared" si="299"/>
        <v>99.814899999999994</v>
      </c>
      <c r="J77" s="36">
        <f t="shared" si="300"/>
        <v>31167</v>
      </c>
      <c r="K77" s="13" t="str">
        <f t="shared" si="301"/>
        <v>USD</v>
      </c>
      <c r="L77" s="7">
        <f t="shared" si="302"/>
        <v>309.33999999999997</v>
      </c>
      <c r="M77" s="13">
        <f t="shared" si="303"/>
        <v>309.33999999999997</v>
      </c>
      <c r="N77" s="8"/>
      <c r="O77" s="13">
        <f t="shared" si="304"/>
        <v>61.454167635144898</v>
      </c>
      <c r="P77" s="13">
        <f t="shared" si="305"/>
        <v>34.436644431154001</v>
      </c>
      <c r="Q77" s="13">
        <f t="shared" si="306"/>
        <v>5.24576761716986</v>
      </c>
      <c r="R77" s="13">
        <f t="shared" si="307"/>
        <v>2.9395343091040602</v>
      </c>
      <c r="S77" s="13">
        <f t="shared" si="308"/>
        <v>25.423585626838399</v>
      </c>
      <c r="T77" s="13">
        <f t="shared" si="309"/>
        <v>49.192381656804699</v>
      </c>
      <c r="U77" s="13">
        <f t="shared" si="310"/>
        <v>11.157205166918301</v>
      </c>
      <c r="V77" s="42">
        <f t="shared" si="311"/>
        <v>148609876.94499999</v>
      </c>
      <c r="W77" s="42">
        <f t="shared" si="312"/>
        <v>179857741.11409101</v>
      </c>
      <c r="X77" s="13">
        <f t="shared" si="313"/>
        <v>17.373655409843739</v>
      </c>
      <c r="Y77" s="13">
        <f t="shared" si="314"/>
        <v>34.586790154425699</v>
      </c>
      <c r="Z77" s="13">
        <f t="shared" si="315"/>
        <v>24.805254792376001</v>
      </c>
      <c r="AA77" s="13">
        <f t="shared" si="316"/>
        <v>28.197197061085401</v>
      </c>
      <c r="AB77" s="13" t="str">
        <f t="shared" si="317"/>
        <v>#N/A</v>
      </c>
      <c r="AC77" s="13">
        <f t="shared" si="318"/>
        <v>1.31030326651643</v>
      </c>
      <c r="AD77" s="13">
        <f t="shared" si="319"/>
        <v>1.58457163062766</v>
      </c>
      <c r="AE77" s="13">
        <f t="shared" si="320"/>
        <v>1.4326663626668299</v>
      </c>
      <c r="AF77" s="13">
        <f t="shared" si="321"/>
        <v>1.2884429533336501</v>
      </c>
      <c r="AG77" s="13">
        <f t="shared" si="322"/>
        <v>1.3288351962595299</v>
      </c>
      <c r="AH77" s="13">
        <f t="shared" si="323"/>
        <v>1.03335830009583</v>
      </c>
      <c r="AI77" s="13">
        <f t="shared" si="324"/>
        <v>45.280671746229203</v>
      </c>
      <c r="AJ77" s="13">
        <f t="shared" si="325"/>
        <v>295.6737</v>
      </c>
      <c r="AK77" s="13">
        <f t="shared" si="326"/>
        <v>255.055375</v>
      </c>
      <c r="AL77" s="13" t="str">
        <f t="shared" si="327"/>
        <v>NULL</v>
      </c>
      <c r="AM77" s="13">
        <f t="shared" si="328"/>
        <v>0</v>
      </c>
      <c r="AN77" s="13">
        <f t="shared" si="329"/>
        <v>1.25033023255814</v>
      </c>
      <c r="AO77" s="13">
        <f t="shared" si="330"/>
        <v>1.8134218758541201</v>
      </c>
      <c r="AP77" s="42">
        <f t="shared" si="331"/>
        <v>860855.01272578002</v>
      </c>
      <c r="AS77" s="9" t="s">
        <v>79</v>
      </c>
      <c r="AT77" s="34">
        <v>61.454167635144898</v>
      </c>
      <c r="AU77" s="34">
        <v>34.436644431154001</v>
      </c>
      <c r="AV77" s="34">
        <v>5.24576761716986</v>
      </c>
      <c r="AW77" s="34">
        <v>2.9395343091040602</v>
      </c>
      <c r="AX77" s="34">
        <v>25.423585626838399</v>
      </c>
      <c r="AY77" s="7">
        <v>49.192381656804699</v>
      </c>
      <c r="AZ77" s="7">
        <v>11.157205166918301</v>
      </c>
      <c r="BA77" s="7">
        <v>148609876.94499999</v>
      </c>
      <c r="BB77" s="7">
        <v>179857741.11409101</v>
      </c>
      <c r="BC77" s="7">
        <v>34.586790154425699</v>
      </c>
      <c r="BD77" s="7">
        <v>24.805254792376001</v>
      </c>
      <c r="BE77" s="7">
        <v>28.197197061085401</v>
      </c>
      <c r="BF77" s="7" t="s">
        <v>523</v>
      </c>
      <c r="BG77" s="34">
        <v>1.31030326651643</v>
      </c>
      <c r="BH77" s="7">
        <v>1.58457163062766</v>
      </c>
      <c r="BI77" s="7">
        <v>1.4326663626668299</v>
      </c>
      <c r="BJ77" s="7">
        <v>1.2884429533336501</v>
      </c>
      <c r="BK77" s="7">
        <v>1.3288351962595299</v>
      </c>
      <c r="BL77" s="7">
        <v>1.03335830009583</v>
      </c>
      <c r="BM77" s="34">
        <v>45.280671746229203</v>
      </c>
      <c r="BN77" s="7">
        <v>295.6737</v>
      </c>
      <c r="BO77" s="34">
        <v>255.055375</v>
      </c>
      <c r="BP77" s="34" t="s">
        <v>292</v>
      </c>
      <c r="BQ77" s="34">
        <v>0</v>
      </c>
      <c r="BR77" s="34">
        <v>1.25033023255814</v>
      </c>
      <c r="BS77" s="34">
        <v>1.8134218758541201</v>
      </c>
      <c r="BT77" s="34">
        <v>860855.01272578002</v>
      </c>
      <c r="BU77" s="34">
        <v>215000000</v>
      </c>
      <c r="BV77" s="7">
        <v>99.814899999999994</v>
      </c>
      <c r="BW77" s="23">
        <v>31167</v>
      </c>
      <c r="BX77" s="9" t="s">
        <v>415</v>
      </c>
      <c r="BY77" s="7">
        <v>309.33999999999997</v>
      </c>
      <c r="BZ77" s="9" t="s">
        <v>291</v>
      </c>
      <c r="CA77" t="str">
        <f t="shared" si="333"/>
        <v>USD=</v>
      </c>
      <c r="CB77" s="24">
        <v>1</v>
      </c>
      <c r="CD77" s="9" t="s">
        <v>79</v>
      </c>
      <c r="CE77" s="9" t="s">
        <v>414</v>
      </c>
    </row>
    <row r="78" spans="2:83" x14ac:dyDescent="0.35">
      <c r="B78" t="str">
        <f t="shared" si="332"/>
        <v>ANSYS Inc</v>
      </c>
      <c r="C78" t="s">
        <v>58</v>
      </c>
      <c r="D78" t="s">
        <v>77</v>
      </c>
      <c r="E78" t="s">
        <v>80</v>
      </c>
      <c r="F78" s="2"/>
      <c r="G78" t="str">
        <f t="shared" si="297"/>
        <v>US03662Q1058</v>
      </c>
      <c r="H78" s="7">
        <f t="shared" si="298"/>
        <v>29871155287.32</v>
      </c>
      <c r="I78" s="13">
        <f t="shared" si="299"/>
        <v>99.594399999999993</v>
      </c>
      <c r="J78" s="36">
        <f t="shared" si="300"/>
        <v>35236</v>
      </c>
      <c r="K78" s="13" t="str">
        <f t="shared" si="301"/>
        <v>USD</v>
      </c>
      <c r="L78" s="7">
        <f t="shared" si="302"/>
        <v>341.58</v>
      </c>
      <c r="M78" s="13">
        <f t="shared" si="303"/>
        <v>341.58</v>
      </c>
      <c r="N78" s="8"/>
      <c r="O78" s="13">
        <f t="shared" si="304"/>
        <v>52.7538308998638</v>
      </c>
      <c r="P78" s="13">
        <f t="shared" si="305"/>
        <v>30.636013803230401</v>
      </c>
      <c r="Q78" s="13">
        <f t="shared" si="306"/>
        <v>4.5872896434664101</v>
      </c>
      <c r="R78" s="13" t="str">
        <f t="shared" si="307"/>
        <v>NULL</v>
      </c>
      <c r="S78" s="13">
        <f t="shared" si="308"/>
        <v>5.1232376274224398</v>
      </c>
      <c r="T78" s="13">
        <f t="shared" si="309"/>
        <v>38.769087277456201</v>
      </c>
      <c r="U78" s="13">
        <f t="shared" si="310"/>
        <v>12.10464594057</v>
      </c>
      <c r="V78" s="42">
        <f t="shared" si="311"/>
        <v>54075872.462499999</v>
      </c>
      <c r="W78" s="42">
        <f t="shared" si="312"/>
        <v>65851343.940454498</v>
      </c>
      <c r="X78" s="13">
        <f t="shared" si="313"/>
        <v>17.881900008908499</v>
      </c>
      <c r="Y78" s="13">
        <f t="shared" si="314"/>
        <v>31.966384495276198</v>
      </c>
      <c r="Z78" s="13">
        <f t="shared" si="315"/>
        <v>25.523943447184699</v>
      </c>
      <c r="AA78" s="13">
        <f t="shared" si="316"/>
        <v>22.405841447596199</v>
      </c>
      <c r="AB78" s="13" t="str">
        <f t="shared" si="317"/>
        <v>#N/A</v>
      </c>
      <c r="AC78" s="13">
        <f t="shared" si="318"/>
        <v>1.22350105126108</v>
      </c>
      <c r="AD78" s="13">
        <f t="shared" si="319"/>
        <v>1.3447009149231399</v>
      </c>
      <c r="AE78" s="13">
        <f t="shared" si="320"/>
        <v>1.1078834468102801</v>
      </c>
      <c r="AF78" s="13">
        <f t="shared" si="321"/>
        <v>1.0719212259512301</v>
      </c>
      <c r="AG78" s="13">
        <f t="shared" si="322"/>
        <v>1.4570433534579501</v>
      </c>
      <c r="AH78" s="13">
        <f t="shared" si="323"/>
        <v>1.0756976723557901</v>
      </c>
      <c r="AI78" s="13">
        <f t="shared" si="324"/>
        <v>42.952891612408997</v>
      </c>
      <c r="AJ78" s="13">
        <f t="shared" si="325"/>
        <v>335.14659999999998</v>
      </c>
      <c r="AK78" s="13">
        <f t="shared" si="326"/>
        <v>327.504075</v>
      </c>
      <c r="AL78" s="13" t="str">
        <f t="shared" si="327"/>
        <v>NULL</v>
      </c>
      <c r="AM78" s="13">
        <f t="shared" si="328"/>
        <v>0</v>
      </c>
      <c r="AN78" s="13">
        <f t="shared" si="329"/>
        <v>1.26271812464265</v>
      </c>
      <c r="AO78" s="13">
        <f t="shared" si="330"/>
        <v>2.32112959915449</v>
      </c>
      <c r="AP78" s="42">
        <f t="shared" si="331"/>
        <v>243008.68938892099</v>
      </c>
      <c r="AS78" s="9" t="s">
        <v>80</v>
      </c>
      <c r="AT78" s="34">
        <v>52.7538308998638</v>
      </c>
      <c r="AU78" s="34">
        <v>30.636013803230401</v>
      </c>
      <c r="AV78" s="34">
        <v>4.5872896434664101</v>
      </c>
      <c r="AW78" s="34" t="s">
        <v>292</v>
      </c>
      <c r="AX78" s="34">
        <v>5.1232376274224398</v>
      </c>
      <c r="AY78" s="7">
        <v>38.769087277456201</v>
      </c>
      <c r="AZ78" s="7">
        <v>12.10464594057</v>
      </c>
      <c r="BA78" s="7">
        <v>54075872.462499999</v>
      </c>
      <c r="BB78" s="7">
        <v>65851343.940454498</v>
      </c>
      <c r="BC78" s="7">
        <v>31.966384495276198</v>
      </c>
      <c r="BD78" s="7">
        <v>25.523943447184699</v>
      </c>
      <c r="BE78" s="7">
        <v>22.405841447596199</v>
      </c>
      <c r="BF78" s="7" t="s">
        <v>523</v>
      </c>
      <c r="BG78" s="34">
        <v>1.22350105126108</v>
      </c>
      <c r="BH78" s="7">
        <v>1.3447009149231399</v>
      </c>
      <c r="BI78" s="7">
        <v>1.1078834468102801</v>
      </c>
      <c r="BJ78" s="7">
        <v>1.0719212259512301</v>
      </c>
      <c r="BK78" s="7">
        <v>1.4570433534579501</v>
      </c>
      <c r="BL78" s="7">
        <v>1.0756976723557901</v>
      </c>
      <c r="BM78" s="34">
        <v>42.952891612408997</v>
      </c>
      <c r="BN78" s="7">
        <v>335.14659999999998</v>
      </c>
      <c r="BO78" s="34">
        <v>327.504075</v>
      </c>
      <c r="BP78" s="34" t="s">
        <v>292</v>
      </c>
      <c r="BQ78" s="34">
        <v>0</v>
      </c>
      <c r="BR78" s="34">
        <v>1.26271812464265</v>
      </c>
      <c r="BS78" s="34">
        <v>2.32112959915449</v>
      </c>
      <c r="BT78" s="34">
        <v>243008.68938892099</v>
      </c>
      <c r="BU78" s="34">
        <v>87449954</v>
      </c>
      <c r="BV78" s="7">
        <v>99.594399999999993</v>
      </c>
      <c r="BW78" s="23">
        <v>35236</v>
      </c>
      <c r="BX78" s="9" t="s">
        <v>417</v>
      </c>
      <c r="BY78" s="7">
        <v>341.58</v>
      </c>
      <c r="BZ78" s="9" t="s">
        <v>291</v>
      </c>
      <c r="CA78" t="str">
        <f t="shared" si="333"/>
        <v>USD=</v>
      </c>
      <c r="CB78" s="24">
        <v>1</v>
      </c>
      <c r="CD78" s="9" t="s">
        <v>80</v>
      </c>
      <c r="CE78" s="9" t="s">
        <v>416</v>
      </c>
    </row>
    <row r="79" spans="2:83" x14ac:dyDescent="0.35">
      <c r="B79" t="str">
        <f t="shared" si="332"/>
        <v>Workday Inc</v>
      </c>
      <c r="C79" t="s">
        <v>58</v>
      </c>
      <c r="D79" t="s">
        <v>77</v>
      </c>
      <c r="E79" t="s">
        <v>81</v>
      </c>
      <c r="F79" s="2"/>
      <c r="G79" t="str">
        <f t="shared" si="297"/>
        <v>US98138H1014</v>
      </c>
      <c r="H79" s="7">
        <f t="shared" si="298"/>
        <v>73102120000</v>
      </c>
      <c r="I79" s="13">
        <f t="shared" si="299"/>
        <v>98.838399999999993</v>
      </c>
      <c r="J79" s="36">
        <f t="shared" si="300"/>
        <v>41253</v>
      </c>
      <c r="K79" s="13" t="str">
        <f t="shared" si="301"/>
        <v>USD</v>
      </c>
      <c r="L79" s="7">
        <f t="shared" si="302"/>
        <v>274.82</v>
      </c>
      <c r="M79" s="13">
        <f t="shared" si="303"/>
        <v>274.82</v>
      </c>
      <c r="N79" s="8"/>
      <c r="O79" s="13">
        <f t="shared" si="304"/>
        <v>37.896432230583301</v>
      </c>
      <c r="P79" s="13">
        <f t="shared" si="305"/>
        <v>33.548905541474298</v>
      </c>
      <c r="Q79" s="13">
        <f t="shared" si="306"/>
        <v>1.8610893667566999</v>
      </c>
      <c r="R79" s="13">
        <f t="shared" si="307"/>
        <v>1.6475828381325599</v>
      </c>
      <c r="S79" s="13">
        <f t="shared" si="308"/>
        <v>8.4447240259779406</v>
      </c>
      <c r="T79" s="13">
        <f t="shared" si="309"/>
        <v>31.178331900991498</v>
      </c>
      <c r="U79" s="13">
        <f t="shared" si="310"/>
        <v>8.9616165846148998</v>
      </c>
      <c r="V79" s="42">
        <f t="shared" si="311"/>
        <v>502482446.59249997</v>
      </c>
      <c r="W79" s="42">
        <f t="shared" si="312"/>
        <v>288411447.13136399</v>
      </c>
      <c r="X79" s="13">
        <f t="shared" si="313"/>
        <v>-74.224168836000516</v>
      </c>
      <c r="Y79" s="13">
        <f t="shared" si="314"/>
        <v>40.171854396848701</v>
      </c>
      <c r="Z79" s="13">
        <f t="shared" si="315"/>
        <v>34.600528466348898</v>
      </c>
      <c r="AA79" s="13">
        <f t="shared" si="316"/>
        <v>34.559439705376597</v>
      </c>
      <c r="AB79" s="13" t="str">
        <f t="shared" si="317"/>
        <v>#N/A</v>
      </c>
      <c r="AC79" s="13">
        <f t="shared" si="318"/>
        <v>0.93071578618107798</v>
      </c>
      <c r="AD79" s="13">
        <f t="shared" si="319"/>
        <v>1.2545219951224</v>
      </c>
      <c r="AE79" s="13">
        <f t="shared" si="320"/>
        <v>1.3484772676910901</v>
      </c>
      <c r="AF79" s="13">
        <f t="shared" si="321"/>
        <v>1.2323169461425501</v>
      </c>
      <c r="AG79" s="13">
        <f t="shared" si="322"/>
        <v>1.6311174118175999</v>
      </c>
      <c r="AH79" s="13">
        <f t="shared" si="323"/>
        <v>1.60973602462898</v>
      </c>
      <c r="AI79" s="13">
        <f t="shared" si="324"/>
        <v>54.309794406844603</v>
      </c>
      <c r="AJ79" s="13">
        <f t="shared" si="325"/>
        <v>252.86189999999999</v>
      </c>
      <c r="AK79" s="13">
        <f t="shared" si="326"/>
        <v>245.74902499999999</v>
      </c>
      <c r="AL79" s="13" t="str">
        <f t="shared" si="327"/>
        <v>NULL</v>
      </c>
      <c r="AM79" s="13">
        <f t="shared" si="328"/>
        <v>0</v>
      </c>
      <c r="AN79" s="13">
        <f t="shared" si="329"/>
        <v>1.94213471698113</v>
      </c>
      <c r="AO79" s="13">
        <f t="shared" si="330"/>
        <v>2.3438677889705599</v>
      </c>
      <c r="AP79" s="42">
        <f t="shared" si="331"/>
        <v>818173.09233919706</v>
      </c>
      <c r="AS79" s="9" t="s">
        <v>81</v>
      </c>
      <c r="AT79" s="34">
        <v>37.896432230583301</v>
      </c>
      <c r="AU79" s="34">
        <v>33.548905541474298</v>
      </c>
      <c r="AV79" s="34">
        <v>1.8610893667566999</v>
      </c>
      <c r="AW79" s="34">
        <v>1.6475828381325599</v>
      </c>
      <c r="AX79" s="34">
        <v>8.4447240259779406</v>
      </c>
      <c r="AY79" s="7">
        <v>31.178331900991498</v>
      </c>
      <c r="AZ79" s="7">
        <v>8.9616165846148998</v>
      </c>
      <c r="BA79" s="7">
        <v>502482446.59249997</v>
      </c>
      <c r="BB79" s="7">
        <v>288411447.13136399</v>
      </c>
      <c r="BC79" s="7">
        <v>40.171854396848701</v>
      </c>
      <c r="BD79" s="7">
        <v>34.600528466348898</v>
      </c>
      <c r="BE79" s="7">
        <v>34.559439705376597</v>
      </c>
      <c r="BF79" s="7" t="s">
        <v>523</v>
      </c>
      <c r="BG79" s="34">
        <v>0.93071578618107798</v>
      </c>
      <c r="BH79" s="7">
        <v>1.2545219951224</v>
      </c>
      <c r="BI79" s="7">
        <v>1.3484772676910901</v>
      </c>
      <c r="BJ79" s="7">
        <v>1.2323169461425501</v>
      </c>
      <c r="BK79" s="7">
        <v>1.6311174118175999</v>
      </c>
      <c r="BL79" s="7">
        <v>1.60973602462898</v>
      </c>
      <c r="BM79" s="34">
        <v>54.309794406844603</v>
      </c>
      <c r="BN79" s="7">
        <v>252.86189999999999</v>
      </c>
      <c r="BO79" s="34">
        <v>245.74902499999999</v>
      </c>
      <c r="BP79" s="34" t="s">
        <v>292</v>
      </c>
      <c r="BQ79" s="34">
        <v>0</v>
      </c>
      <c r="BR79" s="34">
        <v>1.94213471698113</v>
      </c>
      <c r="BS79" s="34">
        <v>2.3438677889705599</v>
      </c>
      <c r="BT79" s="34">
        <v>818173.09233919706</v>
      </c>
      <c r="BU79" s="34">
        <v>266000000</v>
      </c>
      <c r="BV79" s="7">
        <v>98.838399999999993</v>
      </c>
      <c r="BW79" s="23">
        <v>41253</v>
      </c>
      <c r="BX79" s="9" t="s">
        <v>419</v>
      </c>
      <c r="BY79" s="7">
        <v>274.82</v>
      </c>
      <c r="BZ79" s="9" t="s">
        <v>291</v>
      </c>
      <c r="CA79" t="str">
        <f t="shared" si="333"/>
        <v>USD=</v>
      </c>
      <c r="CB79" s="24">
        <v>1</v>
      </c>
      <c r="CD79" s="9" t="s">
        <v>81</v>
      </c>
      <c r="CE79" s="9" t="s">
        <v>418</v>
      </c>
    </row>
    <row r="80" spans="2:83" x14ac:dyDescent="0.35">
      <c r="B80" t="str">
        <f t="shared" si="332"/>
        <v>Synopsys Inc</v>
      </c>
      <c r="C80" t="s">
        <v>58</v>
      </c>
      <c r="D80" t="s">
        <v>77</v>
      </c>
      <c r="E80" t="s">
        <v>82</v>
      </c>
      <c r="F80" s="2"/>
      <c r="G80" t="str">
        <f t="shared" si="297"/>
        <v>US8716071076</v>
      </c>
      <c r="H80" s="7">
        <f t="shared" si="298"/>
        <v>78863733760</v>
      </c>
      <c r="I80" s="13">
        <f t="shared" si="299"/>
        <v>99.529200000000003</v>
      </c>
      <c r="J80" s="36">
        <f t="shared" si="300"/>
        <v>33660</v>
      </c>
      <c r="K80" s="13" t="str">
        <f t="shared" si="301"/>
        <v>USD</v>
      </c>
      <c r="L80" s="7">
        <f t="shared" si="302"/>
        <v>511.73</v>
      </c>
      <c r="M80" s="13">
        <f t="shared" si="303"/>
        <v>511.73</v>
      </c>
      <c r="N80" s="8"/>
      <c r="O80" s="13">
        <f t="shared" si="304"/>
        <v>52.7322939315561</v>
      </c>
      <c r="P80" s="13">
        <f t="shared" si="305"/>
        <v>33.763109047715602</v>
      </c>
      <c r="Q80" s="13">
        <f t="shared" si="306"/>
        <v>3.3480821543845201</v>
      </c>
      <c r="R80" s="13">
        <f t="shared" si="307"/>
        <v>2.14368946334702</v>
      </c>
      <c r="S80" s="13">
        <f t="shared" si="308"/>
        <v>10.1964382799805</v>
      </c>
      <c r="T80" s="13">
        <f t="shared" si="309"/>
        <v>67.389234092587103</v>
      </c>
      <c r="U80" s="13">
        <f t="shared" si="310"/>
        <v>12.9484810407157</v>
      </c>
      <c r="V80" s="42">
        <f t="shared" si="311"/>
        <v>688608358</v>
      </c>
      <c r="W80" s="42">
        <f t="shared" si="312"/>
        <v>638505714.74818206</v>
      </c>
      <c r="X80" s="13">
        <f t="shared" si="313"/>
        <v>-7.8468590170062527</v>
      </c>
      <c r="Y80" s="13">
        <f t="shared" si="314"/>
        <v>51.513355755459699</v>
      </c>
      <c r="Z80" s="13">
        <f t="shared" si="315"/>
        <v>41.553119163719799</v>
      </c>
      <c r="AA80" s="13">
        <f t="shared" si="316"/>
        <v>37.686671850566299</v>
      </c>
      <c r="AB80" s="13">
        <f t="shared" si="317"/>
        <v>0.28920000000000001</v>
      </c>
      <c r="AC80" s="13">
        <f t="shared" si="318"/>
        <v>2.1367569627929099</v>
      </c>
      <c r="AD80" s="13">
        <f t="shared" si="319"/>
        <v>1.5597209613359799</v>
      </c>
      <c r="AE80" s="13">
        <f t="shared" si="320"/>
        <v>1.0921803441570599</v>
      </c>
      <c r="AF80" s="13">
        <f t="shared" si="321"/>
        <v>1.06145250131781</v>
      </c>
      <c r="AG80" s="13">
        <f t="shared" si="322"/>
        <v>1.04255402534813</v>
      </c>
      <c r="AH80" s="13">
        <f t="shared" si="323"/>
        <v>1.2688301881246</v>
      </c>
      <c r="AI80" s="13">
        <f t="shared" si="324"/>
        <v>35.418112969390897</v>
      </c>
      <c r="AJ80" s="13">
        <f t="shared" si="325"/>
        <v>529.75519999999995</v>
      </c>
      <c r="AK80" s="13">
        <f t="shared" si="326"/>
        <v>547.79274999999996</v>
      </c>
      <c r="AL80" s="13" t="str">
        <f t="shared" si="327"/>
        <v>NULL</v>
      </c>
      <c r="AM80" s="13" t="str">
        <f t="shared" si="328"/>
        <v>NULL</v>
      </c>
      <c r="AN80" s="13">
        <f t="shared" si="329"/>
        <v>1.8491634877029399</v>
      </c>
      <c r="AO80" s="13">
        <f t="shared" si="330"/>
        <v>3.41061511541719</v>
      </c>
      <c r="AP80" s="42">
        <f t="shared" si="331"/>
        <v>5969426.2058489397</v>
      </c>
      <c r="AS80" s="9" t="s">
        <v>82</v>
      </c>
      <c r="AT80" s="34">
        <v>52.7322939315561</v>
      </c>
      <c r="AU80" s="34">
        <v>33.763109047715602</v>
      </c>
      <c r="AV80" s="34">
        <v>3.3480821543845201</v>
      </c>
      <c r="AW80" s="34">
        <v>2.14368946334702</v>
      </c>
      <c r="AX80" s="34">
        <v>10.1964382799805</v>
      </c>
      <c r="AY80" s="7">
        <v>67.389234092587103</v>
      </c>
      <c r="AZ80" s="7">
        <v>12.9484810407157</v>
      </c>
      <c r="BA80" s="7">
        <v>688608358</v>
      </c>
      <c r="BB80" s="7">
        <v>638505714.74818206</v>
      </c>
      <c r="BC80" s="7">
        <v>51.513355755459699</v>
      </c>
      <c r="BD80" s="7">
        <v>41.553119163719799</v>
      </c>
      <c r="BE80" s="7">
        <v>37.686671850566299</v>
      </c>
      <c r="BF80" s="7">
        <v>0.28920000000000001</v>
      </c>
      <c r="BG80" s="34">
        <v>2.1367569627929099</v>
      </c>
      <c r="BH80" s="7">
        <v>1.5597209613359799</v>
      </c>
      <c r="BI80" s="7">
        <v>1.0921803441570599</v>
      </c>
      <c r="BJ80" s="7">
        <v>1.06145250131781</v>
      </c>
      <c r="BK80" s="7">
        <v>1.04255402534813</v>
      </c>
      <c r="BL80" s="7">
        <v>1.2688301881246</v>
      </c>
      <c r="BM80" s="34">
        <v>35.418112969390897</v>
      </c>
      <c r="BN80" s="7">
        <v>529.75519999999995</v>
      </c>
      <c r="BO80" s="34">
        <v>547.79274999999996</v>
      </c>
      <c r="BP80" s="34" t="s">
        <v>292</v>
      </c>
      <c r="BQ80" s="34" t="s">
        <v>292</v>
      </c>
      <c r="BR80" s="34">
        <v>1.8491634877029399</v>
      </c>
      <c r="BS80" s="7">
        <v>3.41061511541719</v>
      </c>
      <c r="BT80" s="34">
        <v>5969426.2058489397</v>
      </c>
      <c r="BU80" s="34">
        <v>154112000</v>
      </c>
      <c r="BV80" s="7">
        <v>99.529200000000003</v>
      </c>
      <c r="BW80" s="23">
        <v>33660</v>
      </c>
      <c r="BX80" s="9" t="s">
        <v>421</v>
      </c>
      <c r="BY80" s="7">
        <v>511.73</v>
      </c>
      <c r="BZ80" s="9" t="s">
        <v>291</v>
      </c>
      <c r="CA80" t="str">
        <f t="shared" si="333"/>
        <v>USD=</v>
      </c>
      <c r="CB80" s="24">
        <v>1</v>
      </c>
      <c r="CD80" s="9" t="s">
        <v>82</v>
      </c>
      <c r="CE80" s="9" t="s">
        <v>420</v>
      </c>
    </row>
    <row r="81" spans="2:83" x14ac:dyDescent="0.35">
      <c r="B81" t="str">
        <f t="shared" si="332"/>
        <v>Atlassian Corp</v>
      </c>
      <c r="C81" t="s">
        <v>58</v>
      </c>
      <c r="D81" t="s">
        <v>77</v>
      </c>
      <c r="E81" t="s">
        <v>83</v>
      </c>
      <c r="F81" s="2"/>
      <c r="G81" t="str">
        <f t="shared" si="297"/>
        <v>US0494681010</v>
      </c>
      <c r="H81" s="7">
        <f t="shared" si="298"/>
        <v>72738524000.339996</v>
      </c>
      <c r="I81" s="13">
        <f t="shared" si="299"/>
        <v>97.407499999999999</v>
      </c>
      <c r="J81" s="36">
        <f t="shared" si="300"/>
        <v>42348</v>
      </c>
      <c r="K81" s="13" t="str">
        <f t="shared" si="301"/>
        <v>USD</v>
      </c>
      <c r="L81" s="7">
        <f t="shared" si="302"/>
        <v>279.18</v>
      </c>
      <c r="M81" s="13">
        <f t="shared" si="303"/>
        <v>279.18</v>
      </c>
      <c r="N81" s="8"/>
      <c r="O81" s="13" t="str">
        <f t="shared" si="304"/>
        <v>NULL</v>
      </c>
      <c r="P81" s="13">
        <f t="shared" si="305"/>
        <v>76.558297852541301</v>
      </c>
      <c r="Q81" s="13" t="str">
        <f t="shared" si="306"/>
        <v>NULL</v>
      </c>
      <c r="R81" s="13">
        <f t="shared" si="307"/>
        <v>4.5843292127270203</v>
      </c>
      <c r="S81" s="13">
        <f t="shared" si="308"/>
        <v>70.744880728484304</v>
      </c>
      <c r="T81" s="13">
        <f t="shared" si="309"/>
        <v>53.417633170673298</v>
      </c>
      <c r="U81" s="13">
        <f t="shared" si="310"/>
        <v>15.921372128877699</v>
      </c>
      <c r="V81" s="42">
        <f t="shared" si="311"/>
        <v>535459364.47250003</v>
      </c>
      <c r="W81" s="42">
        <f t="shared" si="312"/>
        <v>530392235.21818203</v>
      </c>
      <c r="X81" s="13">
        <f t="shared" si="313"/>
        <v>-0.95535509720152401</v>
      </c>
      <c r="Y81" s="13">
        <f t="shared" si="314"/>
        <v>60.4587114728876</v>
      </c>
      <c r="Z81" s="13">
        <f t="shared" si="315"/>
        <v>44.308432167956902</v>
      </c>
      <c r="AA81" s="13">
        <f t="shared" si="316"/>
        <v>46.747398141382497</v>
      </c>
      <c r="AB81" s="13">
        <f t="shared" si="317"/>
        <v>0.36830000000000002</v>
      </c>
      <c r="AC81" s="13">
        <f t="shared" si="318"/>
        <v>1.2933722068417299</v>
      </c>
      <c r="AD81" s="13">
        <f t="shared" si="319"/>
        <v>1.4477326488398501</v>
      </c>
      <c r="AE81" s="13">
        <f t="shared" si="320"/>
        <v>0.81266504999495204</v>
      </c>
      <c r="AF81" s="13">
        <f t="shared" si="321"/>
        <v>0.87510915821993496</v>
      </c>
      <c r="AG81" s="13">
        <f t="shared" si="322"/>
        <v>1.03906350001746</v>
      </c>
      <c r="AH81" s="13">
        <f t="shared" si="323"/>
        <v>1.4503215469206201</v>
      </c>
      <c r="AI81" s="13">
        <f t="shared" si="324"/>
        <v>67.786087201919003</v>
      </c>
      <c r="AJ81" s="13">
        <f t="shared" si="325"/>
        <v>224.8948</v>
      </c>
      <c r="AK81" s="13">
        <f t="shared" si="326"/>
        <v>187.86282499999999</v>
      </c>
      <c r="AL81" s="13" t="str">
        <f t="shared" si="327"/>
        <v>NULL</v>
      </c>
      <c r="AM81" s="13" t="str">
        <f t="shared" si="328"/>
        <v>NULL</v>
      </c>
      <c r="AN81" s="13">
        <f t="shared" si="329"/>
        <v>1.1134507820355499</v>
      </c>
      <c r="AO81" s="13">
        <f t="shared" si="330"/>
        <v>1.2177838448968901</v>
      </c>
      <c r="AP81" s="42">
        <f t="shared" si="331"/>
        <v>1725842.1511688801</v>
      </c>
      <c r="AS81" s="9" t="s">
        <v>83</v>
      </c>
      <c r="AT81" s="34" t="s">
        <v>292</v>
      </c>
      <c r="AU81" s="34">
        <v>76.558297852541301</v>
      </c>
      <c r="AV81" s="34" t="s">
        <v>292</v>
      </c>
      <c r="AW81" s="34">
        <v>4.5843292127270203</v>
      </c>
      <c r="AX81" s="34">
        <v>70.744880728484304</v>
      </c>
      <c r="AY81" s="7">
        <v>53.417633170673298</v>
      </c>
      <c r="AZ81" s="7">
        <v>15.921372128877699</v>
      </c>
      <c r="BA81" s="7">
        <v>535459364.47250003</v>
      </c>
      <c r="BB81" s="7">
        <v>530392235.21818203</v>
      </c>
      <c r="BC81" s="7">
        <v>60.4587114728876</v>
      </c>
      <c r="BD81" s="7">
        <v>44.308432167956902</v>
      </c>
      <c r="BE81" s="7">
        <v>46.747398141382497</v>
      </c>
      <c r="BF81" s="7">
        <v>0.36830000000000002</v>
      </c>
      <c r="BG81" s="34">
        <v>1.2933722068417299</v>
      </c>
      <c r="BH81" s="7">
        <v>1.4477326488398501</v>
      </c>
      <c r="BI81" s="7">
        <v>0.81266504999495204</v>
      </c>
      <c r="BJ81" s="7">
        <v>0.87510915821993496</v>
      </c>
      <c r="BK81" s="7">
        <v>1.03906350001746</v>
      </c>
      <c r="BL81" s="7">
        <v>1.4503215469206201</v>
      </c>
      <c r="BM81" s="34">
        <v>67.786087201919003</v>
      </c>
      <c r="BN81" s="7">
        <v>224.8948</v>
      </c>
      <c r="BO81" s="34">
        <v>187.86282499999999</v>
      </c>
      <c r="BP81" s="34" t="s">
        <v>292</v>
      </c>
      <c r="BQ81" s="34" t="s">
        <v>292</v>
      </c>
      <c r="BR81" s="34">
        <v>1.1134507820355499</v>
      </c>
      <c r="BS81" s="7">
        <v>1.2177838448968901</v>
      </c>
      <c r="BT81" s="34">
        <v>1725842.1511688801</v>
      </c>
      <c r="BU81" s="34">
        <v>260543463</v>
      </c>
      <c r="BV81" s="7">
        <v>97.407499999999999</v>
      </c>
      <c r="BW81" s="23">
        <v>42348</v>
      </c>
      <c r="BX81" s="9" t="s">
        <v>423</v>
      </c>
      <c r="BY81" s="7">
        <v>279.18</v>
      </c>
      <c r="BZ81" s="9" t="s">
        <v>291</v>
      </c>
      <c r="CA81" t="str">
        <f t="shared" si="333"/>
        <v>USD=</v>
      </c>
      <c r="CB81" s="24">
        <v>1</v>
      </c>
      <c r="CD81" s="9" t="s">
        <v>83</v>
      </c>
      <c r="CE81" s="9" t="s">
        <v>422</v>
      </c>
    </row>
    <row r="82" spans="2:83" x14ac:dyDescent="0.35">
      <c r="B82" t="str">
        <f t="shared" si="332"/>
        <v>Unity Software Inc</v>
      </c>
      <c r="C82" t="s">
        <v>58</v>
      </c>
      <c r="D82" t="s">
        <v>77</v>
      </c>
      <c r="E82" t="s">
        <v>84</v>
      </c>
      <c r="F82" s="2"/>
      <c r="G82" t="str">
        <f t="shared" si="297"/>
        <v>US91332U1016</v>
      </c>
      <c r="H82" s="7">
        <f t="shared" si="298"/>
        <v>10522183333.640001</v>
      </c>
      <c r="I82" s="13">
        <f t="shared" si="299"/>
        <v>78.888599999999997</v>
      </c>
      <c r="J82" s="36">
        <f t="shared" si="300"/>
        <v>44092</v>
      </c>
      <c r="K82" s="13" t="str">
        <f t="shared" si="301"/>
        <v>USD</v>
      </c>
      <c r="L82" s="7">
        <f t="shared" si="302"/>
        <v>26.12</v>
      </c>
      <c r="M82" s="13">
        <f t="shared" si="303"/>
        <v>26.12</v>
      </c>
      <c r="N82" s="8"/>
      <c r="O82" s="13" t="str">
        <f t="shared" si="304"/>
        <v>NULL</v>
      </c>
      <c r="P82" s="13" t="str">
        <f t="shared" si="305"/>
        <v>NULL</v>
      </c>
      <c r="Q82" s="13" t="str">
        <f t="shared" si="306"/>
        <v>NULL</v>
      </c>
      <c r="R82" s="13" t="str">
        <f t="shared" si="307"/>
        <v>NULL</v>
      </c>
      <c r="S82" s="13">
        <f t="shared" si="308"/>
        <v>3.3028700155646198</v>
      </c>
      <c r="T82" s="13">
        <f t="shared" si="309"/>
        <v>38.198034348009301</v>
      </c>
      <c r="U82" s="13">
        <f t="shared" si="310"/>
        <v>5.3536454900520303</v>
      </c>
      <c r="V82" s="42">
        <f t="shared" si="311"/>
        <v>267734159.4975</v>
      </c>
      <c r="W82" s="42">
        <f t="shared" si="312"/>
        <v>307160399.44454497</v>
      </c>
      <c r="X82" s="13">
        <f t="shared" si="313"/>
        <v>12.835717110129302</v>
      </c>
      <c r="Y82" s="13">
        <f t="shared" si="314"/>
        <v>67.996905604440798</v>
      </c>
      <c r="Z82" s="13">
        <f t="shared" si="315"/>
        <v>61.817985146718399</v>
      </c>
      <c r="AA82" s="13">
        <f t="shared" si="316"/>
        <v>55.438444715237097</v>
      </c>
      <c r="AB82" s="13">
        <f t="shared" si="317"/>
        <v>0.81459999999999999</v>
      </c>
      <c r="AC82" s="13">
        <f t="shared" si="318"/>
        <v>1.91162153225622</v>
      </c>
      <c r="AD82" s="13">
        <f t="shared" si="319"/>
        <v>2.86938828230821</v>
      </c>
      <c r="AE82" s="13">
        <f t="shared" si="320"/>
        <v>2.3234259896515002</v>
      </c>
      <c r="AF82" s="13">
        <f t="shared" si="321"/>
        <v>1.88228211081701</v>
      </c>
      <c r="AG82" s="13">
        <f t="shared" si="322"/>
        <v>3.7669028645987801</v>
      </c>
      <c r="AH82" s="13">
        <f t="shared" si="323"/>
        <v>2.6789000606054199</v>
      </c>
      <c r="AI82" s="13">
        <f t="shared" si="324"/>
        <v>71.580188679245296</v>
      </c>
      <c r="AJ82" s="13">
        <f t="shared" si="325"/>
        <v>22.042200000000001</v>
      </c>
      <c r="AK82" s="13">
        <f t="shared" si="326"/>
        <v>20.820450000000001</v>
      </c>
      <c r="AL82" s="13" t="str">
        <f t="shared" si="327"/>
        <v>NULL</v>
      </c>
      <c r="AM82" s="13" t="str">
        <f t="shared" si="328"/>
        <v>NULL</v>
      </c>
      <c r="AN82" s="13">
        <f t="shared" si="329"/>
        <v>6.0144126700426996</v>
      </c>
      <c r="AO82" s="13">
        <f t="shared" si="330"/>
        <v>2.1903191623523202</v>
      </c>
      <c r="AP82" s="42">
        <f t="shared" si="331"/>
        <v>23246157.997124001</v>
      </c>
      <c r="AS82" s="9" t="s">
        <v>84</v>
      </c>
      <c r="AT82" s="34" t="s">
        <v>292</v>
      </c>
      <c r="AU82" s="34" t="s">
        <v>292</v>
      </c>
      <c r="AV82" s="34" t="s">
        <v>292</v>
      </c>
      <c r="AW82" s="34" t="s">
        <v>292</v>
      </c>
      <c r="AX82" s="34">
        <v>3.3028700155646198</v>
      </c>
      <c r="AY82" s="7">
        <v>38.198034348009301</v>
      </c>
      <c r="AZ82" s="7">
        <v>5.3536454900520303</v>
      </c>
      <c r="BA82" s="7">
        <v>267734159.4975</v>
      </c>
      <c r="BB82" s="7">
        <v>307160399.44454497</v>
      </c>
      <c r="BC82" s="7">
        <v>67.996905604440798</v>
      </c>
      <c r="BD82" s="7">
        <v>61.817985146718399</v>
      </c>
      <c r="BE82" s="7">
        <v>55.438444715237097</v>
      </c>
      <c r="BF82" s="7">
        <v>0.81459999999999999</v>
      </c>
      <c r="BG82" s="34">
        <v>1.91162153225622</v>
      </c>
      <c r="BH82" s="7">
        <v>2.86938828230821</v>
      </c>
      <c r="BI82" s="7">
        <v>2.3234259896515002</v>
      </c>
      <c r="BJ82" s="7">
        <v>1.88228211081701</v>
      </c>
      <c r="BK82" s="7">
        <v>3.7669028645987801</v>
      </c>
      <c r="BL82" s="7">
        <v>2.6789000606054199</v>
      </c>
      <c r="BM82" s="34">
        <v>71.580188679245296</v>
      </c>
      <c r="BN82" s="7">
        <v>22.042200000000001</v>
      </c>
      <c r="BO82" s="34">
        <v>20.820450000000001</v>
      </c>
      <c r="BP82" s="34" t="s">
        <v>292</v>
      </c>
      <c r="BQ82" s="34" t="s">
        <v>292</v>
      </c>
      <c r="BR82" s="7">
        <v>6.0144126700426996</v>
      </c>
      <c r="BS82" s="7">
        <v>2.1903191623523202</v>
      </c>
      <c r="BT82" s="34">
        <v>23246157.997124001</v>
      </c>
      <c r="BU82" s="34">
        <v>402840097</v>
      </c>
      <c r="BV82" s="7">
        <v>78.888599999999997</v>
      </c>
      <c r="BW82" s="23">
        <v>44092</v>
      </c>
      <c r="BX82" s="9" t="s">
        <v>425</v>
      </c>
      <c r="BY82" s="7">
        <v>26.12</v>
      </c>
      <c r="BZ82" s="9" t="s">
        <v>291</v>
      </c>
      <c r="CA82" t="str">
        <f t="shared" si="333"/>
        <v>USD=</v>
      </c>
      <c r="CB82" s="24">
        <v>1</v>
      </c>
      <c r="CD82" s="9" t="s">
        <v>84</v>
      </c>
      <c r="CE82" s="9" t="s">
        <v>424</v>
      </c>
    </row>
    <row r="83" spans="2:83" x14ac:dyDescent="0.35">
      <c r="B83" t="str">
        <f t="shared" si="332"/>
        <v>Cadence Design Systems Inc</v>
      </c>
      <c r="C83" t="s">
        <v>58</v>
      </c>
      <c r="D83" t="s">
        <v>77</v>
      </c>
      <c r="E83" t="s">
        <v>85</v>
      </c>
      <c r="F83" s="2"/>
      <c r="G83" t="str">
        <f t="shared" si="297"/>
        <v>US1273871087</v>
      </c>
      <c r="H83" s="7">
        <f t="shared" si="298"/>
        <v>84533341860</v>
      </c>
      <c r="I83" s="13">
        <f t="shared" si="299"/>
        <v>99.178100000000001</v>
      </c>
      <c r="J83" s="36">
        <f t="shared" si="300"/>
        <v>32295</v>
      </c>
      <c r="K83" s="13" t="str">
        <f t="shared" si="301"/>
        <v>USD</v>
      </c>
      <c r="L83" s="7">
        <f t="shared" si="302"/>
        <v>308.22000000000003</v>
      </c>
      <c r="M83" s="13">
        <f t="shared" si="303"/>
        <v>308.22000000000003</v>
      </c>
      <c r="N83" s="8"/>
      <c r="O83" s="13">
        <f t="shared" si="304"/>
        <v>81.055493901508996</v>
      </c>
      <c r="P83" s="13">
        <f t="shared" si="305"/>
        <v>45.404545528465903</v>
      </c>
      <c r="Q83" s="13">
        <f t="shared" si="306"/>
        <v>4.8818817611592999</v>
      </c>
      <c r="R83" s="13">
        <f t="shared" si="307"/>
        <v>2.7346650056624702</v>
      </c>
      <c r="S83" s="13">
        <f t="shared" si="308"/>
        <v>18.5244533409487</v>
      </c>
      <c r="T83" s="13">
        <f t="shared" si="309"/>
        <v>77.462346485742202</v>
      </c>
      <c r="U83" s="13">
        <f t="shared" si="310"/>
        <v>19.415518355242401</v>
      </c>
      <c r="V83" s="42">
        <f t="shared" si="311"/>
        <v>481713719.32749999</v>
      </c>
      <c r="W83" s="42">
        <f t="shared" si="312"/>
        <v>485528751.347727</v>
      </c>
      <c r="X83" s="13">
        <f t="shared" si="313"/>
        <v>0.78574791083685125</v>
      </c>
      <c r="Y83" s="13">
        <f t="shared" si="314"/>
        <v>36.093773828244302</v>
      </c>
      <c r="Z83" s="13">
        <f t="shared" si="315"/>
        <v>39.429812634768901</v>
      </c>
      <c r="AA83" s="13">
        <f t="shared" si="316"/>
        <v>35.695141819499902</v>
      </c>
      <c r="AB83" s="13">
        <f t="shared" si="317"/>
        <v>0.29070000000000001</v>
      </c>
      <c r="AC83" s="13">
        <f t="shared" si="318"/>
        <v>1.89345408676256</v>
      </c>
      <c r="AD83" s="13">
        <f t="shared" si="319"/>
        <v>1.4907449168424101</v>
      </c>
      <c r="AE83" s="13">
        <f t="shared" si="320"/>
        <v>1.03315599758776</v>
      </c>
      <c r="AF83" s="13">
        <f t="shared" si="321"/>
        <v>1.02210297628784</v>
      </c>
      <c r="AG83" s="13">
        <f t="shared" si="322"/>
        <v>1.21320589599097</v>
      </c>
      <c r="AH83" s="13">
        <f t="shared" si="323"/>
        <v>0.76387057101913602</v>
      </c>
      <c r="AI83" s="13">
        <f t="shared" si="324"/>
        <v>51.162790697674403</v>
      </c>
      <c r="AJ83" s="13">
        <f t="shared" si="325"/>
        <v>288.22730000000001</v>
      </c>
      <c r="AK83" s="13">
        <f t="shared" si="326"/>
        <v>289.15007500000002</v>
      </c>
      <c r="AL83" s="13" t="str">
        <f t="shared" si="327"/>
        <v>NULL</v>
      </c>
      <c r="AM83" s="13">
        <f t="shared" si="328"/>
        <v>0</v>
      </c>
      <c r="AN83" s="13">
        <f t="shared" si="329"/>
        <v>1.3883520562379901</v>
      </c>
      <c r="AO83" s="13">
        <f t="shared" si="330"/>
        <v>1.8255229445502099</v>
      </c>
      <c r="AP83" s="42">
        <f t="shared" si="331"/>
        <v>4490377.2520921202</v>
      </c>
      <c r="AS83" s="9" t="s">
        <v>85</v>
      </c>
      <c r="AT83" s="34">
        <v>81.055493901508996</v>
      </c>
      <c r="AU83" s="34">
        <v>45.404545528465903</v>
      </c>
      <c r="AV83" s="34">
        <v>4.8818817611592999</v>
      </c>
      <c r="AW83" s="34">
        <v>2.7346650056624702</v>
      </c>
      <c r="AX83" s="34">
        <v>18.5244533409487</v>
      </c>
      <c r="AY83" s="7">
        <v>77.462346485742202</v>
      </c>
      <c r="AZ83" s="7">
        <v>19.415518355242401</v>
      </c>
      <c r="BA83" s="7">
        <v>481713719.32749999</v>
      </c>
      <c r="BB83" s="7">
        <v>485528751.347727</v>
      </c>
      <c r="BC83" s="7">
        <v>36.093773828244302</v>
      </c>
      <c r="BD83" s="7">
        <v>39.429812634768901</v>
      </c>
      <c r="BE83" s="7">
        <v>35.695141819499902</v>
      </c>
      <c r="BF83" s="7">
        <v>0.29070000000000001</v>
      </c>
      <c r="BG83" s="34">
        <v>1.89345408676256</v>
      </c>
      <c r="BH83" s="7">
        <v>1.4907449168424101</v>
      </c>
      <c r="BI83" s="7">
        <v>1.03315599758776</v>
      </c>
      <c r="BJ83" s="7">
        <v>1.02210297628784</v>
      </c>
      <c r="BK83" s="7">
        <v>1.21320589599097</v>
      </c>
      <c r="BL83" s="7">
        <v>0.76387057101913602</v>
      </c>
      <c r="BM83" s="34">
        <v>51.162790697674403</v>
      </c>
      <c r="BN83" s="7">
        <v>288.22730000000001</v>
      </c>
      <c r="BO83" s="34">
        <v>289.15007500000002</v>
      </c>
      <c r="BP83" s="34" t="s">
        <v>292</v>
      </c>
      <c r="BQ83" s="34">
        <v>0</v>
      </c>
      <c r="BR83" s="34">
        <v>1.3883520562379901</v>
      </c>
      <c r="BS83" s="7">
        <v>1.8255229445502099</v>
      </c>
      <c r="BT83" s="34">
        <v>4490377.2520921202</v>
      </c>
      <c r="BU83" s="34">
        <v>274263000</v>
      </c>
      <c r="BV83" s="7">
        <v>99.178100000000001</v>
      </c>
      <c r="BW83" s="23">
        <v>32295</v>
      </c>
      <c r="BX83" s="9" t="s">
        <v>427</v>
      </c>
      <c r="BY83" s="7">
        <v>308.22000000000003</v>
      </c>
      <c r="BZ83" s="9" t="s">
        <v>291</v>
      </c>
      <c r="CA83" t="str">
        <f t="shared" si="333"/>
        <v>USD=</v>
      </c>
      <c r="CB83" s="24">
        <v>1</v>
      </c>
      <c r="CD83" s="9" t="s">
        <v>85</v>
      </c>
      <c r="CE83" s="9" t="s">
        <v>426</v>
      </c>
    </row>
    <row r="84" spans="2:83" x14ac:dyDescent="0.35">
      <c r="B84" t="str">
        <f t="shared" si="332"/>
        <v>Datadog Inc</v>
      </c>
      <c r="C84" t="s">
        <v>58</v>
      </c>
      <c r="D84" t="s">
        <v>77</v>
      </c>
      <c r="E84" t="s">
        <v>86</v>
      </c>
      <c r="F84" s="2"/>
      <c r="G84" t="str">
        <f t="shared" si="297"/>
        <v>US23804L1035</v>
      </c>
      <c r="H84" s="7">
        <f t="shared" si="298"/>
        <v>53244794410.149994</v>
      </c>
      <c r="I84" s="13">
        <f t="shared" si="299"/>
        <v>97.074399999999997</v>
      </c>
      <c r="J84" s="36">
        <f t="shared" si="300"/>
        <v>43727</v>
      </c>
      <c r="K84" s="13" t="str">
        <f t="shared" si="301"/>
        <v>USD</v>
      </c>
      <c r="L84" s="7">
        <f t="shared" si="302"/>
        <v>156.72999999999999</v>
      </c>
      <c r="M84" s="13">
        <f t="shared" si="303"/>
        <v>156.72999999999999</v>
      </c>
      <c r="N84" s="8"/>
      <c r="O84" s="13">
        <f t="shared" si="304"/>
        <v>317.69809255467902</v>
      </c>
      <c r="P84" s="13">
        <f t="shared" si="305"/>
        <v>77.257873589336199</v>
      </c>
      <c r="Q84" s="13">
        <f t="shared" si="306"/>
        <v>18.364051592755999</v>
      </c>
      <c r="R84" s="13">
        <f t="shared" si="307"/>
        <v>4.46577303984603</v>
      </c>
      <c r="S84" s="13">
        <f t="shared" si="308"/>
        <v>20.224769405738598</v>
      </c>
      <c r="T84" s="13">
        <f t="shared" si="309"/>
        <v>64.492163175856206</v>
      </c>
      <c r="U84" s="13">
        <f t="shared" si="310"/>
        <v>20.9939505527962</v>
      </c>
      <c r="V84" s="42">
        <f t="shared" si="311"/>
        <v>1116545129.6824999</v>
      </c>
      <c r="W84" s="42">
        <f t="shared" si="312"/>
        <v>942428368.628636</v>
      </c>
      <c r="X84" s="13">
        <f t="shared" si="313"/>
        <v>-18.475331054308981</v>
      </c>
      <c r="Y84" s="13">
        <f t="shared" si="314"/>
        <v>49.578968379467099</v>
      </c>
      <c r="Z84" s="13">
        <f t="shared" si="315"/>
        <v>36.543840505310897</v>
      </c>
      <c r="AA84" s="13">
        <f t="shared" si="316"/>
        <v>38.066749487423699</v>
      </c>
      <c r="AB84" s="13">
        <f t="shared" si="317"/>
        <v>0.3402</v>
      </c>
      <c r="AC84" s="13">
        <f t="shared" si="318"/>
        <v>1.45069227491246</v>
      </c>
      <c r="AD84" s="13">
        <f t="shared" si="319"/>
        <v>1.6675761028346801</v>
      </c>
      <c r="AE84" s="13">
        <f t="shared" si="320"/>
        <v>1.12351636420154</v>
      </c>
      <c r="AF84" s="13">
        <f t="shared" si="321"/>
        <v>1.0823431604567899</v>
      </c>
      <c r="AG84" s="13">
        <f t="shared" si="322"/>
        <v>1.0891838965718601</v>
      </c>
      <c r="AH84" s="13">
        <f t="shared" si="323"/>
        <v>2.1186914324824402</v>
      </c>
      <c r="AI84" s="13">
        <f t="shared" si="324"/>
        <v>61.753424657534197</v>
      </c>
      <c r="AJ84" s="13">
        <f t="shared" si="325"/>
        <v>135.42840000000001</v>
      </c>
      <c r="AK84" s="13">
        <f t="shared" si="326"/>
        <v>123.50727500000001</v>
      </c>
      <c r="AL84" s="13" t="str">
        <f t="shared" si="327"/>
        <v>NULL</v>
      </c>
      <c r="AM84" s="13">
        <f t="shared" si="328"/>
        <v>0</v>
      </c>
      <c r="AN84" s="13">
        <f t="shared" si="329"/>
        <v>4.71889934680559</v>
      </c>
      <c r="AO84" s="13">
        <f t="shared" si="330"/>
        <v>3.2736507138930402</v>
      </c>
      <c r="AP84" s="42">
        <f t="shared" si="331"/>
        <v>7570642.3888894897</v>
      </c>
      <c r="AS84" s="9" t="s">
        <v>86</v>
      </c>
      <c r="AT84" s="34">
        <v>317.69809255467902</v>
      </c>
      <c r="AU84" s="34">
        <v>77.257873589336199</v>
      </c>
      <c r="AV84" s="34">
        <v>18.364051592755999</v>
      </c>
      <c r="AW84" s="34">
        <v>4.46577303984603</v>
      </c>
      <c r="AX84" s="34">
        <v>20.224769405738598</v>
      </c>
      <c r="AY84" s="7">
        <v>64.492163175856206</v>
      </c>
      <c r="AZ84" s="7">
        <v>20.9939505527962</v>
      </c>
      <c r="BA84" s="7">
        <v>1116545129.6824999</v>
      </c>
      <c r="BB84" s="7">
        <v>942428368.628636</v>
      </c>
      <c r="BC84" s="7">
        <v>49.578968379467099</v>
      </c>
      <c r="BD84" s="7">
        <v>36.543840505310897</v>
      </c>
      <c r="BE84" s="7">
        <v>38.066749487423699</v>
      </c>
      <c r="BF84" s="7">
        <v>0.3402</v>
      </c>
      <c r="BG84" s="34">
        <v>1.45069227491246</v>
      </c>
      <c r="BH84" s="7">
        <v>1.6675761028346801</v>
      </c>
      <c r="BI84" s="7">
        <v>1.12351636420154</v>
      </c>
      <c r="BJ84" s="7">
        <v>1.0823431604567899</v>
      </c>
      <c r="BK84" s="7">
        <v>1.0891838965718601</v>
      </c>
      <c r="BL84" s="7">
        <v>2.1186914324824402</v>
      </c>
      <c r="BM84" s="34">
        <v>61.753424657534197</v>
      </c>
      <c r="BN84" s="7">
        <v>135.42840000000001</v>
      </c>
      <c r="BO84" s="34">
        <v>123.50727500000001</v>
      </c>
      <c r="BP84" s="34" t="s">
        <v>292</v>
      </c>
      <c r="BQ84" s="34">
        <v>0</v>
      </c>
      <c r="BR84" s="34">
        <v>4.71889934680559</v>
      </c>
      <c r="BS84" s="34">
        <v>3.2736507138930402</v>
      </c>
      <c r="BT84" s="34">
        <v>7570642.3888894897</v>
      </c>
      <c r="BU84" s="34">
        <v>339723055</v>
      </c>
      <c r="BV84" s="7">
        <v>97.074399999999997</v>
      </c>
      <c r="BW84" s="23">
        <v>43727</v>
      </c>
      <c r="BX84" s="9" t="s">
        <v>429</v>
      </c>
      <c r="BY84" s="7">
        <v>156.72999999999999</v>
      </c>
      <c r="BZ84" s="9" t="s">
        <v>291</v>
      </c>
      <c r="CA84" t="str">
        <f t="shared" si="333"/>
        <v>USD=</v>
      </c>
      <c r="CB84" s="24">
        <v>1</v>
      </c>
      <c r="CD84" s="9" t="s">
        <v>86</v>
      </c>
      <c r="CE84" s="9" t="s">
        <v>428</v>
      </c>
    </row>
    <row r="85" spans="2:83" x14ac:dyDescent="0.35">
      <c r="B85" t="str">
        <f t="shared" si="332"/>
        <v>Autodesk Inc</v>
      </c>
      <c r="C85" t="s">
        <v>58</v>
      </c>
      <c r="D85" t="s">
        <v>77</v>
      </c>
      <c r="E85" t="s">
        <v>87</v>
      </c>
      <c r="F85" s="2"/>
      <c r="G85" t="str">
        <f t="shared" si="297"/>
        <v>US0527691069</v>
      </c>
      <c r="H85" s="7">
        <f t="shared" si="298"/>
        <v>66508099999.999992</v>
      </c>
      <c r="I85" s="13">
        <f t="shared" si="299"/>
        <v>99.814899999999994</v>
      </c>
      <c r="J85" s="36">
        <f t="shared" si="300"/>
        <v>31167</v>
      </c>
      <c r="K85" s="13" t="str">
        <f t="shared" si="301"/>
        <v>USD</v>
      </c>
      <c r="L85" s="7">
        <f t="shared" si="302"/>
        <v>309.33999999999997</v>
      </c>
      <c r="M85" s="13">
        <f t="shared" si="303"/>
        <v>309.33999999999997</v>
      </c>
      <c r="N85" s="8"/>
      <c r="O85" s="13">
        <f t="shared" si="304"/>
        <v>61.454167635144898</v>
      </c>
      <c r="P85" s="13">
        <f t="shared" si="305"/>
        <v>34.436644431154001</v>
      </c>
      <c r="Q85" s="13">
        <f t="shared" si="306"/>
        <v>5.24576761716986</v>
      </c>
      <c r="R85" s="13">
        <f t="shared" si="307"/>
        <v>2.9395343091040602</v>
      </c>
      <c r="S85" s="13">
        <f t="shared" si="308"/>
        <v>25.423585626838399</v>
      </c>
      <c r="T85" s="13">
        <f t="shared" si="309"/>
        <v>49.192381656804699</v>
      </c>
      <c r="U85" s="13">
        <f t="shared" si="310"/>
        <v>11.157205166918301</v>
      </c>
      <c r="V85" s="42">
        <f t="shared" si="311"/>
        <v>381963693.26999998</v>
      </c>
      <c r="W85" s="42">
        <f t="shared" si="312"/>
        <v>523704838.37772697</v>
      </c>
      <c r="X85" s="13">
        <f t="shared" si="313"/>
        <v>27.065082222038754</v>
      </c>
      <c r="Y85" s="13">
        <f t="shared" si="314"/>
        <v>34.586790154425699</v>
      </c>
      <c r="Z85" s="13">
        <f t="shared" si="315"/>
        <v>24.805254792376001</v>
      </c>
      <c r="AA85" s="13">
        <f t="shared" si="316"/>
        <v>28.197197061085401</v>
      </c>
      <c r="AB85" s="13">
        <f t="shared" si="317"/>
        <v>0.23519999999999999</v>
      </c>
      <c r="AC85" s="13">
        <f t="shared" si="318"/>
        <v>1.31030326651643</v>
      </c>
      <c r="AD85" s="13">
        <f t="shared" si="319"/>
        <v>1.58457163062766</v>
      </c>
      <c r="AE85" s="13">
        <f t="shared" si="320"/>
        <v>1.4326663626668299</v>
      </c>
      <c r="AF85" s="13">
        <f t="shared" si="321"/>
        <v>1.2884429533336501</v>
      </c>
      <c r="AG85" s="13">
        <f t="shared" si="322"/>
        <v>1.3288351962595299</v>
      </c>
      <c r="AH85" s="13">
        <f t="shared" si="323"/>
        <v>1.03335830009583</v>
      </c>
      <c r="AI85" s="13">
        <f t="shared" si="324"/>
        <v>45.280671746229203</v>
      </c>
      <c r="AJ85" s="13">
        <f t="shared" si="325"/>
        <v>295.6737</v>
      </c>
      <c r="AK85" s="13">
        <f t="shared" si="326"/>
        <v>255.055375</v>
      </c>
      <c r="AL85" s="13" t="str">
        <f t="shared" si="327"/>
        <v>NULL</v>
      </c>
      <c r="AM85" s="13">
        <f t="shared" si="328"/>
        <v>0</v>
      </c>
      <c r="AN85" s="13">
        <f t="shared" si="329"/>
        <v>1.25033023255814</v>
      </c>
      <c r="AO85" s="13">
        <f t="shared" si="330"/>
        <v>1.8134218758541201</v>
      </c>
      <c r="AP85" s="42">
        <f t="shared" si="331"/>
        <v>2389193.3291114699</v>
      </c>
      <c r="AS85" s="9" t="s">
        <v>87</v>
      </c>
      <c r="AT85" s="34">
        <v>61.454167635144898</v>
      </c>
      <c r="AU85" s="34">
        <v>34.436644431154001</v>
      </c>
      <c r="AV85" s="34">
        <v>5.24576761716986</v>
      </c>
      <c r="AW85" s="34">
        <v>2.9395343091040602</v>
      </c>
      <c r="AX85" s="34">
        <v>25.423585626838399</v>
      </c>
      <c r="AY85" s="7">
        <v>49.192381656804699</v>
      </c>
      <c r="AZ85" s="7">
        <v>11.157205166918301</v>
      </c>
      <c r="BA85" s="7">
        <v>381963693.26999998</v>
      </c>
      <c r="BB85" s="7">
        <v>523704838.37772697</v>
      </c>
      <c r="BC85" s="7">
        <v>34.586790154425699</v>
      </c>
      <c r="BD85" s="7">
        <v>24.805254792376001</v>
      </c>
      <c r="BE85" s="7">
        <v>28.197197061085401</v>
      </c>
      <c r="BF85" s="7">
        <v>0.23519999999999999</v>
      </c>
      <c r="BG85" s="34">
        <v>1.31030326651643</v>
      </c>
      <c r="BH85" s="7">
        <v>1.58457163062766</v>
      </c>
      <c r="BI85" s="7">
        <v>1.4326663626668299</v>
      </c>
      <c r="BJ85" s="7">
        <v>1.2884429533336501</v>
      </c>
      <c r="BK85" s="7">
        <v>1.3288351962595299</v>
      </c>
      <c r="BL85" s="7">
        <v>1.03335830009583</v>
      </c>
      <c r="BM85" s="34">
        <v>45.280671746229203</v>
      </c>
      <c r="BN85" s="7">
        <v>295.6737</v>
      </c>
      <c r="BO85" s="34">
        <v>255.055375</v>
      </c>
      <c r="BP85" s="34" t="s">
        <v>292</v>
      </c>
      <c r="BQ85" s="34">
        <v>0</v>
      </c>
      <c r="BR85" s="34">
        <v>1.25033023255814</v>
      </c>
      <c r="BS85" s="7">
        <v>1.8134218758541201</v>
      </c>
      <c r="BT85" s="34">
        <v>2389193.3291114699</v>
      </c>
      <c r="BU85" s="34">
        <v>215000000</v>
      </c>
      <c r="BV85" s="7">
        <v>99.814899999999994</v>
      </c>
      <c r="BW85" s="23">
        <v>31167</v>
      </c>
      <c r="BX85" s="9" t="s">
        <v>415</v>
      </c>
      <c r="BY85" s="7">
        <v>309.33999999999997</v>
      </c>
      <c r="BZ85" s="9" t="s">
        <v>291</v>
      </c>
      <c r="CA85" t="str">
        <f t="shared" si="333"/>
        <v>USD=</v>
      </c>
      <c r="CB85" s="24">
        <v>1</v>
      </c>
      <c r="CD85" s="9" t="s">
        <v>87</v>
      </c>
      <c r="CE85" s="9" t="s">
        <v>414</v>
      </c>
    </row>
    <row r="86" spans="2:83" x14ac:dyDescent="0.35">
      <c r="B86" t="str">
        <f t="shared" si="332"/>
        <v>PTC Inc</v>
      </c>
      <c r="C86" t="s">
        <v>58</v>
      </c>
      <c r="D86" t="s">
        <v>77</v>
      </c>
      <c r="E86" t="s">
        <v>88</v>
      </c>
      <c r="F86" s="2"/>
      <c r="G86" t="str">
        <f t="shared" si="297"/>
        <v>US69370C1009</v>
      </c>
      <c r="H86" s="7">
        <f t="shared" si="298"/>
        <v>24181983804</v>
      </c>
      <c r="I86" s="13">
        <f t="shared" si="299"/>
        <v>93.957099999999997</v>
      </c>
      <c r="J86" s="36">
        <f t="shared" si="300"/>
        <v>32850</v>
      </c>
      <c r="K86" s="13" t="str">
        <f t="shared" si="301"/>
        <v>USD</v>
      </c>
      <c r="L86" s="7">
        <f t="shared" si="302"/>
        <v>201.3</v>
      </c>
      <c r="M86" s="13">
        <f t="shared" si="303"/>
        <v>201.3</v>
      </c>
      <c r="N86" s="8"/>
      <c r="O86" s="13">
        <f t="shared" si="304"/>
        <v>64.621340772438501</v>
      </c>
      <c r="P86" s="13">
        <f t="shared" si="305"/>
        <v>32.923738290326703</v>
      </c>
      <c r="Q86" s="13">
        <f t="shared" si="306"/>
        <v>3.97608618812112</v>
      </c>
      <c r="R86" s="13" t="str">
        <f t="shared" si="307"/>
        <v>NULL</v>
      </c>
      <c r="S86" s="13">
        <f t="shared" si="308"/>
        <v>7.52464427241362</v>
      </c>
      <c r="T86" s="13">
        <f t="shared" si="309"/>
        <v>32.243332929769203</v>
      </c>
      <c r="U86" s="13">
        <f t="shared" si="310"/>
        <v>10.5208955358168</v>
      </c>
      <c r="V86" s="42">
        <f t="shared" si="311"/>
        <v>43598754.905000001</v>
      </c>
      <c r="W86" s="42">
        <f t="shared" si="312"/>
        <v>52166148.427727297</v>
      </c>
      <c r="X86" s="13">
        <f t="shared" si="313"/>
        <v>16.423281727607023</v>
      </c>
      <c r="Y86" s="13">
        <f t="shared" si="314"/>
        <v>22.6085293487454</v>
      </c>
      <c r="Z86" s="13">
        <f t="shared" si="315"/>
        <v>21.6858243568917</v>
      </c>
      <c r="AA86" s="13">
        <f t="shared" si="316"/>
        <v>21.7229549312415</v>
      </c>
      <c r="AB86" s="13" t="str">
        <f t="shared" si="317"/>
        <v>#N/A</v>
      </c>
      <c r="AC86" s="13">
        <f t="shared" si="318"/>
        <v>1.0216272132736399</v>
      </c>
      <c r="AD86" s="13">
        <f t="shared" si="319"/>
        <v>1.15224027614016</v>
      </c>
      <c r="AE86" s="13">
        <f t="shared" si="320"/>
        <v>1.16852677941918</v>
      </c>
      <c r="AF86" s="13">
        <f t="shared" si="321"/>
        <v>1.1123500739282699</v>
      </c>
      <c r="AG86" s="13">
        <f t="shared" si="322"/>
        <v>1.57129494468468</v>
      </c>
      <c r="AH86" s="13">
        <f t="shared" si="323"/>
        <v>1.2215643557126199</v>
      </c>
      <c r="AI86" s="13">
        <f t="shared" si="324"/>
        <v>71.321695760598601</v>
      </c>
      <c r="AJ86" s="13">
        <f t="shared" si="325"/>
        <v>190.22130000000001</v>
      </c>
      <c r="AK86" s="13">
        <f t="shared" si="326"/>
        <v>181.52787499999999</v>
      </c>
      <c r="AL86" s="13" t="str">
        <f t="shared" si="327"/>
        <v>NULL</v>
      </c>
      <c r="AM86" s="13">
        <f t="shared" si="328"/>
        <v>0</v>
      </c>
      <c r="AN86" s="13">
        <f t="shared" si="329"/>
        <v>1.60360279366348</v>
      </c>
      <c r="AO86" s="13">
        <f t="shared" si="330"/>
        <v>2.33950015808046</v>
      </c>
      <c r="AP86" s="42">
        <f t="shared" si="331"/>
        <v>992651.90828258602</v>
      </c>
      <c r="AS86" s="9" t="s">
        <v>88</v>
      </c>
      <c r="AT86" s="34">
        <v>64.621340772438501</v>
      </c>
      <c r="AU86" s="34">
        <v>32.923738290326703</v>
      </c>
      <c r="AV86" s="34">
        <v>3.97608618812112</v>
      </c>
      <c r="AW86" s="34" t="s">
        <v>292</v>
      </c>
      <c r="AX86" s="34">
        <v>7.52464427241362</v>
      </c>
      <c r="AY86" s="7">
        <v>32.243332929769203</v>
      </c>
      <c r="AZ86" s="7">
        <v>10.5208955358168</v>
      </c>
      <c r="BA86" s="7">
        <v>43598754.905000001</v>
      </c>
      <c r="BB86" s="7">
        <v>52166148.427727297</v>
      </c>
      <c r="BC86" s="7">
        <v>22.6085293487454</v>
      </c>
      <c r="BD86" s="7">
        <v>21.6858243568917</v>
      </c>
      <c r="BE86" s="7">
        <v>21.7229549312415</v>
      </c>
      <c r="BF86" s="7" t="s">
        <v>523</v>
      </c>
      <c r="BG86" s="34">
        <v>1.0216272132736399</v>
      </c>
      <c r="BH86" s="7">
        <v>1.15224027614016</v>
      </c>
      <c r="BI86" s="7">
        <v>1.16852677941918</v>
      </c>
      <c r="BJ86" s="7">
        <v>1.1123500739282699</v>
      </c>
      <c r="BK86" s="7">
        <v>1.57129494468468</v>
      </c>
      <c r="BL86" s="7">
        <v>1.2215643557126199</v>
      </c>
      <c r="BM86" s="34">
        <v>71.321695760598601</v>
      </c>
      <c r="BN86" s="7">
        <v>190.22130000000001</v>
      </c>
      <c r="BO86" s="34">
        <v>181.52787499999999</v>
      </c>
      <c r="BP86" s="34" t="s">
        <v>292</v>
      </c>
      <c r="BQ86" s="34">
        <v>0</v>
      </c>
      <c r="BR86" s="34">
        <v>1.60360279366348</v>
      </c>
      <c r="BS86" s="34">
        <v>2.33950015808046</v>
      </c>
      <c r="BT86" s="34">
        <v>992651.90828258602</v>
      </c>
      <c r="BU86" s="34">
        <v>120129080</v>
      </c>
      <c r="BV86" s="7">
        <v>93.957099999999997</v>
      </c>
      <c r="BW86" s="23">
        <v>32850</v>
      </c>
      <c r="BX86" s="9" t="s">
        <v>431</v>
      </c>
      <c r="BY86" s="7">
        <v>201.3</v>
      </c>
      <c r="BZ86" s="9" t="s">
        <v>291</v>
      </c>
      <c r="CA86" t="str">
        <f t="shared" si="333"/>
        <v>USD=</v>
      </c>
      <c r="CB86" s="24">
        <v>1</v>
      </c>
      <c r="CD86" s="9" t="s">
        <v>88</v>
      </c>
      <c r="CE86" s="9" t="s">
        <v>430</v>
      </c>
    </row>
    <row r="87" spans="2:83" x14ac:dyDescent="0.35">
      <c r="B87" t="str">
        <f t="shared" si="332"/>
        <v>Zoom Communications Inc</v>
      </c>
      <c r="C87" t="s">
        <v>58</v>
      </c>
      <c r="D87" t="s">
        <v>77</v>
      </c>
      <c r="E87" t="s">
        <v>89</v>
      </c>
      <c r="F87" s="2"/>
      <c r="G87" t="str">
        <f t="shared" si="297"/>
        <v>US98980L1017</v>
      </c>
      <c r="H87" s="7">
        <f t="shared" si="298"/>
        <v>26680383743.549999</v>
      </c>
      <c r="I87" s="13">
        <f t="shared" si="299"/>
        <v>99.799400000000006</v>
      </c>
      <c r="J87" s="36">
        <f t="shared" si="300"/>
        <v>43573</v>
      </c>
      <c r="K87" s="13" t="str">
        <f t="shared" si="301"/>
        <v>USD</v>
      </c>
      <c r="L87" s="7">
        <f t="shared" si="302"/>
        <v>87.05</v>
      </c>
      <c r="M87" s="13">
        <f t="shared" si="303"/>
        <v>87.05</v>
      </c>
      <c r="N87" s="8"/>
      <c r="O87" s="13">
        <f t="shared" si="304"/>
        <v>29.060451079626599</v>
      </c>
      <c r="P87" s="13">
        <f t="shared" si="305"/>
        <v>16.188980189867799</v>
      </c>
      <c r="Q87" s="13">
        <f t="shared" si="306"/>
        <v>10.7631300294913</v>
      </c>
      <c r="R87" s="13">
        <f t="shared" si="307"/>
        <v>5.9959185888399196</v>
      </c>
      <c r="S87" s="13">
        <f t="shared" si="308"/>
        <v>3.0751329546199502</v>
      </c>
      <c r="T87" s="13">
        <f t="shared" si="309"/>
        <v>14.252592990982199</v>
      </c>
      <c r="U87" s="13">
        <f t="shared" si="310"/>
        <v>5.7653011102474796</v>
      </c>
      <c r="V87" s="42">
        <f t="shared" si="311"/>
        <v>275316821.57999998</v>
      </c>
      <c r="W87" s="42">
        <f t="shared" si="312"/>
        <v>374491912.90272701</v>
      </c>
      <c r="X87" s="13">
        <f t="shared" si="313"/>
        <v>26.48257222806502</v>
      </c>
      <c r="Y87" s="13">
        <f t="shared" si="314"/>
        <v>41.002957856590001</v>
      </c>
      <c r="Z87" s="13">
        <f t="shared" si="315"/>
        <v>35.986988592563598</v>
      </c>
      <c r="AA87" s="13">
        <f t="shared" si="316"/>
        <v>30.931318272440201</v>
      </c>
      <c r="AB87" s="13">
        <f t="shared" si="317"/>
        <v>0.30549999999999999</v>
      </c>
      <c r="AC87" s="13">
        <f t="shared" si="318"/>
        <v>0.61327941707543399</v>
      </c>
      <c r="AD87" s="13">
        <f t="shared" si="319"/>
        <v>1.1692085622522499</v>
      </c>
      <c r="AE87" s="13">
        <f t="shared" si="320"/>
        <v>-2.7054895851671999E-2</v>
      </c>
      <c r="AF87" s="13">
        <f t="shared" si="321"/>
        <v>0.31529642080214898</v>
      </c>
      <c r="AG87" s="13">
        <f t="shared" si="322"/>
        <v>0.14550016324992099</v>
      </c>
      <c r="AH87" s="13">
        <f t="shared" si="323"/>
        <v>-1.59637955148538</v>
      </c>
      <c r="AI87" s="13">
        <f t="shared" si="324"/>
        <v>60.173913043478201</v>
      </c>
      <c r="AJ87" s="13">
        <f t="shared" si="325"/>
        <v>77.739400000000003</v>
      </c>
      <c r="AK87" s="13">
        <f t="shared" si="326"/>
        <v>66.552324999999996</v>
      </c>
      <c r="AL87" s="13" t="str">
        <f t="shared" si="327"/>
        <v>NULL</v>
      </c>
      <c r="AM87" s="13">
        <f t="shared" si="328"/>
        <v>0</v>
      </c>
      <c r="AN87" s="13">
        <f t="shared" si="329"/>
        <v>2.9380671681804098</v>
      </c>
      <c r="AO87" s="13">
        <f t="shared" si="330"/>
        <v>2.3513409636292701</v>
      </c>
      <c r="AP87" s="42">
        <f t="shared" si="331"/>
        <v>21917054.761208799</v>
      </c>
      <c r="AS87" s="9" t="s">
        <v>89</v>
      </c>
      <c r="AT87" s="34">
        <v>29.060451079626599</v>
      </c>
      <c r="AU87" s="34">
        <v>16.188980189867799</v>
      </c>
      <c r="AV87" s="34">
        <v>10.7631300294913</v>
      </c>
      <c r="AW87" s="34">
        <v>5.9959185888399196</v>
      </c>
      <c r="AX87" s="34">
        <v>3.0751329546199502</v>
      </c>
      <c r="AY87" s="7">
        <v>14.252592990982199</v>
      </c>
      <c r="AZ87" s="7">
        <v>5.7653011102474796</v>
      </c>
      <c r="BA87" s="7">
        <v>275316821.57999998</v>
      </c>
      <c r="BB87" s="7">
        <v>374491912.90272701</v>
      </c>
      <c r="BC87" s="7">
        <v>41.002957856590001</v>
      </c>
      <c r="BD87" s="7">
        <v>35.986988592563598</v>
      </c>
      <c r="BE87" s="7">
        <v>30.931318272440201</v>
      </c>
      <c r="BF87" s="7">
        <v>0.30549999999999999</v>
      </c>
      <c r="BG87" s="34">
        <v>0.61327941707543399</v>
      </c>
      <c r="BH87" s="7">
        <v>1.1692085622522499</v>
      </c>
      <c r="BI87" s="7">
        <v>-2.7054895851671999E-2</v>
      </c>
      <c r="BJ87" s="7">
        <v>0.31529642080214898</v>
      </c>
      <c r="BK87" s="7">
        <v>0.14550016324992099</v>
      </c>
      <c r="BL87" s="7">
        <v>-1.59637955148538</v>
      </c>
      <c r="BM87" s="34">
        <v>60.173913043478201</v>
      </c>
      <c r="BN87" s="7">
        <v>77.739400000000003</v>
      </c>
      <c r="BO87" s="34">
        <v>66.552324999999996</v>
      </c>
      <c r="BP87" s="34" t="s">
        <v>292</v>
      </c>
      <c r="BQ87" s="34">
        <v>0</v>
      </c>
      <c r="BR87" s="7">
        <v>2.9380671681804098</v>
      </c>
      <c r="BS87" s="34">
        <v>2.3513409636292701</v>
      </c>
      <c r="BT87" s="34">
        <v>21917054.761208799</v>
      </c>
      <c r="BU87" s="34">
        <v>306494931</v>
      </c>
      <c r="BV87" s="7">
        <v>99.799400000000006</v>
      </c>
      <c r="BW87" s="23">
        <v>43573</v>
      </c>
      <c r="BX87" s="9" t="s">
        <v>433</v>
      </c>
      <c r="BY87" s="7">
        <v>87.05</v>
      </c>
      <c r="BZ87" s="9" t="s">
        <v>291</v>
      </c>
      <c r="CA87" t="str">
        <f t="shared" si="333"/>
        <v>USD=</v>
      </c>
      <c r="CB87" s="24">
        <v>1</v>
      </c>
      <c r="CD87" s="9" t="s">
        <v>89</v>
      </c>
      <c r="CE87" s="9" t="s">
        <v>1163</v>
      </c>
    </row>
    <row r="88" spans="2:83" x14ac:dyDescent="0.35">
      <c r="B88" t="str">
        <f t="shared" si="332"/>
        <v>Roper Technologies Inc</v>
      </c>
      <c r="C88" t="s">
        <v>58</v>
      </c>
      <c r="D88" t="s">
        <v>77</v>
      </c>
      <c r="E88" t="s">
        <v>90</v>
      </c>
      <c r="F88" s="2"/>
      <c r="G88" t="str">
        <f t="shared" si="297"/>
        <v>US7766961061</v>
      </c>
      <c r="H88" s="7">
        <f t="shared" si="298"/>
        <v>58764791622.529999</v>
      </c>
      <c r="I88" s="13">
        <f t="shared" si="299"/>
        <v>99.608800000000002</v>
      </c>
      <c r="J88" s="36">
        <f t="shared" si="300"/>
        <v>33647</v>
      </c>
      <c r="K88" s="13" t="str">
        <f t="shared" si="301"/>
        <v>USD</v>
      </c>
      <c r="L88" s="7">
        <f t="shared" si="302"/>
        <v>548.03</v>
      </c>
      <c r="M88" s="13">
        <f t="shared" si="303"/>
        <v>548.03</v>
      </c>
      <c r="N88" s="8"/>
      <c r="O88" s="13">
        <f t="shared" si="304"/>
        <v>40.376631461841399</v>
      </c>
      <c r="P88" s="13">
        <f t="shared" si="305"/>
        <v>27.455667606782001</v>
      </c>
      <c r="Q88" s="13">
        <f t="shared" si="306"/>
        <v>4.7501919366872203</v>
      </c>
      <c r="R88" s="13">
        <f t="shared" si="307"/>
        <v>3.2300785419743501</v>
      </c>
      <c r="S88" s="13">
        <f t="shared" si="308"/>
        <v>3.1738160500398598</v>
      </c>
      <c r="T88" s="13">
        <f t="shared" si="309"/>
        <v>25.630142891892099</v>
      </c>
      <c r="U88" s="13">
        <f t="shared" si="310"/>
        <v>8.6730018924567691</v>
      </c>
      <c r="V88" s="42">
        <f t="shared" si="311"/>
        <v>265876844.11000001</v>
      </c>
      <c r="W88" s="42">
        <f t="shared" si="312"/>
        <v>273200897.67909098</v>
      </c>
      <c r="X88" s="13">
        <f t="shared" si="313"/>
        <v>2.68083071150593</v>
      </c>
      <c r="Y88" s="13">
        <f t="shared" si="314"/>
        <v>20.651598289541699</v>
      </c>
      <c r="Z88" s="13">
        <f t="shared" si="315"/>
        <v>17.010339253437799</v>
      </c>
      <c r="AA88" s="13">
        <f t="shared" si="316"/>
        <v>18.1739416387448</v>
      </c>
      <c r="AB88" s="13">
        <f t="shared" si="317"/>
        <v>0.19939999999999999</v>
      </c>
      <c r="AC88" s="13">
        <f t="shared" si="318"/>
        <v>0.81955496460404398</v>
      </c>
      <c r="AD88" s="13">
        <f t="shared" si="319"/>
        <v>0.63997362635131405</v>
      </c>
      <c r="AE88" s="13">
        <f t="shared" si="320"/>
        <v>1.0287157993614899</v>
      </c>
      <c r="AF88" s="13">
        <f t="shared" si="321"/>
        <v>1.01914284709713</v>
      </c>
      <c r="AG88" s="13">
        <f t="shared" si="322"/>
        <v>1.30229371387551</v>
      </c>
      <c r="AH88" s="13">
        <f t="shared" si="323"/>
        <v>0.86630152492702195</v>
      </c>
      <c r="AI88" s="13">
        <f t="shared" si="324"/>
        <v>44.934135631810001</v>
      </c>
      <c r="AJ88" s="13">
        <f t="shared" si="325"/>
        <v>553.83140000000003</v>
      </c>
      <c r="AK88" s="13">
        <f t="shared" si="326"/>
        <v>547.47220000000004</v>
      </c>
      <c r="AL88" s="13">
        <f t="shared" si="327"/>
        <v>0.59957484692672502</v>
      </c>
      <c r="AM88" s="13">
        <f t="shared" si="328"/>
        <v>21.8211049401</v>
      </c>
      <c r="AN88" s="13">
        <f t="shared" si="329"/>
        <v>1.0512062968040401</v>
      </c>
      <c r="AO88" s="13">
        <f t="shared" si="330"/>
        <v>2.43210977482447</v>
      </c>
      <c r="AP88" s="42">
        <f t="shared" si="331"/>
        <v>1218711.7236148301</v>
      </c>
      <c r="AS88" s="9" t="s">
        <v>90</v>
      </c>
      <c r="AT88" s="34">
        <v>40.376631461841399</v>
      </c>
      <c r="AU88" s="34">
        <v>27.455667606782001</v>
      </c>
      <c r="AV88" s="34">
        <v>4.7501919366872203</v>
      </c>
      <c r="AW88" s="34">
        <v>3.2300785419743501</v>
      </c>
      <c r="AX88" s="34">
        <v>3.1738160500398598</v>
      </c>
      <c r="AY88" s="7">
        <v>25.630142891892099</v>
      </c>
      <c r="AZ88" s="7">
        <v>8.6730018924567691</v>
      </c>
      <c r="BA88" s="7">
        <v>265876844.11000001</v>
      </c>
      <c r="BB88" s="7">
        <v>273200897.67909098</v>
      </c>
      <c r="BC88" s="7">
        <v>20.651598289541699</v>
      </c>
      <c r="BD88" s="7">
        <v>17.010339253437799</v>
      </c>
      <c r="BE88" s="7">
        <v>18.1739416387448</v>
      </c>
      <c r="BF88" s="7">
        <v>0.19939999999999999</v>
      </c>
      <c r="BG88" s="34">
        <v>0.81955496460404398</v>
      </c>
      <c r="BH88" s="7">
        <v>0.63997362635131405</v>
      </c>
      <c r="BI88" s="7">
        <v>1.0287157993614899</v>
      </c>
      <c r="BJ88" s="7">
        <v>1.01914284709713</v>
      </c>
      <c r="BK88" s="7">
        <v>1.30229371387551</v>
      </c>
      <c r="BL88" s="7">
        <v>0.86630152492702195</v>
      </c>
      <c r="BM88" s="34">
        <v>44.934135631810001</v>
      </c>
      <c r="BN88" s="7">
        <v>553.83140000000003</v>
      </c>
      <c r="BO88" s="34">
        <v>547.47220000000004</v>
      </c>
      <c r="BP88" s="34">
        <v>0.59957484692672502</v>
      </c>
      <c r="BQ88" s="34">
        <v>21.8211049401</v>
      </c>
      <c r="BR88" s="34">
        <v>1.0512062968040401</v>
      </c>
      <c r="BS88" s="7">
        <v>2.43210977482447</v>
      </c>
      <c r="BT88" s="34">
        <v>1218711.7236148301</v>
      </c>
      <c r="BU88" s="34">
        <v>107229151</v>
      </c>
      <c r="BV88" s="7">
        <v>99.608800000000002</v>
      </c>
      <c r="BW88" s="23">
        <v>33647</v>
      </c>
      <c r="BX88" s="9" t="s">
        <v>435</v>
      </c>
      <c r="BY88" s="7">
        <v>548.03</v>
      </c>
      <c r="BZ88" s="9" t="s">
        <v>291</v>
      </c>
      <c r="CA88" t="str">
        <f t="shared" si="333"/>
        <v>USD=</v>
      </c>
      <c r="CB88" s="24">
        <v>1</v>
      </c>
      <c r="CD88" s="9" t="s">
        <v>90</v>
      </c>
      <c r="CE88" s="9" t="s">
        <v>434</v>
      </c>
    </row>
    <row r="89" spans="2:83" x14ac:dyDescent="0.35">
      <c r="B89" t="str">
        <f t="shared" si="332"/>
        <v>Tyler Technologies Inc</v>
      </c>
      <c r="C89" t="s">
        <v>58</v>
      </c>
      <c r="D89" t="s">
        <v>77</v>
      </c>
      <c r="E89" t="s">
        <v>91</v>
      </c>
      <c r="F89" s="2"/>
      <c r="G89" t="str">
        <f t="shared" si="297"/>
        <v>US9022521051</v>
      </c>
      <c r="H89" s="7">
        <f t="shared" si="298"/>
        <v>26887783040.400002</v>
      </c>
      <c r="I89" s="13">
        <f t="shared" si="299"/>
        <v>99.471000000000004</v>
      </c>
      <c r="J89" s="36">
        <f t="shared" si="300"/>
        <v>29297</v>
      </c>
      <c r="K89" s="13" t="str">
        <f t="shared" si="301"/>
        <v>USD</v>
      </c>
      <c r="L89" s="7">
        <f t="shared" si="302"/>
        <v>628.24</v>
      </c>
      <c r="M89" s="13">
        <f t="shared" si="303"/>
        <v>628.24</v>
      </c>
      <c r="N89" s="8"/>
      <c r="O89" s="13">
        <f t="shared" si="304"/>
        <v>114.92230159238299</v>
      </c>
      <c r="P89" s="13">
        <f t="shared" si="305"/>
        <v>58.674103118181499</v>
      </c>
      <c r="Q89" s="13">
        <f t="shared" si="306"/>
        <v>7.0504479504529396</v>
      </c>
      <c r="R89" s="13">
        <f t="shared" si="307"/>
        <v>3.5996382281093</v>
      </c>
      <c r="S89" s="13">
        <f t="shared" si="308"/>
        <v>8.2073325069841498</v>
      </c>
      <c r="T89" s="13">
        <f t="shared" si="309"/>
        <v>49.130027226382197</v>
      </c>
      <c r="U89" s="13">
        <f t="shared" si="310"/>
        <v>12.941714184691399</v>
      </c>
      <c r="V89" s="42">
        <f t="shared" si="311"/>
        <v>175905746.07249999</v>
      </c>
      <c r="W89" s="42">
        <f t="shared" si="312"/>
        <v>180501378.069545</v>
      </c>
      <c r="X89" s="13">
        <f t="shared" si="313"/>
        <v>2.546037069741578</v>
      </c>
      <c r="Y89" s="13">
        <f t="shared" si="314"/>
        <v>19.3042449502145</v>
      </c>
      <c r="Z89" s="13">
        <f t="shared" si="315"/>
        <v>17.658005935622501</v>
      </c>
      <c r="AA89" s="13">
        <f t="shared" si="316"/>
        <v>23.140392961566398</v>
      </c>
      <c r="AB89" s="13">
        <f t="shared" si="317"/>
        <v>0.2099</v>
      </c>
      <c r="AC89" s="13">
        <f t="shared" si="318"/>
        <v>0.41916547356439099</v>
      </c>
      <c r="AD89" s="13">
        <f t="shared" si="319"/>
        <v>0.961380945328414</v>
      </c>
      <c r="AE89" s="13">
        <f t="shared" si="320"/>
        <v>0.76127531119140202</v>
      </c>
      <c r="AF89" s="13">
        <f t="shared" si="321"/>
        <v>0.84084936661072696</v>
      </c>
      <c r="AG89" s="13">
        <f t="shared" si="322"/>
        <v>0.80675147325127605</v>
      </c>
      <c r="AH89" s="13">
        <f t="shared" si="323"/>
        <v>0.90121552771275604</v>
      </c>
      <c r="AI89" s="13">
        <f t="shared" si="324"/>
        <v>66.825723891118102</v>
      </c>
      <c r="AJ89" s="13">
        <f t="shared" si="325"/>
        <v>607.15539999999999</v>
      </c>
      <c r="AK89" s="13">
        <f t="shared" si="326"/>
        <v>527.39224999999999</v>
      </c>
      <c r="AL89" s="13" t="str">
        <f t="shared" si="327"/>
        <v>NULL</v>
      </c>
      <c r="AM89" s="13">
        <f t="shared" si="328"/>
        <v>0</v>
      </c>
      <c r="AN89" s="13">
        <f t="shared" si="329"/>
        <v>2.0287623542606101</v>
      </c>
      <c r="AO89" s="13">
        <f t="shared" si="330"/>
        <v>2.96318887341558</v>
      </c>
      <c r="AP89" s="42">
        <f t="shared" si="331"/>
        <v>2206894.0113018602</v>
      </c>
      <c r="AS89" s="9" t="s">
        <v>91</v>
      </c>
      <c r="AT89" s="34">
        <v>114.92230159238299</v>
      </c>
      <c r="AU89" s="34">
        <v>58.674103118181499</v>
      </c>
      <c r="AV89" s="34">
        <v>7.0504479504529396</v>
      </c>
      <c r="AW89" s="34">
        <v>3.5996382281093</v>
      </c>
      <c r="AX89" s="34">
        <v>8.2073325069841498</v>
      </c>
      <c r="AY89" s="7">
        <v>49.130027226382197</v>
      </c>
      <c r="AZ89" s="7">
        <v>12.941714184691399</v>
      </c>
      <c r="BA89" s="7">
        <v>175905746.07249999</v>
      </c>
      <c r="BB89" s="7">
        <v>180501378.069545</v>
      </c>
      <c r="BC89" s="7">
        <v>19.3042449502145</v>
      </c>
      <c r="BD89" s="7">
        <v>17.658005935622501</v>
      </c>
      <c r="BE89" s="7">
        <v>23.140392961566398</v>
      </c>
      <c r="BF89" s="7">
        <v>0.2099</v>
      </c>
      <c r="BG89" s="34">
        <v>0.41916547356439099</v>
      </c>
      <c r="BH89" s="7">
        <v>0.961380945328414</v>
      </c>
      <c r="BI89" s="7">
        <v>0.76127531119140202</v>
      </c>
      <c r="BJ89" s="7">
        <v>0.84084936661072696</v>
      </c>
      <c r="BK89" s="7">
        <v>0.80675147325127605</v>
      </c>
      <c r="BL89" s="7">
        <v>0.90121552771275604</v>
      </c>
      <c r="BM89" s="34">
        <v>66.825723891118102</v>
      </c>
      <c r="BN89" s="7">
        <v>607.15539999999999</v>
      </c>
      <c r="BO89" s="34">
        <v>527.39224999999999</v>
      </c>
      <c r="BP89" s="34" t="s">
        <v>292</v>
      </c>
      <c r="BQ89" s="34">
        <v>0</v>
      </c>
      <c r="BR89" s="34">
        <v>2.0287623542606101</v>
      </c>
      <c r="BS89" s="34">
        <v>2.96318887341558</v>
      </c>
      <c r="BT89" s="34">
        <v>2206894.0113018602</v>
      </c>
      <c r="BU89" s="34">
        <v>42798585</v>
      </c>
      <c r="BV89" s="7">
        <v>99.471000000000004</v>
      </c>
      <c r="BW89" s="23">
        <v>29297</v>
      </c>
      <c r="BX89" s="9" t="s">
        <v>437</v>
      </c>
      <c r="BY89" s="7">
        <v>628.24</v>
      </c>
      <c r="BZ89" s="9" t="s">
        <v>291</v>
      </c>
      <c r="CA89" t="str">
        <f t="shared" si="333"/>
        <v>USD=</v>
      </c>
      <c r="CB89" s="24">
        <v>1</v>
      </c>
      <c r="CD89" s="9" t="s">
        <v>91</v>
      </c>
      <c r="CE89" s="9" t="s">
        <v>436</v>
      </c>
    </row>
    <row r="90" spans="2:83" x14ac:dyDescent="0.35">
      <c r="B90" t="str">
        <f t="shared" si="332"/>
        <v>Dropbox Inc</v>
      </c>
      <c r="C90" t="s">
        <v>58</v>
      </c>
      <c r="D90" t="s">
        <v>77</v>
      </c>
      <c r="E90" t="s">
        <v>92</v>
      </c>
      <c r="F90" s="2"/>
      <c r="G90" t="str">
        <f t="shared" si="297"/>
        <v>US26210C1045</v>
      </c>
      <c r="H90" s="7">
        <f t="shared" si="298"/>
        <v>9431283828.75</v>
      </c>
      <c r="I90" s="13">
        <f t="shared" si="299"/>
        <v>95.447800000000001</v>
      </c>
      <c r="J90" s="36">
        <f t="shared" si="300"/>
        <v>43182</v>
      </c>
      <c r="K90" s="13" t="str">
        <f t="shared" si="301"/>
        <v>USD</v>
      </c>
      <c r="L90" s="7">
        <f t="shared" si="302"/>
        <v>30.45</v>
      </c>
      <c r="M90" s="13">
        <f t="shared" si="303"/>
        <v>30.45</v>
      </c>
      <c r="N90" s="8"/>
      <c r="O90" s="13">
        <f t="shared" si="304"/>
        <v>16.036444069938899</v>
      </c>
      <c r="P90" s="13">
        <f t="shared" si="305"/>
        <v>11.891296139274599</v>
      </c>
      <c r="Q90" s="13" t="str">
        <f t="shared" si="306"/>
        <v>NULL</v>
      </c>
      <c r="R90" s="13">
        <f t="shared" si="307"/>
        <v>0.81447233830648202</v>
      </c>
      <c r="S90" s="13">
        <f t="shared" si="308"/>
        <v>-17.0789873646168</v>
      </c>
      <c r="T90" s="13">
        <f t="shared" si="309"/>
        <v>10.710065669713799</v>
      </c>
      <c r="U90" s="13">
        <f t="shared" si="310"/>
        <v>3.7136887024531502</v>
      </c>
      <c r="V90" s="42">
        <f t="shared" si="311"/>
        <v>98833972.927499995</v>
      </c>
      <c r="W90" s="42">
        <f t="shared" si="312"/>
        <v>73560185.889090896</v>
      </c>
      <c r="X90" s="13">
        <f t="shared" si="313"/>
        <v>-34.357970596370187</v>
      </c>
      <c r="Y90" s="13">
        <f t="shared" si="314"/>
        <v>30.849828571034401</v>
      </c>
      <c r="Z90" s="13">
        <f t="shared" si="315"/>
        <v>26.461956644151901</v>
      </c>
      <c r="AA90" s="13">
        <f t="shared" si="316"/>
        <v>25.520051419097801</v>
      </c>
      <c r="AB90" s="13">
        <f t="shared" si="317"/>
        <v>0.26750000000000002</v>
      </c>
      <c r="AC90" s="13">
        <f t="shared" si="318"/>
        <v>0.79732376556176698</v>
      </c>
      <c r="AD90" s="13">
        <f t="shared" si="319"/>
        <v>1.0024857110149199</v>
      </c>
      <c r="AE90" s="13">
        <f t="shared" si="320"/>
        <v>0.62836542726873701</v>
      </c>
      <c r="AF90" s="13">
        <f t="shared" si="321"/>
        <v>0.75224286593554002</v>
      </c>
      <c r="AG90" s="13">
        <f t="shared" si="322"/>
        <v>0.458190511813305</v>
      </c>
      <c r="AH90" s="13">
        <f t="shared" si="323"/>
        <v>-0.399213316988138</v>
      </c>
      <c r="AI90" s="13">
        <f t="shared" si="324"/>
        <v>74.867256637168197</v>
      </c>
      <c r="AJ90" s="13">
        <f t="shared" si="325"/>
        <v>27.080200000000001</v>
      </c>
      <c r="AK90" s="13">
        <f t="shared" si="326"/>
        <v>24.281099999999999</v>
      </c>
      <c r="AL90" s="13" t="str">
        <f t="shared" si="327"/>
        <v>NULL</v>
      </c>
      <c r="AM90" s="13">
        <f t="shared" si="328"/>
        <v>0</v>
      </c>
      <c r="AN90" s="13">
        <f t="shared" si="329"/>
        <v>5.6929731419877303</v>
      </c>
      <c r="AO90" s="13">
        <f t="shared" si="330"/>
        <v>6.2396765693073801</v>
      </c>
      <c r="AP90" s="42">
        <f t="shared" si="331"/>
        <v>3507189.6211466701</v>
      </c>
      <c r="AS90" s="9" t="s">
        <v>92</v>
      </c>
      <c r="AT90" s="34">
        <v>16.036444069938899</v>
      </c>
      <c r="AU90" s="34">
        <v>11.891296139274599</v>
      </c>
      <c r="AV90" s="34" t="s">
        <v>292</v>
      </c>
      <c r="AW90" s="34">
        <v>0.81447233830648202</v>
      </c>
      <c r="AX90" s="34">
        <v>-17.0789873646168</v>
      </c>
      <c r="AY90" s="7">
        <v>10.710065669713799</v>
      </c>
      <c r="AZ90" s="7">
        <v>3.7136887024531502</v>
      </c>
      <c r="BA90" s="7">
        <v>98833972.927499995</v>
      </c>
      <c r="BB90" s="7">
        <v>73560185.889090896</v>
      </c>
      <c r="BC90" s="7">
        <v>30.849828571034401</v>
      </c>
      <c r="BD90" s="7">
        <v>26.461956644151901</v>
      </c>
      <c r="BE90" s="7">
        <v>25.520051419097801</v>
      </c>
      <c r="BF90" s="7">
        <v>0.26750000000000002</v>
      </c>
      <c r="BG90" s="34">
        <v>0.79732376556176698</v>
      </c>
      <c r="BH90" s="7">
        <v>1.0024857110149199</v>
      </c>
      <c r="BI90" s="7">
        <v>0.62836542726873701</v>
      </c>
      <c r="BJ90" s="7">
        <v>0.75224286593554002</v>
      </c>
      <c r="BK90" s="7">
        <v>0.458190511813305</v>
      </c>
      <c r="BL90" s="7">
        <v>-0.399213316988138</v>
      </c>
      <c r="BM90" s="34">
        <v>74.867256637168197</v>
      </c>
      <c r="BN90" s="7">
        <v>27.080200000000001</v>
      </c>
      <c r="BO90" s="34">
        <v>24.281099999999999</v>
      </c>
      <c r="BP90" s="34" t="s">
        <v>292</v>
      </c>
      <c r="BQ90" s="34">
        <v>0</v>
      </c>
      <c r="BR90" s="34">
        <v>5.6929731419877303</v>
      </c>
      <c r="BS90" s="34">
        <v>6.2396765693073801</v>
      </c>
      <c r="BT90" s="34">
        <v>3507189.6211466701</v>
      </c>
      <c r="BU90" s="34">
        <v>309730175</v>
      </c>
      <c r="BV90" s="7">
        <v>95.447800000000001</v>
      </c>
      <c r="BW90" s="23">
        <v>43182</v>
      </c>
      <c r="BX90" s="9" t="s">
        <v>439</v>
      </c>
      <c r="BY90" s="7">
        <v>30.45</v>
      </c>
      <c r="BZ90" s="9" t="s">
        <v>291</v>
      </c>
      <c r="CA90" t="str">
        <f t="shared" si="333"/>
        <v>USD=</v>
      </c>
      <c r="CB90" s="24">
        <v>1</v>
      </c>
      <c r="CD90" s="9" t="s">
        <v>92</v>
      </c>
      <c r="CE90" s="9" t="s">
        <v>438</v>
      </c>
    </row>
    <row r="91" spans="2:83" x14ac:dyDescent="0.35">
      <c r="B91" t="str">
        <f t="shared" si="332"/>
        <v>Informatica Inc</v>
      </c>
      <c r="C91" t="s">
        <v>58</v>
      </c>
      <c r="D91" t="s">
        <v>77</v>
      </c>
      <c r="E91" t="s">
        <v>93</v>
      </c>
      <c r="F91" s="2"/>
      <c r="G91" t="str">
        <f t="shared" si="297"/>
        <v>US45674M1018</v>
      </c>
      <c r="H91" s="7">
        <f t="shared" si="298"/>
        <v>8266374833.1000004</v>
      </c>
      <c r="I91" s="13">
        <f t="shared" si="299"/>
        <v>60.283700000000003</v>
      </c>
      <c r="J91" s="36">
        <f t="shared" si="300"/>
        <v>44496</v>
      </c>
      <c r="K91" s="13" t="str">
        <f t="shared" si="301"/>
        <v>USD</v>
      </c>
      <c r="L91" s="7">
        <f t="shared" si="302"/>
        <v>27.07</v>
      </c>
      <c r="M91" s="13">
        <f t="shared" si="303"/>
        <v>27.07</v>
      </c>
      <c r="N91" s="8"/>
      <c r="O91" s="13">
        <f t="shared" si="304"/>
        <v>123.850482682893</v>
      </c>
      <c r="P91" s="13">
        <f t="shared" si="305"/>
        <v>22.1160366457114</v>
      </c>
      <c r="Q91" s="13" t="str">
        <f t="shared" si="306"/>
        <v>NULL</v>
      </c>
      <c r="R91" s="13" t="str">
        <f t="shared" si="307"/>
        <v>NULL</v>
      </c>
      <c r="S91" s="13">
        <f t="shared" si="308"/>
        <v>3.9278942191817601</v>
      </c>
      <c r="T91" s="13">
        <f t="shared" si="309"/>
        <v>22.707699921161201</v>
      </c>
      <c r="U91" s="13">
        <f t="shared" si="310"/>
        <v>4.9890878960052403</v>
      </c>
      <c r="V91" s="42">
        <f t="shared" si="311"/>
        <v>61559648.157499999</v>
      </c>
      <c r="W91" s="42">
        <f t="shared" si="312"/>
        <v>55132234.898181804</v>
      </c>
      <c r="X91" s="13">
        <f t="shared" si="313"/>
        <v>-11.658176511778166</v>
      </c>
      <c r="Y91" s="13">
        <f t="shared" si="314"/>
        <v>43.052470654506699</v>
      </c>
      <c r="Z91" s="13">
        <f t="shared" si="315"/>
        <v>32.086791665161897</v>
      </c>
      <c r="AA91" s="13">
        <f t="shared" si="316"/>
        <v>33.369230138847797</v>
      </c>
      <c r="AB91" s="13">
        <f t="shared" si="317"/>
        <v>0.38150000000000001</v>
      </c>
      <c r="AC91" s="13">
        <f t="shared" si="318"/>
        <v>0.97736718562157698</v>
      </c>
      <c r="AD91" s="13">
        <f t="shared" si="319"/>
        <v>1.2611738042074401</v>
      </c>
      <c r="AE91" s="13" t="str">
        <f t="shared" si="320"/>
        <v>NULL</v>
      </c>
      <c r="AF91" s="13" t="str">
        <f t="shared" si="321"/>
        <v>NULL</v>
      </c>
      <c r="AG91" s="13">
        <f t="shared" si="322"/>
        <v>1.1937214534810501</v>
      </c>
      <c r="AH91" s="13">
        <f t="shared" si="323"/>
        <v>0.85113680082583498</v>
      </c>
      <c r="AI91" s="13">
        <f t="shared" si="324"/>
        <v>56.078431372548998</v>
      </c>
      <c r="AJ91" s="13">
        <f t="shared" si="325"/>
        <v>26.191600000000001</v>
      </c>
      <c r="AK91" s="13">
        <f t="shared" si="326"/>
        <v>28.380749999999999</v>
      </c>
      <c r="AL91" s="13" t="str">
        <f t="shared" si="327"/>
        <v>NULL</v>
      </c>
      <c r="AM91" s="13" t="str">
        <f t="shared" si="328"/>
        <v>NULL</v>
      </c>
      <c r="AN91" s="13">
        <f t="shared" si="329"/>
        <v>1.2095035530667699</v>
      </c>
      <c r="AO91" s="13">
        <f t="shared" si="330"/>
        <v>1.7021163933627701</v>
      </c>
      <c r="AP91" s="42">
        <f t="shared" si="331"/>
        <v>10264425.7076192</v>
      </c>
      <c r="AS91" s="9" t="s">
        <v>93</v>
      </c>
      <c r="AT91" s="34">
        <v>123.850482682893</v>
      </c>
      <c r="AU91" s="34">
        <v>22.1160366457114</v>
      </c>
      <c r="AV91" s="34" t="s">
        <v>292</v>
      </c>
      <c r="AW91" s="34" t="s">
        <v>292</v>
      </c>
      <c r="AX91" s="34">
        <v>3.9278942191817601</v>
      </c>
      <c r="AY91" s="7">
        <v>22.707699921161201</v>
      </c>
      <c r="AZ91" s="7">
        <v>4.9890878960052403</v>
      </c>
      <c r="BA91" s="7">
        <v>61559648.157499999</v>
      </c>
      <c r="BB91" s="7">
        <v>55132234.898181804</v>
      </c>
      <c r="BC91" s="7">
        <v>43.052470654506699</v>
      </c>
      <c r="BD91" s="7">
        <v>32.086791665161897</v>
      </c>
      <c r="BE91" s="7">
        <v>33.369230138847797</v>
      </c>
      <c r="BF91" s="7">
        <v>0.38150000000000001</v>
      </c>
      <c r="BG91" s="34">
        <v>0.97736718562157698</v>
      </c>
      <c r="BH91" s="7">
        <v>1.2611738042074401</v>
      </c>
      <c r="BI91" s="34" t="s">
        <v>292</v>
      </c>
      <c r="BJ91" s="34" t="s">
        <v>292</v>
      </c>
      <c r="BK91" s="7">
        <v>1.1937214534810501</v>
      </c>
      <c r="BL91" s="7">
        <v>0.85113680082583498</v>
      </c>
      <c r="BM91" s="34">
        <v>56.078431372548998</v>
      </c>
      <c r="BN91" s="7">
        <v>26.191600000000001</v>
      </c>
      <c r="BO91" s="34">
        <v>28.380749999999999</v>
      </c>
      <c r="BP91" s="34" t="s">
        <v>292</v>
      </c>
      <c r="BQ91" s="34" t="s">
        <v>292</v>
      </c>
      <c r="BR91" s="34">
        <v>1.2095035530667699</v>
      </c>
      <c r="BS91" s="34">
        <v>1.7021163933627701</v>
      </c>
      <c r="BT91" s="34">
        <v>10264425.7076192</v>
      </c>
      <c r="BU91" s="34">
        <v>305370330</v>
      </c>
      <c r="BV91" s="7">
        <v>60.283700000000003</v>
      </c>
      <c r="BW91" s="23">
        <v>44496</v>
      </c>
      <c r="BX91" s="9" t="s">
        <v>441</v>
      </c>
      <c r="BY91" s="7">
        <v>27.07</v>
      </c>
      <c r="BZ91" s="9" t="s">
        <v>291</v>
      </c>
      <c r="CA91" t="str">
        <f t="shared" si="333"/>
        <v>USD=</v>
      </c>
      <c r="CB91" s="24">
        <v>1</v>
      </c>
      <c r="CD91" s="9" t="s">
        <v>93</v>
      </c>
      <c r="CE91" s="9" t="s">
        <v>440</v>
      </c>
    </row>
    <row r="92" spans="2:83" x14ac:dyDescent="0.35">
      <c r="B92" t="str">
        <f t="shared" si="332"/>
        <v>Five9 Inc</v>
      </c>
      <c r="C92" t="s">
        <v>58</v>
      </c>
      <c r="D92" t="s">
        <v>77</v>
      </c>
      <c r="E92" t="s">
        <v>94</v>
      </c>
      <c r="F92" s="2"/>
      <c r="G92" t="str">
        <f t="shared" si="297"/>
        <v>US3383071012</v>
      </c>
      <c r="H92" s="7">
        <f t="shared" si="298"/>
        <v>3264797034.6899996</v>
      </c>
      <c r="I92" s="13">
        <f t="shared" si="299"/>
        <v>99.209500000000006</v>
      </c>
      <c r="J92" s="36">
        <f t="shared" si="300"/>
        <v>41733</v>
      </c>
      <c r="K92" s="13" t="str">
        <f t="shared" si="301"/>
        <v>USD</v>
      </c>
      <c r="L92" s="7">
        <f t="shared" si="302"/>
        <v>43.41</v>
      </c>
      <c r="M92" s="13">
        <f t="shared" si="303"/>
        <v>43.41</v>
      </c>
      <c r="N92" s="8"/>
      <c r="O92" s="13" t="str">
        <f t="shared" si="304"/>
        <v>NULL</v>
      </c>
      <c r="P92" s="13">
        <f t="shared" si="305"/>
        <v>17.1436610377439</v>
      </c>
      <c r="Q92" s="13" t="str">
        <f t="shared" si="306"/>
        <v>NULL</v>
      </c>
      <c r="R92" s="13">
        <f t="shared" si="307"/>
        <v>1.20419037863095</v>
      </c>
      <c r="S92" s="13">
        <f t="shared" si="308"/>
        <v>5.7724149432934801</v>
      </c>
      <c r="T92" s="13">
        <f t="shared" si="309"/>
        <v>25.133736996928398</v>
      </c>
      <c r="U92" s="13">
        <f t="shared" si="310"/>
        <v>3.2571752446176001</v>
      </c>
      <c r="V92" s="42">
        <f t="shared" si="311"/>
        <v>18412562.202500001</v>
      </c>
      <c r="W92" s="42">
        <f t="shared" si="312"/>
        <v>19950555.397727299</v>
      </c>
      <c r="X92" s="13">
        <f t="shared" si="313"/>
        <v>7.7090244585496697</v>
      </c>
      <c r="Y92" s="13">
        <f t="shared" si="314"/>
        <v>48.416931816519998</v>
      </c>
      <c r="Z92" s="13">
        <f t="shared" si="315"/>
        <v>67.287883683762203</v>
      </c>
      <c r="AA92" s="13">
        <f t="shared" si="316"/>
        <v>53.067065765380697</v>
      </c>
      <c r="AB92" s="13" t="str">
        <f t="shared" si="317"/>
        <v>#N/A</v>
      </c>
      <c r="AC92" s="13">
        <f t="shared" si="318"/>
        <v>0.79619836594499105</v>
      </c>
      <c r="AD92" s="13">
        <f t="shared" si="319"/>
        <v>1.9723090841625901</v>
      </c>
      <c r="AE92" s="13">
        <f t="shared" si="320"/>
        <v>0.92369832350234404</v>
      </c>
      <c r="AF92" s="13">
        <f t="shared" si="321"/>
        <v>0.94913126653601299</v>
      </c>
      <c r="AG92" s="13">
        <f t="shared" si="322"/>
        <v>1.99321567909606</v>
      </c>
      <c r="AH92" s="13">
        <f t="shared" si="323"/>
        <v>-3.1267849496597999E-2</v>
      </c>
      <c r="AI92" s="13">
        <f t="shared" si="324"/>
        <v>77.108433734939794</v>
      </c>
      <c r="AJ92" s="13">
        <f t="shared" si="325"/>
        <v>34.997999999999998</v>
      </c>
      <c r="AK92" s="13">
        <f t="shared" si="326"/>
        <v>43.309449999999998</v>
      </c>
      <c r="AL92" s="13" t="str">
        <f t="shared" si="327"/>
        <v>NULL</v>
      </c>
      <c r="AM92" s="13" t="str">
        <f t="shared" si="328"/>
        <v>NULL</v>
      </c>
      <c r="AN92" s="13">
        <f t="shared" si="329"/>
        <v>8.2729111264759094</v>
      </c>
      <c r="AO92" s="13">
        <f t="shared" si="330"/>
        <v>3.0639216056990102</v>
      </c>
      <c r="AP92" s="42">
        <f t="shared" si="331"/>
        <v>2347196.9963075402</v>
      </c>
      <c r="AS92" s="9" t="s">
        <v>94</v>
      </c>
      <c r="AT92" s="34" t="s">
        <v>292</v>
      </c>
      <c r="AU92" s="34">
        <v>17.1436610377439</v>
      </c>
      <c r="AV92" s="34" t="s">
        <v>292</v>
      </c>
      <c r="AW92" s="34">
        <v>1.20419037863095</v>
      </c>
      <c r="AX92" s="34">
        <v>5.7724149432934801</v>
      </c>
      <c r="AY92" s="7">
        <v>25.133736996928398</v>
      </c>
      <c r="AZ92" s="7">
        <v>3.2571752446176001</v>
      </c>
      <c r="BA92" s="7">
        <v>18412562.202500001</v>
      </c>
      <c r="BB92" s="7">
        <v>19950555.397727299</v>
      </c>
      <c r="BC92" s="7">
        <v>48.416931816519998</v>
      </c>
      <c r="BD92" s="7">
        <v>67.287883683762203</v>
      </c>
      <c r="BE92" s="7">
        <v>53.067065765380697</v>
      </c>
      <c r="BF92" s="7" t="s">
        <v>523</v>
      </c>
      <c r="BG92" s="34">
        <v>0.79619836594499105</v>
      </c>
      <c r="BH92" s="7">
        <v>1.9723090841625901</v>
      </c>
      <c r="BI92" s="7">
        <v>0.92369832350234404</v>
      </c>
      <c r="BJ92" s="7">
        <v>0.94913126653601299</v>
      </c>
      <c r="BK92" s="7">
        <v>1.99321567909606</v>
      </c>
      <c r="BL92" s="7">
        <v>-3.1267849496597999E-2</v>
      </c>
      <c r="BM92" s="34">
        <v>77.108433734939794</v>
      </c>
      <c r="BN92" s="7">
        <v>34.997999999999998</v>
      </c>
      <c r="BO92" s="34">
        <v>43.309449999999998</v>
      </c>
      <c r="BP92" s="34" t="s">
        <v>292</v>
      </c>
      <c r="BQ92" s="34" t="s">
        <v>292</v>
      </c>
      <c r="BR92" s="34">
        <v>8.2729111264759094</v>
      </c>
      <c r="BS92" s="34">
        <v>3.0639216056990102</v>
      </c>
      <c r="BT92" s="34">
        <v>2347196.9963075402</v>
      </c>
      <c r="BU92" s="34">
        <v>75208409</v>
      </c>
      <c r="BV92" s="7">
        <v>99.209500000000006</v>
      </c>
      <c r="BW92" s="23">
        <v>41733</v>
      </c>
      <c r="BX92" s="9" t="s">
        <v>443</v>
      </c>
      <c r="BY92" s="7">
        <v>43.41</v>
      </c>
      <c r="BZ92" s="9" t="s">
        <v>291</v>
      </c>
      <c r="CA92" t="str">
        <f t="shared" si="333"/>
        <v>USD=</v>
      </c>
      <c r="CB92" s="24">
        <v>1</v>
      </c>
      <c r="CD92" s="9" t="s">
        <v>94</v>
      </c>
      <c r="CE92" s="9" t="s">
        <v>442</v>
      </c>
    </row>
    <row r="93" spans="2:83" x14ac:dyDescent="0.35">
      <c r="B93" t="str">
        <f t="shared" si="332"/>
        <v>Intuit Inc</v>
      </c>
      <c r="C93" t="s">
        <v>58</v>
      </c>
      <c r="D93" t="s">
        <v>95</v>
      </c>
      <c r="E93" t="s">
        <v>96</v>
      </c>
      <c r="F93" s="2"/>
      <c r="G93" t="str">
        <f t="shared" si="297"/>
        <v>US4612021034</v>
      </c>
      <c r="H93" s="7">
        <f t="shared" si="298"/>
        <v>188174058044</v>
      </c>
      <c r="I93" s="13">
        <f t="shared" si="299"/>
        <v>97.446299999999994</v>
      </c>
      <c r="J93" s="36">
        <f t="shared" si="300"/>
        <v>34040</v>
      </c>
      <c r="K93" s="13" t="str">
        <f t="shared" si="301"/>
        <v>USD</v>
      </c>
      <c r="L93" s="7">
        <f t="shared" si="302"/>
        <v>672.25</v>
      </c>
      <c r="M93" s="13">
        <f t="shared" si="303"/>
        <v>672.25</v>
      </c>
      <c r="N93" s="8"/>
      <c r="O93" s="13">
        <f t="shared" si="304"/>
        <v>65.396449865315901</v>
      </c>
      <c r="P93" s="13">
        <f t="shared" si="305"/>
        <v>33.444380330611899</v>
      </c>
      <c r="Q93" s="13">
        <f t="shared" si="306"/>
        <v>4.6734015323954896</v>
      </c>
      <c r="R93" s="13">
        <f t="shared" si="307"/>
        <v>2.3900229845656402</v>
      </c>
      <c r="S93" s="13">
        <f t="shared" si="308"/>
        <v>10.383289713828599</v>
      </c>
      <c r="T93" s="13">
        <f t="shared" si="309"/>
        <v>35.218801804978497</v>
      </c>
      <c r="U93" s="13">
        <f t="shared" si="310"/>
        <v>11.342619532489501</v>
      </c>
      <c r="V93" s="42">
        <f t="shared" si="311"/>
        <v>1050556274.4825</v>
      </c>
      <c r="W93" s="42">
        <f t="shared" si="312"/>
        <v>1135147241.5527301</v>
      </c>
      <c r="X93" s="13">
        <f t="shared" si="313"/>
        <v>7.4519819080493006</v>
      </c>
      <c r="Y93" s="13">
        <f t="shared" si="314"/>
        <v>36.571923811411203</v>
      </c>
      <c r="Z93" s="13">
        <f t="shared" si="315"/>
        <v>29.2830438981713</v>
      </c>
      <c r="AA93" s="13">
        <f t="shared" si="316"/>
        <v>29.131062520440601</v>
      </c>
      <c r="AB93" s="13">
        <f t="shared" si="317"/>
        <v>0.24840000000000001</v>
      </c>
      <c r="AC93" s="13">
        <f t="shared" si="318"/>
        <v>1.14469383263696</v>
      </c>
      <c r="AD93" s="13">
        <f t="shared" si="319"/>
        <v>1.1575160363352399</v>
      </c>
      <c r="AE93" s="13">
        <f t="shared" si="320"/>
        <v>1.24479502336141</v>
      </c>
      <c r="AF93" s="13">
        <f t="shared" si="321"/>
        <v>1.16319551904426</v>
      </c>
      <c r="AG93" s="13">
        <f t="shared" si="322"/>
        <v>1.3683101294398201</v>
      </c>
      <c r="AH93" s="13">
        <f t="shared" si="323"/>
        <v>1.22631561663524</v>
      </c>
      <c r="AI93" s="13">
        <f t="shared" si="324"/>
        <v>47.282837644283397</v>
      </c>
      <c r="AJ93" s="13">
        <f t="shared" si="325"/>
        <v>638.37919999999997</v>
      </c>
      <c r="AK93" s="13">
        <f t="shared" si="326"/>
        <v>633.36294999999996</v>
      </c>
      <c r="AL93" s="13">
        <f t="shared" si="327"/>
        <v>0.62037699832975401</v>
      </c>
      <c r="AM93" s="13">
        <f t="shared" si="328"/>
        <v>35.1333108336</v>
      </c>
      <c r="AN93" s="13">
        <f t="shared" si="329"/>
        <v>1.37375650639297</v>
      </c>
      <c r="AO93" s="13">
        <f t="shared" si="330"/>
        <v>2.3685664171898799</v>
      </c>
      <c r="AP93" s="42">
        <f t="shared" si="331"/>
        <v>3037272.0822803699</v>
      </c>
      <c r="AS93" s="9" t="s">
        <v>96</v>
      </c>
      <c r="AT93" s="34">
        <v>65.396449865315901</v>
      </c>
      <c r="AU93" s="34">
        <v>33.444380330611899</v>
      </c>
      <c r="AV93" s="34">
        <v>4.6734015323954896</v>
      </c>
      <c r="AW93" s="34">
        <v>2.3900229845656402</v>
      </c>
      <c r="AX93" s="34">
        <v>10.383289713828599</v>
      </c>
      <c r="AY93" s="7">
        <v>35.218801804978497</v>
      </c>
      <c r="AZ93" s="7">
        <v>11.342619532489501</v>
      </c>
      <c r="BA93" s="7">
        <v>1050556274.4825</v>
      </c>
      <c r="BB93" s="7">
        <v>1135147241.5527301</v>
      </c>
      <c r="BC93" s="7">
        <v>36.571923811411203</v>
      </c>
      <c r="BD93" s="7">
        <v>29.2830438981713</v>
      </c>
      <c r="BE93" s="7">
        <v>29.131062520440601</v>
      </c>
      <c r="BF93" s="7">
        <v>0.24840000000000001</v>
      </c>
      <c r="BG93" s="34">
        <v>1.14469383263696</v>
      </c>
      <c r="BH93" s="7">
        <v>1.1575160363352399</v>
      </c>
      <c r="BI93" s="7">
        <v>1.24479502336141</v>
      </c>
      <c r="BJ93" s="7">
        <v>1.16319551904426</v>
      </c>
      <c r="BK93" s="7">
        <v>1.3683101294398201</v>
      </c>
      <c r="BL93" s="7">
        <v>1.22631561663524</v>
      </c>
      <c r="BM93" s="34">
        <v>47.282837644283397</v>
      </c>
      <c r="BN93" s="7">
        <v>638.37919999999997</v>
      </c>
      <c r="BO93" s="34">
        <v>633.36294999999996</v>
      </c>
      <c r="BP93" s="34">
        <v>0.62037699832975401</v>
      </c>
      <c r="BQ93" s="34">
        <v>35.1333108336</v>
      </c>
      <c r="BR93" s="34">
        <v>1.37375650639297</v>
      </c>
      <c r="BS93" s="7">
        <v>2.3685664171898799</v>
      </c>
      <c r="BT93" s="34">
        <v>3037272.0822803699</v>
      </c>
      <c r="BU93" s="34">
        <v>279916784</v>
      </c>
      <c r="BV93" s="7">
        <v>97.446299999999994</v>
      </c>
      <c r="BW93" s="23">
        <v>34040</v>
      </c>
      <c r="BX93" s="9" t="s">
        <v>445</v>
      </c>
      <c r="BY93" s="7">
        <v>672.25</v>
      </c>
      <c r="BZ93" s="9" t="s">
        <v>291</v>
      </c>
      <c r="CA93" t="str">
        <f t="shared" si="333"/>
        <v>USD=</v>
      </c>
      <c r="CB93" s="24">
        <v>1</v>
      </c>
      <c r="CD93" s="9" t="s">
        <v>96</v>
      </c>
      <c r="CE93" s="9" t="s">
        <v>444</v>
      </c>
    </row>
    <row r="94" spans="2:83" x14ac:dyDescent="0.35">
      <c r="B94" t="str">
        <f t="shared" si="332"/>
        <v>Temenos AG</v>
      </c>
      <c r="C94" t="s">
        <v>58</v>
      </c>
      <c r="D94" t="s">
        <v>95</v>
      </c>
      <c r="E94" t="s">
        <v>97</v>
      </c>
      <c r="F94" s="2"/>
      <c r="G94" t="str">
        <f t="shared" si="297"/>
        <v>CH0012453913</v>
      </c>
      <c r="H94" s="7">
        <f t="shared" si="298"/>
        <v>4289003500.1475196</v>
      </c>
      <c r="I94" s="13">
        <f t="shared" si="299"/>
        <v>78.173500000000004</v>
      </c>
      <c r="J94" s="36">
        <f t="shared" si="300"/>
        <v>37068</v>
      </c>
      <c r="K94" s="13" t="str">
        <f t="shared" si="301"/>
        <v>CHF</v>
      </c>
      <c r="L94" s="7">
        <f t="shared" si="302"/>
        <v>65.8</v>
      </c>
      <c r="M94" s="13">
        <f t="shared" si="303"/>
        <v>58.772559999999999</v>
      </c>
      <c r="N94" s="8"/>
      <c r="O94" s="13">
        <f t="shared" si="304"/>
        <v>37.396108722332002</v>
      </c>
      <c r="P94" s="13">
        <f t="shared" si="305"/>
        <v>20.187028877336498</v>
      </c>
      <c r="Q94" s="13">
        <f t="shared" si="306"/>
        <v>4.7321871208265804</v>
      </c>
      <c r="R94" s="13">
        <f t="shared" si="307"/>
        <v>2.57159603532949</v>
      </c>
      <c r="S94" s="13">
        <f t="shared" si="308"/>
        <v>9.8491109414198501</v>
      </c>
      <c r="T94" s="13">
        <f t="shared" si="309"/>
        <v>16.2515651328975</v>
      </c>
      <c r="U94" s="13">
        <f t="shared" si="310"/>
        <v>5.4194914621679899</v>
      </c>
      <c r="V94" s="42">
        <f t="shared" si="311"/>
        <v>21290723.574999999</v>
      </c>
      <c r="W94" s="42">
        <f t="shared" si="312"/>
        <v>18889979.993478298</v>
      </c>
      <c r="X94" s="13">
        <f t="shared" si="313"/>
        <v>-12.70908482883809</v>
      </c>
      <c r="Y94" s="13">
        <f t="shared" si="314"/>
        <v>34.201128769070898</v>
      </c>
      <c r="Z94" s="13">
        <f t="shared" si="315"/>
        <v>28.1300825046299</v>
      </c>
      <c r="AA94" s="13">
        <f t="shared" si="316"/>
        <v>36.755166552281899</v>
      </c>
      <c r="AB94" s="13" t="str">
        <f t="shared" si="317"/>
        <v>#N/A</v>
      </c>
      <c r="AC94" s="13">
        <f t="shared" si="318"/>
        <v>0.85371664593236996</v>
      </c>
      <c r="AD94" s="13">
        <f t="shared" si="319"/>
        <v>0.86627892141089802</v>
      </c>
      <c r="AE94" s="13">
        <f t="shared" si="320"/>
        <v>1.55632271105057</v>
      </c>
      <c r="AF94" s="13">
        <f t="shared" si="321"/>
        <v>1.3708804364852401</v>
      </c>
      <c r="AG94" s="13">
        <f t="shared" si="322"/>
        <v>2.3897734552788399</v>
      </c>
      <c r="AH94" s="13">
        <f t="shared" si="323"/>
        <v>2.41487898431643</v>
      </c>
      <c r="AI94" s="13">
        <f t="shared" si="324"/>
        <v>77.739726027397197</v>
      </c>
      <c r="AJ94" s="13">
        <f t="shared" si="325"/>
        <v>60.345999999999997</v>
      </c>
      <c r="AK94" s="13">
        <f t="shared" si="326"/>
        <v>60.723849999999999</v>
      </c>
      <c r="AL94" s="13">
        <f t="shared" si="327"/>
        <v>1.8237082066869299</v>
      </c>
      <c r="AM94" s="13">
        <f t="shared" si="328"/>
        <v>64.599003541800002</v>
      </c>
      <c r="AN94" s="13" t="str">
        <f t="shared" si="329"/>
        <v>NULL</v>
      </c>
      <c r="AO94" s="13" t="str">
        <f t="shared" si="330"/>
        <v>NULL</v>
      </c>
      <c r="AP94" s="42">
        <f t="shared" si="331"/>
        <v>332334.43071283202</v>
      </c>
      <c r="AS94" s="9" t="s">
        <v>97</v>
      </c>
      <c r="AT94" s="34">
        <v>37.396108722332002</v>
      </c>
      <c r="AU94" s="34">
        <v>20.187028877336498</v>
      </c>
      <c r="AV94" s="34">
        <v>4.7321871208265804</v>
      </c>
      <c r="AW94" s="34">
        <v>2.57159603532949</v>
      </c>
      <c r="AX94" s="34">
        <v>9.8491109414198501</v>
      </c>
      <c r="AY94" s="7">
        <v>16.2515651328975</v>
      </c>
      <c r="AZ94" s="7">
        <v>5.4194914621679899</v>
      </c>
      <c r="BA94" s="7">
        <v>21290723.574999999</v>
      </c>
      <c r="BB94" s="7">
        <v>18889979.993478298</v>
      </c>
      <c r="BC94" s="7">
        <v>34.201128769070898</v>
      </c>
      <c r="BD94" s="7">
        <v>28.1300825046299</v>
      </c>
      <c r="BE94" s="7">
        <v>36.755166552281899</v>
      </c>
      <c r="BF94" s="7" t="s">
        <v>523</v>
      </c>
      <c r="BG94" s="34">
        <v>0.85371664593236996</v>
      </c>
      <c r="BH94" s="7">
        <v>0.86627892141089802</v>
      </c>
      <c r="BI94" s="7">
        <v>1.55632271105057</v>
      </c>
      <c r="BJ94" s="7">
        <v>1.3708804364852401</v>
      </c>
      <c r="BK94" s="7">
        <v>2.3897734552788399</v>
      </c>
      <c r="BL94" s="7">
        <v>2.41487898431643</v>
      </c>
      <c r="BM94" s="34">
        <v>77.739726027397197</v>
      </c>
      <c r="BN94" s="7">
        <v>60.345999999999997</v>
      </c>
      <c r="BO94" s="34">
        <v>60.723849999999999</v>
      </c>
      <c r="BP94" s="34">
        <v>1.8237082066869299</v>
      </c>
      <c r="BQ94" s="34">
        <v>64.599003541800002</v>
      </c>
      <c r="BR94" s="34" t="s">
        <v>292</v>
      </c>
      <c r="BS94" s="34" t="s">
        <v>292</v>
      </c>
      <c r="BT94" s="34">
        <v>332334.43071283202</v>
      </c>
      <c r="BU94" s="34">
        <v>72976292</v>
      </c>
      <c r="BV94" s="7">
        <v>78.173500000000004</v>
      </c>
      <c r="BW94" s="23">
        <v>37068</v>
      </c>
      <c r="BX94" s="9" t="s">
        <v>447</v>
      </c>
      <c r="BY94" s="7">
        <v>65.8</v>
      </c>
      <c r="BZ94" s="9" t="s">
        <v>448</v>
      </c>
      <c r="CA94" t="str">
        <f t="shared" si="333"/>
        <v>CHF=</v>
      </c>
      <c r="CB94" s="24">
        <v>0.89319999999999999</v>
      </c>
      <c r="CD94" s="9" t="s">
        <v>97</v>
      </c>
      <c r="CE94" s="9" t="s">
        <v>446</v>
      </c>
    </row>
    <row r="95" spans="2:83" x14ac:dyDescent="0.35">
      <c r="B95" t="str">
        <f t="shared" si="332"/>
        <v>Salesforce Inc</v>
      </c>
      <c r="C95" t="s">
        <v>58</v>
      </c>
      <c r="D95" t="s">
        <v>98</v>
      </c>
      <c r="E95" t="s">
        <v>99</v>
      </c>
      <c r="F95" s="2"/>
      <c r="G95" t="str">
        <f t="shared" si="297"/>
        <v>US79466L3024</v>
      </c>
      <c r="H95" s="7">
        <f t="shared" si="298"/>
        <v>342634710000</v>
      </c>
      <c r="I95" s="13">
        <f t="shared" si="299"/>
        <v>97.358000000000004</v>
      </c>
      <c r="J95" s="36">
        <f t="shared" si="300"/>
        <v>38161</v>
      </c>
      <c r="K95" s="13" t="str">
        <f t="shared" si="301"/>
        <v>USD</v>
      </c>
      <c r="L95" s="7">
        <f t="shared" si="302"/>
        <v>358.03</v>
      </c>
      <c r="M95" s="13">
        <f t="shared" si="303"/>
        <v>358.03</v>
      </c>
      <c r="N95" s="8"/>
      <c r="O95" s="13">
        <f t="shared" si="304"/>
        <v>79.57972976277</v>
      </c>
      <c r="P95" s="13">
        <f t="shared" si="305"/>
        <v>32.457609504059</v>
      </c>
      <c r="Q95" s="13">
        <f t="shared" si="306"/>
        <v>5.0720031716233303</v>
      </c>
      <c r="R95" s="13">
        <f t="shared" si="307"/>
        <v>2.0686812940764199</v>
      </c>
      <c r="S95" s="13">
        <f t="shared" si="308"/>
        <v>5.9513254559045601</v>
      </c>
      <c r="T95" s="13">
        <f t="shared" si="309"/>
        <v>32.501869664200299</v>
      </c>
      <c r="U95" s="13">
        <f t="shared" si="310"/>
        <v>12.3494218778158</v>
      </c>
      <c r="V95" s="42">
        <f t="shared" si="311"/>
        <v>2249996427.9675002</v>
      </c>
      <c r="W95" s="42">
        <f t="shared" si="312"/>
        <v>2582775192.87045</v>
      </c>
      <c r="X95" s="13">
        <f t="shared" si="313"/>
        <v>12.884542403131318</v>
      </c>
      <c r="Y95" s="13">
        <f t="shared" si="314"/>
        <v>43.043011298250399</v>
      </c>
      <c r="Z95" s="13">
        <f t="shared" si="315"/>
        <v>31.122360545896701</v>
      </c>
      <c r="AA95" s="13">
        <f t="shared" si="316"/>
        <v>39.353101990774299</v>
      </c>
      <c r="AB95" s="13">
        <f t="shared" si="317"/>
        <v>0.27810000000000001</v>
      </c>
      <c r="AC95" s="13">
        <f t="shared" si="318"/>
        <v>1.3664871104164</v>
      </c>
      <c r="AD95" s="13">
        <f t="shared" si="319"/>
        <v>1.4886598138693901</v>
      </c>
      <c r="AE95" s="13">
        <f t="shared" si="320"/>
        <v>1.30424923659168</v>
      </c>
      <c r="AF95" s="13">
        <f t="shared" si="321"/>
        <v>1.2028316215616299</v>
      </c>
      <c r="AG95" s="13">
        <f t="shared" si="322"/>
        <v>1.32572984538023</v>
      </c>
      <c r="AH95" s="13">
        <f t="shared" si="323"/>
        <v>1.3183248837377399</v>
      </c>
      <c r="AI95" s="13">
        <f t="shared" si="324"/>
        <v>61.864135651061098</v>
      </c>
      <c r="AJ95" s="13">
        <f t="shared" si="325"/>
        <v>315.1474</v>
      </c>
      <c r="AK95" s="13">
        <f t="shared" si="326"/>
        <v>279.81470000000002</v>
      </c>
      <c r="AL95" s="13">
        <f t="shared" si="327"/>
        <v>0.45089474425813703</v>
      </c>
      <c r="AM95" s="13">
        <f t="shared" si="328"/>
        <v>0</v>
      </c>
      <c r="AN95" s="13">
        <f t="shared" si="329"/>
        <v>1.22376987447699</v>
      </c>
      <c r="AO95" s="13">
        <f t="shared" si="330"/>
        <v>2.1870645410275298</v>
      </c>
      <c r="AP95" s="42">
        <f t="shared" si="331"/>
        <v>24344232.819441501</v>
      </c>
      <c r="AS95" s="9" t="s">
        <v>99</v>
      </c>
      <c r="AT95" s="34">
        <v>79.57972976277</v>
      </c>
      <c r="AU95" s="34">
        <v>32.457609504059</v>
      </c>
      <c r="AV95" s="34">
        <v>5.0720031716233303</v>
      </c>
      <c r="AW95" s="34">
        <v>2.0686812940764199</v>
      </c>
      <c r="AX95" s="34">
        <v>5.9513254559045601</v>
      </c>
      <c r="AY95" s="7">
        <v>32.501869664200299</v>
      </c>
      <c r="AZ95" s="7">
        <v>12.3494218778158</v>
      </c>
      <c r="BA95" s="7">
        <v>2249996427.9675002</v>
      </c>
      <c r="BB95" s="7">
        <v>2582775192.87045</v>
      </c>
      <c r="BC95" s="7">
        <v>43.043011298250399</v>
      </c>
      <c r="BD95" s="7">
        <v>31.122360545896701</v>
      </c>
      <c r="BE95" s="7">
        <v>39.353101990774299</v>
      </c>
      <c r="BF95" s="7">
        <v>0.27810000000000001</v>
      </c>
      <c r="BG95" s="34">
        <v>1.3664871104164</v>
      </c>
      <c r="BH95" s="7">
        <v>1.4886598138693901</v>
      </c>
      <c r="BI95" s="7">
        <v>1.30424923659168</v>
      </c>
      <c r="BJ95" s="7">
        <v>1.2028316215616299</v>
      </c>
      <c r="BK95" s="7">
        <v>1.32572984538023</v>
      </c>
      <c r="BL95" s="7">
        <v>1.3183248837377399</v>
      </c>
      <c r="BM95" s="34">
        <v>61.864135651061098</v>
      </c>
      <c r="BN95" s="7">
        <v>315.1474</v>
      </c>
      <c r="BO95" s="34">
        <v>279.81470000000002</v>
      </c>
      <c r="BP95" s="34">
        <v>0.45089474425813703</v>
      </c>
      <c r="BQ95" s="34">
        <v>0</v>
      </c>
      <c r="BR95" s="7">
        <v>1.22376987447699</v>
      </c>
      <c r="BS95" s="7">
        <v>2.1870645410275298</v>
      </c>
      <c r="BT95" s="34">
        <v>24344232.819441501</v>
      </c>
      <c r="BU95" s="34">
        <v>957000000</v>
      </c>
      <c r="BV95" s="7">
        <v>97.358000000000004</v>
      </c>
      <c r="BW95" s="23">
        <v>38161</v>
      </c>
      <c r="BX95" s="9" t="s">
        <v>450</v>
      </c>
      <c r="BY95" s="7">
        <v>358.03</v>
      </c>
      <c r="BZ95" s="9" t="s">
        <v>291</v>
      </c>
      <c r="CA95" t="str">
        <f t="shared" si="333"/>
        <v>USD=</v>
      </c>
      <c r="CB95" s="24">
        <v>1</v>
      </c>
      <c r="CD95" s="9" t="s">
        <v>99</v>
      </c>
      <c r="CE95" s="9" t="s">
        <v>449</v>
      </c>
    </row>
    <row r="96" spans="2:83" x14ac:dyDescent="0.35">
      <c r="B96" t="str">
        <f t="shared" si="332"/>
        <v>Nutanix Inc</v>
      </c>
      <c r="C96" t="s">
        <v>58</v>
      </c>
      <c r="D96" t="s">
        <v>98</v>
      </c>
      <c r="E96" t="s">
        <v>100</v>
      </c>
      <c r="F96" s="2"/>
      <c r="G96" t="str">
        <f t="shared" si="297"/>
        <v>US67059N1081</v>
      </c>
      <c r="H96" s="7">
        <f t="shared" si="298"/>
        <v>18422746194.960003</v>
      </c>
      <c r="I96" s="13">
        <f t="shared" si="299"/>
        <v>93.236099999999993</v>
      </c>
      <c r="J96" s="36">
        <f t="shared" si="300"/>
        <v>42643</v>
      </c>
      <c r="K96" s="13" t="str">
        <f t="shared" si="301"/>
        <v>USD</v>
      </c>
      <c r="L96" s="7">
        <f t="shared" si="302"/>
        <v>68.760000000000005</v>
      </c>
      <c r="M96" s="13">
        <f t="shared" si="303"/>
        <v>68.760000000000005</v>
      </c>
      <c r="N96" s="8"/>
      <c r="O96" s="13" t="str">
        <f t="shared" si="304"/>
        <v>NULL</v>
      </c>
      <c r="P96" s="13">
        <f t="shared" si="305"/>
        <v>41.898128208419699</v>
      </c>
      <c r="Q96" s="13" t="str">
        <f t="shared" si="306"/>
        <v>NULL</v>
      </c>
      <c r="R96" s="13">
        <f t="shared" si="307"/>
        <v>2.0639472023852101</v>
      </c>
      <c r="S96" s="13">
        <f t="shared" si="308"/>
        <v>-26.8736628752015</v>
      </c>
      <c r="T96" s="13">
        <f t="shared" si="309"/>
        <v>26.730275134190101</v>
      </c>
      <c r="U96" s="13">
        <f t="shared" si="310"/>
        <v>8.2660732290761096</v>
      </c>
      <c r="V96" s="42">
        <f t="shared" si="311"/>
        <v>329239070.13</v>
      </c>
      <c r="W96" s="42">
        <f t="shared" si="312"/>
        <v>264709351.491364</v>
      </c>
      <c r="X96" s="13">
        <f t="shared" si="313"/>
        <v>-24.37757422436254</v>
      </c>
      <c r="Y96" s="13">
        <f t="shared" si="314"/>
        <v>43.684649001223903</v>
      </c>
      <c r="Z96" s="13">
        <f t="shared" si="315"/>
        <v>45.901923100839298</v>
      </c>
      <c r="AA96" s="13">
        <f t="shared" si="316"/>
        <v>50.381579280992</v>
      </c>
      <c r="AB96" s="13">
        <f t="shared" si="317"/>
        <v>0.3251</v>
      </c>
      <c r="AC96" s="13">
        <f t="shared" si="318"/>
        <v>1.4621959961467199</v>
      </c>
      <c r="AD96" s="13">
        <f t="shared" si="319"/>
        <v>1.59125646677976</v>
      </c>
      <c r="AE96" s="13">
        <f t="shared" si="320"/>
        <v>1.1513784545902099</v>
      </c>
      <c r="AF96" s="13">
        <f t="shared" si="321"/>
        <v>1.10091786880784</v>
      </c>
      <c r="AG96" s="13">
        <f t="shared" si="322"/>
        <v>1.6373947899057999</v>
      </c>
      <c r="AH96" s="13">
        <f t="shared" si="323"/>
        <v>1.7737076590358101</v>
      </c>
      <c r="AI96" s="13">
        <f t="shared" si="324"/>
        <v>45.129579982126899</v>
      </c>
      <c r="AJ96" s="13">
        <f t="shared" si="325"/>
        <v>65.978399999999993</v>
      </c>
      <c r="AK96" s="13">
        <f t="shared" si="326"/>
        <v>60.682875000000003</v>
      </c>
      <c r="AL96" s="13" t="str">
        <f t="shared" si="327"/>
        <v>NULL</v>
      </c>
      <c r="AM96" s="13" t="str">
        <f t="shared" si="328"/>
        <v>NULL</v>
      </c>
      <c r="AN96" s="13">
        <f t="shared" si="329"/>
        <v>2.8239859466240498</v>
      </c>
      <c r="AO96" s="13">
        <f t="shared" si="330"/>
        <v>2.9178167330314602</v>
      </c>
      <c r="AP96" s="42">
        <f t="shared" si="331"/>
        <v>22045172.212302599</v>
      </c>
      <c r="AS96" s="9" t="s">
        <v>100</v>
      </c>
      <c r="AT96" s="34" t="s">
        <v>292</v>
      </c>
      <c r="AU96" s="34">
        <v>41.898128208419699</v>
      </c>
      <c r="AV96" s="34" t="s">
        <v>292</v>
      </c>
      <c r="AW96" s="34">
        <v>2.0639472023852101</v>
      </c>
      <c r="AX96" s="34">
        <v>-26.8736628752015</v>
      </c>
      <c r="AY96" s="7">
        <v>26.730275134190101</v>
      </c>
      <c r="AZ96" s="7">
        <v>8.2660732290761096</v>
      </c>
      <c r="BA96" s="7">
        <v>329239070.13</v>
      </c>
      <c r="BB96" s="7">
        <v>264709351.491364</v>
      </c>
      <c r="BC96" s="7">
        <v>43.684649001223903</v>
      </c>
      <c r="BD96" s="7">
        <v>45.901923100839298</v>
      </c>
      <c r="BE96" s="7">
        <v>50.381579280992</v>
      </c>
      <c r="BF96" s="7">
        <v>0.3251</v>
      </c>
      <c r="BG96" s="34">
        <v>1.4621959961467199</v>
      </c>
      <c r="BH96" s="7">
        <v>1.59125646677976</v>
      </c>
      <c r="BI96" s="7">
        <v>1.1513784545902099</v>
      </c>
      <c r="BJ96" s="7">
        <v>1.10091786880784</v>
      </c>
      <c r="BK96" s="7">
        <v>1.6373947899057999</v>
      </c>
      <c r="BL96" s="7">
        <v>1.7737076590358101</v>
      </c>
      <c r="BM96" s="34">
        <v>45.129579982126899</v>
      </c>
      <c r="BN96" s="7">
        <v>65.978399999999993</v>
      </c>
      <c r="BO96" s="34">
        <v>60.682875000000003</v>
      </c>
      <c r="BP96" s="34" t="s">
        <v>292</v>
      </c>
      <c r="BQ96" s="34" t="s">
        <v>292</v>
      </c>
      <c r="BR96" s="34">
        <v>2.8239859466240498</v>
      </c>
      <c r="BS96" s="34">
        <v>2.9178167330314602</v>
      </c>
      <c r="BT96" s="34">
        <v>22045172.212302599</v>
      </c>
      <c r="BU96" s="34">
        <v>267928246</v>
      </c>
      <c r="BV96" s="7">
        <v>93.236099999999993</v>
      </c>
      <c r="BW96" s="23">
        <v>42643</v>
      </c>
      <c r="BX96" s="9" t="s">
        <v>368</v>
      </c>
      <c r="BY96" s="7">
        <v>68.760000000000005</v>
      </c>
      <c r="BZ96" s="9" t="s">
        <v>291</v>
      </c>
      <c r="CA96" t="str">
        <f t="shared" si="333"/>
        <v>USD=</v>
      </c>
      <c r="CB96" s="24">
        <v>1</v>
      </c>
      <c r="CD96" s="9" t="s">
        <v>100</v>
      </c>
      <c r="CE96" s="9" t="s">
        <v>367</v>
      </c>
    </row>
    <row r="97" spans="1:83" x14ac:dyDescent="0.35">
      <c r="E97" t="s">
        <v>101</v>
      </c>
      <c r="F97" s="2"/>
      <c r="G97" t="str">
        <f t="shared" si="297"/>
        <v>US2681501092</v>
      </c>
      <c r="H97" s="7">
        <f t="shared" si="298"/>
        <v>16840468464.82</v>
      </c>
      <c r="I97" s="13">
        <f t="shared" si="299"/>
        <v>99.274799999999999</v>
      </c>
      <c r="J97" s="36">
        <f t="shared" si="300"/>
        <v>43678</v>
      </c>
      <c r="K97" s="13" t="str">
        <f t="shared" si="301"/>
        <v>USD</v>
      </c>
      <c r="L97" s="7">
        <f t="shared" si="302"/>
        <v>56.42</v>
      </c>
      <c r="M97" s="13">
        <f t="shared" si="303"/>
        <v>56.42</v>
      </c>
      <c r="N97" s="8"/>
      <c r="O97" s="13">
        <f t="shared" si="304"/>
        <v>103.98083302617</v>
      </c>
      <c r="P97" s="13">
        <f t="shared" si="305"/>
        <v>38.952721303970598</v>
      </c>
      <c r="Q97" s="13">
        <f t="shared" si="306"/>
        <v>9.1613068745524497</v>
      </c>
      <c r="R97" s="13">
        <f t="shared" si="307"/>
        <v>3.4319578241383799</v>
      </c>
      <c r="S97" s="13">
        <f t="shared" si="308"/>
        <v>7.8557820249800097</v>
      </c>
      <c r="T97" s="13">
        <f t="shared" si="309"/>
        <v>36.473335495148604</v>
      </c>
      <c r="U97" s="13">
        <f t="shared" si="310"/>
        <v>10.7724325924955</v>
      </c>
      <c r="V97" s="42">
        <f t="shared" si="311"/>
        <v>180526005.35499999</v>
      </c>
      <c r="W97" s="42">
        <f t="shared" si="312"/>
        <v>198012014.17772701</v>
      </c>
      <c r="X97" s="13">
        <f t="shared" si="313"/>
        <v>8.8307817560162487</v>
      </c>
      <c r="Y97" s="13">
        <f t="shared" si="314"/>
        <v>31.280671979985499</v>
      </c>
      <c r="Z97" s="13">
        <f t="shared" si="315"/>
        <v>31.8588888371922</v>
      </c>
      <c r="AA97" s="13">
        <f t="shared" si="316"/>
        <v>28.3616834924022</v>
      </c>
      <c r="AB97" s="13">
        <f t="shared" si="317"/>
        <v>0.23</v>
      </c>
      <c r="AC97" s="13">
        <f t="shared" si="318"/>
        <v>0.608540076581918</v>
      </c>
      <c r="AD97" s="13">
        <f t="shared" si="319"/>
        <v>1.1690483849636599</v>
      </c>
      <c r="AE97" s="13">
        <f t="shared" si="320"/>
        <v>1.0182255425186</v>
      </c>
      <c r="AF97" s="13">
        <f t="shared" si="321"/>
        <v>1.0121493495287099</v>
      </c>
      <c r="AG97" s="13">
        <f t="shared" si="322"/>
        <v>0.48196805424175698</v>
      </c>
      <c r="AH97" s="13">
        <f t="shared" si="323"/>
        <v>1.18911255786769</v>
      </c>
      <c r="AI97" s="13">
        <f t="shared" si="324"/>
        <v>67.808836789900795</v>
      </c>
      <c r="AJ97" s="13">
        <f t="shared" si="325"/>
        <v>54.645800000000001</v>
      </c>
      <c r="AK97" s="13">
        <f t="shared" si="326"/>
        <v>48.847349999999999</v>
      </c>
      <c r="AL97" s="13" t="str">
        <f t="shared" si="327"/>
        <v>NULL</v>
      </c>
      <c r="AM97" s="13">
        <f t="shared" si="328"/>
        <v>0</v>
      </c>
      <c r="AN97" s="13">
        <f t="shared" si="329"/>
        <v>2.9434817276637899</v>
      </c>
      <c r="AO97" s="13">
        <f t="shared" si="330"/>
        <v>2.7011230701612599</v>
      </c>
      <c r="AP97" s="42">
        <f t="shared" si="331"/>
        <v>5047496.5989841502</v>
      </c>
      <c r="AS97" s="9" t="s">
        <v>101</v>
      </c>
      <c r="AT97" s="34">
        <v>103.98083302617</v>
      </c>
      <c r="AU97" s="34">
        <v>38.952721303970598</v>
      </c>
      <c r="AV97" s="34">
        <v>9.1613068745524497</v>
      </c>
      <c r="AW97" s="34">
        <v>3.4319578241383799</v>
      </c>
      <c r="AX97" s="34">
        <v>7.8557820249800097</v>
      </c>
      <c r="AY97" s="7">
        <v>36.473335495148604</v>
      </c>
      <c r="AZ97" s="7">
        <v>10.7724325924955</v>
      </c>
      <c r="BA97" s="7">
        <v>180526005.35499999</v>
      </c>
      <c r="BB97" s="7">
        <v>198012014.17772701</v>
      </c>
      <c r="BC97" s="7">
        <v>31.280671979985499</v>
      </c>
      <c r="BD97" s="7">
        <v>31.8588888371922</v>
      </c>
      <c r="BE97" s="7">
        <v>28.3616834924022</v>
      </c>
      <c r="BF97" s="7">
        <v>0.23</v>
      </c>
      <c r="BG97" s="34">
        <v>0.608540076581918</v>
      </c>
      <c r="BH97" s="7">
        <v>1.1690483849636599</v>
      </c>
      <c r="BI97" s="7">
        <v>1.0182255425186</v>
      </c>
      <c r="BJ97" s="7">
        <v>1.0121493495287099</v>
      </c>
      <c r="BK97" s="7">
        <v>0.48196805424175698</v>
      </c>
      <c r="BL97" s="7">
        <v>1.18911255786769</v>
      </c>
      <c r="BM97" s="34">
        <v>67.808836789900795</v>
      </c>
      <c r="BN97" s="7">
        <v>54.645800000000001</v>
      </c>
      <c r="BO97" s="34">
        <v>48.847349999999999</v>
      </c>
      <c r="BP97" s="34" t="s">
        <v>292</v>
      </c>
      <c r="BQ97" s="34">
        <v>0</v>
      </c>
      <c r="BR97" s="34">
        <v>2.9434817276637899</v>
      </c>
      <c r="BS97" s="34">
        <v>2.7011230701612599</v>
      </c>
      <c r="BT97" s="34">
        <v>5047496.5989841502</v>
      </c>
      <c r="BU97" s="34">
        <v>298484021</v>
      </c>
      <c r="BV97" s="7">
        <v>99.274799999999999</v>
      </c>
      <c r="BW97" s="23">
        <v>43678</v>
      </c>
      <c r="BX97" s="9" t="s">
        <v>452</v>
      </c>
      <c r="BY97" s="7">
        <v>56.42</v>
      </c>
      <c r="BZ97" s="9" t="s">
        <v>291</v>
      </c>
      <c r="CA97" t="str">
        <f t="shared" si="333"/>
        <v>USD=</v>
      </c>
      <c r="CB97" s="24">
        <v>1</v>
      </c>
      <c r="CD97" s="9" t="s">
        <v>101</v>
      </c>
      <c r="CE97" s="9" t="s">
        <v>451</v>
      </c>
    </row>
    <row r="98" spans="1:83" x14ac:dyDescent="0.35">
      <c r="F98" s="2"/>
      <c r="G98" s="14" t="s">
        <v>793</v>
      </c>
      <c r="H98" s="15">
        <f>AVERAGE(H57:H97)</f>
        <v>61066226590.806679</v>
      </c>
      <c r="I98" s="15">
        <f>AVERAGE(I57:I97)</f>
        <v>89.63200243902439</v>
      </c>
      <c r="J98" s="15"/>
      <c r="K98" s="15"/>
      <c r="L98" s="15"/>
      <c r="M98" s="15"/>
      <c r="N98" s="15"/>
      <c r="O98" s="35">
        <f>AVERAGE(O57:O97)</f>
        <v>94.068377645183304</v>
      </c>
      <c r="P98" s="35">
        <f>AVERAGE(P57:P97)</f>
        <v>40.750556835370844</v>
      </c>
      <c r="Q98" s="35">
        <f>AVERAGE(Q57:Q97)</f>
        <v>5.6966741658859634</v>
      </c>
      <c r="R98" s="35">
        <f>AVERAGE(R57:R97)</f>
        <v>3.0091880652327356</v>
      </c>
      <c r="S98" s="35">
        <f>AVERAGE(S57:S97)</f>
        <v>7.0246884144809369</v>
      </c>
      <c r="T98" s="35">
        <f>AVERAGE(T57:T97)</f>
        <v>42.182569638006697</v>
      </c>
      <c r="U98" s="35">
        <f>AVERAGE(U57:U97)</f>
        <v>11.322345620608452</v>
      </c>
      <c r="V98" s="15"/>
      <c r="W98" s="15"/>
      <c r="X98" s="35">
        <f>AVERAGE(X57:X97)</f>
        <v>-8.4768344201278083</v>
      </c>
      <c r="Y98" s="35">
        <f>AVERAGE(Y57:Y97)</f>
        <v>39.040171502572463</v>
      </c>
      <c r="Z98" s="35">
        <f>AVERAGE(Z57:Z97)</f>
        <v>34.229337079002818</v>
      </c>
      <c r="AA98" s="35">
        <f>AVERAGE(AA57:AA97)</f>
        <v>34.101579875370007</v>
      </c>
      <c r="AB98" s="35">
        <f>AVERAGE(AB57:AB97)</f>
        <v>0.31718888888888896</v>
      </c>
      <c r="AC98" s="35">
        <f>AVERAGE(AC57:AC97)</f>
        <v>1.1083887638992431</v>
      </c>
      <c r="AD98" s="35">
        <f>AVERAGE(AD57:AD97)</f>
        <v>1.2956959560376597</v>
      </c>
      <c r="AE98" s="35">
        <f>AVERAGE(AE57:AE97)</f>
        <v>1.0511993590532236</v>
      </c>
      <c r="AF98" s="35">
        <f>AVERAGE(AF57:AF97)</f>
        <v>1.0341318719025774</v>
      </c>
      <c r="AG98" s="35">
        <f>AVERAGE(AG57:AG97)</f>
        <v>1.1707301003958999</v>
      </c>
      <c r="AH98" s="35">
        <f>AVERAGE(AH57:AH97)</f>
        <v>0.94971686633904129</v>
      </c>
      <c r="AI98" s="35">
        <f>AVERAGE(AI57:AI97)</f>
        <v>57.088201467345655</v>
      </c>
      <c r="AJ98" s="35">
        <f>AVERAGE(AJ57:AJ97)</f>
        <v>251.66159268292677</v>
      </c>
      <c r="AK98" s="35">
        <f>AVERAGE(AK57:AK97)</f>
        <v>226.21167621951227</v>
      </c>
      <c r="AL98" s="35">
        <f>AVERAGE(AL57:AL97)</f>
        <v>0.87780894767146256</v>
      </c>
      <c r="AM98" s="35">
        <f>AVERAGE(AM57:AM97)</f>
        <v>12.01344172192</v>
      </c>
      <c r="AN98" s="35">
        <f>AVERAGE(AN57:AN97)</f>
        <v>2.4145435637322459</v>
      </c>
      <c r="AO98" s="35">
        <f>AVERAGE(AO57:AO97)</f>
        <v>2.9322537923010525</v>
      </c>
      <c r="AP98" s="15">
        <f>AVERAGE(AP57:AP97)</f>
        <v>5780609.6860016473</v>
      </c>
      <c r="AS98" s="9"/>
      <c r="AT98" s="34"/>
      <c r="AU98" s="34"/>
      <c r="AV98" s="34"/>
      <c r="AW98" s="34"/>
      <c r="AX98" s="34"/>
      <c r="BG98" s="34"/>
      <c r="BM98" s="34"/>
      <c r="BO98" s="34"/>
      <c r="BP98" s="34"/>
      <c r="BQ98" s="34"/>
      <c r="BT98" s="34"/>
      <c r="BU98" s="34"/>
      <c r="BW98" s="23"/>
      <c r="BX98" s="9"/>
      <c r="BZ98" s="9"/>
      <c r="CD98" s="9"/>
    </row>
    <row r="99" spans="1:83" x14ac:dyDescent="0.35">
      <c r="F99" s="2"/>
      <c r="G99" s="16"/>
      <c r="H99" s="19"/>
      <c r="I99" s="18"/>
      <c r="J99" s="38"/>
      <c r="K99" s="18"/>
      <c r="L99" s="19"/>
      <c r="M99" s="20"/>
      <c r="N99" s="18"/>
      <c r="O99" s="18"/>
      <c r="P99" s="18"/>
      <c r="Q99" s="20"/>
      <c r="R99" s="20"/>
      <c r="S99" s="20"/>
      <c r="T99" s="20"/>
      <c r="U99" s="20"/>
      <c r="V99" s="45"/>
      <c r="W99" s="45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45"/>
      <c r="AS99" s="9"/>
      <c r="AT99" s="34"/>
      <c r="AU99" s="34"/>
      <c r="AV99" s="34"/>
      <c r="AW99" s="34"/>
      <c r="AX99" s="34"/>
      <c r="BG99" s="34"/>
      <c r="BM99" s="34"/>
      <c r="BO99" s="34"/>
      <c r="BP99" s="34"/>
      <c r="BQ99" s="34"/>
      <c r="BT99" s="34"/>
      <c r="BU99" s="34"/>
      <c r="BW99" s="23"/>
      <c r="BX99" s="9"/>
      <c r="BZ99" s="9"/>
      <c r="CD99" s="9"/>
    </row>
    <row r="100" spans="1:83" x14ac:dyDescent="0.35">
      <c r="A100" s="4"/>
      <c r="B100" s="4"/>
      <c r="C100" s="4" t="s">
        <v>102</v>
      </c>
      <c r="D100" s="4"/>
      <c r="E100" s="4"/>
      <c r="F100" s="2"/>
      <c r="AS100" s="4"/>
      <c r="AT100" s="34"/>
      <c r="AU100" s="34"/>
      <c r="AV100" s="34"/>
      <c r="AW100" s="34"/>
      <c r="AX100" s="34"/>
      <c r="BG100" s="34"/>
      <c r="BM100" s="34"/>
      <c r="BO100" s="34"/>
      <c r="BP100" s="34"/>
      <c r="BQ100" s="34"/>
      <c r="BT100" s="34"/>
      <c r="BU100" s="34"/>
      <c r="BW100" s="23"/>
      <c r="BX100" s="9"/>
      <c r="BZ100" s="9"/>
      <c r="CB100" s="25"/>
      <c r="CD100" s="4"/>
    </row>
    <row r="101" spans="1:83" x14ac:dyDescent="0.35">
      <c r="B101" t="str">
        <f>CE101</f>
        <v>Paycom Software Inc</v>
      </c>
      <c r="C101" t="s">
        <v>102</v>
      </c>
      <c r="E101" t="s">
        <v>103</v>
      </c>
      <c r="F101" s="2"/>
      <c r="G101" t="str">
        <f>BX101</f>
        <v>US70432V1026</v>
      </c>
      <c r="H101" s="7">
        <f>(BU101*BY101)*CB101</f>
        <v>13838890320</v>
      </c>
      <c r="I101" s="13">
        <f>BV101</f>
        <v>88.340900000000005</v>
      </c>
      <c r="J101" s="36">
        <f>BW101</f>
        <v>41744</v>
      </c>
      <c r="K101" s="13" t="str">
        <f>BZ101</f>
        <v>USD</v>
      </c>
      <c r="L101" s="7">
        <f>BY101</f>
        <v>240</v>
      </c>
      <c r="M101" s="13">
        <f>BY101*CB101</f>
        <v>240</v>
      </c>
      <c r="N101" s="8"/>
      <c r="O101" s="13">
        <f>AT101</f>
        <v>28.937034219248702</v>
      </c>
      <c r="P101" s="13">
        <f t="shared" ref="P101" si="334">AU101</f>
        <v>27.637426046018401</v>
      </c>
      <c r="Q101" s="13">
        <f t="shared" ref="Q101" si="335">AV101</f>
        <v>3.3363234443113199</v>
      </c>
      <c r="R101" s="13">
        <f t="shared" ref="R101" si="336">AW101</f>
        <v>3.1864838586815498</v>
      </c>
      <c r="S101" s="13">
        <f t="shared" ref="S101" si="337">AX101</f>
        <v>9.1573971154905802</v>
      </c>
      <c r="T101" s="13">
        <f t="shared" ref="T101" si="338">AY101</f>
        <v>27.2429290071873</v>
      </c>
      <c r="U101" s="13">
        <f t="shared" ref="U101" si="339">AZ101</f>
        <v>7.5874353837499697</v>
      </c>
      <c r="V101" s="42">
        <f t="shared" ref="V101" si="340">BA101</f>
        <v>142174588.17750001</v>
      </c>
      <c r="W101" s="42">
        <f t="shared" ref="W101" si="341">BB101</f>
        <v>117313570.979091</v>
      </c>
      <c r="X101" s="13">
        <f>((W101-V101)/W101)*100</f>
        <v>-21.19193627039111</v>
      </c>
      <c r="Y101" s="13">
        <f>BC101</f>
        <v>59.346426209583697</v>
      </c>
      <c r="Z101" s="13">
        <f t="shared" ref="Z101" si="342">BD101</f>
        <v>40.934198758964499</v>
      </c>
      <c r="AA101" s="13">
        <f t="shared" ref="AA101" si="343">BE101</f>
        <v>38.217065592626803</v>
      </c>
      <c r="AB101" s="13">
        <f t="shared" ref="AB101" si="344">BF101</f>
        <v>0.26840000000000003</v>
      </c>
      <c r="AC101" s="13">
        <f t="shared" ref="AC101" si="345">BG101</f>
        <v>0.59191216719142803</v>
      </c>
      <c r="AD101" s="13">
        <f t="shared" ref="AD101" si="346">BH101</f>
        <v>0.82564408030143699</v>
      </c>
      <c r="AE101" s="13">
        <f t="shared" ref="AE101" si="347">BI101</f>
        <v>1.12052122702535</v>
      </c>
      <c r="AF101" s="13">
        <f t="shared" ref="AF101" si="348">BJ101</f>
        <v>1.08034640433608</v>
      </c>
      <c r="AG101" s="13">
        <f t="shared" ref="AG101" si="349">BK101</f>
        <v>0.97988520499939402</v>
      </c>
      <c r="AH101" s="13">
        <f t="shared" ref="AH101" si="350">BL101</f>
        <v>1.8625653397955699</v>
      </c>
      <c r="AI101" s="13">
        <f t="shared" ref="AI101" si="351">BM101</f>
        <v>71.447455386648997</v>
      </c>
      <c r="AJ101" s="13">
        <f t="shared" ref="AJ101" si="352">BN101</f>
        <v>202.7516</v>
      </c>
      <c r="AK101" s="13">
        <f t="shared" ref="AK101" si="353">BO101</f>
        <v>177.23500000000001</v>
      </c>
      <c r="AL101" s="13">
        <f t="shared" ref="AL101" si="354">BP101</f>
        <v>0.62434963579604597</v>
      </c>
      <c r="AM101" s="13">
        <f t="shared" ref="AM101" si="355">BQ101</f>
        <v>0</v>
      </c>
      <c r="AN101" s="13">
        <f t="shared" ref="AN101" si="356">BR101</f>
        <v>3.31970795324477</v>
      </c>
      <c r="AO101" s="13">
        <f t="shared" ref="AO101" si="357">BS101</f>
        <v>2.87647871075762</v>
      </c>
      <c r="AP101" s="42">
        <f t="shared" ref="AP101" si="358">BT101</f>
        <v>4080225.5602633399</v>
      </c>
      <c r="AS101" s="9" t="s">
        <v>103</v>
      </c>
      <c r="AT101" s="34">
        <v>28.937034219248702</v>
      </c>
      <c r="AU101" s="34">
        <v>27.637426046018401</v>
      </c>
      <c r="AV101" s="34">
        <v>3.3363234443113199</v>
      </c>
      <c r="AW101" s="34">
        <v>3.1864838586815498</v>
      </c>
      <c r="AX101" s="34">
        <v>9.1573971154905802</v>
      </c>
      <c r="AY101" s="7">
        <v>27.2429290071873</v>
      </c>
      <c r="AZ101" s="7">
        <v>7.5874353837499697</v>
      </c>
      <c r="BA101" s="7">
        <v>142174588.17750001</v>
      </c>
      <c r="BB101" s="7">
        <v>117313570.979091</v>
      </c>
      <c r="BC101" s="7">
        <v>59.346426209583697</v>
      </c>
      <c r="BD101" s="7">
        <v>40.934198758964499</v>
      </c>
      <c r="BE101" s="7">
        <v>38.217065592626803</v>
      </c>
      <c r="BF101" s="7">
        <v>0.26840000000000003</v>
      </c>
      <c r="BG101" s="34">
        <v>0.59191216719142803</v>
      </c>
      <c r="BH101" s="7">
        <v>0.82564408030143699</v>
      </c>
      <c r="BI101" s="7">
        <v>1.12052122702535</v>
      </c>
      <c r="BJ101" s="7">
        <v>1.08034640433608</v>
      </c>
      <c r="BK101" s="7">
        <v>0.97988520499939402</v>
      </c>
      <c r="BL101" s="7">
        <v>1.8625653397955699</v>
      </c>
      <c r="BM101" s="34">
        <v>71.447455386648997</v>
      </c>
      <c r="BN101" s="7">
        <v>202.7516</v>
      </c>
      <c r="BO101" s="34">
        <v>177.23500000000001</v>
      </c>
      <c r="BP101" s="34">
        <v>0.62434963579604597</v>
      </c>
      <c r="BQ101" s="34">
        <v>0</v>
      </c>
      <c r="BR101" s="34">
        <v>3.31970795324477</v>
      </c>
      <c r="BS101" s="7">
        <v>2.87647871075762</v>
      </c>
      <c r="BT101" s="34">
        <v>4080225.5602633399</v>
      </c>
      <c r="BU101" s="34">
        <v>57662043</v>
      </c>
      <c r="BV101" s="7">
        <v>88.340900000000005</v>
      </c>
      <c r="BW101" s="23">
        <v>41744</v>
      </c>
      <c r="BX101" s="9" t="s">
        <v>454</v>
      </c>
      <c r="BY101" s="7">
        <v>240</v>
      </c>
      <c r="BZ101" s="9" t="s">
        <v>291</v>
      </c>
      <c r="CA101" t="str">
        <f t="shared" si="333"/>
        <v>USD=</v>
      </c>
      <c r="CB101" s="24">
        <v>1</v>
      </c>
      <c r="CD101" s="9" t="s">
        <v>103</v>
      </c>
      <c r="CE101" s="9" t="s">
        <v>453</v>
      </c>
    </row>
    <row r="102" spans="1:83" x14ac:dyDescent="0.35">
      <c r="B102" t="str">
        <f t="shared" ref="B102:B104" si="359">CE102</f>
        <v>Paychex Inc</v>
      </c>
      <c r="C102" t="s">
        <v>102</v>
      </c>
      <c r="E102" t="s">
        <v>104</v>
      </c>
      <c r="F102" s="2"/>
      <c r="G102" t="str">
        <f t="shared" ref="G102:G104" si="360">BX102</f>
        <v>US7043261079</v>
      </c>
      <c r="H102" s="7">
        <f t="shared" ref="H102:H104" si="361">(BU102*BY102)*CB102</f>
        <v>50814001584.989998</v>
      </c>
      <c r="I102" s="13">
        <f t="shared" ref="I102:I104" si="362">BV102</f>
        <v>89.346000000000004</v>
      </c>
      <c r="J102" s="36">
        <f t="shared" ref="J102:J104" si="363">BW102</f>
        <v>30554</v>
      </c>
      <c r="K102" s="13" t="str">
        <f t="shared" ref="K102:K104" si="364">BZ102</f>
        <v>USD</v>
      </c>
      <c r="L102" s="7">
        <f t="shared" ref="L102:L104" si="365">BY102</f>
        <v>141.19</v>
      </c>
      <c r="M102" s="13">
        <f t="shared" ref="M102:M104" si="366">BY102*CB102</f>
        <v>141.19</v>
      </c>
      <c r="N102" s="8"/>
      <c r="O102" s="13">
        <f t="shared" ref="O102:O104" si="367">AT102</f>
        <v>30.078695872620901</v>
      </c>
      <c r="P102" s="13">
        <f t="shared" ref="P102:P104" si="368">AU102</f>
        <v>27.4482919441508</v>
      </c>
      <c r="Q102" s="13">
        <f t="shared" ref="Q102:Q104" si="369">AV102</f>
        <v>4.3403601547793498</v>
      </c>
      <c r="R102" s="13">
        <f t="shared" ref="R102:R104" si="370">AW102</f>
        <v>3.9607924883334502</v>
      </c>
      <c r="S102" s="13">
        <f t="shared" ref="S102:S104" si="371">AX102</f>
        <v>13.197143413688</v>
      </c>
      <c r="T102" s="13">
        <f t="shared" ref="T102:T104" si="372">AY102</f>
        <v>29.023304537919799</v>
      </c>
      <c r="U102" s="13">
        <f t="shared" ref="U102:U104" si="373">AZ102</f>
        <v>9.5680503097443008</v>
      </c>
      <c r="V102" s="42">
        <f t="shared" ref="V102:V104" si="374">BA102</f>
        <v>128843330.52249999</v>
      </c>
      <c r="W102" s="42">
        <f t="shared" ref="W102:W104" si="375">BB102</f>
        <v>96448762.154090896</v>
      </c>
      <c r="X102" s="13">
        <f t="shared" ref="X102:X104" si="376">((W102-V102)/W102)*100</f>
        <v>-33.587334502701104</v>
      </c>
      <c r="Y102" s="13">
        <f t="shared" ref="Y102:Y104" si="377">BC102</f>
        <v>22.427101680622499</v>
      </c>
      <c r="Z102" s="13">
        <f t="shared" ref="Z102:Z104" si="378">BD102</f>
        <v>18.642266189074999</v>
      </c>
      <c r="AA102" s="13">
        <f t="shared" ref="AA102:AA104" si="379">BE102</f>
        <v>19.2479163658417</v>
      </c>
      <c r="AB102" s="13" t="str">
        <f t="shared" ref="AB102:AB104" si="380">BF102</f>
        <v>#N/A</v>
      </c>
      <c r="AC102" s="13">
        <f t="shared" ref="AC102:AC104" si="381">BG102</f>
        <v>0.52239118084344804</v>
      </c>
      <c r="AD102" s="13">
        <f t="shared" ref="AD102:AD104" si="382">BH102</f>
        <v>0.795127472676321</v>
      </c>
      <c r="AE102" s="13">
        <f t="shared" ref="AE102:AE104" si="383">BI102</f>
        <v>0.99150539897212697</v>
      </c>
      <c r="AF102" s="13">
        <f t="shared" ref="AF102:AF104" si="384">BJ102</f>
        <v>0.99433593831115197</v>
      </c>
      <c r="AG102" s="13">
        <f t="shared" ref="AG102:AG104" si="385">BK102</f>
        <v>0.86590086691733203</v>
      </c>
      <c r="AH102" s="13">
        <f t="shared" ref="AH102:AH104" si="386">BL102</f>
        <v>1.2704502787596099</v>
      </c>
      <c r="AI102" s="13">
        <f t="shared" ref="AI102:AI104" si="387">BM102</f>
        <v>37.936772046588999</v>
      </c>
      <c r="AJ102" s="13">
        <f t="shared" ref="AJ102:AJ104" si="388">BN102</f>
        <v>142.5325</v>
      </c>
      <c r="AK102" s="13">
        <f t="shared" ref="AK102:AK104" si="389">BO102</f>
        <v>128.908175</v>
      </c>
      <c r="AL102" s="13">
        <f t="shared" ref="AL102:AL104" si="390">BP102</f>
        <v>2.77541772868876</v>
      </c>
      <c r="AM102" s="13">
        <f t="shared" ref="AM102:AM104" si="391">BQ102</f>
        <v>77.815901561800004</v>
      </c>
      <c r="AN102" s="13">
        <f t="shared" ref="AN102:AN104" si="392">BR102</f>
        <v>4.81407648833836</v>
      </c>
      <c r="AO102" s="13">
        <f t="shared" ref="AO102:AO104" si="393">BS102</f>
        <v>11.373068646649299</v>
      </c>
      <c r="AP102" s="42">
        <f t="shared" ref="AP102:AP104" si="394">BT102</f>
        <v>3345792.59607876</v>
      </c>
      <c r="AS102" s="9" t="s">
        <v>104</v>
      </c>
      <c r="AT102" s="34">
        <v>30.078695872620901</v>
      </c>
      <c r="AU102" s="34">
        <v>27.4482919441508</v>
      </c>
      <c r="AV102" s="34">
        <v>4.3403601547793498</v>
      </c>
      <c r="AW102" s="34">
        <v>3.9607924883334502</v>
      </c>
      <c r="AX102" s="34">
        <v>13.197143413688</v>
      </c>
      <c r="AY102" s="7">
        <v>29.023304537919799</v>
      </c>
      <c r="AZ102" s="7">
        <v>9.5680503097443008</v>
      </c>
      <c r="BA102" s="7">
        <v>128843330.52249999</v>
      </c>
      <c r="BB102" s="7">
        <v>96448762.154090896</v>
      </c>
      <c r="BC102" s="7">
        <v>22.427101680622499</v>
      </c>
      <c r="BD102" s="7">
        <v>18.642266189074999</v>
      </c>
      <c r="BE102" s="7">
        <v>19.2479163658417</v>
      </c>
      <c r="BF102" s="7" t="s">
        <v>523</v>
      </c>
      <c r="BG102" s="34">
        <v>0.52239118084344804</v>
      </c>
      <c r="BH102" s="7">
        <v>0.795127472676321</v>
      </c>
      <c r="BI102" s="7">
        <v>0.99150539897212697</v>
      </c>
      <c r="BJ102" s="7">
        <v>0.99433593831115197</v>
      </c>
      <c r="BK102" s="7">
        <v>0.86590086691733203</v>
      </c>
      <c r="BL102" s="7">
        <v>1.2704502787596099</v>
      </c>
      <c r="BM102" s="34">
        <v>37.936772046588999</v>
      </c>
      <c r="BN102" s="7">
        <v>142.5325</v>
      </c>
      <c r="BO102" s="34">
        <v>128.908175</v>
      </c>
      <c r="BP102" s="34">
        <v>2.77541772868876</v>
      </c>
      <c r="BQ102" s="34">
        <v>77.815901561800004</v>
      </c>
      <c r="BR102" s="34">
        <v>4.81407648833836</v>
      </c>
      <c r="BS102" s="34">
        <v>11.373068646649299</v>
      </c>
      <c r="BT102" s="34">
        <v>3345792.59607876</v>
      </c>
      <c r="BU102" s="34">
        <v>359898021</v>
      </c>
      <c r="BV102" s="7">
        <v>89.346000000000004</v>
      </c>
      <c r="BW102" s="23">
        <v>30554</v>
      </c>
      <c r="BX102" s="9" t="s">
        <v>456</v>
      </c>
      <c r="BY102" s="7">
        <v>141.19</v>
      </c>
      <c r="BZ102" s="9" t="s">
        <v>291</v>
      </c>
      <c r="CA102" t="str">
        <f t="shared" si="333"/>
        <v>USD=</v>
      </c>
      <c r="CB102" s="24">
        <v>1</v>
      </c>
      <c r="CD102" s="9" t="s">
        <v>104</v>
      </c>
      <c r="CE102" s="9" t="s">
        <v>455</v>
      </c>
    </row>
    <row r="103" spans="1:83" x14ac:dyDescent="0.35">
      <c r="B103" t="str">
        <f t="shared" si="359"/>
        <v>Automatic Data Processing Inc</v>
      </c>
      <c r="C103" t="s">
        <v>102</v>
      </c>
      <c r="E103" t="s">
        <v>105</v>
      </c>
      <c r="F103" s="2"/>
      <c r="G103" t="str">
        <f t="shared" si="360"/>
        <v>US0530151036</v>
      </c>
      <c r="H103" s="7">
        <f t="shared" si="361"/>
        <v>121727749173.75</v>
      </c>
      <c r="I103" s="13">
        <f t="shared" si="362"/>
        <v>99.865799999999993</v>
      </c>
      <c r="J103" s="36">
        <f t="shared" si="363"/>
        <v>22525</v>
      </c>
      <c r="K103" s="13" t="str">
        <f t="shared" si="364"/>
        <v>USD</v>
      </c>
      <c r="L103" s="7">
        <f t="shared" si="365"/>
        <v>298.75</v>
      </c>
      <c r="M103" s="13">
        <f t="shared" si="366"/>
        <v>298.75</v>
      </c>
      <c r="N103" s="8"/>
      <c r="O103" s="13">
        <f t="shared" si="367"/>
        <v>31.918621671114799</v>
      </c>
      <c r="P103" s="13">
        <f t="shared" si="368"/>
        <v>28.903332467125601</v>
      </c>
      <c r="Q103" s="13">
        <f t="shared" si="369"/>
        <v>3.5563923867537399</v>
      </c>
      <c r="R103" s="13">
        <f t="shared" si="370"/>
        <v>3.22042701583573</v>
      </c>
      <c r="S103" s="13">
        <f t="shared" si="371"/>
        <v>22.7723843623017</v>
      </c>
      <c r="T103" s="13">
        <f t="shared" si="372"/>
        <v>26.147083916604</v>
      </c>
      <c r="U103" s="13">
        <f t="shared" si="373"/>
        <v>6.2350944615965798</v>
      </c>
      <c r="V103" s="42">
        <f t="shared" si="374"/>
        <v>529338482.06</v>
      </c>
      <c r="W103" s="42">
        <f t="shared" si="375"/>
        <v>528815286.22727299</v>
      </c>
      <c r="X103" s="13">
        <f t="shared" si="376"/>
        <v>-9.8937350404458085E-2</v>
      </c>
      <c r="Y103" s="13">
        <f t="shared" si="377"/>
        <v>19.553756458629099</v>
      </c>
      <c r="Z103" s="13">
        <f t="shared" si="378"/>
        <v>15.1162401201289</v>
      </c>
      <c r="AA103" s="13">
        <f t="shared" si="379"/>
        <v>15.904585630267</v>
      </c>
      <c r="AB103" s="13">
        <f t="shared" si="380"/>
        <v>0.1575</v>
      </c>
      <c r="AC103" s="13">
        <f t="shared" si="381"/>
        <v>0.42712825972000501</v>
      </c>
      <c r="AD103" s="13">
        <f t="shared" si="382"/>
        <v>0.714655866323469</v>
      </c>
      <c r="AE103" s="13">
        <f t="shared" si="383"/>
        <v>0.79967488291760103</v>
      </c>
      <c r="AF103" s="13">
        <f t="shared" si="384"/>
        <v>0.86644905549514595</v>
      </c>
      <c r="AG103" s="13">
        <f t="shared" si="385"/>
        <v>0.62799035923602997</v>
      </c>
      <c r="AH103" s="13">
        <f t="shared" si="386"/>
        <v>1.1133807126639901</v>
      </c>
      <c r="AI103" s="13">
        <f t="shared" si="387"/>
        <v>39.778714436248698</v>
      </c>
      <c r="AJ103" s="13">
        <f t="shared" si="388"/>
        <v>296.34410000000003</v>
      </c>
      <c r="AK103" s="13">
        <f t="shared" si="389"/>
        <v>263.71109999999999</v>
      </c>
      <c r="AL103" s="13">
        <f t="shared" si="390"/>
        <v>2.0482128013300098</v>
      </c>
      <c r="AM103" s="13">
        <f t="shared" si="391"/>
        <v>59.9093816631</v>
      </c>
      <c r="AN103" s="13">
        <f t="shared" si="392"/>
        <v>1.3480718210756</v>
      </c>
      <c r="AO103" s="13">
        <f t="shared" si="393"/>
        <v>3.3392802334507699</v>
      </c>
      <c r="AP103" s="42">
        <f t="shared" si="394"/>
        <v>3599764.5443854299</v>
      </c>
      <c r="AS103" s="9" t="s">
        <v>105</v>
      </c>
      <c r="AT103" s="34">
        <v>31.918621671114799</v>
      </c>
      <c r="AU103" s="34">
        <v>28.903332467125601</v>
      </c>
      <c r="AV103" s="34">
        <v>3.5563923867537399</v>
      </c>
      <c r="AW103" s="34">
        <v>3.22042701583573</v>
      </c>
      <c r="AX103" s="34">
        <v>22.7723843623017</v>
      </c>
      <c r="AY103" s="7">
        <v>26.147083916604</v>
      </c>
      <c r="AZ103" s="7">
        <v>6.2350944615965798</v>
      </c>
      <c r="BA103" s="7">
        <v>529338482.06</v>
      </c>
      <c r="BB103" s="7">
        <v>528815286.22727299</v>
      </c>
      <c r="BC103" s="7">
        <v>19.553756458629099</v>
      </c>
      <c r="BD103" s="7">
        <v>15.1162401201289</v>
      </c>
      <c r="BE103" s="7">
        <v>15.904585630267</v>
      </c>
      <c r="BF103" s="7">
        <v>0.1575</v>
      </c>
      <c r="BG103" s="34">
        <v>0.42712825972000501</v>
      </c>
      <c r="BH103" s="7">
        <v>0.714655866323469</v>
      </c>
      <c r="BI103" s="7">
        <v>0.79967488291760103</v>
      </c>
      <c r="BJ103" s="7">
        <v>0.86644905549514595</v>
      </c>
      <c r="BK103" s="7">
        <v>0.62799035923602997</v>
      </c>
      <c r="BL103" s="7">
        <v>1.1133807126639901</v>
      </c>
      <c r="BM103" s="34">
        <v>39.778714436248698</v>
      </c>
      <c r="BN103" s="7">
        <v>296.34410000000003</v>
      </c>
      <c r="BO103" s="34">
        <v>263.71109999999999</v>
      </c>
      <c r="BP103" s="34">
        <v>2.0482128013300098</v>
      </c>
      <c r="BQ103" s="34">
        <v>59.9093816631</v>
      </c>
      <c r="BR103" s="34">
        <v>1.3480718210756</v>
      </c>
      <c r="BS103" s="34">
        <v>3.3392802334507699</v>
      </c>
      <c r="BT103" s="34">
        <v>3599764.5443854299</v>
      </c>
      <c r="BU103" s="34">
        <v>407456901</v>
      </c>
      <c r="BV103" s="7">
        <v>99.865799999999993</v>
      </c>
      <c r="BW103" s="23">
        <v>22525</v>
      </c>
      <c r="BX103" s="9" t="s">
        <v>458</v>
      </c>
      <c r="BY103" s="7">
        <v>298.75</v>
      </c>
      <c r="BZ103" s="9" t="s">
        <v>291</v>
      </c>
      <c r="CA103" t="str">
        <f t="shared" si="333"/>
        <v>USD=</v>
      </c>
      <c r="CB103" s="24">
        <v>1</v>
      </c>
      <c r="CD103" s="9" t="s">
        <v>105</v>
      </c>
      <c r="CE103" s="9" t="s">
        <v>457</v>
      </c>
    </row>
    <row r="104" spans="1:83" x14ac:dyDescent="0.35">
      <c r="B104" t="str">
        <f t="shared" si="359"/>
        <v>Dayforce Inc</v>
      </c>
      <c r="C104" t="s">
        <v>102</v>
      </c>
      <c r="E104" t="s">
        <v>787</v>
      </c>
      <c r="F104" s="2"/>
      <c r="G104" t="str">
        <f t="shared" si="360"/>
        <v>US15677J1088</v>
      </c>
      <c r="H104" s="7">
        <f t="shared" si="361"/>
        <v>12226481000</v>
      </c>
      <c r="I104" s="13">
        <f t="shared" si="362"/>
        <v>93.896100000000004</v>
      </c>
      <c r="J104" s="36">
        <f t="shared" si="363"/>
        <v>43216</v>
      </c>
      <c r="K104" s="13" t="str">
        <f t="shared" si="364"/>
        <v>USD</v>
      </c>
      <c r="L104" s="7">
        <f t="shared" si="365"/>
        <v>77.53</v>
      </c>
      <c r="M104" s="13">
        <f t="shared" si="366"/>
        <v>77.53</v>
      </c>
      <c r="N104" s="8"/>
      <c r="O104" s="13">
        <f t="shared" si="367"/>
        <v>233.869264878888</v>
      </c>
      <c r="P104" s="13">
        <f t="shared" si="368"/>
        <v>35.290255173037202</v>
      </c>
      <c r="Q104" s="13">
        <f t="shared" si="369"/>
        <v>12.067557527290401</v>
      </c>
      <c r="R104" s="13">
        <f t="shared" si="370"/>
        <v>1.8209625992279199</v>
      </c>
      <c r="S104" s="13">
        <f t="shared" si="371"/>
        <v>4.7864765258153001</v>
      </c>
      <c r="T104" s="13">
        <f t="shared" si="372"/>
        <v>42.160279310344798</v>
      </c>
      <c r="U104" s="13">
        <f t="shared" si="373"/>
        <v>7.21539156093242</v>
      </c>
      <c r="V104" s="42">
        <f t="shared" si="374"/>
        <v>80172212.665000007</v>
      </c>
      <c r="W104" s="42">
        <f t="shared" si="375"/>
        <v>125959153.849545</v>
      </c>
      <c r="X104" s="13">
        <f t="shared" si="376"/>
        <v>36.350626203186728</v>
      </c>
      <c r="Y104" s="13">
        <f t="shared" si="377"/>
        <v>34.319808140719999</v>
      </c>
      <c r="Z104" s="13">
        <f t="shared" si="378"/>
        <v>31.2478440004381</v>
      </c>
      <c r="AA104" s="13">
        <f t="shared" si="379"/>
        <v>36.733124419707799</v>
      </c>
      <c r="AB104" s="13">
        <f t="shared" si="380"/>
        <v>0.30080000000000001</v>
      </c>
      <c r="AC104" s="13">
        <f t="shared" si="381"/>
        <v>1.1134270488643501</v>
      </c>
      <c r="AD104" s="13">
        <f t="shared" si="382"/>
        <v>1.54298424610263</v>
      </c>
      <c r="AE104" s="13">
        <f t="shared" si="383"/>
        <v>1.2504894150750601</v>
      </c>
      <c r="AF104" s="13">
        <f t="shared" si="384"/>
        <v>1.1669917763904301</v>
      </c>
      <c r="AG104" s="13">
        <f t="shared" si="385"/>
        <v>1.3444713685257501</v>
      </c>
      <c r="AH104" s="13">
        <f t="shared" si="386"/>
        <v>2.03798091058909</v>
      </c>
      <c r="AI104" s="13">
        <f t="shared" si="387"/>
        <v>46.332288401253898</v>
      </c>
      <c r="AJ104" s="13">
        <f t="shared" si="388"/>
        <v>72.418999999999997</v>
      </c>
      <c r="AK104" s="13">
        <f t="shared" si="389"/>
        <v>61.4208</v>
      </c>
      <c r="AL104" s="13" t="str">
        <f t="shared" si="390"/>
        <v>NULL</v>
      </c>
      <c r="AM104" s="13">
        <f t="shared" si="391"/>
        <v>0</v>
      </c>
      <c r="AN104" s="13">
        <f t="shared" si="392"/>
        <v>6.9780494610019002</v>
      </c>
      <c r="AO104" s="13">
        <f t="shared" si="393"/>
        <v>5.8336196705646604</v>
      </c>
      <c r="AP104" s="42">
        <f t="shared" si="394"/>
        <v>8069073.7573724901</v>
      </c>
      <c r="AS104" s="9" t="s">
        <v>787</v>
      </c>
      <c r="AT104" s="34">
        <v>233.869264878888</v>
      </c>
      <c r="AU104" s="34">
        <v>35.290255173037202</v>
      </c>
      <c r="AV104" s="34">
        <v>12.067557527290401</v>
      </c>
      <c r="AW104" s="34">
        <v>1.8209625992279199</v>
      </c>
      <c r="AX104" s="34">
        <v>4.7864765258153001</v>
      </c>
      <c r="AY104" s="7">
        <v>42.160279310344798</v>
      </c>
      <c r="AZ104" s="7">
        <v>7.21539156093242</v>
      </c>
      <c r="BA104" s="7">
        <v>80172212.665000007</v>
      </c>
      <c r="BB104" s="7">
        <v>125959153.849545</v>
      </c>
      <c r="BC104" s="7">
        <v>34.319808140719999</v>
      </c>
      <c r="BD104" s="7">
        <v>31.2478440004381</v>
      </c>
      <c r="BE104" s="7">
        <v>36.733124419707799</v>
      </c>
      <c r="BF104" s="7">
        <v>0.30080000000000001</v>
      </c>
      <c r="BG104" s="34">
        <v>1.1134270488643501</v>
      </c>
      <c r="BH104" s="7">
        <v>1.54298424610263</v>
      </c>
      <c r="BI104" s="7">
        <v>1.2504894150750601</v>
      </c>
      <c r="BJ104" s="7">
        <v>1.1669917763904301</v>
      </c>
      <c r="BK104" s="7">
        <v>1.3444713685257501</v>
      </c>
      <c r="BL104" s="7">
        <v>2.03798091058909</v>
      </c>
      <c r="BM104" s="34">
        <v>46.332288401253898</v>
      </c>
      <c r="BN104" s="7">
        <v>72.418999999999997</v>
      </c>
      <c r="BO104" s="34">
        <v>61.4208</v>
      </c>
      <c r="BP104" s="34" t="s">
        <v>292</v>
      </c>
      <c r="BQ104" s="34">
        <v>0</v>
      </c>
      <c r="BR104" s="34">
        <v>6.9780494610019002</v>
      </c>
      <c r="BS104" s="7">
        <v>5.8336196705646604</v>
      </c>
      <c r="BT104" s="34">
        <v>8069073.7573724901</v>
      </c>
      <c r="BU104" s="34">
        <v>157700000</v>
      </c>
      <c r="BV104" s="7">
        <v>93.896100000000004</v>
      </c>
      <c r="BW104" s="23">
        <v>43216</v>
      </c>
      <c r="BX104" s="9" t="s">
        <v>460</v>
      </c>
      <c r="BY104" s="7">
        <v>77.53</v>
      </c>
      <c r="BZ104" s="9" t="s">
        <v>291</v>
      </c>
      <c r="CA104" t="str">
        <f t="shared" si="333"/>
        <v>USD=</v>
      </c>
      <c r="CB104" s="24">
        <v>1</v>
      </c>
      <c r="CD104" s="9" t="s">
        <v>787</v>
      </c>
      <c r="CE104" s="9" t="s">
        <v>459</v>
      </c>
    </row>
    <row r="105" spans="1:83" x14ac:dyDescent="0.35">
      <c r="F105" s="2"/>
      <c r="G105" s="14" t="s">
        <v>793</v>
      </c>
      <c r="H105" s="15">
        <f>AVERAGE(H101:H104)</f>
        <v>49651780519.684998</v>
      </c>
      <c r="I105" s="15">
        <f t="shared" ref="I105:AP105" si="395">AVERAGE(I101:I104)</f>
        <v>92.862200000000001</v>
      </c>
      <c r="J105" s="15"/>
      <c r="K105" s="15"/>
      <c r="L105" s="15"/>
      <c r="M105" s="15"/>
      <c r="N105" s="15"/>
      <c r="O105" s="35">
        <f t="shared" si="395"/>
        <v>81.200904160468099</v>
      </c>
      <c r="P105" s="35">
        <f t="shared" si="395"/>
        <v>29.819826407583001</v>
      </c>
      <c r="Q105" s="35">
        <f t="shared" si="395"/>
        <v>5.8251583782837022</v>
      </c>
      <c r="R105" s="35">
        <f t="shared" si="395"/>
        <v>3.0471664905196625</v>
      </c>
      <c r="S105" s="35">
        <f t="shared" si="395"/>
        <v>12.478350354323895</v>
      </c>
      <c r="T105" s="35">
        <f t="shared" si="395"/>
        <v>31.143399193013977</v>
      </c>
      <c r="U105" s="35">
        <f t="shared" si="395"/>
        <v>7.6514929290058182</v>
      </c>
      <c r="V105" s="15"/>
      <c r="W105" s="15"/>
      <c r="X105" s="35">
        <f t="shared" si="395"/>
        <v>-4.6318954800774854</v>
      </c>
      <c r="Y105" s="35">
        <f t="shared" si="395"/>
        <v>33.911773122388823</v>
      </c>
      <c r="Z105" s="35">
        <f t="shared" si="395"/>
        <v>26.485137267151629</v>
      </c>
      <c r="AA105" s="35">
        <f t="shared" si="395"/>
        <v>27.525673002110821</v>
      </c>
      <c r="AB105" s="35">
        <f t="shared" si="395"/>
        <v>0.24223333333333338</v>
      </c>
      <c r="AC105" s="35">
        <f t="shared" si="395"/>
        <v>0.66371466415480773</v>
      </c>
      <c r="AD105" s="35">
        <f t="shared" si="395"/>
        <v>0.96960291635096418</v>
      </c>
      <c r="AE105" s="35">
        <f t="shared" si="395"/>
        <v>1.0405477309975346</v>
      </c>
      <c r="AF105" s="35">
        <f t="shared" si="395"/>
        <v>1.0270307936332022</v>
      </c>
      <c r="AG105" s="35">
        <f t="shared" si="395"/>
        <v>0.95456194991962651</v>
      </c>
      <c r="AH105" s="35">
        <f t="shared" si="395"/>
        <v>1.5710943104520649</v>
      </c>
      <c r="AI105" s="35">
        <f t="shared" si="395"/>
        <v>48.873807567685148</v>
      </c>
      <c r="AJ105" s="35">
        <f t="shared" si="395"/>
        <v>178.51179999999999</v>
      </c>
      <c r="AK105" s="35">
        <f t="shared" si="395"/>
        <v>157.81876875</v>
      </c>
      <c r="AL105" s="35">
        <f t="shared" si="395"/>
        <v>1.8159933886049384</v>
      </c>
      <c r="AM105" s="35">
        <f t="shared" si="395"/>
        <v>34.431320806225003</v>
      </c>
      <c r="AN105" s="35">
        <f t="shared" si="395"/>
        <v>4.1149764309151573</v>
      </c>
      <c r="AO105" s="35">
        <f t="shared" si="395"/>
        <v>5.8556118153555872</v>
      </c>
      <c r="AP105" s="15">
        <f t="shared" si="395"/>
        <v>4773714.1145250052</v>
      </c>
      <c r="AS105" s="9"/>
      <c r="AT105" s="34"/>
      <c r="AU105" s="34"/>
      <c r="AV105" s="34"/>
      <c r="AW105" s="34"/>
      <c r="AX105" s="34"/>
      <c r="BG105" s="34"/>
      <c r="BM105" s="34"/>
      <c r="BO105" s="34"/>
      <c r="BP105" s="34"/>
      <c r="BQ105" s="34"/>
      <c r="BT105" s="34"/>
      <c r="BU105" s="34"/>
      <c r="BW105" s="23"/>
      <c r="BX105" s="9"/>
      <c r="BZ105" s="9"/>
      <c r="CD105" s="9"/>
    </row>
    <row r="106" spans="1:83" x14ac:dyDescent="0.35">
      <c r="F106" s="2"/>
      <c r="G106" s="16"/>
      <c r="H106" s="19"/>
      <c r="I106" s="18"/>
      <c r="J106" s="38"/>
      <c r="K106" s="18"/>
      <c r="L106" s="19"/>
      <c r="M106" s="19"/>
      <c r="N106" s="16"/>
      <c r="O106" s="18"/>
      <c r="P106" s="18"/>
      <c r="Q106" s="18"/>
      <c r="R106" s="18"/>
      <c r="S106" s="18"/>
      <c r="T106" s="18"/>
      <c r="U106" s="18"/>
      <c r="V106" s="44"/>
      <c r="W106" s="44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44"/>
      <c r="AT106" s="34"/>
      <c r="AU106" s="34"/>
      <c r="AV106" s="34"/>
      <c r="AW106" s="34"/>
      <c r="AX106" s="34"/>
      <c r="BG106" s="34"/>
      <c r="BM106" s="34"/>
      <c r="BO106" s="34"/>
      <c r="BP106" s="34"/>
      <c r="BQ106" s="34"/>
      <c r="BT106" s="34"/>
      <c r="BU106" s="34"/>
      <c r="BW106" s="23"/>
      <c r="BX106" s="9"/>
      <c r="BZ106" s="9"/>
    </row>
    <row r="107" spans="1:83" x14ac:dyDescent="0.35">
      <c r="A107" s="4"/>
      <c r="B107" s="4"/>
      <c r="C107" s="4" t="s">
        <v>106</v>
      </c>
      <c r="D107" s="4"/>
      <c r="E107" s="4"/>
      <c r="F107" s="2"/>
      <c r="AS107" s="4"/>
      <c r="AT107" s="34"/>
      <c r="AU107" s="34"/>
      <c r="AV107" s="34"/>
      <c r="AW107" s="34"/>
      <c r="AX107" s="34"/>
      <c r="BG107" s="34"/>
      <c r="BM107" s="34"/>
      <c r="BO107" s="34"/>
      <c r="BP107" s="34"/>
      <c r="BQ107" s="34"/>
      <c r="BT107" s="34"/>
      <c r="BU107" s="34"/>
      <c r="BW107" s="23"/>
      <c r="BX107" s="9"/>
      <c r="BZ107" s="9"/>
      <c r="CB107" s="25"/>
      <c r="CD107" s="4"/>
    </row>
    <row r="108" spans="1:83" x14ac:dyDescent="0.35">
      <c r="A108" s="33" t="str">
        <f>CE108</f>
        <v>International Business Machines Corp</v>
      </c>
      <c r="B108" s="33"/>
      <c r="C108" s="33" t="s">
        <v>106</v>
      </c>
      <c r="D108" s="33"/>
      <c r="E108" s="33" t="s">
        <v>107</v>
      </c>
      <c r="F108" s="2"/>
      <c r="G108" t="str">
        <f>BX108</f>
        <v>US4592001014</v>
      </c>
      <c r="H108" s="7">
        <f>(BU108*BY108)*CB108</f>
        <v>214758083003.51999</v>
      </c>
      <c r="I108" s="13">
        <f>BV108</f>
        <v>99.872799999999998</v>
      </c>
      <c r="J108" s="36">
        <f>BW108</f>
        <v>5794</v>
      </c>
      <c r="K108" s="13" t="str">
        <f>BZ108</f>
        <v>USD</v>
      </c>
      <c r="L108" s="7">
        <f>BY108</f>
        <v>232.26</v>
      </c>
      <c r="M108" s="13">
        <f>BY108*CB108</f>
        <v>232.26</v>
      </c>
      <c r="N108" s="8"/>
      <c r="O108" s="13">
        <f>AT108</f>
        <v>31.793007345271601</v>
      </c>
      <c r="P108" s="13">
        <f t="shared" ref="P108" si="396">AU108</f>
        <v>21.7029360889039</v>
      </c>
      <c r="Q108" s="13">
        <f t="shared" ref="Q108" si="397">AV108</f>
        <v>8.3665808803346309</v>
      </c>
      <c r="R108" s="13">
        <f t="shared" ref="R108" si="398">AW108</f>
        <v>5.7112989707641697</v>
      </c>
      <c r="S108" s="13">
        <f t="shared" ref="S108" si="399">AX108</f>
        <v>8.7842802085748204</v>
      </c>
      <c r="T108" s="13">
        <f t="shared" ref="T108" si="400">AY108</f>
        <v>15.8154564403505</v>
      </c>
      <c r="U108" s="13">
        <f t="shared" ref="U108" si="401">AZ108</f>
        <v>3.4316818683549299</v>
      </c>
      <c r="V108" s="42">
        <f t="shared" ref="V108" si="402">BA108</f>
        <v>334256369.10000002</v>
      </c>
      <c r="W108" s="42">
        <f t="shared" ref="W108" si="403">BB108</f>
        <v>280509305.04954499</v>
      </c>
      <c r="X108" s="13">
        <f>((W108-V108)/W108)*100</f>
        <v>-19.160528040580314</v>
      </c>
      <c r="Y108" s="13">
        <f>BC108</f>
        <v>21.678582500005099</v>
      </c>
      <c r="Z108" s="13">
        <f t="shared" ref="Z108" si="404">BD108</f>
        <v>21.423026317828999</v>
      </c>
      <c r="AA108" s="13">
        <f t="shared" ref="AA108" si="405">BE108</f>
        <v>22.0105073535223</v>
      </c>
      <c r="AB108" s="13" t="str">
        <f t="shared" ref="AB108" si="406">BF108</f>
        <v>NULL</v>
      </c>
      <c r="AC108" s="13">
        <f t="shared" ref="AC108" si="407">BG108</f>
        <v>0.66195906054746301</v>
      </c>
      <c r="AD108" s="13">
        <f t="shared" ref="AD108" si="408">BH108</f>
        <v>0.66628646367524402</v>
      </c>
      <c r="AE108" s="13">
        <f t="shared" ref="AE108" si="409">BI108</f>
        <v>0.72548558282703302</v>
      </c>
      <c r="AF108" s="13">
        <f t="shared" ref="AF108" si="410">BJ108</f>
        <v>0.81698957156096597</v>
      </c>
      <c r="AG108" s="13">
        <f t="shared" ref="AG108" si="411">BK108</f>
        <v>0.35862677105248397</v>
      </c>
      <c r="AH108" s="13">
        <f t="shared" ref="AH108" si="412">BL108</f>
        <v>0.63423235166428604</v>
      </c>
      <c r="AI108" s="13">
        <f t="shared" ref="AI108" si="413">BM108</f>
        <v>64.939393939393895</v>
      </c>
      <c r="AJ108" s="13">
        <f t="shared" ref="AJ108" si="414">BN108</f>
        <v>222.4726</v>
      </c>
      <c r="AK108" s="13">
        <f t="shared" ref="AK108" si="415">BO108</f>
        <v>195.48235</v>
      </c>
      <c r="AL108" s="13">
        <f t="shared" ref="AL108" si="416">BP108</f>
        <v>2.8760871437182498</v>
      </c>
      <c r="AM108" s="13">
        <f t="shared" ref="AM108" si="417">BQ108</f>
        <v>79.107696454999996</v>
      </c>
      <c r="AN108" s="13">
        <f t="shared" ref="AN108" si="418">BR108</f>
        <v>2.2870616290576402</v>
      </c>
      <c r="AO108" s="13">
        <f t="shared" ref="AO108" si="419">BS108</f>
        <v>4.6473729329803799</v>
      </c>
      <c r="AP108" s="42">
        <f t="shared" ref="AP108" si="420">BT108</f>
        <v>3356327.90320449</v>
      </c>
      <c r="AS108" s="9" t="s">
        <v>107</v>
      </c>
      <c r="AT108" s="34">
        <v>31.793007345271601</v>
      </c>
      <c r="AU108" s="34">
        <v>21.7029360889039</v>
      </c>
      <c r="AV108" s="34">
        <v>8.3665808803346309</v>
      </c>
      <c r="AW108" s="34">
        <v>5.7112989707641697</v>
      </c>
      <c r="AX108" s="34">
        <v>8.7842802085748204</v>
      </c>
      <c r="AY108" s="7">
        <v>15.8154564403505</v>
      </c>
      <c r="AZ108" s="7">
        <v>3.4316818683549299</v>
      </c>
      <c r="BA108" s="7">
        <v>334256369.10000002</v>
      </c>
      <c r="BB108" s="7">
        <v>280509305.04954499</v>
      </c>
      <c r="BC108" s="7">
        <v>21.678582500005099</v>
      </c>
      <c r="BD108" s="7">
        <v>21.423026317828999</v>
      </c>
      <c r="BE108" s="7">
        <v>22.0105073535223</v>
      </c>
      <c r="BF108" s="34" t="s">
        <v>292</v>
      </c>
      <c r="BG108" s="34">
        <v>0.66195906054746301</v>
      </c>
      <c r="BH108" s="7">
        <v>0.66628646367524402</v>
      </c>
      <c r="BI108" s="7">
        <v>0.72548558282703302</v>
      </c>
      <c r="BJ108" s="7">
        <v>0.81698957156096597</v>
      </c>
      <c r="BK108" s="7">
        <v>0.35862677105248397</v>
      </c>
      <c r="BL108" s="7">
        <v>0.63423235166428604</v>
      </c>
      <c r="BM108" s="34">
        <v>64.939393939393895</v>
      </c>
      <c r="BN108" s="7">
        <v>222.4726</v>
      </c>
      <c r="BO108" s="34">
        <v>195.48235</v>
      </c>
      <c r="BP108" s="34">
        <v>2.8760871437182498</v>
      </c>
      <c r="BQ108" s="34">
        <v>79.107696454999996</v>
      </c>
      <c r="BR108" s="34">
        <v>2.2870616290576402</v>
      </c>
      <c r="BS108" s="34">
        <v>4.6473729329803799</v>
      </c>
      <c r="BT108" s="34">
        <v>3356327.90320449</v>
      </c>
      <c r="BU108" s="34">
        <v>924645152</v>
      </c>
      <c r="BV108" s="7">
        <v>99.872799999999998</v>
      </c>
      <c r="BW108" s="23">
        <v>5794</v>
      </c>
      <c r="BX108" s="9" t="s">
        <v>462</v>
      </c>
      <c r="BY108" s="7">
        <v>232.26</v>
      </c>
      <c r="BZ108" s="9" t="s">
        <v>291</v>
      </c>
      <c r="CA108" t="str">
        <f t="shared" si="333"/>
        <v>USD=</v>
      </c>
      <c r="CB108" s="24">
        <v>1</v>
      </c>
      <c r="CD108" s="9" t="s">
        <v>107</v>
      </c>
      <c r="CE108" s="9" t="s">
        <v>461</v>
      </c>
    </row>
    <row r="109" spans="1:83" x14ac:dyDescent="0.35">
      <c r="B109" t="str">
        <f t="shared" ref="B109:B123" si="421">CE109</f>
        <v>Accenture PLC</v>
      </c>
      <c r="C109" t="s">
        <v>106</v>
      </c>
      <c r="E109" t="s">
        <v>108</v>
      </c>
      <c r="F109" s="2"/>
      <c r="G109" t="str">
        <f t="shared" ref="G109:G123" si="422">BX109</f>
        <v>IE00B4BNMY34</v>
      </c>
      <c r="H109" s="7">
        <f t="shared" ref="H109:H123" si="423">(BU109*BY109)*CB109</f>
        <v>242287629993.36002</v>
      </c>
      <c r="I109" s="13">
        <f t="shared" ref="I109:I123" si="424">BV109</f>
        <v>99.923299999999998</v>
      </c>
      <c r="J109" s="36">
        <f t="shared" ref="J109:J123" si="425">BW109</f>
        <v>37091</v>
      </c>
      <c r="K109" s="13" t="str">
        <f t="shared" ref="K109:K123" si="426">BZ109</f>
        <v>USD</v>
      </c>
      <c r="L109" s="7">
        <f t="shared" ref="L109:L123" si="427">BY109</f>
        <v>360.18</v>
      </c>
      <c r="M109" s="13">
        <f t="shared" ref="M109:M123" si="428">BY109*CB109</f>
        <v>360.18</v>
      </c>
      <c r="N109" s="8"/>
      <c r="O109" s="13">
        <f t="shared" ref="O109:O123" si="429">AT109</f>
        <v>31.499767805309801</v>
      </c>
      <c r="P109" s="13">
        <f t="shared" ref="P109:P123" si="430">AU109</f>
        <v>27.5809355693527</v>
      </c>
      <c r="Q109" s="13">
        <f t="shared" ref="Q109:Q123" si="431">AV109</f>
        <v>3.3297851802652998</v>
      </c>
      <c r="R109" s="13">
        <f t="shared" ref="R109:R123" si="432">AW109</f>
        <v>2.91553230120007</v>
      </c>
      <c r="S109" s="13">
        <f t="shared" ref="S109:S123" si="433">AX109</f>
        <v>7.96518505153609</v>
      </c>
      <c r="T109" s="13">
        <f t="shared" ref="T109:T123" si="434">AY109</f>
        <v>26.5345431563569</v>
      </c>
      <c r="U109" s="13">
        <f t="shared" ref="U109:U123" si="435">AZ109</f>
        <v>3.7334488670039199</v>
      </c>
      <c r="V109" s="42">
        <f t="shared" ref="V109:V123" si="436">BA109</f>
        <v>198430531.5</v>
      </c>
      <c r="W109" s="42">
        <f t="shared" ref="W109:W123" si="437">BB109</f>
        <v>241029215.88681799</v>
      </c>
      <c r="X109" s="13">
        <f t="shared" ref="X109:X123" si="438">((W109-V109)/W109)*100</f>
        <v>17.673660112150635</v>
      </c>
      <c r="Y109" s="13">
        <f t="shared" ref="Y109:Y123" si="439">BC109</f>
        <v>20.5341632106392</v>
      </c>
      <c r="Z109" s="13">
        <f t="shared" ref="Z109:Z123" si="440">BD109</f>
        <v>21.773892155361999</v>
      </c>
      <c r="AA109" s="13">
        <f t="shared" ref="AA109:AA123" si="441">BE109</f>
        <v>24.845613799018199</v>
      </c>
      <c r="AB109" s="13" t="str">
        <f t="shared" ref="AB109:AB123" si="442">BF109</f>
        <v>NULL</v>
      </c>
      <c r="AC109" s="13">
        <f t="shared" ref="AC109:AC123" si="443">BG109</f>
        <v>0.55714558817905502</v>
      </c>
      <c r="AD109" s="13">
        <f t="shared" ref="AD109:AD123" si="444">BH109</f>
        <v>0.89774952897145299</v>
      </c>
      <c r="AE109" s="13">
        <f t="shared" ref="AE109:AE123" si="445">BI109</f>
        <v>1.2316227533734101</v>
      </c>
      <c r="AF109" s="13">
        <f t="shared" ref="AF109:AF123" si="446">BJ109</f>
        <v>1.15441401450044</v>
      </c>
      <c r="AG109" s="13">
        <f t="shared" ref="AG109:AG123" si="447">BK109</f>
        <v>0.93750234666494103</v>
      </c>
      <c r="AH109" s="13">
        <f t="shared" ref="AH109:AH123" si="448">BL109</f>
        <v>0.83912715482868305</v>
      </c>
      <c r="AI109" s="13">
        <f t="shared" ref="AI109:AI123" si="449">BM109</f>
        <v>48.991421284488702</v>
      </c>
      <c r="AJ109" s="13">
        <f t="shared" ref="AJ109:AJ123" si="450">BN109</f>
        <v>360.58460000000002</v>
      </c>
      <c r="AK109" s="13">
        <f t="shared" ref="AK109:AK123" si="451">BO109</f>
        <v>334.00625000000002</v>
      </c>
      <c r="AL109" s="13">
        <f t="shared" ref="AL109:AL123" si="452">BP109</f>
        <v>1.64362263312788</v>
      </c>
      <c r="AM109" s="13">
        <f t="shared" ref="AM109:AM123" si="453">BQ109</f>
        <v>44.6190507719</v>
      </c>
      <c r="AN109" s="13">
        <f t="shared" ref="AN109:AN123" si="454">BR109</f>
        <v>0.94320734867576395</v>
      </c>
      <c r="AO109" s="13">
        <f t="shared" ref="AO109:AO123" si="455">BS109</f>
        <v>2.5971042791825401</v>
      </c>
      <c r="AP109" s="42">
        <f t="shared" ref="AP109:AP123" si="456">BT109</f>
        <v>17057445.804607499</v>
      </c>
      <c r="AS109" s="9" t="s">
        <v>108</v>
      </c>
      <c r="AT109" s="34">
        <v>31.499767805309801</v>
      </c>
      <c r="AU109" s="34">
        <v>27.5809355693527</v>
      </c>
      <c r="AV109" s="34">
        <v>3.3297851802652998</v>
      </c>
      <c r="AW109" s="34">
        <v>2.91553230120007</v>
      </c>
      <c r="AX109" s="34">
        <v>7.96518505153609</v>
      </c>
      <c r="AY109" s="7">
        <v>26.5345431563569</v>
      </c>
      <c r="AZ109" s="7">
        <v>3.7334488670039199</v>
      </c>
      <c r="BA109" s="7">
        <v>198430531.5</v>
      </c>
      <c r="BB109" s="7">
        <v>241029215.88681799</v>
      </c>
      <c r="BC109" s="7">
        <v>20.5341632106392</v>
      </c>
      <c r="BD109" s="7">
        <v>21.773892155361999</v>
      </c>
      <c r="BE109" s="7">
        <v>24.845613799018199</v>
      </c>
      <c r="BF109" s="34" t="s">
        <v>292</v>
      </c>
      <c r="BG109" s="34">
        <v>0.55714558817905502</v>
      </c>
      <c r="BH109" s="7">
        <v>0.89774952897145299</v>
      </c>
      <c r="BI109" s="7">
        <v>1.2316227533734101</v>
      </c>
      <c r="BJ109" s="7">
        <v>1.15441401450044</v>
      </c>
      <c r="BK109" s="7">
        <v>0.93750234666494103</v>
      </c>
      <c r="BL109" s="7">
        <v>0.83912715482868305</v>
      </c>
      <c r="BM109" s="34">
        <v>48.991421284488702</v>
      </c>
      <c r="BN109" s="7">
        <v>360.58460000000002</v>
      </c>
      <c r="BO109" s="34">
        <v>334.00625000000002</v>
      </c>
      <c r="BP109" s="34">
        <v>1.64362263312788</v>
      </c>
      <c r="BQ109" s="34">
        <v>44.6190507719</v>
      </c>
      <c r="BR109" s="34">
        <v>0.94320734867576395</v>
      </c>
      <c r="BS109" s="34">
        <v>2.5971042791825401</v>
      </c>
      <c r="BT109" s="34">
        <v>17057445.804607499</v>
      </c>
      <c r="BU109" s="34">
        <v>672684852</v>
      </c>
      <c r="BV109" s="7">
        <v>99.923299999999998</v>
      </c>
      <c r="BW109" s="23">
        <v>37091</v>
      </c>
      <c r="BX109" s="9" t="s">
        <v>464</v>
      </c>
      <c r="BY109" s="7">
        <v>360.18</v>
      </c>
      <c r="BZ109" s="9" t="s">
        <v>291</v>
      </c>
      <c r="CA109" t="str">
        <f t="shared" si="333"/>
        <v>USD=</v>
      </c>
      <c r="CB109" s="24">
        <v>1</v>
      </c>
      <c r="CD109" s="9" t="s">
        <v>108</v>
      </c>
      <c r="CE109" s="9" t="s">
        <v>463</v>
      </c>
    </row>
    <row r="110" spans="1:83" x14ac:dyDescent="0.35">
      <c r="B110" t="str">
        <f t="shared" si="421"/>
        <v>Cognizant Technology Solutions Corp</v>
      </c>
      <c r="C110" t="s">
        <v>106</v>
      </c>
      <c r="E110" t="s">
        <v>109</v>
      </c>
      <c r="F110" s="2"/>
      <c r="G110" t="str">
        <f t="shared" si="422"/>
        <v>US1924461023</v>
      </c>
      <c r="H110" s="7">
        <f t="shared" si="423"/>
        <v>39849395776.200005</v>
      </c>
      <c r="I110" s="13">
        <f t="shared" si="424"/>
        <v>99.829800000000006</v>
      </c>
      <c r="J110" s="36">
        <f t="shared" si="425"/>
        <v>35970</v>
      </c>
      <c r="K110" s="13" t="str">
        <f t="shared" si="426"/>
        <v>USD</v>
      </c>
      <c r="L110" s="7">
        <f t="shared" si="427"/>
        <v>80.37</v>
      </c>
      <c r="M110" s="13">
        <f t="shared" si="428"/>
        <v>80.37</v>
      </c>
      <c r="N110" s="8"/>
      <c r="O110" s="13">
        <f t="shared" si="429"/>
        <v>17.780580075662002</v>
      </c>
      <c r="P110" s="13">
        <f t="shared" si="430"/>
        <v>16.145052206285602</v>
      </c>
      <c r="Q110" s="13">
        <f t="shared" si="431"/>
        <v>2.7869247767495402</v>
      </c>
      <c r="R110" s="13">
        <f t="shared" si="432"/>
        <v>2.53057244612627</v>
      </c>
      <c r="S110" s="13">
        <f t="shared" si="433"/>
        <v>2.7583393301958998</v>
      </c>
      <c r="T110" s="13">
        <f t="shared" si="434"/>
        <v>20.530343006800599</v>
      </c>
      <c r="U110" s="13">
        <f t="shared" si="435"/>
        <v>2.0528227784978399</v>
      </c>
      <c r="V110" s="42">
        <f t="shared" si="436"/>
        <v>79466537.992500007</v>
      </c>
      <c r="W110" s="42">
        <f t="shared" si="437"/>
        <v>97225539.505227298</v>
      </c>
      <c r="X110" s="13">
        <f t="shared" si="438"/>
        <v>18.265778316172248</v>
      </c>
      <c r="Y110" s="13">
        <f t="shared" si="439"/>
        <v>25.249133597582698</v>
      </c>
      <c r="Z110" s="13">
        <f t="shared" si="440"/>
        <v>19.848249524959201</v>
      </c>
      <c r="AA110" s="13">
        <f t="shared" si="441"/>
        <v>20.476460386956401</v>
      </c>
      <c r="AB110" s="13" t="str">
        <f t="shared" si="442"/>
        <v>#N/A</v>
      </c>
      <c r="AC110" s="13">
        <f t="shared" si="443"/>
        <v>0.74908349768578897</v>
      </c>
      <c r="AD110" s="13">
        <f t="shared" si="444"/>
        <v>0.86353037817990297</v>
      </c>
      <c r="AE110" s="13">
        <f t="shared" si="445"/>
        <v>1.0609312002942299</v>
      </c>
      <c r="AF110" s="13">
        <f t="shared" si="446"/>
        <v>1.0406197595753499</v>
      </c>
      <c r="AG110" s="13">
        <f t="shared" si="447"/>
        <v>1.34598042889818</v>
      </c>
      <c r="AH110" s="13">
        <f t="shared" si="448"/>
        <v>1.3644402202302</v>
      </c>
      <c r="AI110" s="13">
        <f t="shared" si="449"/>
        <v>59.140435835351198</v>
      </c>
      <c r="AJ110" s="13">
        <f t="shared" si="450"/>
        <v>78.109700000000004</v>
      </c>
      <c r="AK110" s="13">
        <f t="shared" si="451"/>
        <v>73.430324999999996</v>
      </c>
      <c r="AL110" s="13">
        <f t="shared" si="452"/>
        <v>1.4769230769230799</v>
      </c>
      <c r="AM110" s="13">
        <f t="shared" si="453"/>
        <v>27.751646284100001</v>
      </c>
      <c r="AN110" s="13">
        <f t="shared" si="454"/>
        <v>3.6231037626254499</v>
      </c>
      <c r="AO110" s="13">
        <f t="shared" si="455"/>
        <v>4.8897797747654597</v>
      </c>
      <c r="AP110" s="42">
        <f t="shared" si="456"/>
        <v>3750219.6691156598</v>
      </c>
      <c r="AS110" s="9" t="s">
        <v>109</v>
      </c>
      <c r="AT110" s="34">
        <v>17.780580075662002</v>
      </c>
      <c r="AU110" s="34">
        <v>16.145052206285602</v>
      </c>
      <c r="AV110" s="34">
        <v>2.7869247767495402</v>
      </c>
      <c r="AW110" s="34">
        <v>2.53057244612627</v>
      </c>
      <c r="AX110" s="34">
        <v>2.7583393301958998</v>
      </c>
      <c r="AY110" s="7">
        <v>20.530343006800599</v>
      </c>
      <c r="AZ110" s="7">
        <v>2.0528227784978399</v>
      </c>
      <c r="BA110" s="7">
        <v>79466537.992500007</v>
      </c>
      <c r="BB110" s="7">
        <v>97225539.505227298</v>
      </c>
      <c r="BC110" s="7">
        <v>25.249133597582698</v>
      </c>
      <c r="BD110" s="7">
        <v>19.848249524959201</v>
      </c>
      <c r="BE110" s="7">
        <v>20.476460386956401</v>
      </c>
      <c r="BF110" s="7" t="s">
        <v>523</v>
      </c>
      <c r="BG110" s="34">
        <v>0.74908349768578897</v>
      </c>
      <c r="BH110" s="7">
        <v>0.86353037817990297</v>
      </c>
      <c r="BI110" s="7">
        <v>1.0609312002942299</v>
      </c>
      <c r="BJ110" s="7">
        <v>1.0406197595753499</v>
      </c>
      <c r="BK110" s="7">
        <v>1.34598042889818</v>
      </c>
      <c r="BL110" s="7">
        <v>1.3644402202302</v>
      </c>
      <c r="BM110" s="34">
        <v>59.140435835351198</v>
      </c>
      <c r="BN110" s="7">
        <v>78.109700000000004</v>
      </c>
      <c r="BO110" s="34">
        <v>73.430324999999996</v>
      </c>
      <c r="BP110" s="34">
        <v>1.4769230769230799</v>
      </c>
      <c r="BQ110" s="34">
        <v>27.751646284100001</v>
      </c>
      <c r="BR110" s="34">
        <v>3.6231037626254499</v>
      </c>
      <c r="BS110" s="34">
        <v>4.8897797747654597</v>
      </c>
      <c r="BT110" s="34">
        <v>3750219.6691156598</v>
      </c>
      <c r="BU110" s="34">
        <v>495824260</v>
      </c>
      <c r="BV110" s="7">
        <v>99.829800000000006</v>
      </c>
      <c r="BW110" s="23">
        <v>35970</v>
      </c>
      <c r="BX110" s="9" t="s">
        <v>466</v>
      </c>
      <c r="BY110" s="7">
        <v>80.37</v>
      </c>
      <c r="BZ110" s="9" t="s">
        <v>291</v>
      </c>
      <c r="CA110" t="str">
        <f t="shared" si="333"/>
        <v>USD=</v>
      </c>
      <c r="CB110" s="24">
        <v>1</v>
      </c>
      <c r="CD110" s="9" t="s">
        <v>109</v>
      </c>
      <c r="CE110" s="9" t="s">
        <v>465</v>
      </c>
    </row>
    <row r="111" spans="1:83" x14ac:dyDescent="0.35">
      <c r="B111" t="str">
        <f t="shared" si="421"/>
        <v>DXC Technology Co</v>
      </c>
      <c r="C111" t="s">
        <v>106</v>
      </c>
      <c r="E111" t="s">
        <v>110</v>
      </c>
      <c r="F111" s="2"/>
      <c r="G111" t="str">
        <f t="shared" si="422"/>
        <v>US23355L1061</v>
      </c>
      <c r="H111" s="7">
        <f t="shared" si="423"/>
        <v>3931851857.6399999</v>
      </c>
      <c r="I111" s="13">
        <f t="shared" si="424"/>
        <v>98.892700000000005</v>
      </c>
      <c r="J111" s="36">
        <f t="shared" si="425"/>
        <v>25137</v>
      </c>
      <c r="K111" s="13" t="str">
        <f t="shared" si="426"/>
        <v>USD</v>
      </c>
      <c r="L111" s="7">
        <f t="shared" si="427"/>
        <v>21.72</v>
      </c>
      <c r="M111" s="13">
        <f t="shared" si="428"/>
        <v>21.72</v>
      </c>
      <c r="N111" s="8"/>
      <c r="O111" s="13" t="str">
        <f t="shared" si="429"/>
        <v>NULL</v>
      </c>
      <c r="P111" s="13">
        <f t="shared" si="430"/>
        <v>6.6871454736574902</v>
      </c>
      <c r="Q111" s="13" t="str">
        <f t="shared" si="431"/>
        <v>NULL</v>
      </c>
      <c r="R111" s="13">
        <f t="shared" si="432"/>
        <v>1.37595585877726</v>
      </c>
      <c r="S111" s="13">
        <f t="shared" si="433"/>
        <v>1.3187399641708299</v>
      </c>
      <c r="T111" s="13">
        <f t="shared" si="434"/>
        <v>2.7767315378813602</v>
      </c>
      <c r="U111" s="13">
        <f t="shared" si="435"/>
        <v>0.29647503073744602</v>
      </c>
      <c r="V111" s="42">
        <f t="shared" si="436"/>
        <v>7797647.2975000003</v>
      </c>
      <c r="W111" s="42">
        <f t="shared" si="437"/>
        <v>8007039.0504545402</v>
      </c>
      <c r="X111" s="13">
        <f t="shared" si="438"/>
        <v>2.6150959379004552</v>
      </c>
      <c r="Y111" s="13">
        <f t="shared" si="439"/>
        <v>46.777665682018601</v>
      </c>
      <c r="Z111" s="13">
        <f t="shared" si="440"/>
        <v>36.152973120822899</v>
      </c>
      <c r="AA111" s="13">
        <f t="shared" si="441"/>
        <v>41.644724996730801</v>
      </c>
      <c r="AB111" s="13" t="str">
        <f t="shared" si="442"/>
        <v>NULL</v>
      </c>
      <c r="AC111" s="13">
        <f t="shared" si="443"/>
        <v>0.98287775720076798</v>
      </c>
      <c r="AD111" s="13">
        <f t="shared" si="444"/>
        <v>1.41417484327039</v>
      </c>
      <c r="AE111" s="13">
        <f t="shared" si="445"/>
        <v>1.66085776197357</v>
      </c>
      <c r="AF111" s="13">
        <f t="shared" si="446"/>
        <v>1.44057040074387</v>
      </c>
      <c r="AG111" s="13">
        <f t="shared" si="447"/>
        <v>1.4983569278673801</v>
      </c>
      <c r="AH111" s="13">
        <f t="shared" si="448"/>
        <v>1.9853429152343101</v>
      </c>
      <c r="AI111" s="13">
        <f t="shared" si="449"/>
        <v>48.5549132947977</v>
      </c>
      <c r="AJ111" s="13">
        <f t="shared" si="450"/>
        <v>21.206399999999999</v>
      </c>
      <c r="AK111" s="13">
        <f t="shared" si="451"/>
        <v>19.978649999999998</v>
      </c>
      <c r="AL111" s="13" t="str">
        <f t="shared" si="452"/>
        <v>NULL</v>
      </c>
      <c r="AM111" s="13">
        <f t="shared" si="453"/>
        <v>0</v>
      </c>
      <c r="AN111" s="13">
        <f t="shared" si="454"/>
        <v>4.4557914972600301</v>
      </c>
      <c r="AO111" s="13">
        <f t="shared" si="455"/>
        <v>6.4166913299412602</v>
      </c>
      <c r="AP111" s="42">
        <f t="shared" si="456"/>
        <v>1231308.9898685501</v>
      </c>
      <c r="AS111" s="9" t="s">
        <v>110</v>
      </c>
      <c r="AT111" s="34" t="s">
        <v>292</v>
      </c>
      <c r="AU111" s="34">
        <v>6.6871454736574902</v>
      </c>
      <c r="AV111" s="34" t="s">
        <v>292</v>
      </c>
      <c r="AW111" s="34">
        <v>1.37595585877726</v>
      </c>
      <c r="AX111" s="34">
        <v>1.3187399641708299</v>
      </c>
      <c r="AY111" s="7">
        <v>2.7767315378813602</v>
      </c>
      <c r="AZ111" s="7">
        <v>0.29647503073744602</v>
      </c>
      <c r="BA111" s="7">
        <v>7797647.2975000003</v>
      </c>
      <c r="BB111" s="7">
        <v>8007039.0504545402</v>
      </c>
      <c r="BC111" s="7">
        <v>46.777665682018601</v>
      </c>
      <c r="BD111" s="7">
        <v>36.152973120822899</v>
      </c>
      <c r="BE111" s="7">
        <v>41.644724996730801</v>
      </c>
      <c r="BF111" s="34" t="s">
        <v>292</v>
      </c>
      <c r="BG111" s="34">
        <v>0.98287775720076798</v>
      </c>
      <c r="BH111" s="7">
        <v>1.41417484327039</v>
      </c>
      <c r="BI111" s="7">
        <v>1.66085776197357</v>
      </c>
      <c r="BJ111" s="7">
        <v>1.44057040074387</v>
      </c>
      <c r="BK111" s="7">
        <v>1.4983569278673801</v>
      </c>
      <c r="BL111" s="7">
        <v>1.9853429152343101</v>
      </c>
      <c r="BM111" s="34">
        <v>48.5549132947977</v>
      </c>
      <c r="BN111" s="7">
        <v>21.206399999999999</v>
      </c>
      <c r="BO111" s="34">
        <v>19.978649999999998</v>
      </c>
      <c r="BP111" s="34" t="s">
        <v>292</v>
      </c>
      <c r="BQ111" s="34">
        <v>0</v>
      </c>
      <c r="BR111" s="34">
        <v>4.4557914972600301</v>
      </c>
      <c r="BS111" s="34">
        <v>6.4166913299412602</v>
      </c>
      <c r="BT111" s="34">
        <v>1231308.9898685501</v>
      </c>
      <c r="BU111" s="34">
        <v>181024487</v>
      </c>
      <c r="BV111" s="7">
        <v>98.892700000000005</v>
      </c>
      <c r="BW111" s="23">
        <v>25137</v>
      </c>
      <c r="BX111" s="9" t="s">
        <v>468</v>
      </c>
      <c r="BY111" s="7">
        <v>21.72</v>
      </c>
      <c r="BZ111" s="9" t="s">
        <v>291</v>
      </c>
      <c r="CA111" t="str">
        <f t="shared" si="333"/>
        <v>USD=</v>
      </c>
      <c r="CB111" s="24">
        <v>1</v>
      </c>
      <c r="CD111" s="9" t="s">
        <v>110</v>
      </c>
      <c r="CE111" s="9" t="s">
        <v>467</v>
      </c>
    </row>
    <row r="112" spans="1:83" x14ac:dyDescent="0.35">
      <c r="B112" t="str">
        <f t="shared" si="421"/>
        <v>Bechtle AG</v>
      </c>
      <c r="C112" t="s">
        <v>106</v>
      </c>
      <c r="E112" t="s">
        <v>790</v>
      </c>
      <c r="F112" s="2"/>
      <c r="G112" t="str">
        <f t="shared" si="422"/>
        <v>DE0005158703</v>
      </c>
      <c r="H112" s="7">
        <f t="shared" si="423"/>
        <v>4134967704.0000005</v>
      </c>
      <c r="I112" s="13">
        <f t="shared" si="424"/>
        <v>64.956199999999995</v>
      </c>
      <c r="J112" s="36">
        <f t="shared" si="425"/>
        <v>39503</v>
      </c>
      <c r="K112" s="13" t="str">
        <f t="shared" si="426"/>
        <v>EUR</v>
      </c>
      <c r="L112" s="7">
        <f t="shared" si="427"/>
        <v>31.38</v>
      </c>
      <c r="M112" s="13">
        <f t="shared" si="428"/>
        <v>32.817204000000004</v>
      </c>
      <c r="N112" s="8"/>
      <c r="O112" s="13">
        <f t="shared" si="429"/>
        <v>15.8033893183592</v>
      </c>
      <c r="P112" s="13">
        <f t="shared" si="430"/>
        <v>14.996293067965301</v>
      </c>
      <c r="Q112" s="13">
        <f t="shared" si="431"/>
        <v>4.62087406969568</v>
      </c>
      <c r="R112" s="13" t="str">
        <f t="shared" si="432"/>
        <v>NULL</v>
      </c>
      <c r="S112" s="13">
        <f t="shared" si="433"/>
        <v>2.1573141115161798</v>
      </c>
      <c r="T112" s="13">
        <f t="shared" si="434"/>
        <v>7.0828489179249496</v>
      </c>
      <c r="U112" s="13">
        <f t="shared" si="435"/>
        <v>0.61928099200736697</v>
      </c>
      <c r="V112" s="42">
        <f t="shared" si="436"/>
        <v>5844298.7949999999</v>
      </c>
      <c r="W112" s="42">
        <f t="shared" si="437"/>
        <v>6229795.3904347802</v>
      </c>
      <c r="X112" s="13">
        <f t="shared" si="438"/>
        <v>6.1879495436827865</v>
      </c>
      <c r="Y112" s="13">
        <f t="shared" si="439"/>
        <v>22.6594388275287</v>
      </c>
      <c r="Z112" s="13">
        <f t="shared" si="440"/>
        <v>25.221349777346099</v>
      </c>
      <c r="AA112" s="13">
        <f t="shared" si="441"/>
        <v>24.216246176553401</v>
      </c>
      <c r="AB112" s="13" t="str">
        <f t="shared" si="442"/>
        <v>#N/A</v>
      </c>
      <c r="AC112" s="13">
        <f t="shared" si="443"/>
        <v>0.96955232256626001</v>
      </c>
      <c r="AD112" s="13">
        <f t="shared" si="444"/>
        <v>0.91259190713419802</v>
      </c>
      <c r="AE112" s="13">
        <f t="shared" si="445"/>
        <v>0.85876886559756005</v>
      </c>
      <c r="AF112" s="13">
        <f t="shared" si="446"/>
        <v>0.90584500455246297</v>
      </c>
      <c r="AG112" s="13">
        <f t="shared" si="447"/>
        <v>0.948134020551609</v>
      </c>
      <c r="AH112" s="13">
        <f t="shared" si="448"/>
        <v>0.29543573836748999</v>
      </c>
      <c r="AI112" s="13">
        <f t="shared" si="449"/>
        <v>41.588785046728901</v>
      </c>
      <c r="AJ112" s="13">
        <f t="shared" si="450"/>
        <v>33.602400000000003</v>
      </c>
      <c r="AK112" s="13">
        <f t="shared" si="451"/>
        <v>40.894300000000001</v>
      </c>
      <c r="AL112" s="13">
        <f t="shared" si="452"/>
        <v>2.2307202039515599</v>
      </c>
      <c r="AM112" s="13">
        <f t="shared" si="453"/>
        <v>33.218837566700003</v>
      </c>
      <c r="AN112" s="13" t="str">
        <f t="shared" si="454"/>
        <v>NULL</v>
      </c>
      <c r="AO112" s="13" t="str">
        <f t="shared" si="455"/>
        <v>NULL</v>
      </c>
      <c r="AP112" s="42">
        <f t="shared" si="456"/>
        <v>334939.09241259302</v>
      </c>
      <c r="AS112" s="9" t="s">
        <v>790</v>
      </c>
      <c r="AT112" s="34">
        <v>15.8033893183592</v>
      </c>
      <c r="AU112" s="34">
        <v>14.996293067965301</v>
      </c>
      <c r="AV112" s="34">
        <v>4.62087406969568</v>
      </c>
      <c r="AW112" s="34" t="s">
        <v>292</v>
      </c>
      <c r="AX112" s="34">
        <v>2.1573141115161798</v>
      </c>
      <c r="AY112" s="7">
        <v>7.0828489179249496</v>
      </c>
      <c r="AZ112" s="7">
        <v>0.61928099200736697</v>
      </c>
      <c r="BA112" s="7">
        <v>5844298.7949999999</v>
      </c>
      <c r="BB112" s="7">
        <v>6229795.3904347802</v>
      </c>
      <c r="BC112" s="7">
        <v>22.6594388275287</v>
      </c>
      <c r="BD112" s="7">
        <v>25.221349777346099</v>
      </c>
      <c r="BE112" s="7">
        <v>24.216246176553401</v>
      </c>
      <c r="BF112" s="7" t="s">
        <v>523</v>
      </c>
      <c r="BG112" s="34">
        <v>0.96955232256626001</v>
      </c>
      <c r="BH112" s="7">
        <v>0.91259190713419802</v>
      </c>
      <c r="BI112" s="7">
        <v>0.85876886559756005</v>
      </c>
      <c r="BJ112" s="7">
        <v>0.90584500455246297</v>
      </c>
      <c r="BK112" s="7">
        <v>0.948134020551609</v>
      </c>
      <c r="BL112" s="7">
        <v>0.29543573836748999</v>
      </c>
      <c r="BM112" s="34">
        <v>41.588785046728901</v>
      </c>
      <c r="BN112" s="7">
        <v>33.602400000000003</v>
      </c>
      <c r="BO112" s="34">
        <v>40.894300000000001</v>
      </c>
      <c r="BP112" s="34">
        <v>2.2307202039515599</v>
      </c>
      <c r="BQ112" s="34">
        <v>33.218837566700003</v>
      </c>
      <c r="BR112" s="34" t="s">
        <v>292</v>
      </c>
      <c r="BS112" s="34" t="s">
        <v>292</v>
      </c>
      <c r="BT112" s="34">
        <v>334939.09241259302</v>
      </c>
      <c r="BU112" s="34">
        <v>126000000</v>
      </c>
      <c r="BV112" s="7">
        <v>64.956199999999995</v>
      </c>
      <c r="BW112" s="23">
        <v>39503</v>
      </c>
      <c r="BX112" s="9" t="s">
        <v>792</v>
      </c>
      <c r="BY112" s="7">
        <v>31.38</v>
      </c>
      <c r="BZ112" s="9" t="s">
        <v>346</v>
      </c>
      <c r="CA112" t="str">
        <f t="shared" si="333"/>
        <v>EUR=</v>
      </c>
      <c r="CB112" s="24">
        <v>1.0458000000000001</v>
      </c>
      <c r="CD112" s="9" t="s">
        <v>790</v>
      </c>
      <c r="CE112" s="9" t="s">
        <v>791</v>
      </c>
    </row>
    <row r="113" spans="1:83" x14ac:dyDescent="0.35">
      <c r="B113" t="str">
        <f t="shared" si="421"/>
        <v>Capgemini SE</v>
      </c>
      <c r="C113" t="s">
        <v>106</v>
      </c>
      <c r="E113" t="s">
        <v>111</v>
      </c>
      <c r="F113" s="2"/>
      <c r="G113" t="str">
        <f t="shared" si="422"/>
        <v>FR0000125338</v>
      </c>
      <c r="H113" s="7">
        <f t="shared" si="423"/>
        <v>28434780633.142803</v>
      </c>
      <c r="I113" s="13">
        <f t="shared" si="424"/>
        <v>90.663899999999998</v>
      </c>
      <c r="J113" s="36">
        <f t="shared" si="425"/>
        <v>31210</v>
      </c>
      <c r="K113" s="13" t="str">
        <f t="shared" si="426"/>
        <v>EUR</v>
      </c>
      <c r="L113" s="7">
        <f t="shared" si="427"/>
        <v>157</v>
      </c>
      <c r="M113" s="13">
        <f t="shared" si="428"/>
        <v>164.19060000000002</v>
      </c>
      <c r="N113" s="8"/>
      <c r="O113" s="13">
        <f t="shared" si="429"/>
        <v>16.452418453116401</v>
      </c>
      <c r="P113" s="13">
        <f t="shared" si="430"/>
        <v>13.113103271411999</v>
      </c>
      <c r="Q113" s="13">
        <f t="shared" si="431"/>
        <v>4.7006909866046804</v>
      </c>
      <c r="R113" s="13">
        <f t="shared" si="432"/>
        <v>3.74660093468915</v>
      </c>
      <c r="S113" s="13">
        <f t="shared" si="433"/>
        <v>2.4934597233227902</v>
      </c>
      <c r="T113" s="13">
        <f t="shared" si="434"/>
        <v>9.9014716189258394</v>
      </c>
      <c r="U113" s="13">
        <f t="shared" si="435"/>
        <v>1.2188687515067</v>
      </c>
      <c r="V113" s="42">
        <f t="shared" si="436"/>
        <v>87679718.625</v>
      </c>
      <c r="W113" s="42">
        <f t="shared" si="437"/>
        <v>76024139.115217403</v>
      </c>
      <c r="X113" s="13">
        <f t="shared" si="438"/>
        <v>-15.331419264239393</v>
      </c>
      <c r="Y113" s="13">
        <f t="shared" si="439"/>
        <v>24.912617873968401</v>
      </c>
      <c r="Z113" s="13">
        <f t="shared" si="440"/>
        <v>26.319684448553001</v>
      </c>
      <c r="AA113" s="13">
        <f t="shared" si="441"/>
        <v>23.851227937232501</v>
      </c>
      <c r="AB113" s="13" t="str">
        <f t="shared" si="442"/>
        <v>#N/A</v>
      </c>
      <c r="AC113" s="13">
        <f t="shared" si="443"/>
        <v>0.90278678236264598</v>
      </c>
      <c r="AD113" s="13">
        <f t="shared" si="444"/>
        <v>1.1542536772952801</v>
      </c>
      <c r="AE113" s="13">
        <f t="shared" si="445"/>
        <v>1.1258010406897201</v>
      </c>
      <c r="AF113" s="13">
        <f t="shared" si="446"/>
        <v>1.0838662765924501</v>
      </c>
      <c r="AG113" s="13">
        <f t="shared" si="447"/>
        <v>0.80286148540614</v>
      </c>
      <c r="AH113" s="13">
        <f t="shared" si="448"/>
        <v>1.1159880659919801</v>
      </c>
      <c r="AI113" s="13">
        <f t="shared" si="449"/>
        <v>56.862745098039099</v>
      </c>
      <c r="AJ113" s="13">
        <f t="shared" si="450"/>
        <v>166.15600000000001</v>
      </c>
      <c r="AK113" s="13">
        <f t="shared" si="451"/>
        <v>188.9855</v>
      </c>
      <c r="AL113" s="13">
        <f t="shared" si="452"/>
        <v>2.1656050955413999</v>
      </c>
      <c r="AM113" s="13">
        <f t="shared" si="453"/>
        <v>35.289692122700004</v>
      </c>
      <c r="AN113" s="13" t="str">
        <f t="shared" si="454"/>
        <v>NULL</v>
      </c>
      <c r="AO113" s="13" t="str">
        <f t="shared" si="455"/>
        <v>NULL</v>
      </c>
      <c r="AP113" s="42">
        <f t="shared" si="456"/>
        <v>1371676.0665811701</v>
      </c>
      <c r="AS113" s="9" t="s">
        <v>111</v>
      </c>
      <c r="AT113" s="34">
        <v>16.452418453116401</v>
      </c>
      <c r="AU113" s="34">
        <v>13.113103271411999</v>
      </c>
      <c r="AV113" s="34">
        <v>4.7006909866046804</v>
      </c>
      <c r="AW113" s="34">
        <v>3.74660093468915</v>
      </c>
      <c r="AX113" s="34">
        <v>2.4934597233227902</v>
      </c>
      <c r="AY113" s="7">
        <v>9.9014716189258394</v>
      </c>
      <c r="AZ113" s="7">
        <v>1.2188687515067</v>
      </c>
      <c r="BA113" s="7">
        <v>87679718.625</v>
      </c>
      <c r="BB113" s="7">
        <v>76024139.115217403</v>
      </c>
      <c r="BC113" s="7">
        <v>24.912617873968401</v>
      </c>
      <c r="BD113" s="7">
        <v>26.319684448553001</v>
      </c>
      <c r="BE113" s="7">
        <v>23.851227937232501</v>
      </c>
      <c r="BF113" s="7" t="s">
        <v>523</v>
      </c>
      <c r="BG113" s="34">
        <v>0.90278678236264598</v>
      </c>
      <c r="BH113" s="7">
        <v>1.1542536772952801</v>
      </c>
      <c r="BI113" s="7">
        <v>1.1258010406897201</v>
      </c>
      <c r="BJ113" s="7">
        <v>1.0838662765924501</v>
      </c>
      <c r="BK113" s="7">
        <v>0.80286148540614</v>
      </c>
      <c r="BL113" s="7">
        <v>1.1159880659919801</v>
      </c>
      <c r="BM113" s="34">
        <v>56.862745098039099</v>
      </c>
      <c r="BN113" s="7">
        <v>166.15600000000001</v>
      </c>
      <c r="BO113" s="34">
        <v>188.9855</v>
      </c>
      <c r="BP113" s="34">
        <v>2.1656050955413999</v>
      </c>
      <c r="BQ113" s="34">
        <v>35.289692122700004</v>
      </c>
      <c r="BR113" s="34" t="s">
        <v>292</v>
      </c>
      <c r="BS113" s="34" t="s">
        <v>292</v>
      </c>
      <c r="BT113" s="34">
        <v>1371676.0665811701</v>
      </c>
      <c r="BU113" s="34">
        <v>173181538</v>
      </c>
      <c r="BV113" s="7">
        <v>90.663899999999998</v>
      </c>
      <c r="BW113" s="23">
        <v>31210</v>
      </c>
      <c r="BX113" s="9" t="s">
        <v>470</v>
      </c>
      <c r="BY113" s="7">
        <v>157</v>
      </c>
      <c r="BZ113" s="9" t="s">
        <v>346</v>
      </c>
      <c r="CA113" t="str">
        <f t="shared" si="333"/>
        <v>EUR=</v>
      </c>
      <c r="CB113" s="24">
        <v>1.0458000000000001</v>
      </c>
      <c r="CD113" s="9" t="s">
        <v>111</v>
      </c>
      <c r="CE113" s="9" t="s">
        <v>469</v>
      </c>
    </row>
    <row r="114" spans="1:83" x14ac:dyDescent="0.35">
      <c r="B114" t="str">
        <f t="shared" si="421"/>
        <v>Gartner Inc</v>
      </c>
      <c r="C114" t="s">
        <v>106</v>
      </c>
      <c r="E114" t="s">
        <v>112</v>
      </c>
      <c r="F114" s="2"/>
      <c r="G114" t="str">
        <f t="shared" si="422"/>
        <v>US3666511072</v>
      </c>
      <c r="H114" s="7">
        <f t="shared" si="423"/>
        <v>39657047376.400002</v>
      </c>
      <c r="I114" s="13">
        <f t="shared" si="424"/>
        <v>97.098299999999995</v>
      </c>
      <c r="J114" s="36">
        <f t="shared" si="425"/>
        <v>34247</v>
      </c>
      <c r="K114" s="13" t="str">
        <f t="shared" si="426"/>
        <v>USD</v>
      </c>
      <c r="L114" s="7">
        <f t="shared" si="427"/>
        <v>514.13</v>
      </c>
      <c r="M114" s="13">
        <f t="shared" si="428"/>
        <v>514.13</v>
      </c>
      <c r="N114" s="8"/>
      <c r="O114" s="13">
        <f t="shared" si="429"/>
        <v>37.920253367153002</v>
      </c>
      <c r="P114" s="13">
        <f t="shared" si="430"/>
        <v>39.196697047456503</v>
      </c>
      <c r="Q114" s="13">
        <f t="shared" si="431"/>
        <v>3.3219670054448498</v>
      </c>
      <c r="R114" s="13">
        <f t="shared" si="432"/>
        <v>3.4337886156335098</v>
      </c>
      <c r="S114" s="13">
        <f t="shared" si="433"/>
        <v>37.427963994883001</v>
      </c>
      <c r="T114" s="13">
        <f t="shared" si="434"/>
        <v>28.8646436933773</v>
      </c>
      <c r="U114" s="13">
        <f t="shared" si="435"/>
        <v>6.4604754938819697</v>
      </c>
      <c r="V114" s="42">
        <f t="shared" si="436"/>
        <v>189218767.4725</v>
      </c>
      <c r="W114" s="42">
        <f t="shared" si="437"/>
        <v>221573158.76772699</v>
      </c>
      <c r="X114" s="13">
        <f t="shared" si="438"/>
        <v>14.602125760703618</v>
      </c>
      <c r="Y114" s="13">
        <f t="shared" si="439"/>
        <v>21.6174463425927</v>
      </c>
      <c r="Z114" s="13">
        <f t="shared" si="440"/>
        <v>17.1071203169864</v>
      </c>
      <c r="AA114" s="13">
        <f t="shared" si="441"/>
        <v>22.5462052411835</v>
      </c>
      <c r="AB114" s="13">
        <f t="shared" si="442"/>
        <v>0.2051</v>
      </c>
      <c r="AC114" s="13">
        <f t="shared" si="443"/>
        <v>1.1934641460087301</v>
      </c>
      <c r="AD114" s="13">
        <f t="shared" si="444"/>
        <v>1.2740564275517201</v>
      </c>
      <c r="AE114" s="13">
        <f t="shared" si="445"/>
        <v>1.3179302217715301</v>
      </c>
      <c r="AF114" s="13">
        <f t="shared" si="446"/>
        <v>1.21195226922754</v>
      </c>
      <c r="AG114" s="13">
        <f t="shared" si="447"/>
        <v>1.3521839206558</v>
      </c>
      <c r="AH114" s="13">
        <f t="shared" si="448"/>
        <v>1.22589182583307</v>
      </c>
      <c r="AI114" s="13">
        <f t="shared" si="449"/>
        <v>43.815056886952298</v>
      </c>
      <c r="AJ114" s="13">
        <f t="shared" si="450"/>
        <v>522.01340000000005</v>
      </c>
      <c r="AK114" s="13">
        <f t="shared" si="451"/>
        <v>479.1703</v>
      </c>
      <c r="AL114" s="13" t="str">
        <f t="shared" si="452"/>
        <v>NULL</v>
      </c>
      <c r="AM114" s="13" t="str">
        <f t="shared" si="453"/>
        <v>NULL</v>
      </c>
      <c r="AN114" s="13">
        <f t="shared" si="454"/>
        <v>1.59960717712034</v>
      </c>
      <c r="AO114" s="13">
        <f t="shared" si="455"/>
        <v>3.3214584714835498</v>
      </c>
      <c r="AP114" s="42">
        <f t="shared" si="456"/>
        <v>1321609.67374533</v>
      </c>
      <c r="AS114" s="9" t="s">
        <v>112</v>
      </c>
      <c r="AT114" s="34">
        <v>37.920253367153002</v>
      </c>
      <c r="AU114" s="34">
        <v>39.196697047456503</v>
      </c>
      <c r="AV114" s="34">
        <v>3.3219670054448498</v>
      </c>
      <c r="AW114" s="34">
        <v>3.4337886156335098</v>
      </c>
      <c r="AX114" s="34">
        <v>37.427963994883001</v>
      </c>
      <c r="AY114" s="7">
        <v>28.8646436933773</v>
      </c>
      <c r="AZ114" s="7">
        <v>6.4604754938819697</v>
      </c>
      <c r="BA114" s="7">
        <v>189218767.4725</v>
      </c>
      <c r="BB114" s="7">
        <v>221573158.76772699</v>
      </c>
      <c r="BC114" s="7">
        <v>21.6174463425927</v>
      </c>
      <c r="BD114" s="7">
        <v>17.1071203169864</v>
      </c>
      <c r="BE114" s="7">
        <v>22.5462052411835</v>
      </c>
      <c r="BF114" s="7">
        <v>0.2051</v>
      </c>
      <c r="BG114" s="34">
        <v>1.1934641460087301</v>
      </c>
      <c r="BH114" s="7">
        <v>1.2740564275517201</v>
      </c>
      <c r="BI114" s="7">
        <v>1.3179302217715301</v>
      </c>
      <c r="BJ114" s="7">
        <v>1.21195226922754</v>
      </c>
      <c r="BK114" s="7">
        <v>1.3521839206558</v>
      </c>
      <c r="BL114" s="7">
        <v>1.22589182583307</v>
      </c>
      <c r="BM114" s="34">
        <v>43.815056886952298</v>
      </c>
      <c r="BN114" s="7">
        <v>522.01340000000005</v>
      </c>
      <c r="BO114" s="34">
        <v>479.1703</v>
      </c>
      <c r="BP114" s="34" t="s">
        <v>292</v>
      </c>
      <c r="BQ114" s="34" t="s">
        <v>292</v>
      </c>
      <c r="BR114" s="34">
        <v>1.59960717712034</v>
      </c>
      <c r="BS114" s="34">
        <v>3.3214584714835498</v>
      </c>
      <c r="BT114" s="34">
        <v>1321609.67374533</v>
      </c>
      <c r="BU114" s="34">
        <v>77134280</v>
      </c>
      <c r="BV114" s="7">
        <v>97.098299999999995</v>
      </c>
      <c r="BW114" s="23">
        <v>34247</v>
      </c>
      <c r="BX114" s="9" t="s">
        <v>472</v>
      </c>
      <c r="BY114" s="7">
        <v>514.13</v>
      </c>
      <c r="BZ114" s="9" t="s">
        <v>291</v>
      </c>
      <c r="CA114" t="str">
        <f t="shared" si="333"/>
        <v>USD=</v>
      </c>
      <c r="CB114" s="24">
        <v>1</v>
      </c>
      <c r="CD114" s="9" t="s">
        <v>112</v>
      </c>
      <c r="CE114" s="9" t="s">
        <v>471</v>
      </c>
    </row>
    <row r="115" spans="1:83" x14ac:dyDescent="0.35">
      <c r="B115" t="str">
        <f t="shared" si="421"/>
        <v>Fujitsu Ltd</v>
      </c>
      <c r="C115" t="s">
        <v>106</v>
      </c>
      <c r="E115" t="s">
        <v>113</v>
      </c>
      <c r="F115" s="2"/>
      <c r="G115" t="str">
        <f t="shared" si="422"/>
        <v>JP3818000006</v>
      </c>
      <c r="H115" s="7">
        <f>((BU115*BY115)*CB115)/100</f>
        <v>33674952727.263283</v>
      </c>
      <c r="I115" s="13">
        <f t="shared" si="424"/>
        <v>96.554699999999997</v>
      </c>
      <c r="J115" s="36">
        <f t="shared" si="425"/>
        <v>18034</v>
      </c>
      <c r="K115" s="13" t="str">
        <f t="shared" si="426"/>
        <v>JPY</v>
      </c>
      <c r="L115" s="7">
        <f t="shared" si="427"/>
        <v>2843</v>
      </c>
      <c r="M115" s="13">
        <f>(BY115*CB115)/100</f>
        <v>18.604592</v>
      </c>
      <c r="N115" s="8"/>
      <c r="O115" s="13">
        <f t="shared" si="429"/>
        <v>20.9261303183414</v>
      </c>
      <c r="P115" s="13">
        <f t="shared" si="430"/>
        <v>19.538433655360901</v>
      </c>
      <c r="Q115" s="13" t="str">
        <f t="shared" si="431"/>
        <v>NULL</v>
      </c>
      <c r="R115" s="13" t="str">
        <f t="shared" si="432"/>
        <v>NULL</v>
      </c>
      <c r="S115" s="13">
        <f t="shared" si="433"/>
        <v>3.00551276064449</v>
      </c>
      <c r="T115" s="13">
        <f t="shared" si="434"/>
        <v>19.065410320392399</v>
      </c>
      <c r="U115" s="13">
        <f t="shared" si="435"/>
        <v>1.5740220034521699</v>
      </c>
      <c r="V115" s="42">
        <f t="shared" si="436"/>
        <v>14839237260</v>
      </c>
      <c r="W115" s="42">
        <f t="shared" si="437"/>
        <v>13935400204.347799</v>
      </c>
      <c r="X115" s="13">
        <f t="shared" si="438"/>
        <v>-6.4859067009084281</v>
      </c>
      <c r="Y115" s="13">
        <f t="shared" si="439"/>
        <v>37.490100111998103</v>
      </c>
      <c r="Z115" s="13">
        <f t="shared" si="440"/>
        <v>42.494517493143697</v>
      </c>
      <c r="AA115" s="13">
        <f t="shared" si="441"/>
        <v>37.556977550809599</v>
      </c>
      <c r="AB115" s="13" t="str">
        <f t="shared" si="442"/>
        <v>#N/A</v>
      </c>
      <c r="AC115" s="13">
        <f t="shared" si="443"/>
        <v>1.0270625642478499</v>
      </c>
      <c r="AD115" s="13">
        <f t="shared" si="444"/>
        <v>0.65971798895383005</v>
      </c>
      <c r="AE115" s="13">
        <f t="shared" si="445"/>
        <v>0.84212362864730195</v>
      </c>
      <c r="AF115" s="13">
        <f t="shared" si="446"/>
        <v>0.89474819101578196</v>
      </c>
      <c r="AG115" s="13">
        <f t="shared" si="447"/>
        <v>0.74656084697796099</v>
      </c>
      <c r="AH115" s="13">
        <f t="shared" si="448"/>
        <v>1.4121261048731999</v>
      </c>
      <c r="AI115" s="13">
        <f t="shared" si="449"/>
        <v>56.568364611260101</v>
      </c>
      <c r="AJ115" s="13">
        <f t="shared" si="450"/>
        <v>2897.63</v>
      </c>
      <c r="AK115" s="13">
        <f t="shared" si="451"/>
        <v>2619.6374999999998</v>
      </c>
      <c r="AL115" s="13">
        <f t="shared" si="452"/>
        <v>0.94224393648577898</v>
      </c>
      <c r="AM115" s="13">
        <f t="shared" si="453"/>
        <v>19.0224695259</v>
      </c>
      <c r="AN115" s="13" t="str">
        <f t="shared" si="454"/>
        <v>NULL</v>
      </c>
      <c r="AO115" s="13" t="str">
        <f t="shared" si="455"/>
        <v>NULL</v>
      </c>
      <c r="AP115" s="42">
        <f t="shared" si="456"/>
        <v>13432239.311360599</v>
      </c>
      <c r="AS115" s="9" t="s">
        <v>113</v>
      </c>
      <c r="AT115" s="34">
        <v>20.9261303183414</v>
      </c>
      <c r="AU115" s="34">
        <v>19.538433655360901</v>
      </c>
      <c r="AV115" s="34" t="s">
        <v>292</v>
      </c>
      <c r="AW115" s="34" t="s">
        <v>292</v>
      </c>
      <c r="AX115" s="34">
        <v>3.00551276064449</v>
      </c>
      <c r="AY115" s="7">
        <v>19.065410320392399</v>
      </c>
      <c r="AZ115" s="7">
        <v>1.5740220034521699</v>
      </c>
      <c r="BA115" s="7">
        <v>14839237260</v>
      </c>
      <c r="BB115" s="7">
        <v>13935400204.347799</v>
      </c>
      <c r="BC115" s="7">
        <v>37.490100111998103</v>
      </c>
      <c r="BD115" s="7">
        <v>42.494517493143697</v>
      </c>
      <c r="BE115" s="7">
        <v>37.556977550809599</v>
      </c>
      <c r="BF115" s="7" t="s">
        <v>523</v>
      </c>
      <c r="BG115" s="34">
        <v>1.0270625642478499</v>
      </c>
      <c r="BH115" s="7">
        <v>0.65971798895383005</v>
      </c>
      <c r="BI115" s="7">
        <v>0.84212362864730195</v>
      </c>
      <c r="BJ115" s="7">
        <v>0.89474819101578196</v>
      </c>
      <c r="BK115" s="7">
        <v>0.74656084697796099</v>
      </c>
      <c r="BL115" s="7">
        <v>1.4121261048731999</v>
      </c>
      <c r="BM115" s="34">
        <v>56.568364611260101</v>
      </c>
      <c r="BN115" s="7">
        <v>2897.63</v>
      </c>
      <c r="BO115" s="34">
        <v>2619.6374999999998</v>
      </c>
      <c r="BP115" s="34">
        <v>0.94224393648577898</v>
      </c>
      <c r="BQ115" s="34">
        <v>19.0224695259</v>
      </c>
      <c r="BR115" s="34" t="s">
        <v>292</v>
      </c>
      <c r="BS115" s="34" t="s">
        <v>292</v>
      </c>
      <c r="BT115" s="34">
        <v>13432239.311360599</v>
      </c>
      <c r="BU115" s="34">
        <v>1810034465</v>
      </c>
      <c r="BV115" s="7">
        <v>96.554699999999997</v>
      </c>
      <c r="BW115" s="23">
        <v>18034</v>
      </c>
      <c r="BX115" s="9" t="s">
        <v>474</v>
      </c>
      <c r="BY115" s="7">
        <v>2843</v>
      </c>
      <c r="BZ115" s="9" t="s">
        <v>316</v>
      </c>
      <c r="CA115" t="str">
        <f t="shared" si="333"/>
        <v>JPYUSD=R</v>
      </c>
      <c r="CB115" s="24">
        <v>0.65439999999999998</v>
      </c>
      <c r="CD115" s="9" t="s">
        <v>113</v>
      </c>
      <c r="CE115" s="9" t="s">
        <v>473</v>
      </c>
    </row>
    <row r="116" spans="1:83" x14ac:dyDescent="0.35">
      <c r="B116" t="str">
        <f t="shared" si="421"/>
        <v>CGI Inc</v>
      </c>
      <c r="C116" t="s">
        <v>106</v>
      </c>
      <c r="E116" t="s">
        <v>114</v>
      </c>
      <c r="F116" s="2"/>
      <c r="G116" t="str">
        <f t="shared" si="422"/>
        <v>CA12532H1047</v>
      </c>
      <c r="H116" s="7">
        <f t="shared" si="423"/>
        <v>25596469731.272282</v>
      </c>
      <c r="I116" s="13">
        <f t="shared" si="424"/>
        <v>99.157799999999995</v>
      </c>
      <c r="J116" s="36">
        <f t="shared" si="425"/>
        <v>31763</v>
      </c>
      <c r="K116" s="13" t="str">
        <f t="shared" si="426"/>
        <v>CAD</v>
      </c>
      <c r="L116" s="7">
        <f t="shared" si="427"/>
        <v>159.80000000000001</v>
      </c>
      <c r="M116" s="13">
        <f t="shared" si="428"/>
        <v>112.27548</v>
      </c>
      <c r="N116" s="8"/>
      <c r="O116" s="13">
        <f t="shared" si="429"/>
        <v>21.8595381044032</v>
      </c>
      <c r="P116" s="13">
        <f t="shared" si="430"/>
        <v>19.031840908425899</v>
      </c>
      <c r="Q116" s="13">
        <f t="shared" si="431"/>
        <v>2.89530306018586</v>
      </c>
      <c r="R116" s="13">
        <f t="shared" si="432"/>
        <v>2.52077363025509</v>
      </c>
      <c r="S116" s="13">
        <f t="shared" si="433"/>
        <v>3.8627456982894599</v>
      </c>
      <c r="T116" s="13">
        <f t="shared" si="434"/>
        <v>16.522154559831101</v>
      </c>
      <c r="U116" s="13">
        <f t="shared" si="435"/>
        <v>2.4823311947027999</v>
      </c>
      <c r="V116" s="42">
        <f t="shared" si="436"/>
        <v>51597090.442500003</v>
      </c>
      <c r="W116" s="42">
        <f t="shared" si="437"/>
        <v>58331954.545217402</v>
      </c>
      <c r="X116" s="13">
        <f t="shared" si="438"/>
        <v>11.545754218636219</v>
      </c>
      <c r="Y116" s="13">
        <f t="shared" si="439"/>
        <v>16.700386127880702</v>
      </c>
      <c r="Z116" s="13">
        <f t="shared" si="440"/>
        <v>15.1578301927712</v>
      </c>
      <c r="AA116" s="13">
        <f t="shared" si="441"/>
        <v>17.474805327653499</v>
      </c>
      <c r="AB116" s="13" t="str">
        <f t="shared" si="442"/>
        <v>#N/A</v>
      </c>
      <c r="AC116" s="13">
        <f t="shared" si="443"/>
        <v>0.71481208873721502</v>
      </c>
      <c r="AD116" s="13">
        <f t="shared" si="444"/>
        <v>0.56168205677593297</v>
      </c>
      <c r="AE116" s="13">
        <f t="shared" si="445"/>
        <v>0.83169636634923705</v>
      </c>
      <c r="AF116" s="13">
        <f t="shared" si="446"/>
        <v>0.88779668976858095</v>
      </c>
      <c r="AG116" s="13">
        <f t="shared" si="447"/>
        <v>1.34715487966296</v>
      </c>
      <c r="AH116" s="13">
        <f t="shared" si="448"/>
        <v>1.0732439273682499</v>
      </c>
      <c r="AI116" s="13">
        <f t="shared" si="449"/>
        <v>66.116420503909694</v>
      </c>
      <c r="AJ116" s="13">
        <f t="shared" si="450"/>
        <v>157.21639999999999</v>
      </c>
      <c r="AK116" s="13">
        <f t="shared" si="451"/>
        <v>149.18174999999999</v>
      </c>
      <c r="AL116" s="13">
        <f t="shared" si="452"/>
        <v>0.36961744594344798</v>
      </c>
      <c r="AM116" s="13">
        <f t="shared" si="453"/>
        <v>0</v>
      </c>
      <c r="AN116" s="13">
        <f t="shared" si="454"/>
        <v>0.52590206072515799</v>
      </c>
      <c r="AO116" s="13">
        <f t="shared" si="455"/>
        <v>3.5607670291396301</v>
      </c>
      <c r="AP116" s="42">
        <f t="shared" si="456"/>
        <v>3153620.7668399201</v>
      </c>
      <c r="AS116" s="9" t="s">
        <v>114</v>
      </c>
      <c r="AT116" s="34">
        <v>21.8595381044032</v>
      </c>
      <c r="AU116" s="34">
        <v>19.031840908425899</v>
      </c>
      <c r="AV116" s="34">
        <v>2.89530306018586</v>
      </c>
      <c r="AW116" s="34">
        <v>2.52077363025509</v>
      </c>
      <c r="AX116" s="34">
        <v>3.8627456982894599</v>
      </c>
      <c r="AY116" s="7">
        <v>16.522154559831101</v>
      </c>
      <c r="AZ116" s="7">
        <v>2.4823311947027999</v>
      </c>
      <c r="BA116" s="7">
        <v>51597090.442500003</v>
      </c>
      <c r="BB116" s="7">
        <v>58331954.545217402</v>
      </c>
      <c r="BC116" s="7">
        <v>16.700386127880702</v>
      </c>
      <c r="BD116" s="7">
        <v>15.1578301927712</v>
      </c>
      <c r="BE116" s="7">
        <v>17.474805327653499</v>
      </c>
      <c r="BF116" s="7" t="s">
        <v>523</v>
      </c>
      <c r="BG116" s="34">
        <v>0.71481208873721502</v>
      </c>
      <c r="BH116" s="7">
        <v>0.56168205677593297</v>
      </c>
      <c r="BI116" s="7">
        <v>0.83169636634923705</v>
      </c>
      <c r="BJ116" s="7">
        <v>0.88779668976858095</v>
      </c>
      <c r="BK116" s="7">
        <v>1.34715487966296</v>
      </c>
      <c r="BL116" s="7">
        <v>1.0732439273682499</v>
      </c>
      <c r="BM116" s="34">
        <v>66.116420503909694</v>
      </c>
      <c r="BN116" s="7">
        <v>157.21639999999999</v>
      </c>
      <c r="BO116" s="34">
        <v>149.18174999999999</v>
      </c>
      <c r="BP116" s="34">
        <v>0.36961744594344798</v>
      </c>
      <c r="BQ116" s="34">
        <v>0</v>
      </c>
      <c r="BR116" s="34">
        <v>0.52590206072515799</v>
      </c>
      <c r="BS116" s="34">
        <v>3.5607670291396301</v>
      </c>
      <c r="BT116" s="34">
        <v>3153620.7668399201</v>
      </c>
      <c r="BU116" s="34">
        <v>227979161</v>
      </c>
      <c r="BV116" s="7">
        <v>99.157799999999995</v>
      </c>
      <c r="BW116" s="23">
        <v>31763</v>
      </c>
      <c r="BX116" s="9" t="s">
        <v>476</v>
      </c>
      <c r="BY116" s="7">
        <v>159.80000000000001</v>
      </c>
      <c r="BZ116" s="9" t="s">
        <v>401</v>
      </c>
      <c r="CA116" t="str">
        <f t="shared" si="333"/>
        <v>CADUSD=R</v>
      </c>
      <c r="CB116" s="24">
        <v>0.7026</v>
      </c>
      <c r="CD116" s="9" t="s">
        <v>114</v>
      </c>
      <c r="CE116" s="9" t="s">
        <v>475</v>
      </c>
    </row>
    <row r="117" spans="1:83" x14ac:dyDescent="0.35">
      <c r="B117" t="str">
        <f t="shared" si="421"/>
        <v>NTT Data Group Corp</v>
      </c>
      <c r="C117" t="s">
        <v>106</v>
      </c>
      <c r="E117" t="s">
        <v>115</v>
      </c>
      <c r="F117" s="2"/>
      <c r="G117" t="str">
        <f t="shared" si="422"/>
        <v>JP3165700000</v>
      </c>
      <c r="H117" s="7">
        <f>((BU117*BY117)*CB117)/100</f>
        <v>27892775672.391678</v>
      </c>
      <c r="I117" s="13">
        <f t="shared" si="424"/>
        <v>41.235199999999999</v>
      </c>
      <c r="J117" s="36">
        <f t="shared" si="425"/>
        <v>34815</v>
      </c>
      <c r="K117" s="13" t="str">
        <f t="shared" si="426"/>
        <v>JPY</v>
      </c>
      <c r="L117" s="7">
        <f t="shared" si="427"/>
        <v>3040</v>
      </c>
      <c r="M117" s="13">
        <f>(BY117*CB117)/100</f>
        <v>19.89376</v>
      </c>
      <c r="N117" s="8"/>
      <c r="O117" s="13">
        <f t="shared" si="429"/>
        <v>30.742632790982</v>
      </c>
      <c r="P117" s="13">
        <f t="shared" si="430"/>
        <v>25.212282364478199</v>
      </c>
      <c r="Q117" s="13" t="str">
        <f t="shared" si="431"/>
        <v>NULL</v>
      </c>
      <c r="R117" s="13" t="str">
        <f t="shared" si="432"/>
        <v>NULL</v>
      </c>
      <c r="S117" s="13">
        <f t="shared" si="433"/>
        <v>2.4696724539566302</v>
      </c>
      <c r="T117" s="13">
        <f t="shared" si="434"/>
        <v>10.3915222181059</v>
      </c>
      <c r="U117" s="13">
        <f t="shared" si="435"/>
        <v>0.94140547978537203</v>
      </c>
      <c r="V117" s="42">
        <f t="shared" si="436"/>
        <v>9324858220</v>
      </c>
      <c r="W117" s="42">
        <f t="shared" si="437"/>
        <v>9032919865.2173901</v>
      </c>
      <c r="X117" s="13">
        <f t="shared" si="438"/>
        <v>-3.231937835591371</v>
      </c>
      <c r="Y117" s="13">
        <f t="shared" si="439"/>
        <v>48.539419397716401</v>
      </c>
      <c r="Z117" s="13">
        <f t="shared" si="440"/>
        <v>55.340543796221802</v>
      </c>
      <c r="AA117" s="13">
        <f t="shared" si="441"/>
        <v>42.9831063269799</v>
      </c>
      <c r="AB117" s="13" t="str">
        <f t="shared" si="442"/>
        <v>#N/A</v>
      </c>
      <c r="AC117" s="13">
        <f t="shared" si="443"/>
        <v>1.16195635565209</v>
      </c>
      <c r="AD117" s="13">
        <f t="shared" si="444"/>
        <v>1.1938552263020199</v>
      </c>
      <c r="AE117" s="13">
        <f t="shared" si="445"/>
        <v>1.23840164476634</v>
      </c>
      <c r="AF117" s="13">
        <f t="shared" si="446"/>
        <v>1.1589332709097999</v>
      </c>
      <c r="AG117" s="13">
        <f t="shared" si="447"/>
        <v>1.46826346944008</v>
      </c>
      <c r="AH117" s="13">
        <f t="shared" si="448"/>
        <v>2.4830498437550999</v>
      </c>
      <c r="AI117" s="13">
        <f t="shared" si="449"/>
        <v>58.146341463414601</v>
      </c>
      <c r="AJ117" s="13">
        <f t="shared" si="450"/>
        <v>2681.11</v>
      </c>
      <c r="AK117" s="13">
        <f t="shared" si="451"/>
        <v>2422.84</v>
      </c>
      <c r="AL117" s="13">
        <f t="shared" si="452"/>
        <v>0.78125</v>
      </c>
      <c r="AM117" s="13">
        <f t="shared" si="453"/>
        <v>24.0966915417</v>
      </c>
      <c r="AN117" s="13" t="str">
        <f t="shared" si="454"/>
        <v>NULL</v>
      </c>
      <c r="AO117" s="13" t="str">
        <f t="shared" si="455"/>
        <v>NULL</v>
      </c>
      <c r="AP117" s="42">
        <f t="shared" si="456"/>
        <v>10881336.2406266</v>
      </c>
      <c r="AS117" s="9" t="s">
        <v>115</v>
      </c>
      <c r="AT117" s="34">
        <v>30.742632790982</v>
      </c>
      <c r="AU117" s="34">
        <v>25.212282364478199</v>
      </c>
      <c r="AV117" s="34" t="s">
        <v>292</v>
      </c>
      <c r="AW117" s="34" t="s">
        <v>292</v>
      </c>
      <c r="AX117" s="34">
        <v>2.4696724539566302</v>
      </c>
      <c r="AY117" s="7">
        <v>10.3915222181059</v>
      </c>
      <c r="AZ117" s="7">
        <v>0.94140547978537203</v>
      </c>
      <c r="BA117" s="7">
        <v>9324858220</v>
      </c>
      <c r="BB117" s="7">
        <v>9032919865.2173901</v>
      </c>
      <c r="BC117" s="7">
        <v>48.539419397716401</v>
      </c>
      <c r="BD117" s="7">
        <v>55.340543796221802</v>
      </c>
      <c r="BE117" s="7">
        <v>42.9831063269799</v>
      </c>
      <c r="BF117" s="7" t="s">
        <v>523</v>
      </c>
      <c r="BG117" s="34">
        <v>1.16195635565209</v>
      </c>
      <c r="BH117" s="7">
        <v>1.1938552263020199</v>
      </c>
      <c r="BI117" s="7">
        <v>1.23840164476634</v>
      </c>
      <c r="BJ117" s="7">
        <v>1.1589332709097999</v>
      </c>
      <c r="BK117" s="7">
        <v>1.46826346944008</v>
      </c>
      <c r="BL117" s="7">
        <v>2.4830498437550999</v>
      </c>
      <c r="BM117" s="34">
        <v>58.146341463414601</v>
      </c>
      <c r="BN117" s="7">
        <v>2681.11</v>
      </c>
      <c r="BO117" s="34">
        <v>2422.84</v>
      </c>
      <c r="BP117" s="34">
        <v>0.78125</v>
      </c>
      <c r="BQ117" s="34">
        <v>24.0966915417</v>
      </c>
      <c r="BR117" s="34" t="s">
        <v>292</v>
      </c>
      <c r="BS117" s="34" t="s">
        <v>292</v>
      </c>
      <c r="BT117" s="34">
        <v>10881336.2406266</v>
      </c>
      <c r="BU117" s="34">
        <v>1402086668</v>
      </c>
      <c r="BV117" s="7">
        <v>41.235199999999999</v>
      </c>
      <c r="BW117" s="23">
        <v>34815</v>
      </c>
      <c r="BX117" s="9" t="s">
        <v>478</v>
      </c>
      <c r="BY117" s="7">
        <v>3040</v>
      </c>
      <c r="BZ117" s="9" t="s">
        <v>316</v>
      </c>
      <c r="CA117" t="str">
        <f t="shared" si="333"/>
        <v>JPYUSD=R</v>
      </c>
      <c r="CB117" s="24">
        <v>0.65439999999999998</v>
      </c>
      <c r="CD117" s="9" t="s">
        <v>115</v>
      </c>
      <c r="CE117" s="9" t="s">
        <v>477</v>
      </c>
    </row>
    <row r="118" spans="1:83" x14ac:dyDescent="0.35">
      <c r="B118" t="str">
        <f t="shared" si="421"/>
        <v>NEC Corp</v>
      </c>
      <c r="C118" t="s">
        <v>106</v>
      </c>
      <c r="E118" t="s">
        <v>116</v>
      </c>
      <c r="F118" s="2"/>
      <c r="G118" t="str">
        <f t="shared" si="422"/>
        <v>JP3733000008</v>
      </c>
      <c r="H118" s="7">
        <f>((BU118*BY118)*CB118)/100</f>
        <v>22780070253.090561</v>
      </c>
      <c r="I118" s="13">
        <f t="shared" ref="I118" si="457">BV118</f>
        <v>94.810900000000004</v>
      </c>
      <c r="J118" s="36">
        <f t="shared" ref="J118" si="458">BW118</f>
        <v>18034</v>
      </c>
      <c r="K118" s="13" t="str">
        <f t="shared" ref="K118" si="459">BZ118</f>
        <v>JPY</v>
      </c>
      <c r="L118" s="7">
        <f t="shared" ref="L118" si="460">BY118</f>
        <v>13060</v>
      </c>
      <c r="M118" s="13">
        <f>(BY118*CB118)/100</f>
        <v>85.464640000000003</v>
      </c>
      <c r="N118" s="8"/>
      <c r="O118" s="13">
        <f t="shared" si="429"/>
        <v>23.188996625787901</v>
      </c>
      <c r="P118" s="13">
        <f t="shared" si="430"/>
        <v>19.267633952085099</v>
      </c>
      <c r="Q118" s="13" t="str">
        <f t="shared" si="431"/>
        <v>NULL</v>
      </c>
      <c r="R118" s="13" t="str">
        <f t="shared" si="432"/>
        <v>NULL</v>
      </c>
      <c r="S118" s="13">
        <f t="shared" si="433"/>
        <v>1.82902952193352</v>
      </c>
      <c r="T118" s="13">
        <f t="shared" si="434"/>
        <v>11.7563078740511</v>
      </c>
      <c r="U118" s="13">
        <f t="shared" si="435"/>
        <v>1.04341911050128</v>
      </c>
      <c r="V118" s="42">
        <f t="shared" si="436"/>
        <v>12913517000</v>
      </c>
      <c r="W118" s="42">
        <f t="shared" si="437"/>
        <v>13109182456.5217</v>
      </c>
      <c r="X118" s="13">
        <f t="shared" si="438"/>
        <v>1.4925832115820321</v>
      </c>
      <c r="Y118" s="13">
        <f t="shared" si="439"/>
        <v>29.192046295896699</v>
      </c>
      <c r="Z118" s="13">
        <f t="shared" si="440"/>
        <v>47.958676267540902</v>
      </c>
      <c r="AA118" s="13">
        <f t="shared" si="441"/>
        <v>42.223655550290097</v>
      </c>
      <c r="AB118" s="13" t="str">
        <f t="shared" si="442"/>
        <v>#N/A</v>
      </c>
      <c r="AC118" s="13">
        <f t="shared" si="443"/>
        <v>1.3426410831217099</v>
      </c>
      <c r="AD118" s="13">
        <f t="shared" si="444"/>
        <v>0.99979441784685397</v>
      </c>
      <c r="AE118" s="13">
        <f t="shared" si="445"/>
        <v>1.10101789323046</v>
      </c>
      <c r="AF118" s="13">
        <f t="shared" si="446"/>
        <v>1.0673441948083799</v>
      </c>
      <c r="AG118" s="13">
        <f t="shared" si="447"/>
        <v>0.61263045676003602</v>
      </c>
      <c r="AH118" s="13">
        <f t="shared" si="448"/>
        <v>1.97726588287973</v>
      </c>
      <c r="AI118" s="13">
        <f t="shared" si="449"/>
        <v>62.5</v>
      </c>
      <c r="AJ118" s="13">
        <f t="shared" si="450"/>
        <v>13132.2</v>
      </c>
      <c r="AK118" s="13">
        <f t="shared" si="451"/>
        <v>12301.5</v>
      </c>
      <c r="AL118" s="13">
        <f t="shared" si="452"/>
        <v>0.98671726755218203</v>
      </c>
      <c r="AM118" s="13">
        <f t="shared" si="453"/>
        <v>21.411039251999998</v>
      </c>
      <c r="AN118" s="13" t="str">
        <f t="shared" si="454"/>
        <v>NULL</v>
      </c>
      <c r="AO118" s="13" t="str">
        <f t="shared" si="455"/>
        <v>NULL</v>
      </c>
      <c r="AP118" s="42">
        <f t="shared" si="456"/>
        <v>2160526.5658853101</v>
      </c>
      <c r="AS118" s="9" t="s">
        <v>116</v>
      </c>
      <c r="AT118" s="34">
        <v>23.188996625787901</v>
      </c>
      <c r="AU118" s="34">
        <v>19.267633952085099</v>
      </c>
      <c r="AV118" s="34" t="s">
        <v>292</v>
      </c>
      <c r="AW118" s="34" t="s">
        <v>292</v>
      </c>
      <c r="AX118" s="34">
        <v>1.82902952193352</v>
      </c>
      <c r="AY118" s="7">
        <v>11.7563078740511</v>
      </c>
      <c r="AZ118" s="7">
        <v>1.04341911050128</v>
      </c>
      <c r="BA118" s="7">
        <v>12913517000</v>
      </c>
      <c r="BB118" s="7">
        <v>13109182456.5217</v>
      </c>
      <c r="BC118" s="7">
        <v>29.192046295896699</v>
      </c>
      <c r="BD118" s="7">
        <v>47.958676267540902</v>
      </c>
      <c r="BE118" s="7">
        <v>42.223655550290097</v>
      </c>
      <c r="BF118" s="7" t="s">
        <v>523</v>
      </c>
      <c r="BG118" s="34">
        <v>1.3426410831217099</v>
      </c>
      <c r="BH118" s="7">
        <v>0.99979441784685397</v>
      </c>
      <c r="BI118" s="7">
        <v>1.10101789323046</v>
      </c>
      <c r="BJ118" s="7">
        <v>1.0673441948083799</v>
      </c>
      <c r="BK118" s="7">
        <v>0.61263045676003602</v>
      </c>
      <c r="BL118" s="7">
        <v>1.97726588287973</v>
      </c>
      <c r="BM118" s="34">
        <v>62.5</v>
      </c>
      <c r="BN118" s="7">
        <v>13132.2</v>
      </c>
      <c r="BO118" s="34">
        <v>12301.5</v>
      </c>
      <c r="BP118" s="34">
        <v>0.98671726755218203</v>
      </c>
      <c r="BQ118" s="34">
        <v>21.411039251999998</v>
      </c>
      <c r="BR118" s="34" t="s">
        <v>292</v>
      </c>
      <c r="BS118" s="34" t="s">
        <v>292</v>
      </c>
      <c r="BT118" s="34">
        <v>2160526.5658853101</v>
      </c>
      <c r="BU118" s="34">
        <v>266543804</v>
      </c>
      <c r="BV118" s="7">
        <v>94.810900000000004</v>
      </c>
      <c r="BW118" s="23">
        <v>18034</v>
      </c>
      <c r="BX118" s="9" t="s">
        <v>480</v>
      </c>
      <c r="BY118" s="7">
        <v>13060</v>
      </c>
      <c r="BZ118" s="9" t="s">
        <v>316</v>
      </c>
      <c r="CA118" t="str">
        <f t="shared" si="333"/>
        <v>JPYUSD=R</v>
      </c>
      <c r="CB118" s="24">
        <v>0.65439999999999998</v>
      </c>
      <c r="CD118" s="9" t="s">
        <v>116</v>
      </c>
      <c r="CE118" s="9" t="s">
        <v>479</v>
      </c>
    </row>
    <row r="119" spans="1:83" x14ac:dyDescent="0.35">
      <c r="B119" t="str">
        <f t="shared" si="421"/>
        <v>Epam Systems Inc</v>
      </c>
      <c r="C119" t="s">
        <v>106</v>
      </c>
      <c r="E119" t="s">
        <v>117</v>
      </c>
      <c r="F119" s="2"/>
      <c r="G119" t="str">
        <f t="shared" si="422"/>
        <v>US29414B1044</v>
      </c>
      <c r="H119" s="7">
        <f t="shared" si="423"/>
        <v>14184327249.889999</v>
      </c>
      <c r="I119" s="13">
        <f t="shared" si="424"/>
        <v>96.6113</v>
      </c>
      <c r="J119" s="36">
        <f t="shared" si="425"/>
        <v>40947</v>
      </c>
      <c r="K119" s="13" t="str">
        <f t="shared" si="426"/>
        <v>USD</v>
      </c>
      <c r="L119" s="7">
        <f t="shared" si="427"/>
        <v>250.07</v>
      </c>
      <c r="M119" s="13">
        <f t="shared" si="428"/>
        <v>250.07</v>
      </c>
      <c r="N119" s="8"/>
      <c r="O119" s="13">
        <f t="shared" si="429"/>
        <v>32.652650848927102</v>
      </c>
      <c r="P119" s="13">
        <f t="shared" si="430"/>
        <v>22.232136369252299</v>
      </c>
      <c r="Q119" s="13">
        <f t="shared" si="431"/>
        <v>4.4145069131010501</v>
      </c>
      <c r="R119" s="13">
        <f t="shared" si="432"/>
        <v>3.0056953154936301</v>
      </c>
      <c r="S119" s="13">
        <f t="shared" si="433"/>
        <v>3.9900906093812298</v>
      </c>
      <c r="T119" s="13">
        <f t="shared" si="434"/>
        <v>23.629597036523101</v>
      </c>
      <c r="U119" s="13">
        <f t="shared" si="435"/>
        <v>3.0590464401642801</v>
      </c>
      <c r="V119" s="42">
        <f t="shared" si="436"/>
        <v>245577280.20750001</v>
      </c>
      <c r="W119" s="42">
        <f t="shared" si="437"/>
        <v>187810727.58272699</v>
      </c>
      <c r="X119" s="13">
        <f t="shared" si="438"/>
        <v>-30.757855724363765</v>
      </c>
      <c r="Y119" s="13">
        <f t="shared" si="439"/>
        <v>48.943195279140703</v>
      </c>
      <c r="Z119" s="13">
        <f t="shared" si="440"/>
        <v>37.4420742533216</v>
      </c>
      <c r="AA119" s="13">
        <f t="shared" si="441"/>
        <v>48.301261784772599</v>
      </c>
      <c r="AB119" s="13">
        <f t="shared" si="442"/>
        <v>0.30130000000000001</v>
      </c>
      <c r="AC119" s="13">
        <f t="shared" si="443"/>
        <v>0.65742415939332099</v>
      </c>
      <c r="AD119" s="13">
        <f t="shared" si="444"/>
        <v>1.25437631297588</v>
      </c>
      <c r="AE119" s="13">
        <f t="shared" si="445"/>
        <v>1.49752442885675</v>
      </c>
      <c r="AF119" s="13">
        <f t="shared" si="446"/>
        <v>1.3316816208882101</v>
      </c>
      <c r="AG119" s="13">
        <f t="shared" si="447"/>
        <v>0.80384803452838105</v>
      </c>
      <c r="AH119" s="13">
        <f t="shared" si="448"/>
        <v>0.90529241969680896</v>
      </c>
      <c r="AI119" s="13">
        <f t="shared" si="449"/>
        <v>57.799935670633602</v>
      </c>
      <c r="AJ119" s="13">
        <f t="shared" si="450"/>
        <v>218.80500000000001</v>
      </c>
      <c r="AK119" s="13">
        <f t="shared" si="451"/>
        <v>218.96950000000001</v>
      </c>
      <c r="AL119" s="13" t="str">
        <f t="shared" si="452"/>
        <v>NULL</v>
      </c>
      <c r="AM119" s="13">
        <f t="shared" si="453"/>
        <v>0</v>
      </c>
      <c r="AN119" s="13">
        <f t="shared" si="454"/>
        <v>1.13317642495725</v>
      </c>
      <c r="AO119" s="13">
        <f t="shared" si="455"/>
        <v>1.0596754994619899</v>
      </c>
      <c r="AP119" s="42">
        <f t="shared" si="456"/>
        <v>3359902.9574381402</v>
      </c>
      <c r="AS119" s="9" t="s">
        <v>117</v>
      </c>
      <c r="AT119" s="34">
        <v>32.652650848927102</v>
      </c>
      <c r="AU119" s="34">
        <v>22.232136369252299</v>
      </c>
      <c r="AV119" s="34">
        <v>4.4145069131010501</v>
      </c>
      <c r="AW119" s="34">
        <v>3.0056953154936301</v>
      </c>
      <c r="AX119" s="34">
        <v>3.9900906093812298</v>
      </c>
      <c r="AY119" s="7">
        <v>23.629597036523101</v>
      </c>
      <c r="AZ119" s="7">
        <v>3.0590464401642801</v>
      </c>
      <c r="BA119" s="7">
        <v>245577280.20750001</v>
      </c>
      <c r="BB119" s="7">
        <v>187810727.58272699</v>
      </c>
      <c r="BC119" s="7">
        <v>48.943195279140703</v>
      </c>
      <c r="BD119" s="7">
        <v>37.4420742533216</v>
      </c>
      <c r="BE119" s="7">
        <v>48.301261784772599</v>
      </c>
      <c r="BF119" s="7">
        <v>0.30130000000000001</v>
      </c>
      <c r="BG119" s="34">
        <v>0.65742415939332099</v>
      </c>
      <c r="BH119" s="7">
        <v>1.25437631297588</v>
      </c>
      <c r="BI119" s="7">
        <v>1.49752442885675</v>
      </c>
      <c r="BJ119" s="7">
        <v>1.3316816208882101</v>
      </c>
      <c r="BK119" s="7">
        <v>0.80384803452838105</v>
      </c>
      <c r="BL119" s="7">
        <v>0.90529241969680896</v>
      </c>
      <c r="BM119" s="34">
        <v>57.799935670633602</v>
      </c>
      <c r="BN119" s="7">
        <v>218.80500000000001</v>
      </c>
      <c r="BO119" s="34">
        <v>218.96950000000001</v>
      </c>
      <c r="BP119" s="34" t="s">
        <v>292</v>
      </c>
      <c r="BQ119" s="34">
        <v>0</v>
      </c>
      <c r="BR119" s="34">
        <v>1.13317642495725</v>
      </c>
      <c r="BS119" s="7">
        <v>1.0596754994619899</v>
      </c>
      <c r="BT119" s="34">
        <v>3359902.9574381402</v>
      </c>
      <c r="BU119" s="34">
        <v>56721427</v>
      </c>
      <c r="BV119" s="7">
        <v>96.6113</v>
      </c>
      <c r="BW119" s="23">
        <v>40947</v>
      </c>
      <c r="BX119" s="9" t="s">
        <v>482</v>
      </c>
      <c r="BY119" s="7">
        <v>250.07</v>
      </c>
      <c r="BZ119" s="9" t="s">
        <v>291</v>
      </c>
      <c r="CA119" t="str">
        <f t="shared" si="333"/>
        <v>USD=</v>
      </c>
      <c r="CB119" s="24">
        <v>1</v>
      </c>
      <c r="CD119" s="9" t="s">
        <v>117</v>
      </c>
      <c r="CE119" s="9" t="s">
        <v>481</v>
      </c>
    </row>
    <row r="120" spans="1:83" x14ac:dyDescent="0.35">
      <c r="B120" t="str">
        <f t="shared" si="421"/>
        <v>Amdocs Ltd</v>
      </c>
      <c r="C120" t="s">
        <v>106</v>
      </c>
      <c r="E120" t="s">
        <v>118</v>
      </c>
      <c r="F120" s="2"/>
      <c r="G120" t="str">
        <f t="shared" si="422"/>
        <v>GB0022569080</v>
      </c>
      <c r="H120" s="7">
        <f t="shared" si="423"/>
        <v>10099052040</v>
      </c>
      <c r="I120" s="13">
        <f t="shared" si="424"/>
        <v>100</v>
      </c>
      <c r="J120" s="36">
        <f t="shared" si="425"/>
        <v>35965</v>
      </c>
      <c r="K120" s="13" t="str">
        <f t="shared" si="426"/>
        <v>USD</v>
      </c>
      <c r="L120" s="7">
        <f t="shared" si="427"/>
        <v>88.44</v>
      </c>
      <c r="M120" s="13">
        <f t="shared" si="428"/>
        <v>88.44</v>
      </c>
      <c r="N120" s="8"/>
      <c r="O120" s="13">
        <f t="shared" si="429"/>
        <v>20.346610163642499</v>
      </c>
      <c r="P120" s="13">
        <f t="shared" si="430"/>
        <v>12.5162946918398</v>
      </c>
      <c r="Q120" s="13">
        <f t="shared" si="431"/>
        <v>2.5433262704553101</v>
      </c>
      <c r="R120" s="13">
        <f t="shared" si="432"/>
        <v>1.5645368364799801</v>
      </c>
      <c r="S120" s="13">
        <f t="shared" si="433"/>
        <v>2.9213543975966001</v>
      </c>
      <c r="T120" s="13">
        <f t="shared" si="434"/>
        <v>13.9407257035896</v>
      </c>
      <c r="U120" s="13">
        <f t="shared" si="435"/>
        <v>2.0264283175996201</v>
      </c>
      <c r="V120" s="42">
        <f t="shared" si="436"/>
        <v>63140095.597499996</v>
      </c>
      <c r="W120" s="42">
        <f t="shared" si="437"/>
        <v>70165669.078181803</v>
      </c>
      <c r="X120" s="13">
        <f t="shared" si="438"/>
        <v>10.012836153323915</v>
      </c>
      <c r="Y120" s="13">
        <f t="shared" si="439"/>
        <v>22.8703144613904</v>
      </c>
      <c r="Z120" s="13">
        <f t="shared" si="440"/>
        <v>17.682763519567299</v>
      </c>
      <c r="AA120" s="13">
        <f t="shared" si="441"/>
        <v>18.153500565026501</v>
      </c>
      <c r="AB120" s="13">
        <f t="shared" si="442"/>
        <v>0.22570000000000001</v>
      </c>
      <c r="AC120" s="13">
        <f t="shared" si="443"/>
        <v>0.56931353821688302</v>
      </c>
      <c r="AD120" s="13">
        <f t="shared" si="444"/>
        <v>0.53732426869551597</v>
      </c>
      <c r="AE120" s="13">
        <f t="shared" si="445"/>
        <v>0.72351207994189604</v>
      </c>
      <c r="AF120" s="13">
        <f t="shared" si="446"/>
        <v>0.81567390428654396</v>
      </c>
      <c r="AG120" s="13">
        <f t="shared" si="447"/>
        <v>0.77455396270504095</v>
      </c>
      <c r="AH120" s="13">
        <f t="shared" si="448"/>
        <v>0.64915938212548896</v>
      </c>
      <c r="AI120" s="13">
        <f t="shared" si="449"/>
        <v>70.300751879699206</v>
      </c>
      <c r="AJ120" s="13">
        <f t="shared" si="450"/>
        <v>88.085099999999997</v>
      </c>
      <c r="AK120" s="13">
        <f t="shared" si="451"/>
        <v>85.350825</v>
      </c>
      <c r="AL120" s="13">
        <f t="shared" si="452"/>
        <v>2.1990129691265898</v>
      </c>
      <c r="AM120" s="13" t="str">
        <f t="shared" si="453"/>
        <v>NULL</v>
      </c>
      <c r="AN120" s="13">
        <f t="shared" si="454"/>
        <v>2.86966573547828</v>
      </c>
      <c r="AO120" s="13">
        <f t="shared" si="455"/>
        <v>5.0158009439238702</v>
      </c>
      <c r="AP120" s="42">
        <f t="shared" si="456"/>
        <v>1388657.6353950901</v>
      </c>
      <c r="AS120" s="9" t="s">
        <v>118</v>
      </c>
      <c r="AT120" s="34">
        <v>20.346610163642499</v>
      </c>
      <c r="AU120" s="34">
        <v>12.5162946918398</v>
      </c>
      <c r="AV120" s="34">
        <v>2.5433262704553101</v>
      </c>
      <c r="AW120" s="34">
        <v>1.5645368364799801</v>
      </c>
      <c r="AX120" s="34">
        <v>2.9213543975966001</v>
      </c>
      <c r="AY120" s="7">
        <v>13.9407257035896</v>
      </c>
      <c r="AZ120" s="7">
        <v>2.0264283175996201</v>
      </c>
      <c r="BA120" s="7">
        <v>63140095.597499996</v>
      </c>
      <c r="BB120" s="7">
        <v>70165669.078181803</v>
      </c>
      <c r="BC120" s="7">
        <v>22.8703144613904</v>
      </c>
      <c r="BD120" s="7">
        <v>17.682763519567299</v>
      </c>
      <c r="BE120" s="7">
        <v>18.153500565026501</v>
      </c>
      <c r="BF120" s="7">
        <v>0.22570000000000001</v>
      </c>
      <c r="BG120" s="34">
        <v>0.56931353821688302</v>
      </c>
      <c r="BH120" s="7">
        <v>0.53732426869551597</v>
      </c>
      <c r="BI120" s="7">
        <v>0.72351207994189604</v>
      </c>
      <c r="BJ120" s="7">
        <v>0.81567390428654396</v>
      </c>
      <c r="BK120" s="7">
        <v>0.77455396270504095</v>
      </c>
      <c r="BL120" s="7">
        <v>0.64915938212548896</v>
      </c>
      <c r="BM120" s="34">
        <v>70.300751879699206</v>
      </c>
      <c r="BN120" s="7">
        <v>88.085099999999997</v>
      </c>
      <c r="BO120" s="34">
        <v>85.350825</v>
      </c>
      <c r="BP120" s="34">
        <v>2.1990129691265898</v>
      </c>
      <c r="BQ120" s="34" t="s">
        <v>292</v>
      </c>
      <c r="BR120" s="34">
        <v>2.86966573547828</v>
      </c>
      <c r="BS120" s="34">
        <v>5.0158009439238702</v>
      </c>
      <c r="BT120" s="34">
        <v>1388657.6353950901</v>
      </c>
      <c r="BU120" s="34">
        <v>114191000</v>
      </c>
      <c r="BV120" s="7">
        <v>100</v>
      </c>
      <c r="BW120" s="23">
        <v>35965</v>
      </c>
      <c r="BX120" s="9" t="s">
        <v>484</v>
      </c>
      <c r="BY120" s="7">
        <v>88.44</v>
      </c>
      <c r="BZ120" s="9" t="s">
        <v>291</v>
      </c>
      <c r="CA120" t="str">
        <f t="shared" si="333"/>
        <v>USD=</v>
      </c>
      <c r="CB120" s="24">
        <v>1</v>
      </c>
      <c r="CD120" s="9" t="s">
        <v>118</v>
      </c>
      <c r="CE120" s="9" t="s">
        <v>483</v>
      </c>
    </row>
    <row r="121" spans="1:83" x14ac:dyDescent="0.35">
      <c r="B121" t="str">
        <f t="shared" si="421"/>
        <v>Globant SA</v>
      </c>
      <c r="C121" t="s">
        <v>106</v>
      </c>
      <c r="E121" t="s">
        <v>119</v>
      </c>
      <c r="F121" s="2"/>
      <c r="G121" t="str">
        <f t="shared" si="422"/>
        <v>LU0974299876</v>
      </c>
      <c r="H121" s="7">
        <f t="shared" si="423"/>
        <v>9466056155.3999996</v>
      </c>
      <c r="I121" s="13">
        <f t="shared" si="424"/>
        <v>97.750699999999995</v>
      </c>
      <c r="J121" s="36">
        <f t="shared" si="425"/>
        <v>41838</v>
      </c>
      <c r="K121" s="13" t="str">
        <f t="shared" si="426"/>
        <v>USD</v>
      </c>
      <c r="L121" s="7">
        <f t="shared" si="427"/>
        <v>219.7</v>
      </c>
      <c r="M121" s="13">
        <f t="shared" si="428"/>
        <v>219.7</v>
      </c>
      <c r="N121" s="8"/>
      <c r="O121" s="13">
        <f t="shared" si="429"/>
        <v>57.319373530816002</v>
      </c>
      <c r="P121" s="13">
        <f t="shared" si="430"/>
        <v>30.121052650886501</v>
      </c>
      <c r="Q121" s="13">
        <f t="shared" si="431"/>
        <v>3.5230100510642899</v>
      </c>
      <c r="R121" s="13">
        <f t="shared" si="432"/>
        <v>1.85132468659413</v>
      </c>
      <c r="S121" s="13">
        <f t="shared" si="433"/>
        <v>5.0087548010462699</v>
      </c>
      <c r="T121" s="13">
        <f t="shared" si="434"/>
        <v>29.718502076452701</v>
      </c>
      <c r="U121" s="13">
        <f t="shared" si="435"/>
        <v>4.0214163387655804</v>
      </c>
      <c r="V121" s="42">
        <f t="shared" si="436"/>
        <v>99981134.965000004</v>
      </c>
      <c r="W121" s="42">
        <f t="shared" si="437"/>
        <v>110480193.18000001</v>
      </c>
      <c r="X121" s="13">
        <f t="shared" si="438"/>
        <v>9.5031135561959044</v>
      </c>
      <c r="Y121" s="13">
        <f t="shared" si="439"/>
        <v>47.734675161499602</v>
      </c>
      <c r="Z121" s="13">
        <f t="shared" si="440"/>
        <v>38.531978711342497</v>
      </c>
      <c r="AA121" s="13">
        <f t="shared" si="441"/>
        <v>37.009933985592397</v>
      </c>
      <c r="AB121" s="13">
        <f t="shared" si="442"/>
        <v>0.32900000000000001</v>
      </c>
      <c r="AC121" s="13">
        <f t="shared" si="443"/>
        <v>1.0533033520094299</v>
      </c>
      <c r="AD121" s="13">
        <f t="shared" si="444"/>
        <v>1.73489675975163</v>
      </c>
      <c r="AE121" s="13">
        <f t="shared" si="445"/>
        <v>1.3800621086724201</v>
      </c>
      <c r="AF121" s="13">
        <f t="shared" si="446"/>
        <v>1.2533734857402099</v>
      </c>
      <c r="AG121" s="13">
        <f t="shared" si="447"/>
        <v>1.4492112677209701</v>
      </c>
      <c r="AH121" s="13">
        <f t="shared" si="448"/>
        <v>1.88727811150265</v>
      </c>
      <c r="AI121" s="13">
        <f t="shared" si="449"/>
        <v>46.356324640506898</v>
      </c>
      <c r="AJ121" s="13">
        <f t="shared" si="450"/>
        <v>218.7004</v>
      </c>
      <c r="AK121" s="13">
        <f t="shared" si="451"/>
        <v>196.0839</v>
      </c>
      <c r="AL121" s="13" t="str">
        <f t="shared" si="452"/>
        <v>NULL</v>
      </c>
      <c r="AM121" s="13" t="str">
        <f t="shared" si="453"/>
        <v>NULL</v>
      </c>
      <c r="AN121" s="13">
        <f t="shared" si="454"/>
        <v>5.6908879914589399</v>
      </c>
      <c r="AO121" s="13">
        <f t="shared" si="455"/>
        <v>5.3868832064542502</v>
      </c>
      <c r="AP121" s="42">
        <f t="shared" si="456"/>
        <v>567051.25753279298</v>
      </c>
      <c r="AS121" s="9" t="s">
        <v>119</v>
      </c>
      <c r="AT121" s="34">
        <v>57.319373530816002</v>
      </c>
      <c r="AU121" s="34">
        <v>30.121052650886501</v>
      </c>
      <c r="AV121" s="34">
        <v>3.5230100510642899</v>
      </c>
      <c r="AW121" s="34">
        <v>1.85132468659413</v>
      </c>
      <c r="AX121" s="34">
        <v>5.0087548010462699</v>
      </c>
      <c r="AY121" s="7">
        <v>29.718502076452701</v>
      </c>
      <c r="AZ121" s="7">
        <v>4.0214163387655804</v>
      </c>
      <c r="BA121" s="7">
        <v>99981134.965000004</v>
      </c>
      <c r="BB121" s="7">
        <v>110480193.18000001</v>
      </c>
      <c r="BC121" s="7">
        <v>47.734675161499602</v>
      </c>
      <c r="BD121" s="7">
        <v>38.531978711342497</v>
      </c>
      <c r="BE121" s="7">
        <v>37.009933985592397</v>
      </c>
      <c r="BF121" s="7">
        <v>0.32900000000000001</v>
      </c>
      <c r="BG121" s="34">
        <v>1.0533033520094299</v>
      </c>
      <c r="BH121" s="7">
        <v>1.73489675975163</v>
      </c>
      <c r="BI121" s="7">
        <v>1.3800621086724201</v>
      </c>
      <c r="BJ121" s="7">
        <v>1.2533734857402099</v>
      </c>
      <c r="BK121" s="7">
        <v>1.4492112677209701</v>
      </c>
      <c r="BL121" s="7">
        <v>1.88727811150265</v>
      </c>
      <c r="BM121" s="34">
        <v>46.356324640506898</v>
      </c>
      <c r="BN121" s="7">
        <v>218.7004</v>
      </c>
      <c r="BO121" s="34">
        <v>196.0839</v>
      </c>
      <c r="BP121" s="34" t="s">
        <v>292</v>
      </c>
      <c r="BQ121" s="34" t="s">
        <v>292</v>
      </c>
      <c r="BR121" s="34">
        <v>5.6908879914589399</v>
      </c>
      <c r="BS121" s="34">
        <v>5.3868832064542502</v>
      </c>
      <c r="BT121" s="34">
        <v>567051.25753279298</v>
      </c>
      <c r="BU121" s="34">
        <v>43086282</v>
      </c>
      <c r="BV121" s="7">
        <v>97.750699999999995</v>
      </c>
      <c r="BW121" s="23">
        <v>41838</v>
      </c>
      <c r="BX121" s="9" t="s">
        <v>486</v>
      </c>
      <c r="BY121" s="7">
        <v>219.7</v>
      </c>
      <c r="BZ121" s="9" t="s">
        <v>291</v>
      </c>
      <c r="CA121" t="str">
        <f t="shared" si="333"/>
        <v>USD=</v>
      </c>
      <c r="CB121" s="24">
        <v>1</v>
      </c>
      <c r="CD121" s="9" t="s">
        <v>119</v>
      </c>
      <c r="CE121" s="9" t="s">
        <v>485</v>
      </c>
    </row>
    <row r="122" spans="1:83" x14ac:dyDescent="0.35">
      <c r="B122" t="str">
        <f t="shared" si="421"/>
        <v>Samsung SDS Co Ltd</v>
      </c>
      <c r="C122" t="s">
        <v>106</v>
      </c>
      <c r="E122" t="s">
        <v>120</v>
      </c>
      <c r="F122" s="2"/>
      <c r="G122" t="str">
        <f t="shared" si="422"/>
        <v>KR7018260000</v>
      </c>
      <c r="H122" s="7">
        <f>((BU122*BY122)*CB122)/1000</f>
        <v>7577106957.6780243</v>
      </c>
      <c r="I122" s="13">
        <f t="shared" si="424"/>
        <v>50.961300000000001</v>
      </c>
      <c r="J122" s="36">
        <f t="shared" si="425"/>
        <v>41957</v>
      </c>
      <c r="K122" s="13" t="str">
        <f t="shared" si="426"/>
        <v>KRW</v>
      </c>
      <c r="L122" s="7">
        <f t="shared" si="427"/>
        <v>140400</v>
      </c>
      <c r="M122" s="13">
        <f>(BY122*CB122)/1000</f>
        <v>97.958484000000013</v>
      </c>
      <c r="N122" s="8"/>
      <c r="O122" s="13">
        <f t="shared" si="429"/>
        <v>15.1076237280923</v>
      </c>
      <c r="P122" s="13">
        <f t="shared" si="430"/>
        <v>12.517032074216999</v>
      </c>
      <c r="Q122" s="13">
        <f t="shared" si="431"/>
        <v>1.3369578520435701</v>
      </c>
      <c r="R122" s="13">
        <f t="shared" si="432"/>
        <v>1.1077019534705299</v>
      </c>
      <c r="S122" s="13">
        <f t="shared" si="433"/>
        <v>1.18644751139326</v>
      </c>
      <c r="T122" s="13">
        <f t="shared" si="434"/>
        <v>8.6856886383994301</v>
      </c>
      <c r="U122" s="13">
        <f t="shared" si="435"/>
        <v>0.79015128937926604</v>
      </c>
      <c r="V122" s="42">
        <f t="shared" si="436"/>
        <v>21713410925</v>
      </c>
      <c r="W122" s="42">
        <f t="shared" si="437"/>
        <v>27326642421.739101</v>
      </c>
      <c r="X122" s="13">
        <f t="shared" si="438"/>
        <v>20.541241072022885</v>
      </c>
      <c r="Y122" s="13">
        <f t="shared" si="439"/>
        <v>35.468866314995502</v>
      </c>
      <c r="Z122" s="13">
        <f t="shared" si="440"/>
        <v>33.240839295567703</v>
      </c>
      <c r="AA122" s="13">
        <f t="shared" si="441"/>
        <v>31.678221310422501</v>
      </c>
      <c r="AB122" s="13" t="str">
        <f t="shared" si="442"/>
        <v>#N/A</v>
      </c>
      <c r="AC122" s="13">
        <f t="shared" si="443"/>
        <v>0.62272592884605105</v>
      </c>
      <c r="AD122" s="13">
        <f t="shared" si="444"/>
        <v>0.56293804797954405</v>
      </c>
      <c r="AE122" s="13">
        <f t="shared" si="445"/>
        <v>0.68165131487562103</v>
      </c>
      <c r="AF122" s="13">
        <f t="shared" si="446"/>
        <v>0.78776675548287101</v>
      </c>
      <c r="AG122" s="13">
        <f t="shared" si="447"/>
        <v>0.71275721353289401</v>
      </c>
      <c r="AH122" s="13">
        <f t="shared" si="448"/>
        <v>0.80047971821777297</v>
      </c>
      <c r="AI122" s="13">
        <f t="shared" si="449"/>
        <v>37.278106508875702</v>
      </c>
      <c r="AJ122" s="13">
        <f t="shared" si="450"/>
        <v>143832</v>
      </c>
      <c r="AK122" s="13">
        <f t="shared" si="451"/>
        <v>152156</v>
      </c>
      <c r="AL122" s="13">
        <f t="shared" si="452"/>
        <v>1.9494584837545099</v>
      </c>
      <c r="AM122" s="13">
        <f t="shared" si="453"/>
        <v>30.118095262000001</v>
      </c>
      <c r="AN122" s="13" t="str">
        <f t="shared" si="454"/>
        <v>NULL</v>
      </c>
      <c r="AO122" s="13" t="str">
        <f t="shared" si="455"/>
        <v>NULL</v>
      </c>
      <c r="AP122" s="42">
        <f t="shared" si="456"/>
        <v>346841.32297348999</v>
      </c>
      <c r="AS122" s="9" t="s">
        <v>120</v>
      </c>
      <c r="AT122" s="34">
        <v>15.1076237280923</v>
      </c>
      <c r="AU122" s="34">
        <v>12.517032074216999</v>
      </c>
      <c r="AV122" s="34">
        <v>1.3369578520435701</v>
      </c>
      <c r="AW122" s="34">
        <v>1.1077019534705299</v>
      </c>
      <c r="AX122" s="34">
        <v>1.18644751139326</v>
      </c>
      <c r="AY122" s="7">
        <v>8.6856886383994301</v>
      </c>
      <c r="AZ122" s="7">
        <v>0.79015128937926604</v>
      </c>
      <c r="BA122" s="7">
        <v>21713410925</v>
      </c>
      <c r="BB122" s="7">
        <v>27326642421.739101</v>
      </c>
      <c r="BC122" s="7">
        <v>35.468866314995502</v>
      </c>
      <c r="BD122" s="7">
        <v>33.240839295567703</v>
      </c>
      <c r="BE122" s="7">
        <v>31.678221310422501</v>
      </c>
      <c r="BF122" s="7" t="s">
        <v>523</v>
      </c>
      <c r="BG122" s="34">
        <v>0.62272592884605105</v>
      </c>
      <c r="BH122" s="7">
        <v>0.56293804797954405</v>
      </c>
      <c r="BI122" s="7">
        <v>0.68165131487562103</v>
      </c>
      <c r="BJ122" s="7">
        <v>0.78776675548287101</v>
      </c>
      <c r="BK122" s="7">
        <v>0.71275721353289401</v>
      </c>
      <c r="BL122" s="7">
        <v>0.80047971821777297</v>
      </c>
      <c r="BM122" s="34">
        <v>37.278106508875702</v>
      </c>
      <c r="BN122" s="7">
        <v>143832</v>
      </c>
      <c r="BO122" s="34">
        <v>152156</v>
      </c>
      <c r="BP122" s="34">
        <v>1.9494584837545099</v>
      </c>
      <c r="BQ122" s="34">
        <v>30.118095262000001</v>
      </c>
      <c r="BR122" s="34" t="s">
        <v>292</v>
      </c>
      <c r="BS122" s="34" t="s">
        <v>292</v>
      </c>
      <c r="BT122" s="34">
        <v>346841.32297348999</v>
      </c>
      <c r="BU122" s="34">
        <v>77350186</v>
      </c>
      <c r="BV122" s="7">
        <v>50.961300000000001</v>
      </c>
      <c r="BW122" s="23">
        <v>41957</v>
      </c>
      <c r="BX122" s="9" t="s">
        <v>488</v>
      </c>
      <c r="BY122" s="7">
        <v>140400</v>
      </c>
      <c r="BZ122" s="9" t="s">
        <v>304</v>
      </c>
      <c r="CA122" t="str">
        <f t="shared" si="333"/>
        <v>KRWUSD=R</v>
      </c>
      <c r="CB122" s="24">
        <v>0.69771000000000005</v>
      </c>
      <c r="CD122" s="9" t="s">
        <v>120</v>
      </c>
      <c r="CE122" s="9" t="s">
        <v>487</v>
      </c>
    </row>
    <row r="123" spans="1:83" x14ac:dyDescent="0.35">
      <c r="B123" t="str">
        <f t="shared" si="421"/>
        <v>Alten SA</v>
      </c>
      <c r="C123" t="s">
        <v>106</v>
      </c>
      <c r="E123" t="s">
        <v>121</v>
      </c>
      <c r="F123" s="2"/>
      <c r="G123" t="str">
        <f t="shared" si="422"/>
        <v>FR0000071946</v>
      </c>
      <c r="H123" s="7">
        <f t="shared" si="423"/>
        <v>2804471510.5864801</v>
      </c>
      <c r="I123" s="13">
        <f t="shared" si="424"/>
        <v>83.046199999999999</v>
      </c>
      <c r="J123" s="36">
        <f t="shared" si="425"/>
        <v>36185</v>
      </c>
      <c r="K123" s="13" t="str">
        <f t="shared" si="426"/>
        <v>EUR</v>
      </c>
      <c r="L123" s="7">
        <f t="shared" si="427"/>
        <v>77.2</v>
      </c>
      <c r="M123" s="13">
        <f t="shared" si="428"/>
        <v>80.735760000000013</v>
      </c>
      <c r="N123" s="8"/>
      <c r="O123" s="13">
        <f t="shared" si="429"/>
        <v>11.136355440152901</v>
      </c>
      <c r="P123" s="13">
        <f t="shared" si="430"/>
        <v>10.570577613717001</v>
      </c>
      <c r="Q123" s="13" t="str">
        <f t="shared" si="431"/>
        <v>NULL</v>
      </c>
      <c r="R123" s="13">
        <f t="shared" si="432"/>
        <v>3.9150287458211301</v>
      </c>
      <c r="S123" s="13">
        <f t="shared" si="433"/>
        <v>1.2614520926969099</v>
      </c>
      <c r="T123" s="13">
        <f t="shared" si="434"/>
        <v>7.5082237275796002</v>
      </c>
      <c r="U123" s="13">
        <f t="shared" si="435"/>
        <v>0.65939651561058299</v>
      </c>
      <c r="V123" s="42">
        <f t="shared" si="436"/>
        <v>3190023.9750000001</v>
      </c>
      <c r="W123" s="42">
        <f t="shared" si="437"/>
        <v>3759072.78913044</v>
      </c>
      <c r="X123" s="13">
        <f t="shared" si="438"/>
        <v>15.138009984160854</v>
      </c>
      <c r="Y123" s="13">
        <f t="shared" si="439"/>
        <v>29.483417424884099</v>
      </c>
      <c r="Z123" s="13">
        <f t="shared" si="440"/>
        <v>32.125387964466299</v>
      </c>
      <c r="AA123" s="13">
        <f t="shared" si="441"/>
        <v>31.9389234025838</v>
      </c>
      <c r="AB123" s="13" t="str">
        <f t="shared" si="442"/>
        <v>#N/A</v>
      </c>
      <c r="AC123" s="13">
        <f t="shared" si="443"/>
        <v>1.38953906098006</v>
      </c>
      <c r="AD123" s="13">
        <f t="shared" si="444"/>
        <v>1.4309055295584601</v>
      </c>
      <c r="AE123" s="13">
        <f t="shared" si="445"/>
        <v>1.6337538298988401</v>
      </c>
      <c r="AF123" s="13">
        <f t="shared" si="446"/>
        <v>1.4225011307633399</v>
      </c>
      <c r="AG123" s="13">
        <f t="shared" si="447"/>
        <v>1.3936710393012199</v>
      </c>
      <c r="AH123" s="13">
        <f t="shared" si="448"/>
        <v>1.79657937302774</v>
      </c>
      <c r="AI123" s="13">
        <f t="shared" si="449"/>
        <v>46.361185983827497</v>
      </c>
      <c r="AJ123" s="13">
        <f t="shared" si="450"/>
        <v>82.100999999999999</v>
      </c>
      <c r="AK123" s="13">
        <f t="shared" si="451"/>
        <v>105.3215</v>
      </c>
      <c r="AL123" s="13">
        <f t="shared" si="452"/>
        <v>1.9430051813471501</v>
      </c>
      <c r="AM123" s="13">
        <f t="shared" si="453"/>
        <v>22.6471344954</v>
      </c>
      <c r="AN123" s="13" t="str">
        <f t="shared" si="454"/>
        <v>NULL</v>
      </c>
      <c r="AO123" s="13" t="str">
        <f t="shared" si="455"/>
        <v>NULL</v>
      </c>
      <c r="AP123" s="42">
        <f t="shared" si="456"/>
        <v>56089.628463613997</v>
      </c>
      <c r="AS123" s="9" t="s">
        <v>121</v>
      </c>
      <c r="AT123" s="34">
        <v>11.136355440152901</v>
      </c>
      <c r="AU123" s="34">
        <v>10.570577613717001</v>
      </c>
      <c r="AV123" s="34" t="s">
        <v>292</v>
      </c>
      <c r="AW123" s="34">
        <v>3.9150287458211301</v>
      </c>
      <c r="AX123" s="34">
        <v>1.2614520926969099</v>
      </c>
      <c r="AY123" s="7">
        <v>7.5082237275796002</v>
      </c>
      <c r="AZ123" s="7">
        <v>0.65939651561058299</v>
      </c>
      <c r="BA123" s="7">
        <v>3190023.9750000001</v>
      </c>
      <c r="BB123" s="7">
        <v>3759072.78913044</v>
      </c>
      <c r="BC123" s="7">
        <v>29.483417424884099</v>
      </c>
      <c r="BD123" s="7">
        <v>32.125387964466299</v>
      </c>
      <c r="BE123" s="7">
        <v>31.9389234025838</v>
      </c>
      <c r="BF123" s="7" t="s">
        <v>523</v>
      </c>
      <c r="BG123" s="34">
        <v>1.38953906098006</v>
      </c>
      <c r="BH123" s="7">
        <v>1.4309055295584601</v>
      </c>
      <c r="BI123" s="7">
        <v>1.6337538298988401</v>
      </c>
      <c r="BJ123" s="7">
        <v>1.4225011307633399</v>
      </c>
      <c r="BK123" s="7">
        <v>1.3936710393012199</v>
      </c>
      <c r="BL123" s="7">
        <v>1.79657937302774</v>
      </c>
      <c r="BM123" s="34">
        <v>46.361185983827497</v>
      </c>
      <c r="BN123" s="7">
        <v>82.100999999999999</v>
      </c>
      <c r="BO123" s="34">
        <v>105.3215</v>
      </c>
      <c r="BP123" s="34">
        <v>1.9430051813471501</v>
      </c>
      <c r="BQ123" s="34">
        <v>22.6471344954</v>
      </c>
      <c r="BR123" s="34" t="s">
        <v>292</v>
      </c>
      <c r="BS123" s="34" t="s">
        <v>292</v>
      </c>
      <c r="BT123" s="34">
        <v>56089.628463613997</v>
      </c>
      <c r="BU123" s="34">
        <v>34736423</v>
      </c>
      <c r="BV123" s="7">
        <v>83.046199999999999</v>
      </c>
      <c r="BW123" s="23">
        <v>36185</v>
      </c>
      <c r="BX123" s="9" t="s">
        <v>490</v>
      </c>
      <c r="BY123" s="7">
        <v>77.2</v>
      </c>
      <c r="BZ123" s="9" t="s">
        <v>346</v>
      </c>
      <c r="CA123" t="str">
        <f t="shared" si="333"/>
        <v>EUR=</v>
      </c>
      <c r="CB123" s="24">
        <v>1.0458000000000001</v>
      </c>
      <c r="CD123" s="9" t="s">
        <v>121</v>
      </c>
      <c r="CE123" s="9" t="s">
        <v>489</v>
      </c>
    </row>
    <row r="124" spans="1:83" x14ac:dyDescent="0.35">
      <c r="F124" s="2"/>
      <c r="G124" s="14" t="s">
        <v>793</v>
      </c>
      <c r="H124" s="15">
        <f>AVERAGE(H108:H123)</f>
        <v>45445564915.1147</v>
      </c>
      <c r="I124" s="15">
        <f t="shared" ref="I124:AP124" si="461">AVERAGE(I108:I123)</f>
        <v>88.210318749999999</v>
      </c>
      <c r="J124" s="15"/>
      <c r="K124" s="15"/>
      <c r="L124" s="15"/>
      <c r="M124" s="15"/>
      <c r="N124" s="15"/>
      <c r="O124" s="35">
        <f t="shared" si="461"/>
        <v>25.635288527734481</v>
      </c>
      <c r="P124" s="35">
        <f t="shared" si="461"/>
        <v>19.401840437831012</v>
      </c>
      <c r="Q124" s="35">
        <f t="shared" si="461"/>
        <v>3.803629731449524</v>
      </c>
      <c r="R124" s="35">
        <f t="shared" si="461"/>
        <v>2.8065675246087434</v>
      </c>
      <c r="S124" s="35">
        <f t="shared" si="461"/>
        <v>5.5275213894461235</v>
      </c>
      <c r="T124" s="35">
        <f t="shared" si="461"/>
        <v>15.7952606579089</v>
      </c>
      <c r="U124" s="35">
        <f t="shared" si="461"/>
        <v>2.1506669044969455</v>
      </c>
      <c r="V124" s="15"/>
      <c r="W124" s="15"/>
      <c r="X124" s="35">
        <f t="shared" si="461"/>
        <v>3.2881562688030175</v>
      </c>
      <c r="Y124" s="35">
        <f t="shared" si="461"/>
        <v>31.240716788108603</v>
      </c>
      <c r="Z124" s="35">
        <f t="shared" si="461"/>
        <v>30.4888066972376</v>
      </c>
      <c r="AA124" s="35">
        <f t="shared" si="461"/>
        <v>30.431960730957996</v>
      </c>
      <c r="AB124" s="35">
        <f t="shared" si="461"/>
        <v>0.26527499999999998</v>
      </c>
      <c r="AC124" s="35">
        <f t="shared" si="461"/>
        <v>0.90972795535970752</v>
      </c>
      <c r="AD124" s="35">
        <f t="shared" si="461"/>
        <v>1.0073833646823658</v>
      </c>
      <c r="AE124" s="35">
        <f t="shared" si="461"/>
        <v>1.1194462951103699</v>
      </c>
      <c r="AF124" s="35">
        <f t="shared" si="461"/>
        <v>1.0796297837760498</v>
      </c>
      <c r="AG124" s="35">
        <f t="shared" si="461"/>
        <v>1.0345185669828798</v>
      </c>
      <c r="AH124" s="35">
        <f t="shared" si="461"/>
        <v>1.2778083147247974</v>
      </c>
      <c r="AI124" s="35">
        <f t="shared" si="461"/>
        <v>54.082511415492448</v>
      </c>
      <c r="AJ124" s="35">
        <f t="shared" si="461"/>
        <v>10294.499562499999</v>
      </c>
      <c r="AK124" s="35">
        <f t="shared" si="461"/>
        <v>10724.177040625</v>
      </c>
      <c r="AL124" s="35">
        <f t="shared" si="461"/>
        <v>1.6303552864559856</v>
      </c>
      <c r="AM124" s="35">
        <f t="shared" si="461"/>
        <v>25.944796405953845</v>
      </c>
      <c r="AN124" s="35">
        <f t="shared" si="461"/>
        <v>2.5698226252620948</v>
      </c>
      <c r="AO124" s="35">
        <f t="shared" si="461"/>
        <v>4.0995037185925476</v>
      </c>
      <c r="AP124" s="15">
        <f t="shared" si="461"/>
        <v>3985612.0553781781</v>
      </c>
      <c r="AS124" s="9"/>
      <c r="AT124" s="34"/>
      <c r="AU124" s="34"/>
      <c r="AV124" s="34"/>
      <c r="AW124" s="34"/>
      <c r="AX124" s="34"/>
      <c r="BG124" s="34"/>
      <c r="BM124" s="34"/>
      <c r="BO124" s="34"/>
      <c r="BP124" s="34"/>
      <c r="BQ124" s="34"/>
      <c r="BT124" s="34"/>
      <c r="BU124" s="34"/>
      <c r="BW124" s="23"/>
      <c r="BX124" s="9"/>
      <c r="BZ124" s="9"/>
      <c r="CD124" s="9"/>
    </row>
    <row r="125" spans="1:83" x14ac:dyDescent="0.35">
      <c r="F125" s="2"/>
      <c r="G125" s="16"/>
      <c r="H125" s="19"/>
      <c r="I125" s="18"/>
      <c r="J125" s="38"/>
      <c r="K125" s="18"/>
      <c r="L125" s="19"/>
      <c r="M125" s="19"/>
      <c r="N125" s="16"/>
      <c r="O125" s="18"/>
      <c r="P125" s="18"/>
      <c r="Q125" s="18"/>
      <c r="R125" s="18"/>
      <c r="S125" s="18"/>
      <c r="T125" s="18"/>
      <c r="U125" s="18"/>
      <c r="V125" s="44"/>
      <c r="W125" s="44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44"/>
      <c r="AT125" s="34"/>
      <c r="AU125" s="34"/>
      <c r="AV125" s="34"/>
      <c r="AW125" s="34"/>
      <c r="AX125" s="34"/>
      <c r="BG125" s="34"/>
      <c r="BM125" s="34"/>
      <c r="BO125" s="34"/>
      <c r="BP125" s="34"/>
      <c r="BQ125" s="34"/>
      <c r="BT125" s="34"/>
      <c r="BU125" s="34"/>
      <c r="BW125" s="23"/>
      <c r="BX125" s="9"/>
      <c r="BZ125" s="9"/>
    </row>
    <row r="126" spans="1:83" x14ac:dyDescent="0.35">
      <c r="A126" s="4"/>
      <c r="B126" s="4"/>
      <c r="C126" s="4" t="s">
        <v>122</v>
      </c>
      <c r="D126" s="4"/>
      <c r="E126" s="4"/>
      <c r="F126" s="2"/>
      <c r="AS126" s="4"/>
      <c r="AT126" s="34"/>
      <c r="AU126" s="34"/>
      <c r="AV126" s="34"/>
      <c r="AW126" s="34"/>
      <c r="AX126" s="34"/>
      <c r="BG126" s="34"/>
      <c r="BM126" s="34"/>
      <c r="BO126" s="34"/>
      <c r="BP126" s="34"/>
      <c r="BQ126" s="34"/>
      <c r="BT126" s="34"/>
      <c r="BU126" s="34"/>
      <c r="BW126" s="23"/>
      <c r="BX126" s="9"/>
      <c r="BZ126" s="9"/>
      <c r="CB126" s="25"/>
      <c r="CD126" s="4"/>
    </row>
    <row r="127" spans="1:83" x14ac:dyDescent="0.35">
      <c r="B127" t="str">
        <f>CE127</f>
        <v>Veolia Environnement SA</v>
      </c>
      <c r="C127" t="s">
        <v>122</v>
      </c>
      <c r="E127" t="s">
        <v>5</v>
      </c>
      <c r="F127" s="2"/>
      <c r="G127" t="str">
        <f>BX127</f>
        <v>FR0000124141</v>
      </c>
      <c r="H127" s="7">
        <f>(BU127*BY127)*CB127</f>
        <v>20679937539.442272</v>
      </c>
      <c r="I127" s="13">
        <f>BV127</f>
        <v>92.528800000000004</v>
      </c>
      <c r="J127" s="36">
        <f>BW127</f>
        <v>36727</v>
      </c>
      <c r="K127" s="13" t="str">
        <f>BZ127</f>
        <v>EUR</v>
      </c>
      <c r="L127" s="7">
        <f>BY127</f>
        <v>28.08</v>
      </c>
      <c r="M127" s="13">
        <f>BY127*CB127</f>
        <v>29.366064000000001</v>
      </c>
      <c r="N127" s="8"/>
      <c r="O127" s="13">
        <f>AT127</f>
        <v>19.085941110899601</v>
      </c>
      <c r="P127" s="13">
        <f t="shared" ref="P127" si="462">AU127</f>
        <v>12.418065231139201</v>
      </c>
      <c r="Q127" s="13" t="str">
        <f t="shared" ref="Q127" si="463">AV127</f>
        <v>NULL</v>
      </c>
      <c r="R127" s="13" t="str">
        <f t="shared" ref="R127" si="464">AW127</f>
        <v>NULL</v>
      </c>
      <c r="S127" s="13">
        <f t="shared" ref="S127" si="465">AX127</f>
        <v>1.67076291770257</v>
      </c>
      <c r="T127" s="13">
        <f t="shared" ref="T127" si="466">AY127</f>
        <v>4.2424015732696896</v>
      </c>
      <c r="U127" s="13">
        <f t="shared" ref="U127" si="467">AZ127</f>
        <v>0.46488733484230998</v>
      </c>
      <c r="V127" s="42">
        <f t="shared" ref="V127" si="468">BA127</f>
        <v>43346822.914999999</v>
      </c>
      <c r="W127" s="42">
        <f t="shared" ref="W127" si="469">BB127</f>
        <v>53496144.281739101</v>
      </c>
      <c r="X127" s="13">
        <f>((W127-V127)/W127)*100</f>
        <v>18.972061450424142</v>
      </c>
      <c r="Y127" s="13">
        <f>BC127</f>
        <v>17.1669167682942</v>
      </c>
      <c r="Z127" s="13">
        <f t="shared" ref="Z127" si="470">BD127</f>
        <v>15.649383926825299</v>
      </c>
      <c r="AA127" s="13">
        <f t="shared" ref="AA127" si="471">BE127</f>
        <v>18.7450206139751</v>
      </c>
      <c r="AB127" s="13" t="str">
        <f t="shared" ref="AB127" si="472">BF127</f>
        <v>#N/A</v>
      </c>
      <c r="AC127" s="13">
        <f t="shared" ref="AC127" si="473">BG127</f>
        <v>0.85139444596076896</v>
      </c>
      <c r="AD127" s="13">
        <f t="shared" ref="AD127" si="474">BH127</f>
        <v>1.0481467470305199</v>
      </c>
      <c r="AE127" s="13">
        <f t="shared" ref="AE127" si="475">BI127</f>
        <v>1.1243980669115801</v>
      </c>
      <c r="AF127" s="13">
        <f t="shared" ref="AF127" si="476">BJ127</f>
        <v>1.0829309616756799</v>
      </c>
      <c r="AG127" s="13">
        <f t="shared" ref="AG127" si="477">BK127</f>
        <v>0.99007074579576904</v>
      </c>
      <c r="AH127" s="13">
        <f t="shared" ref="AH127" si="478">BL127</f>
        <v>1.35272728387668</v>
      </c>
      <c r="AI127" s="13">
        <f t="shared" ref="AI127" si="479">BM127</f>
        <v>54</v>
      </c>
      <c r="AJ127" s="13">
        <f t="shared" ref="AJ127" si="480">BN127</f>
        <v>28.776199999999999</v>
      </c>
      <c r="AK127" s="13">
        <f t="shared" ref="AK127" si="481">BO127</f>
        <v>29.147600000000001</v>
      </c>
      <c r="AL127" s="13">
        <f t="shared" ref="AL127" si="482">BP127</f>
        <v>4.4515669515669503</v>
      </c>
      <c r="AM127" s="13">
        <f t="shared" ref="AM127" si="483">BQ127</f>
        <v>93.0085067638</v>
      </c>
      <c r="AN127" s="13" t="str">
        <f t="shared" ref="AN127" si="484">BR127</f>
        <v>NULL</v>
      </c>
      <c r="AO127" s="13" t="str">
        <f t="shared" ref="AO127" si="485">BS127</f>
        <v>NULL</v>
      </c>
      <c r="AP127" s="42">
        <f t="shared" ref="AP127" si="486">BT127</f>
        <v>5489052.01316725</v>
      </c>
      <c r="AS127" s="9" t="s">
        <v>5</v>
      </c>
      <c r="AT127" s="34">
        <v>19.085941110899601</v>
      </c>
      <c r="AU127" s="34">
        <v>12.418065231139201</v>
      </c>
      <c r="AV127" s="34" t="s">
        <v>292</v>
      </c>
      <c r="AW127" s="34" t="s">
        <v>292</v>
      </c>
      <c r="AX127" s="34">
        <v>1.67076291770257</v>
      </c>
      <c r="AY127" s="7">
        <v>4.2424015732696896</v>
      </c>
      <c r="AZ127" s="7">
        <v>0.46488733484230998</v>
      </c>
      <c r="BA127" s="7">
        <v>43346822.914999999</v>
      </c>
      <c r="BB127" s="7">
        <v>53496144.281739101</v>
      </c>
      <c r="BC127" s="7">
        <v>17.1669167682942</v>
      </c>
      <c r="BD127" s="7">
        <v>15.649383926825299</v>
      </c>
      <c r="BE127" s="7">
        <v>18.7450206139751</v>
      </c>
      <c r="BF127" s="7" t="s">
        <v>523</v>
      </c>
      <c r="BG127" s="34">
        <v>0.85139444596076896</v>
      </c>
      <c r="BH127" s="7">
        <v>1.0481467470305199</v>
      </c>
      <c r="BI127" s="7">
        <v>1.1243980669115801</v>
      </c>
      <c r="BJ127" s="7">
        <v>1.0829309616756799</v>
      </c>
      <c r="BK127" s="7">
        <v>0.99007074579576904</v>
      </c>
      <c r="BL127" s="7">
        <v>1.35272728387668</v>
      </c>
      <c r="BM127" s="34">
        <v>54</v>
      </c>
      <c r="BN127" s="7">
        <v>28.776199999999999</v>
      </c>
      <c r="BO127" s="34">
        <v>29.147600000000001</v>
      </c>
      <c r="BP127" s="34">
        <v>4.4515669515669503</v>
      </c>
      <c r="BQ127" s="34">
        <v>93.0085067638</v>
      </c>
      <c r="BR127" s="34" t="s">
        <v>292</v>
      </c>
      <c r="BS127" s="34" t="s">
        <v>292</v>
      </c>
      <c r="BT127" s="34">
        <v>5489052.01316725</v>
      </c>
      <c r="BU127" s="34">
        <v>704212098</v>
      </c>
      <c r="BV127" s="7">
        <v>92.528800000000004</v>
      </c>
      <c r="BW127" s="23">
        <v>36727</v>
      </c>
      <c r="BX127" s="9" t="s">
        <v>492</v>
      </c>
      <c r="BY127" s="7">
        <v>28.08</v>
      </c>
      <c r="BZ127" s="9" t="s">
        <v>346</v>
      </c>
      <c r="CA127" t="str">
        <f t="shared" si="333"/>
        <v>EUR=</v>
      </c>
      <c r="CB127" s="24">
        <v>1.0458000000000001</v>
      </c>
      <c r="CD127" s="9" t="s">
        <v>5</v>
      </c>
      <c r="CE127" s="9" t="s">
        <v>491</v>
      </c>
    </row>
    <row r="128" spans="1:83" x14ac:dyDescent="0.35">
      <c r="B128" t="str">
        <f t="shared" ref="B128:B134" si="487">CE128</f>
        <v>Republic Services Inc</v>
      </c>
      <c r="C128" t="s">
        <v>122</v>
      </c>
      <c r="E128" t="s">
        <v>7</v>
      </c>
      <c r="F128" s="2"/>
      <c r="G128" t="str">
        <f t="shared" ref="G128:G134" si="488">BX128</f>
        <v>US7607591002</v>
      </c>
      <c r="H128" s="7">
        <f t="shared" ref="H128:H134" si="489">(BU128*BY128)*CB128</f>
        <v>65802651193.260002</v>
      </c>
      <c r="I128" s="13">
        <f t="shared" ref="I128:I134" si="490">BV128</f>
        <v>99.766999999999996</v>
      </c>
      <c r="J128" s="36">
        <f t="shared" ref="J128:J134" si="491">BW128</f>
        <v>35977</v>
      </c>
      <c r="K128" s="13" t="str">
        <f t="shared" ref="K128:K134" si="492">BZ128</f>
        <v>USD</v>
      </c>
      <c r="L128" s="7">
        <f t="shared" ref="L128:L134" si="493">BY128</f>
        <v>210.13</v>
      </c>
      <c r="M128" s="13">
        <f t="shared" ref="M128:M134" si="494">BY128*CB128</f>
        <v>210.13</v>
      </c>
      <c r="N128" s="8"/>
      <c r="O128" s="13">
        <f t="shared" ref="O128:O134" si="495">AT128</f>
        <v>33.612517875595501</v>
      </c>
      <c r="P128" s="13">
        <f t="shared" ref="P128:P134" si="496">AU128</f>
        <v>30.879231700059599</v>
      </c>
      <c r="Q128" s="13">
        <f t="shared" ref="Q128:Q134" si="497">AV128</f>
        <v>3.73472420839949</v>
      </c>
      <c r="R128" s="13">
        <f t="shared" ref="R128:R134" si="498">AW128</f>
        <v>3.4310257444510701</v>
      </c>
      <c r="S128" s="13">
        <f t="shared" ref="S128:S134" si="499">AX128</f>
        <v>5.8629353982618602</v>
      </c>
      <c r="T128" s="13">
        <f t="shared" ref="T128:T134" si="500">AY128</f>
        <v>17.2597117883961</v>
      </c>
      <c r="U128" s="13">
        <f t="shared" ref="U128:U134" si="501">AZ128</f>
        <v>4.1601170345035596</v>
      </c>
      <c r="V128" s="42">
        <f t="shared" ref="V128:V134" si="502">BA128</f>
        <v>159060339.43000001</v>
      </c>
      <c r="W128" s="42">
        <f t="shared" ref="W128:W134" si="503">BB128</f>
        <v>204253542.20090899</v>
      </c>
      <c r="X128" s="13">
        <f t="shared" ref="X128:X134" si="504">((W128-V128)/W128)*100</f>
        <v>22.126031345128787</v>
      </c>
      <c r="Y128" s="13">
        <f t="shared" ref="Y128:Y134" si="505">BC128</f>
        <v>15.586900015017401</v>
      </c>
      <c r="Z128" s="13">
        <f t="shared" ref="Z128:Z134" si="506">BD128</f>
        <v>15.0965781700425</v>
      </c>
      <c r="AA128" s="13">
        <f t="shared" ref="AA128:AA134" si="507">BE128</f>
        <v>15.1618109398517</v>
      </c>
      <c r="AB128" s="13">
        <f t="shared" ref="AB128:AB134" si="508">BF128</f>
        <v>0.1711</v>
      </c>
      <c r="AC128" s="13">
        <f t="shared" ref="AC128:AC134" si="509">BG128</f>
        <v>0.373594032251161</v>
      </c>
      <c r="AD128" s="13">
        <f t="shared" ref="AD128:AD134" si="510">BH128</f>
        <v>0.473081241251606</v>
      </c>
      <c r="AE128" s="13">
        <f t="shared" ref="AE128:AE134" si="511">BI128</f>
        <v>0.72894586162283204</v>
      </c>
      <c r="AF128" s="13">
        <f t="shared" ref="AF128:AF134" si="512">BJ128</f>
        <v>0.81929642178464701</v>
      </c>
      <c r="AG128" s="13">
        <f t="shared" ref="AG128:AG134" si="513">BK128</f>
        <v>0.65394529047885097</v>
      </c>
      <c r="AH128" s="13">
        <f t="shared" ref="AH128:AH134" si="514">BL128</f>
        <v>0.808682215643444</v>
      </c>
      <c r="AI128" s="13">
        <f t="shared" ref="AI128:AI134" si="515">BM128</f>
        <v>38.621887666473697</v>
      </c>
      <c r="AJ128" s="13">
        <f t="shared" ref="AJ128:AJ134" si="516">BN128</f>
        <v>208.0326</v>
      </c>
      <c r="AK128" s="13">
        <f t="shared" ref="AK128:AK134" si="517">BO128</f>
        <v>197.45294999999999</v>
      </c>
      <c r="AL128" s="13">
        <f t="shared" ref="AL128:AL134" si="518">BP128</f>
        <v>1.1029236985975801</v>
      </c>
      <c r="AM128" s="13">
        <f t="shared" ref="AM128:AM134" si="519">BQ128</f>
        <v>37.550548815699997</v>
      </c>
      <c r="AN128" s="13">
        <f t="shared" ref="AN128:AN134" si="520">BR128</f>
        <v>0.67558693541794401</v>
      </c>
      <c r="AO128" s="13">
        <f t="shared" ref="AO128:AO134" si="521">BS128</f>
        <v>2.2456514408864501</v>
      </c>
      <c r="AP128" s="42">
        <f t="shared" ref="AP128:AP134" si="522">BT128</f>
        <v>3865629.8232992301</v>
      </c>
      <c r="AS128" s="9" t="s">
        <v>7</v>
      </c>
      <c r="AT128" s="34">
        <v>33.612517875595501</v>
      </c>
      <c r="AU128" s="34">
        <v>30.879231700059599</v>
      </c>
      <c r="AV128" s="34">
        <v>3.73472420839949</v>
      </c>
      <c r="AW128" s="34">
        <v>3.4310257444510701</v>
      </c>
      <c r="AX128" s="34">
        <v>5.8629353982618602</v>
      </c>
      <c r="AY128" s="7">
        <v>17.2597117883961</v>
      </c>
      <c r="AZ128" s="7">
        <v>4.1601170345035596</v>
      </c>
      <c r="BA128" s="7">
        <v>159060339.43000001</v>
      </c>
      <c r="BB128" s="7">
        <v>204253542.20090899</v>
      </c>
      <c r="BC128" s="7">
        <v>15.586900015017401</v>
      </c>
      <c r="BD128" s="7">
        <v>15.0965781700425</v>
      </c>
      <c r="BE128" s="7">
        <v>15.1618109398517</v>
      </c>
      <c r="BF128" s="7">
        <v>0.1711</v>
      </c>
      <c r="BG128" s="34">
        <v>0.373594032251161</v>
      </c>
      <c r="BH128" s="7">
        <v>0.473081241251606</v>
      </c>
      <c r="BI128" s="7">
        <v>0.72894586162283204</v>
      </c>
      <c r="BJ128" s="7">
        <v>0.81929642178464701</v>
      </c>
      <c r="BK128" s="7">
        <v>0.65394529047885097</v>
      </c>
      <c r="BL128" s="7">
        <v>0.808682215643444</v>
      </c>
      <c r="BM128" s="34">
        <v>38.621887666473697</v>
      </c>
      <c r="BN128" s="7">
        <v>208.0326</v>
      </c>
      <c r="BO128" s="34">
        <v>197.45294999999999</v>
      </c>
      <c r="BP128" s="34">
        <v>1.1029236985975801</v>
      </c>
      <c r="BQ128" s="34">
        <v>37.550548815699997</v>
      </c>
      <c r="BR128" s="34">
        <v>0.67558693541794401</v>
      </c>
      <c r="BS128" s="34">
        <v>2.2456514408864501</v>
      </c>
      <c r="BT128" s="34">
        <v>3865629.8232992301</v>
      </c>
      <c r="BU128" s="34">
        <v>313152102</v>
      </c>
      <c r="BV128" s="7">
        <v>99.766999999999996</v>
      </c>
      <c r="BW128" s="23">
        <v>35977</v>
      </c>
      <c r="BX128" s="9" t="s">
        <v>494</v>
      </c>
      <c r="BY128" s="7">
        <v>210.13</v>
      </c>
      <c r="BZ128" s="9" t="s">
        <v>291</v>
      </c>
      <c r="CA128" t="str">
        <f t="shared" si="333"/>
        <v>USD=</v>
      </c>
      <c r="CB128" s="24">
        <v>1</v>
      </c>
      <c r="CD128" s="9" t="s">
        <v>7</v>
      </c>
      <c r="CE128" s="9" t="s">
        <v>493</v>
      </c>
    </row>
    <row r="129" spans="1:83" x14ac:dyDescent="0.35">
      <c r="B129" t="str">
        <f t="shared" si="487"/>
        <v>Clean Harbors Inc</v>
      </c>
      <c r="C129" t="s">
        <v>122</v>
      </c>
      <c r="E129" t="s">
        <v>8</v>
      </c>
      <c r="F129" s="2"/>
      <c r="G129" t="str">
        <f t="shared" si="488"/>
        <v>US1844961078</v>
      </c>
      <c r="H129" s="7">
        <f t="shared" si="489"/>
        <v>13338950010.439999</v>
      </c>
      <c r="I129" s="13">
        <f t="shared" si="490"/>
        <v>94.093100000000007</v>
      </c>
      <c r="J129" s="36">
        <f t="shared" si="491"/>
        <v>32105</v>
      </c>
      <c r="K129" s="13" t="str">
        <f t="shared" si="492"/>
        <v>USD</v>
      </c>
      <c r="L129" s="7">
        <f t="shared" si="493"/>
        <v>247.48</v>
      </c>
      <c r="M129" s="13">
        <f t="shared" si="494"/>
        <v>247.48</v>
      </c>
      <c r="N129" s="8"/>
      <c r="O129" s="13">
        <f t="shared" si="495"/>
        <v>32.220182530693002</v>
      </c>
      <c r="P129" s="13">
        <f t="shared" si="496"/>
        <v>30.022237316082901</v>
      </c>
      <c r="Q129" s="13" t="str">
        <f t="shared" si="497"/>
        <v>NULL</v>
      </c>
      <c r="R129" s="13" t="str">
        <f t="shared" si="498"/>
        <v>NULL</v>
      </c>
      <c r="S129" s="13">
        <f t="shared" si="499"/>
        <v>5.2758077525339599</v>
      </c>
      <c r="T129" s="13">
        <f t="shared" si="500"/>
        <v>17.721634199387999</v>
      </c>
      <c r="U129" s="13">
        <f t="shared" si="501"/>
        <v>2.3010071598075199</v>
      </c>
      <c r="V129" s="42">
        <f t="shared" si="502"/>
        <v>82069557.912499994</v>
      </c>
      <c r="W129" s="42">
        <f t="shared" si="503"/>
        <v>69510539.950454503</v>
      </c>
      <c r="X129" s="13">
        <f t="shared" si="504"/>
        <v>-18.067789389921682</v>
      </c>
      <c r="Y129" s="13">
        <f t="shared" si="505"/>
        <v>33.883395808335301</v>
      </c>
      <c r="Z129" s="13">
        <f t="shared" si="506"/>
        <v>31.7175255940308</v>
      </c>
      <c r="AA129" s="13">
        <f t="shared" si="507"/>
        <v>28.3207837009315</v>
      </c>
      <c r="AB129" s="13">
        <f t="shared" si="508"/>
        <v>0.30859999999999999</v>
      </c>
      <c r="AC129" s="13">
        <f t="shared" si="509"/>
        <v>1.34785131879175</v>
      </c>
      <c r="AD129" s="13">
        <f t="shared" si="510"/>
        <v>0.91282563033918096</v>
      </c>
      <c r="AE129" s="13">
        <f t="shared" si="511"/>
        <v>1.2283925467313199</v>
      </c>
      <c r="AF129" s="13">
        <f t="shared" si="512"/>
        <v>1.1522605455591799</v>
      </c>
      <c r="AG129" s="13">
        <f t="shared" si="513"/>
        <v>1.5403987555254</v>
      </c>
      <c r="AH129" s="13">
        <f t="shared" si="514"/>
        <v>1.26607669557088</v>
      </c>
      <c r="AI129" s="13">
        <f t="shared" si="515"/>
        <v>47.643688782110502</v>
      </c>
      <c r="AJ129" s="13">
        <f t="shared" si="516"/>
        <v>252.059</v>
      </c>
      <c r="AK129" s="13">
        <f t="shared" si="517"/>
        <v>226.77010000000001</v>
      </c>
      <c r="AL129" s="13" t="str">
        <f t="shared" si="518"/>
        <v>NULL</v>
      </c>
      <c r="AM129" s="13">
        <f t="shared" si="519"/>
        <v>0</v>
      </c>
      <c r="AN129" s="13">
        <f t="shared" si="520"/>
        <v>1.08981057162471</v>
      </c>
      <c r="AO129" s="13">
        <f t="shared" si="521"/>
        <v>1.72698705958518</v>
      </c>
      <c r="AP129" s="42">
        <f t="shared" si="522"/>
        <v>441660.948125122</v>
      </c>
      <c r="AS129" s="9" t="s">
        <v>8</v>
      </c>
      <c r="AT129" s="34">
        <v>32.220182530693002</v>
      </c>
      <c r="AU129" s="34">
        <v>30.022237316082901</v>
      </c>
      <c r="AV129" s="34" t="s">
        <v>292</v>
      </c>
      <c r="AW129" s="34" t="s">
        <v>292</v>
      </c>
      <c r="AX129" s="34">
        <v>5.2758077525339599</v>
      </c>
      <c r="AY129" s="7">
        <v>17.721634199387999</v>
      </c>
      <c r="AZ129" s="7">
        <v>2.3010071598075199</v>
      </c>
      <c r="BA129" s="7">
        <v>82069557.912499994</v>
      </c>
      <c r="BB129" s="7">
        <v>69510539.950454503</v>
      </c>
      <c r="BC129" s="7">
        <v>33.883395808335301</v>
      </c>
      <c r="BD129" s="7">
        <v>31.7175255940308</v>
      </c>
      <c r="BE129" s="7">
        <v>28.3207837009315</v>
      </c>
      <c r="BF129" s="7">
        <v>0.30859999999999999</v>
      </c>
      <c r="BG129" s="34">
        <v>1.34785131879175</v>
      </c>
      <c r="BH129" s="7">
        <v>0.91282563033918096</v>
      </c>
      <c r="BI129" s="7">
        <v>1.2283925467313199</v>
      </c>
      <c r="BJ129" s="7">
        <v>1.1522605455591799</v>
      </c>
      <c r="BK129" s="7">
        <v>1.5403987555254</v>
      </c>
      <c r="BL129" s="7">
        <v>1.26607669557088</v>
      </c>
      <c r="BM129" s="34">
        <v>47.643688782110502</v>
      </c>
      <c r="BN129" s="7">
        <v>252.059</v>
      </c>
      <c r="BO129" s="34">
        <v>226.77010000000001</v>
      </c>
      <c r="BP129" s="34" t="s">
        <v>292</v>
      </c>
      <c r="BQ129" s="34">
        <v>0</v>
      </c>
      <c r="BR129" s="34">
        <v>1.08981057162471</v>
      </c>
      <c r="BS129" s="34">
        <v>1.72698705958518</v>
      </c>
      <c r="BT129" s="34">
        <v>441660.948125122</v>
      </c>
      <c r="BU129" s="34">
        <v>53899103</v>
      </c>
      <c r="BV129" s="7">
        <v>94.093100000000007</v>
      </c>
      <c r="BW129" s="23">
        <v>32105</v>
      </c>
      <c r="BX129" s="9" t="s">
        <v>496</v>
      </c>
      <c r="BY129" s="7">
        <v>247.48</v>
      </c>
      <c r="BZ129" s="9" t="s">
        <v>291</v>
      </c>
      <c r="CA129" t="str">
        <f t="shared" si="333"/>
        <v>USD=</v>
      </c>
      <c r="CB129" s="24">
        <v>1</v>
      </c>
      <c r="CD129" s="9" t="s">
        <v>8</v>
      </c>
      <c r="CE129" s="9" t="s">
        <v>495</v>
      </c>
    </row>
    <row r="130" spans="1:83" x14ac:dyDescent="0.35">
      <c r="B130" t="str">
        <f t="shared" si="487"/>
        <v>Waste Connections Inc</v>
      </c>
      <c r="C130" t="s">
        <v>122</v>
      </c>
      <c r="E130" t="s">
        <v>9</v>
      </c>
      <c r="F130" s="2"/>
      <c r="G130" t="str">
        <f t="shared" si="488"/>
        <v>CA94106B1013</v>
      </c>
      <c r="H130" s="7">
        <f t="shared" si="489"/>
        <v>47542645170.676262</v>
      </c>
      <c r="I130" s="13">
        <f t="shared" si="490"/>
        <v>99.750500000000002</v>
      </c>
      <c r="J130" s="36">
        <f t="shared" si="491"/>
        <v>37371</v>
      </c>
      <c r="K130" s="13" t="str">
        <f t="shared" si="492"/>
        <v>CAD</v>
      </c>
      <c r="L130" s="7">
        <f t="shared" si="493"/>
        <v>262.20999999999998</v>
      </c>
      <c r="M130" s="13">
        <f t="shared" si="494"/>
        <v>184.22874599999997</v>
      </c>
      <c r="N130" s="8"/>
      <c r="O130" s="13">
        <f t="shared" si="495"/>
        <v>50.929492400192302</v>
      </c>
      <c r="P130" s="13">
        <f t="shared" si="496"/>
        <v>34.279419170149502</v>
      </c>
      <c r="Q130" s="13">
        <f t="shared" si="497"/>
        <v>4.0038909119648096</v>
      </c>
      <c r="R130" s="13">
        <f t="shared" si="498"/>
        <v>2.6949228907350302</v>
      </c>
      <c r="S130" s="13">
        <f t="shared" si="499"/>
        <v>5.7843823040144704</v>
      </c>
      <c r="T130" s="13">
        <f t="shared" si="500"/>
        <v>21.569802209032801</v>
      </c>
      <c r="U130" s="13">
        <f t="shared" si="501"/>
        <v>5.4971624725623602</v>
      </c>
      <c r="V130" s="42">
        <f t="shared" si="502"/>
        <v>87098116.959999993</v>
      </c>
      <c r="W130" s="42">
        <f t="shared" si="503"/>
        <v>65690119.819130503</v>
      </c>
      <c r="X130" s="13">
        <f t="shared" si="504"/>
        <v>-32.589371430305988</v>
      </c>
      <c r="Y130" s="13">
        <f t="shared" si="505"/>
        <v>13.4059529707392</v>
      </c>
      <c r="Z130" s="13">
        <f t="shared" si="506"/>
        <v>13.274778930526701</v>
      </c>
      <c r="AA130" s="13">
        <f t="shared" si="507"/>
        <v>12.789824217425</v>
      </c>
      <c r="AB130" s="13" t="str">
        <f t="shared" si="508"/>
        <v>#N/A</v>
      </c>
      <c r="AC130" s="13">
        <f t="shared" si="509"/>
        <v>0.41452603611781502</v>
      </c>
      <c r="AD130" s="13">
        <f t="shared" si="510"/>
        <v>0.50530541218862801</v>
      </c>
      <c r="AE130" s="13">
        <f t="shared" si="511"/>
        <v>0.58053709655354702</v>
      </c>
      <c r="AF130" s="13">
        <f t="shared" si="512"/>
        <v>0.72035734401096696</v>
      </c>
      <c r="AG130" s="13">
        <f t="shared" si="513"/>
        <v>0.38332664098490998</v>
      </c>
      <c r="AH130" s="13">
        <f t="shared" si="514"/>
        <v>0.65993573755358903</v>
      </c>
      <c r="AI130" s="13">
        <f t="shared" si="515"/>
        <v>43.745051464766398</v>
      </c>
      <c r="AJ130" s="13">
        <f t="shared" si="516"/>
        <v>256.26580000000001</v>
      </c>
      <c r="AK130" s="13">
        <f t="shared" si="517"/>
        <v>241.55275</v>
      </c>
      <c r="AL130" s="13">
        <f t="shared" si="518"/>
        <v>0.66667404664656205</v>
      </c>
      <c r="AM130" s="13">
        <f t="shared" si="519"/>
        <v>35.475091767199999</v>
      </c>
      <c r="AN130" s="13">
        <f t="shared" si="520"/>
        <v>0.483454427794763</v>
      </c>
      <c r="AO130" s="13">
        <f t="shared" si="521"/>
        <v>5.2153998509308899</v>
      </c>
      <c r="AP130" s="42">
        <f t="shared" si="522"/>
        <v>776494.91239393502</v>
      </c>
      <c r="AS130" s="9" t="s">
        <v>9</v>
      </c>
      <c r="AT130" s="34">
        <v>50.929492400192302</v>
      </c>
      <c r="AU130" s="34">
        <v>34.279419170149502</v>
      </c>
      <c r="AV130" s="34">
        <v>4.0038909119648096</v>
      </c>
      <c r="AW130" s="34">
        <v>2.6949228907350302</v>
      </c>
      <c r="AX130" s="34">
        <v>5.7843823040144704</v>
      </c>
      <c r="AY130" s="7">
        <v>21.569802209032801</v>
      </c>
      <c r="AZ130" s="7">
        <v>5.4971624725623602</v>
      </c>
      <c r="BA130" s="7">
        <v>87098116.959999993</v>
      </c>
      <c r="BB130" s="7">
        <v>65690119.819130503</v>
      </c>
      <c r="BC130" s="7">
        <v>13.4059529707392</v>
      </c>
      <c r="BD130" s="7">
        <v>13.274778930526701</v>
      </c>
      <c r="BE130" s="7">
        <v>12.789824217425</v>
      </c>
      <c r="BF130" s="7" t="s">
        <v>523</v>
      </c>
      <c r="BG130" s="34">
        <v>0.41452603611781502</v>
      </c>
      <c r="BH130" s="7">
        <v>0.50530541218862801</v>
      </c>
      <c r="BI130" s="7">
        <v>0.58053709655354702</v>
      </c>
      <c r="BJ130" s="7">
        <v>0.72035734401096696</v>
      </c>
      <c r="BK130" s="7">
        <v>0.38332664098490998</v>
      </c>
      <c r="BL130" s="7">
        <v>0.65993573755358903</v>
      </c>
      <c r="BM130" s="34">
        <v>43.745051464766398</v>
      </c>
      <c r="BN130" s="7">
        <v>256.26580000000001</v>
      </c>
      <c r="BO130" s="34">
        <v>241.55275</v>
      </c>
      <c r="BP130" s="34">
        <v>0.66667404664656205</v>
      </c>
      <c r="BQ130" s="34">
        <v>35.475091767199999</v>
      </c>
      <c r="BR130" s="34">
        <v>0.483454427794763</v>
      </c>
      <c r="BS130" s="34">
        <v>5.2153998509308899</v>
      </c>
      <c r="BT130" s="34">
        <v>776494.91239393502</v>
      </c>
      <c r="BU130" s="34">
        <v>258063121</v>
      </c>
      <c r="BV130" s="7">
        <v>99.750500000000002</v>
      </c>
      <c r="BW130" s="23">
        <v>37371</v>
      </c>
      <c r="BX130" s="9" t="s">
        <v>498</v>
      </c>
      <c r="BY130" s="7">
        <v>262.20999999999998</v>
      </c>
      <c r="BZ130" s="9" t="s">
        <v>401</v>
      </c>
      <c r="CA130" t="str">
        <f t="shared" si="333"/>
        <v>CADUSD=R</v>
      </c>
      <c r="CB130" s="24">
        <v>0.7026</v>
      </c>
      <c r="CD130" s="9" t="s">
        <v>9</v>
      </c>
      <c r="CE130" s="9" t="s">
        <v>497</v>
      </c>
    </row>
    <row r="131" spans="1:83" x14ac:dyDescent="0.35">
      <c r="B131" t="str">
        <f t="shared" si="487"/>
        <v>Casella Waste Systems Inc</v>
      </c>
      <c r="C131" t="s">
        <v>122</v>
      </c>
      <c r="E131" t="s">
        <v>10</v>
      </c>
      <c r="F131" s="2"/>
      <c r="G131" t="str">
        <f t="shared" si="488"/>
        <v>US1474481041</v>
      </c>
      <c r="H131" s="7">
        <f t="shared" si="489"/>
        <v>6776891357.4000006</v>
      </c>
      <c r="I131" s="13">
        <f t="shared" si="490"/>
        <v>99.389399999999995</v>
      </c>
      <c r="J131" s="36">
        <f t="shared" si="491"/>
        <v>35732</v>
      </c>
      <c r="K131" s="13" t="str">
        <f t="shared" si="492"/>
        <v>USD</v>
      </c>
      <c r="L131" s="7">
        <f t="shared" si="493"/>
        <v>108.2</v>
      </c>
      <c r="M131" s="13">
        <f t="shared" si="494"/>
        <v>108.2</v>
      </c>
      <c r="N131" s="8"/>
      <c r="O131" s="13">
        <f t="shared" si="495"/>
        <v>931.63423454451504</v>
      </c>
      <c r="P131" s="13">
        <f t="shared" si="496"/>
        <v>107.086599210687</v>
      </c>
      <c r="Q131" s="13">
        <f t="shared" si="497"/>
        <v>36.179970273573403</v>
      </c>
      <c r="R131" s="13">
        <f t="shared" si="498"/>
        <v>4.1587028819684102</v>
      </c>
      <c r="S131" s="13">
        <f t="shared" si="499"/>
        <v>4.4729561941278302</v>
      </c>
      <c r="T131" s="13">
        <f t="shared" si="500"/>
        <v>27.452255955375701</v>
      </c>
      <c r="U131" s="13">
        <f t="shared" si="501"/>
        <v>4.5501884074085304</v>
      </c>
      <c r="V131" s="42">
        <f t="shared" si="502"/>
        <v>27697621.120000001</v>
      </c>
      <c r="W131" s="42">
        <f t="shared" si="503"/>
        <v>31471585.351363599</v>
      </c>
      <c r="X131" s="13">
        <f t="shared" si="504"/>
        <v>11.991655930990715</v>
      </c>
      <c r="Y131" s="13">
        <f t="shared" si="505"/>
        <v>25.399147553513298</v>
      </c>
      <c r="Z131" s="13">
        <f t="shared" si="506"/>
        <v>22.933620857081099</v>
      </c>
      <c r="AA131" s="13">
        <f t="shared" si="507"/>
        <v>22.08621813289</v>
      </c>
      <c r="AB131" s="13">
        <f t="shared" si="508"/>
        <v>0.1973</v>
      </c>
      <c r="AC131" s="13">
        <f t="shared" si="509"/>
        <v>0.76110339044866304</v>
      </c>
      <c r="AD131" s="13">
        <f t="shared" si="510"/>
        <v>0.65759071151771398</v>
      </c>
      <c r="AE131" s="13">
        <f t="shared" si="511"/>
        <v>1.02422194739677</v>
      </c>
      <c r="AF131" s="13">
        <f t="shared" si="512"/>
        <v>1.01614694878321</v>
      </c>
      <c r="AG131" s="13">
        <f t="shared" si="513"/>
        <v>1.37903086029648</v>
      </c>
      <c r="AH131" s="13">
        <f t="shared" si="514"/>
        <v>1.0529692504615999</v>
      </c>
      <c r="AI131" s="13">
        <f t="shared" si="515"/>
        <v>39.002108222066099</v>
      </c>
      <c r="AJ131" s="13">
        <f t="shared" si="516"/>
        <v>105.77419999999999</v>
      </c>
      <c r="AK131" s="13">
        <f t="shared" si="517"/>
        <v>100.87145</v>
      </c>
      <c r="AL131" s="13" t="str">
        <f t="shared" si="518"/>
        <v>NULL</v>
      </c>
      <c r="AM131" s="13">
        <f t="shared" si="519"/>
        <v>0</v>
      </c>
      <c r="AN131" s="13">
        <f t="shared" si="520"/>
        <v>3.3951638912394402</v>
      </c>
      <c r="AO131" s="13">
        <f t="shared" si="521"/>
        <v>6.8380561398807496</v>
      </c>
      <c r="AP131" s="42">
        <f t="shared" si="522"/>
        <v>671340.07970261096</v>
      </c>
      <c r="AS131" s="9" t="s">
        <v>10</v>
      </c>
      <c r="AT131" s="34">
        <v>931.63423454451504</v>
      </c>
      <c r="AU131" s="34">
        <v>107.086599210687</v>
      </c>
      <c r="AV131" s="34">
        <v>36.179970273573403</v>
      </c>
      <c r="AW131" s="34">
        <v>4.1587028819684102</v>
      </c>
      <c r="AX131" s="34">
        <v>4.4729561941278302</v>
      </c>
      <c r="AY131" s="7">
        <v>27.452255955375701</v>
      </c>
      <c r="AZ131" s="7">
        <v>4.5501884074085304</v>
      </c>
      <c r="BA131" s="7">
        <v>27697621.120000001</v>
      </c>
      <c r="BB131" s="7">
        <v>31471585.351363599</v>
      </c>
      <c r="BC131" s="7">
        <v>25.399147553513298</v>
      </c>
      <c r="BD131" s="7">
        <v>22.933620857081099</v>
      </c>
      <c r="BE131" s="7">
        <v>22.08621813289</v>
      </c>
      <c r="BF131" s="7">
        <v>0.1973</v>
      </c>
      <c r="BG131" s="34">
        <v>0.76110339044866304</v>
      </c>
      <c r="BH131" s="7">
        <v>0.65759071151771398</v>
      </c>
      <c r="BI131" s="7">
        <v>1.02422194739677</v>
      </c>
      <c r="BJ131" s="7">
        <v>1.01614694878321</v>
      </c>
      <c r="BK131" s="7">
        <v>1.37903086029648</v>
      </c>
      <c r="BL131" s="7">
        <v>1.0529692504615999</v>
      </c>
      <c r="BM131" s="34">
        <v>39.002108222066099</v>
      </c>
      <c r="BN131" s="7">
        <v>105.77419999999999</v>
      </c>
      <c r="BO131" s="34">
        <v>100.87145</v>
      </c>
      <c r="BP131" s="34" t="s">
        <v>292</v>
      </c>
      <c r="BQ131" s="34">
        <v>0</v>
      </c>
      <c r="BR131" s="34">
        <v>3.3951638912394402</v>
      </c>
      <c r="BS131" s="34">
        <v>6.8380561398807496</v>
      </c>
      <c r="BT131" s="34">
        <v>671340.07970261096</v>
      </c>
      <c r="BU131" s="34">
        <v>62633007</v>
      </c>
      <c r="BV131" s="7">
        <v>99.389399999999995</v>
      </c>
      <c r="BW131" s="23">
        <v>35732</v>
      </c>
      <c r="BX131" s="9" t="s">
        <v>500</v>
      </c>
      <c r="BY131" s="7">
        <v>108.2</v>
      </c>
      <c r="BZ131" s="9" t="s">
        <v>291</v>
      </c>
      <c r="CA131" t="str">
        <f t="shared" si="333"/>
        <v>USD=</v>
      </c>
      <c r="CB131" s="24">
        <v>1</v>
      </c>
      <c r="CD131" s="9" t="s">
        <v>10</v>
      </c>
      <c r="CE131" s="9" t="s">
        <v>499</v>
      </c>
    </row>
    <row r="132" spans="1:83" x14ac:dyDescent="0.35">
      <c r="B132" t="str">
        <f t="shared" si="487"/>
        <v>GFL Environmental Inc</v>
      </c>
      <c r="C132" t="s">
        <v>122</v>
      </c>
      <c r="E132" t="s">
        <v>11</v>
      </c>
      <c r="F132" s="2"/>
      <c r="G132" t="str">
        <f t="shared" si="488"/>
        <v>CA36168Q1046</v>
      </c>
      <c r="H132" s="7">
        <f t="shared" si="489"/>
        <v>17838287414.823879</v>
      </c>
      <c r="I132" s="13">
        <f t="shared" si="490"/>
        <v>97.191500000000005</v>
      </c>
      <c r="J132" s="36">
        <f t="shared" si="491"/>
        <v>43893</v>
      </c>
      <c r="K132" s="13" t="str">
        <f t="shared" si="492"/>
        <v>CAD</v>
      </c>
      <c r="L132" s="7">
        <f t="shared" si="493"/>
        <v>64.540000000000006</v>
      </c>
      <c r="M132" s="13">
        <f t="shared" si="494"/>
        <v>45.345804000000001</v>
      </c>
      <c r="N132" s="8"/>
      <c r="O132" s="13" t="str">
        <f t="shared" si="495"/>
        <v>NULL</v>
      </c>
      <c r="P132" s="13">
        <f t="shared" si="496"/>
        <v>45.9026847456281</v>
      </c>
      <c r="Q132" s="13" t="str">
        <f t="shared" si="497"/>
        <v>NULL</v>
      </c>
      <c r="R132" s="13" t="str">
        <f t="shared" si="498"/>
        <v>NULL</v>
      </c>
      <c r="S132" s="13">
        <f t="shared" si="499"/>
        <v>3.7458420295871702</v>
      </c>
      <c r="T132" s="13">
        <f t="shared" si="500"/>
        <v>18.447261398139901</v>
      </c>
      <c r="U132" s="13">
        <f t="shared" si="501"/>
        <v>3.2722377994638401</v>
      </c>
      <c r="V132" s="42">
        <f t="shared" si="502"/>
        <v>15920456.064999999</v>
      </c>
      <c r="W132" s="42">
        <f t="shared" si="503"/>
        <v>16367303.2869565</v>
      </c>
      <c r="X132" s="13">
        <f t="shared" si="504"/>
        <v>2.7301212308603344</v>
      </c>
      <c r="Y132" s="13">
        <f t="shared" si="505"/>
        <v>23.7007012575327</v>
      </c>
      <c r="Z132" s="13">
        <f t="shared" si="506"/>
        <v>22.149405009746499</v>
      </c>
      <c r="AA132" s="13">
        <f t="shared" si="507"/>
        <v>26.991550273486599</v>
      </c>
      <c r="AB132" s="13" t="str">
        <f t="shared" si="508"/>
        <v>#N/A</v>
      </c>
      <c r="AC132" s="13">
        <f t="shared" si="509"/>
        <v>0.388207393495558</v>
      </c>
      <c r="AD132" s="13">
        <f t="shared" si="510"/>
        <v>0.35558296044353499</v>
      </c>
      <c r="AE132" s="13">
        <f t="shared" si="511"/>
        <v>1.07576247134253</v>
      </c>
      <c r="AF132" s="13">
        <f t="shared" si="512"/>
        <v>1.0505072637200401</v>
      </c>
      <c r="AG132" s="13">
        <f t="shared" si="513"/>
        <v>1.96504534888185</v>
      </c>
      <c r="AH132" s="13">
        <f t="shared" si="514"/>
        <v>1.5875517504468799</v>
      </c>
      <c r="AI132" s="13">
        <f t="shared" si="515"/>
        <v>52.965517241379402</v>
      </c>
      <c r="AJ132" s="13">
        <f t="shared" si="516"/>
        <v>60.592599999999997</v>
      </c>
      <c r="AK132" s="13">
        <f t="shared" si="517"/>
        <v>52.84205</v>
      </c>
      <c r="AL132" s="13">
        <f t="shared" si="518"/>
        <v>0.119528096864328</v>
      </c>
      <c r="AM132" s="13" t="str">
        <f t="shared" si="519"/>
        <v>NULL</v>
      </c>
      <c r="AN132" s="13">
        <f t="shared" si="520"/>
        <v>0.56470733282153196</v>
      </c>
      <c r="AO132" s="13">
        <f t="shared" si="521"/>
        <v>8.2817803394968106</v>
      </c>
      <c r="AP132" s="42">
        <f t="shared" si="522"/>
        <v>516722.76836544898</v>
      </c>
      <c r="AS132" s="9" t="s">
        <v>11</v>
      </c>
      <c r="AT132" s="34" t="s">
        <v>292</v>
      </c>
      <c r="AU132" s="34">
        <v>45.9026847456281</v>
      </c>
      <c r="AV132" s="34" t="s">
        <v>292</v>
      </c>
      <c r="AW132" s="34" t="s">
        <v>292</v>
      </c>
      <c r="AX132" s="34">
        <v>3.7458420295871702</v>
      </c>
      <c r="AY132" s="7">
        <v>18.447261398139901</v>
      </c>
      <c r="AZ132" s="7">
        <v>3.2722377994638401</v>
      </c>
      <c r="BA132" s="7">
        <v>15920456.064999999</v>
      </c>
      <c r="BB132" s="7">
        <v>16367303.2869565</v>
      </c>
      <c r="BC132" s="7">
        <v>23.7007012575327</v>
      </c>
      <c r="BD132" s="7">
        <v>22.149405009746499</v>
      </c>
      <c r="BE132" s="7">
        <v>26.991550273486599</v>
      </c>
      <c r="BF132" s="7" t="s">
        <v>523</v>
      </c>
      <c r="BG132" s="34">
        <v>0.388207393495558</v>
      </c>
      <c r="BH132" s="7">
        <v>0.35558296044353499</v>
      </c>
      <c r="BI132" s="7">
        <v>1.07576247134253</v>
      </c>
      <c r="BJ132" s="7">
        <v>1.0505072637200401</v>
      </c>
      <c r="BK132" s="7">
        <v>1.96504534888185</v>
      </c>
      <c r="BL132" s="7">
        <v>1.5875517504468799</v>
      </c>
      <c r="BM132" s="34">
        <v>52.965517241379402</v>
      </c>
      <c r="BN132" s="7">
        <v>60.592599999999997</v>
      </c>
      <c r="BO132" s="34">
        <v>52.84205</v>
      </c>
      <c r="BP132" s="34">
        <v>0.119528096864328</v>
      </c>
      <c r="BQ132" s="34" t="s">
        <v>292</v>
      </c>
      <c r="BR132" s="34">
        <v>0.56470733282153196</v>
      </c>
      <c r="BS132" s="34">
        <v>8.2817803394968106</v>
      </c>
      <c r="BT132" s="34">
        <v>516722.76836544898</v>
      </c>
      <c r="BU132" s="34">
        <v>393383419</v>
      </c>
      <c r="BV132" s="7">
        <v>97.191500000000005</v>
      </c>
      <c r="BW132" s="23">
        <v>43893</v>
      </c>
      <c r="BX132" s="9" t="s">
        <v>502</v>
      </c>
      <c r="BY132" s="7">
        <v>64.540000000000006</v>
      </c>
      <c r="BZ132" s="9" t="s">
        <v>401</v>
      </c>
      <c r="CA132" t="str">
        <f t="shared" ref="CA132:CA192" si="523">IF(BZ132="EUR","EUR=",IF(BZ132="USD","USD=",IF(BZ132="CHF","CHF=",IF(BZ132="HKD","HKDUSD=R",IF(BZ132="GBp","GBP=",IF(BZ132="CAD","CADUSD=R",IF(BZ132="DKK","DKKUSD=R",IF(BZ132="SEK","SEKUSD=R",IF(BZ132="AUD","AUD=",IF(BZ132="JPY","JPYUSD=R",IF(BZ132="KRW","KRWUSD=R",IF(BZ132="TWD","TWDUSD=R"))))))))))))</f>
        <v>CADUSD=R</v>
      </c>
      <c r="CB132" s="24">
        <v>0.7026</v>
      </c>
      <c r="CD132" s="9" t="s">
        <v>11</v>
      </c>
      <c r="CE132" s="9" t="s">
        <v>501</v>
      </c>
    </row>
    <row r="133" spans="1:83" x14ac:dyDescent="0.35">
      <c r="B133" t="str">
        <f t="shared" si="487"/>
        <v>Cleanaway Waste Management Ltd</v>
      </c>
      <c r="C133" t="s">
        <v>122</v>
      </c>
      <c r="E133" t="s">
        <v>12</v>
      </c>
      <c r="F133" s="2"/>
      <c r="G133" t="str">
        <f t="shared" si="488"/>
        <v>AU000000CWY3</v>
      </c>
      <c r="H133" s="7">
        <f t="shared" si="489"/>
        <v>3890950836.6259899</v>
      </c>
      <c r="I133" s="13">
        <f t="shared" si="490"/>
        <v>99.921499999999995</v>
      </c>
      <c r="J133" s="36">
        <f t="shared" si="491"/>
        <v>38475</v>
      </c>
      <c r="K133" s="13" t="str">
        <f t="shared" si="492"/>
        <v>AUD</v>
      </c>
      <c r="L133" s="7">
        <f t="shared" si="493"/>
        <v>2.74</v>
      </c>
      <c r="M133" s="13">
        <f t="shared" si="494"/>
        <v>1.7440100000000001</v>
      </c>
      <c r="N133" s="8"/>
      <c r="O133" s="13">
        <f t="shared" si="495"/>
        <v>39.131676663810303</v>
      </c>
      <c r="P133" s="13">
        <f t="shared" si="496"/>
        <v>27.4061763079645</v>
      </c>
      <c r="Q133" s="13">
        <f t="shared" si="497"/>
        <v>2.3251144779447599</v>
      </c>
      <c r="R133" s="13">
        <f t="shared" si="498"/>
        <v>1.6284121395106701</v>
      </c>
      <c r="S133" s="13">
        <f t="shared" si="499"/>
        <v>2.0379313923879798</v>
      </c>
      <c r="T133" s="13">
        <f t="shared" si="500"/>
        <v>11.2765935754658</v>
      </c>
      <c r="U133" s="13">
        <f t="shared" si="501"/>
        <v>1.6265875624660699</v>
      </c>
      <c r="V133" s="42">
        <f t="shared" si="502"/>
        <v>24065679.199999999</v>
      </c>
      <c r="W133" s="42">
        <f t="shared" si="503"/>
        <v>12637614.146521701</v>
      </c>
      <c r="X133" s="13">
        <f t="shared" si="504"/>
        <v>-90.428975920456395</v>
      </c>
      <c r="Y133" s="13">
        <f t="shared" si="505"/>
        <v>20.5776546654687</v>
      </c>
      <c r="Z133" s="13">
        <f t="shared" si="506"/>
        <v>18.671364069461301</v>
      </c>
      <c r="AA133" s="13">
        <f t="shared" si="507"/>
        <v>28.060008280199799</v>
      </c>
      <c r="AB133" s="13" t="str">
        <f t="shared" si="508"/>
        <v>#N/A</v>
      </c>
      <c r="AC133" s="13">
        <f t="shared" si="509"/>
        <v>0.96701294676268501</v>
      </c>
      <c r="AD133" s="13">
        <f t="shared" si="510"/>
        <v>1.01182657602363</v>
      </c>
      <c r="AE133" s="13">
        <f t="shared" si="511"/>
        <v>1.15017055512377</v>
      </c>
      <c r="AF133" s="13">
        <f t="shared" si="512"/>
        <v>1.10011260330214</v>
      </c>
      <c r="AG133" s="13">
        <f t="shared" si="513"/>
        <v>1.55945431298137</v>
      </c>
      <c r="AH133" s="13">
        <f t="shared" si="514"/>
        <v>1.01590970837348</v>
      </c>
      <c r="AI133" s="13">
        <f t="shared" si="515"/>
        <v>28.125000000000099</v>
      </c>
      <c r="AJ133" s="13">
        <f t="shared" si="516"/>
        <v>2.8439999999999999</v>
      </c>
      <c r="AK133" s="13">
        <f t="shared" si="517"/>
        <v>2.7860499999999999</v>
      </c>
      <c r="AL133" s="13">
        <f t="shared" si="518"/>
        <v>2.2236704890510999</v>
      </c>
      <c r="AM133" s="13">
        <f t="shared" si="519"/>
        <v>71.1366538953</v>
      </c>
      <c r="AN133" s="13" t="str">
        <f t="shared" si="520"/>
        <v>NULL</v>
      </c>
      <c r="AO133" s="13" t="str">
        <f t="shared" si="521"/>
        <v>NULL</v>
      </c>
      <c r="AP133" s="42">
        <f t="shared" si="522"/>
        <v>6877202.3922916902</v>
      </c>
      <c r="AS133" s="9" t="s">
        <v>12</v>
      </c>
      <c r="AT133" s="34">
        <v>39.131676663810303</v>
      </c>
      <c r="AU133" s="34">
        <v>27.4061763079645</v>
      </c>
      <c r="AV133" s="34">
        <v>2.3251144779447599</v>
      </c>
      <c r="AW133" s="34">
        <v>1.6284121395106701</v>
      </c>
      <c r="AX133" s="34">
        <v>2.0379313923879798</v>
      </c>
      <c r="AY133" s="7">
        <v>11.2765935754658</v>
      </c>
      <c r="AZ133" s="7">
        <v>1.6265875624660699</v>
      </c>
      <c r="BA133" s="7">
        <v>24065679.199999999</v>
      </c>
      <c r="BB133" s="7">
        <v>12637614.146521701</v>
      </c>
      <c r="BC133" s="7">
        <v>20.5776546654687</v>
      </c>
      <c r="BD133" s="7">
        <v>18.671364069461301</v>
      </c>
      <c r="BE133" s="7">
        <v>28.060008280199799</v>
      </c>
      <c r="BF133" s="7" t="s">
        <v>523</v>
      </c>
      <c r="BG133" s="34">
        <v>0.96701294676268501</v>
      </c>
      <c r="BH133" s="7">
        <v>1.01182657602363</v>
      </c>
      <c r="BI133" s="7">
        <v>1.15017055512377</v>
      </c>
      <c r="BJ133" s="7">
        <v>1.10011260330214</v>
      </c>
      <c r="BK133" s="7">
        <v>1.55945431298137</v>
      </c>
      <c r="BL133" s="7">
        <v>1.01590970837348</v>
      </c>
      <c r="BM133" s="34">
        <v>28.125000000000099</v>
      </c>
      <c r="BN133" s="7">
        <v>2.8439999999999999</v>
      </c>
      <c r="BO133" s="34">
        <v>2.7860499999999999</v>
      </c>
      <c r="BP133" s="34">
        <v>2.2236704890510999</v>
      </c>
      <c r="BQ133" s="34">
        <v>71.1366538953</v>
      </c>
      <c r="BR133" s="34" t="s">
        <v>292</v>
      </c>
      <c r="BS133" s="34" t="s">
        <v>292</v>
      </c>
      <c r="BT133" s="34">
        <v>6877202.3922916902</v>
      </c>
      <c r="BU133" s="34">
        <v>2231036999</v>
      </c>
      <c r="BV133" s="7">
        <v>99.921499999999995</v>
      </c>
      <c r="BW133" s="23">
        <v>38475</v>
      </c>
      <c r="BX133" s="9" t="s">
        <v>504</v>
      </c>
      <c r="BY133" s="7">
        <v>2.74</v>
      </c>
      <c r="BZ133" s="9" t="s">
        <v>323</v>
      </c>
      <c r="CA133" t="str">
        <f t="shared" si="523"/>
        <v>AUD=</v>
      </c>
      <c r="CB133" s="24">
        <v>0.63649999999999995</v>
      </c>
      <c r="CD133" s="9" t="s">
        <v>12</v>
      </c>
      <c r="CE133" s="9" t="s">
        <v>503</v>
      </c>
    </row>
    <row r="134" spans="1:83" x14ac:dyDescent="0.35">
      <c r="B134" t="str">
        <f t="shared" si="487"/>
        <v>Severn Trent PLC</v>
      </c>
      <c r="C134" t="s">
        <v>122</v>
      </c>
      <c r="E134" t="s">
        <v>6</v>
      </c>
      <c r="F134" s="2"/>
      <c r="G134" t="str">
        <f t="shared" si="488"/>
        <v>GB00B1FH8J72</v>
      </c>
      <c r="H134" s="7">
        <f t="shared" si="489"/>
        <v>983532651671.25</v>
      </c>
      <c r="I134" s="13">
        <f t="shared" si="490"/>
        <v>99.770600000000002</v>
      </c>
      <c r="J134" s="36">
        <f t="shared" si="491"/>
        <v>32854</v>
      </c>
      <c r="K134" s="13" t="str">
        <f t="shared" si="492"/>
        <v>GBp</v>
      </c>
      <c r="L134" s="7">
        <f t="shared" si="493"/>
        <v>2595</v>
      </c>
      <c r="M134" s="13">
        <f t="shared" si="494"/>
        <v>3276.1875</v>
      </c>
      <c r="N134" s="8"/>
      <c r="O134" s="13">
        <f t="shared" si="495"/>
        <v>33.793022619838297</v>
      </c>
      <c r="P134" s="13">
        <f t="shared" si="496"/>
        <v>18.6114989939575</v>
      </c>
      <c r="Q134" s="13" t="str">
        <f t="shared" si="497"/>
        <v>NULL</v>
      </c>
      <c r="R134" s="13">
        <f t="shared" si="498"/>
        <v>0.40814690776222601</v>
      </c>
      <c r="S134" s="13">
        <f t="shared" si="499"/>
        <v>4.2847973158779</v>
      </c>
      <c r="T134" s="13">
        <f t="shared" si="500"/>
        <v>9.0448828944618604</v>
      </c>
      <c r="U134" s="13">
        <f t="shared" si="501"/>
        <v>3.2587457696812501</v>
      </c>
      <c r="V134" s="42">
        <f t="shared" si="502"/>
        <v>1265378033.25</v>
      </c>
      <c r="W134" s="42">
        <f t="shared" si="503"/>
        <v>1795590131</v>
      </c>
      <c r="X134" s="13">
        <f t="shared" si="504"/>
        <v>29.528570501482669</v>
      </c>
      <c r="Y134" s="13">
        <f t="shared" si="505"/>
        <v>23.272858010681102</v>
      </c>
      <c r="Z134" s="13">
        <f t="shared" si="506"/>
        <v>21.099763939474101</v>
      </c>
      <c r="AA134" s="13">
        <f t="shared" si="507"/>
        <v>24.343498949726399</v>
      </c>
      <c r="AB134" s="13" t="str">
        <f t="shared" si="508"/>
        <v>#N/A</v>
      </c>
      <c r="AC134" s="13">
        <f t="shared" si="509"/>
        <v>0.89896510425160003</v>
      </c>
      <c r="AD134" s="13">
        <f t="shared" si="510"/>
        <v>0.58546715407765704</v>
      </c>
      <c r="AE134" s="13">
        <f t="shared" si="511"/>
        <v>0.47450303982319703</v>
      </c>
      <c r="AF134" s="13">
        <f t="shared" si="512"/>
        <v>0.64966804354677099</v>
      </c>
      <c r="AG134" s="13">
        <f t="shared" si="513"/>
        <v>0.41145635180080398</v>
      </c>
      <c r="AH134" s="13">
        <f t="shared" si="514"/>
        <v>0.61588590541952404</v>
      </c>
      <c r="AI134" s="13">
        <f t="shared" si="515"/>
        <v>29.1666666666667</v>
      </c>
      <c r="AJ134" s="13">
        <f t="shared" si="516"/>
        <v>2647.14</v>
      </c>
      <c r="AK134" s="13">
        <f t="shared" si="517"/>
        <v>2554.6950000000002</v>
      </c>
      <c r="AL134" s="13">
        <f t="shared" si="518"/>
        <v>4.5772639691714803</v>
      </c>
      <c r="AM134" s="13">
        <f t="shared" si="519"/>
        <v>249.28673323819999</v>
      </c>
      <c r="AN134" s="13" t="str">
        <f t="shared" si="520"/>
        <v>NULL</v>
      </c>
      <c r="AO134" s="13" t="str">
        <f t="shared" si="521"/>
        <v>NULL</v>
      </c>
      <c r="AP134" s="42">
        <f t="shared" si="522"/>
        <v>907513.587364109</v>
      </c>
      <c r="AS134" s="9" t="s">
        <v>6</v>
      </c>
      <c r="AT134" s="34">
        <v>33.793022619838297</v>
      </c>
      <c r="AU134" s="34">
        <v>18.6114989939575</v>
      </c>
      <c r="AV134" s="34" t="s">
        <v>292</v>
      </c>
      <c r="AW134" s="34">
        <v>0.40814690776222601</v>
      </c>
      <c r="AX134" s="34">
        <v>4.2847973158779</v>
      </c>
      <c r="AY134" s="7">
        <v>9.0448828944618604</v>
      </c>
      <c r="AZ134" s="7">
        <v>3.2587457696812501</v>
      </c>
      <c r="BA134" s="7">
        <v>1265378033.25</v>
      </c>
      <c r="BB134" s="7">
        <v>1795590131</v>
      </c>
      <c r="BC134" s="7">
        <v>23.272858010681102</v>
      </c>
      <c r="BD134" s="7">
        <v>21.099763939474101</v>
      </c>
      <c r="BE134" s="7">
        <v>24.343498949726399</v>
      </c>
      <c r="BF134" s="7" t="s">
        <v>523</v>
      </c>
      <c r="BG134" s="34">
        <v>0.89896510425160003</v>
      </c>
      <c r="BH134" s="7">
        <v>0.58546715407765704</v>
      </c>
      <c r="BI134" s="7">
        <v>0.47450303982319703</v>
      </c>
      <c r="BJ134" s="7">
        <v>0.64966804354677099</v>
      </c>
      <c r="BK134" s="7">
        <v>0.41145635180080398</v>
      </c>
      <c r="BL134" s="7">
        <v>0.61588590541952404</v>
      </c>
      <c r="BM134" s="34">
        <v>29.1666666666667</v>
      </c>
      <c r="BN134" s="7">
        <v>2647.14</v>
      </c>
      <c r="BO134" s="34">
        <v>2554.6950000000002</v>
      </c>
      <c r="BP134" s="34">
        <v>4.5772639691714803</v>
      </c>
      <c r="BQ134" s="34">
        <v>249.28673323819999</v>
      </c>
      <c r="BR134" s="34" t="s">
        <v>292</v>
      </c>
      <c r="BS134" s="34" t="s">
        <v>292</v>
      </c>
      <c r="BT134" s="34">
        <v>907513.587364109</v>
      </c>
      <c r="BU134" s="34">
        <v>300206460</v>
      </c>
      <c r="BV134" s="7">
        <v>99.770600000000002</v>
      </c>
      <c r="BW134" s="23">
        <v>32854</v>
      </c>
      <c r="BX134" s="9" t="s">
        <v>506</v>
      </c>
      <c r="BY134" s="7">
        <v>2595</v>
      </c>
      <c r="BZ134" s="9" t="s">
        <v>313</v>
      </c>
      <c r="CA134" t="str">
        <f t="shared" si="523"/>
        <v>GBP=</v>
      </c>
      <c r="CB134" s="24">
        <v>1.2625</v>
      </c>
      <c r="CD134" s="9" t="s">
        <v>6</v>
      </c>
      <c r="CE134" s="9" t="s">
        <v>505</v>
      </c>
    </row>
    <row r="135" spans="1:83" x14ac:dyDescent="0.35">
      <c r="F135" s="2"/>
      <c r="G135" s="14" t="s">
        <v>793</v>
      </c>
      <c r="H135" s="15">
        <f>AVERAGE(H127:H134)</f>
        <v>144925370649.23981</v>
      </c>
      <c r="I135" s="15">
        <f t="shared" ref="I135:AP135" si="524">AVERAGE(I127:I134)</f>
        <v>97.801549999999992</v>
      </c>
      <c r="J135" s="15"/>
      <c r="K135" s="15"/>
      <c r="L135" s="15"/>
      <c r="M135" s="15"/>
      <c r="N135" s="15"/>
      <c r="O135" s="35">
        <f t="shared" si="524"/>
        <v>162.91529539222057</v>
      </c>
      <c r="P135" s="35">
        <f t="shared" si="524"/>
        <v>38.325739084458547</v>
      </c>
      <c r="Q135" s="35">
        <f t="shared" si="524"/>
        <v>11.560924967970616</v>
      </c>
      <c r="R135" s="35">
        <f t="shared" si="524"/>
        <v>2.4642421128854819</v>
      </c>
      <c r="S135" s="35">
        <f t="shared" si="524"/>
        <v>4.1419269130617176</v>
      </c>
      <c r="T135" s="35">
        <f t="shared" si="524"/>
        <v>15.876817949191231</v>
      </c>
      <c r="U135" s="35">
        <f t="shared" si="524"/>
        <v>3.1413666925919306</v>
      </c>
      <c r="V135" s="15"/>
      <c r="W135" s="15"/>
      <c r="X135" s="35">
        <f t="shared" si="524"/>
        <v>-6.9672120352246774</v>
      </c>
      <c r="Y135" s="35">
        <f t="shared" si="524"/>
        <v>21.624190881197734</v>
      </c>
      <c r="Z135" s="35">
        <f t="shared" si="524"/>
        <v>20.074052562148538</v>
      </c>
      <c r="AA135" s="35">
        <f t="shared" si="524"/>
        <v>22.062339388560762</v>
      </c>
      <c r="AB135" s="35">
        <f t="shared" si="524"/>
        <v>0.22566666666666668</v>
      </c>
      <c r="AC135" s="35">
        <f t="shared" si="524"/>
        <v>0.7503318335100001</v>
      </c>
      <c r="AD135" s="35">
        <f t="shared" si="524"/>
        <v>0.69372830410905884</v>
      </c>
      <c r="AE135" s="35">
        <f t="shared" si="524"/>
        <v>0.92336644818819325</v>
      </c>
      <c r="AF135" s="35">
        <f t="shared" si="524"/>
        <v>0.94891001654782936</v>
      </c>
      <c r="AG135" s="35">
        <f t="shared" si="524"/>
        <v>1.1103410383431791</v>
      </c>
      <c r="AH135" s="35">
        <f t="shared" si="524"/>
        <v>1.0449673184182597</v>
      </c>
      <c r="AI135" s="35">
        <f t="shared" si="524"/>
        <v>41.658740005432861</v>
      </c>
      <c r="AJ135" s="35">
        <f t="shared" si="524"/>
        <v>445.18554999999998</v>
      </c>
      <c r="AK135" s="35">
        <f t="shared" si="524"/>
        <v>425.76474375000004</v>
      </c>
      <c r="AL135" s="35">
        <f t="shared" si="524"/>
        <v>2.190271208649667</v>
      </c>
      <c r="AM135" s="35">
        <f t="shared" si="524"/>
        <v>69.493933497171426</v>
      </c>
      <c r="AN135" s="35">
        <f t="shared" si="524"/>
        <v>1.2417446317796776</v>
      </c>
      <c r="AO135" s="35">
        <f t="shared" si="524"/>
        <v>4.8615749661560157</v>
      </c>
      <c r="AP135" s="15">
        <f t="shared" si="524"/>
        <v>2443202.065588674</v>
      </c>
      <c r="AS135" s="9"/>
      <c r="AT135" s="34"/>
      <c r="AU135" s="34"/>
      <c r="AV135" s="34"/>
      <c r="AW135" s="34"/>
      <c r="AX135" s="34"/>
      <c r="BG135" s="34"/>
      <c r="BM135" s="34"/>
      <c r="BO135" s="34"/>
      <c r="BP135" s="34"/>
      <c r="BQ135" s="34"/>
      <c r="BT135" s="34"/>
      <c r="BU135" s="34"/>
      <c r="BW135" s="23"/>
      <c r="BX135" s="9"/>
      <c r="BZ135" s="9"/>
      <c r="CD135" s="9"/>
    </row>
    <row r="136" spans="1:83" x14ac:dyDescent="0.35">
      <c r="F136" s="2"/>
      <c r="G136" s="16"/>
      <c r="H136" s="19"/>
      <c r="I136" s="18"/>
      <c r="J136" s="38"/>
      <c r="K136" s="18"/>
      <c r="L136" s="19"/>
      <c r="M136" s="19"/>
      <c r="N136" s="16"/>
      <c r="O136" s="18"/>
      <c r="P136" s="18"/>
      <c r="Q136" s="18"/>
      <c r="R136" s="18"/>
      <c r="S136" s="18"/>
      <c r="T136" s="18"/>
      <c r="U136" s="18"/>
      <c r="V136" s="44"/>
      <c r="W136" s="44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44"/>
      <c r="AT136" s="34"/>
      <c r="AU136" s="34"/>
      <c r="AV136" s="34"/>
      <c r="AW136" s="34"/>
      <c r="AX136" s="34"/>
      <c r="BG136" s="34"/>
      <c r="BM136" s="34"/>
      <c r="BO136" s="34"/>
      <c r="BP136" s="34"/>
      <c r="BQ136" s="34"/>
      <c r="BT136" s="34"/>
      <c r="BU136" s="34"/>
      <c r="BW136" s="23"/>
      <c r="BX136" s="9"/>
      <c r="BZ136" s="9"/>
    </row>
    <row r="137" spans="1:83" x14ac:dyDescent="0.35">
      <c r="A137" s="4"/>
      <c r="B137" s="4"/>
      <c r="C137" s="4" t="s">
        <v>123</v>
      </c>
      <c r="D137" s="4"/>
      <c r="E137" s="4"/>
      <c r="F137" s="2"/>
      <c r="AS137" s="4"/>
      <c r="AT137" s="34"/>
      <c r="AU137" s="34"/>
      <c r="AV137" s="34"/>
      <c r="AW137" s="34"/>
      <c r="AX137" s="34"/>
      <c r="BG137" s="34"/>
      <c r="BM137" s="34"/>
      <c r="BO137" s="34"/>
      <c r="BP137" s="34"/>
      <c r="BQ137" s="34"/>
      <c r="BT137" s="34"/>
      <c r="BU137" s="34"/>
      <c r="BW137" s="23"/>
      <c r="BX137" s="9"/>
      <c r="BZ137" s="9"/>
      <c r="CB137" s="25"/>
      <c r="CD137" s="4"/>
    </row>
    <row r="138" spans="1:83" x14ac:dyDescent="0.35">
      <c r="B138" t="str">
        <f>C138</f>
        <v>Communication Equipment</v>
      </c>
      <c r="C138" t="s">
        <v>123</v>
      </c>
      <c r="E138" t="s">
        <v>124</v>
      </c>
      <c r="F138" s="2"/>
      <c r="G138" t="str">
        <f>BX138</f>
        <v>US17275R1023</v>
      </c>
      <c r="H138" s="7">
        <f>(BU138*BY138)*CB138</f>
        <v>234385323601</v>
      </c>
      <c r="I138" s="13">
        <f>BV138</f>
        <v>99.939099999999996</v>
      </c>
      <c r="J138" s="36">
        <f>BW138</f>
        <v>32920</v>
      </c>
      <c r="K138" s="13" t="str">
        <f>BZ138</f>
        <v>USD</v>
      </c>
      <c r="L138" s="7">
        <f>BY138</f>
        <v>58.85</v>
      </c>
      <c r="M138" s="13">
        <f>BY138*CB138</f>
        <v>58.85</v>
      </c>
      <c r="N138" s="8"/>
      <c r="O138" s="13">
        <f>AT138</f>
        <v>25.338092388239001</v>
      </c>
      <c r="P138" s="13">
        <f t="shared" ref="P138" si="525">AU138</f>
        <v>15.892820270536101</v>
      </c>
      <c r="Q138" s="13">
        <f t="shared" ref="Q138" si="526">AV138</f>
        <v>6.2718050465938102</v>
      </c>
      <c r="R138" s="13" t="str">
        <f t="shared" ref="R138" si="527">AW138</f>
        <v>NULL</v>
      </c>
      <c r="S138" s="13">
        <f t="shared" ref="S138" si="528">AX138</f>
        <v>5.1653135145876599</v>
      </c>
      <c r="T138" s="13">
        <f t="shared" ref="T138" si="529">AY138</f>
        <v>19.259270632785601</v>
      </c>
      <c r="U138" s="13">
        <f t="shared" ref="U138" si="530">AZ138</f>
        <v>4.4243680836794104</v>
      </c>
      <c r="V138" s="42">
        <f t="shared" ref="V138" si="531">BA138</f>
        <v>488729396.94999999</v>
      </c>
      <c r="W138" s="42">
        <f t="shared" ref="W138" si="532">BB138</f>
        <v>498333063.16454601</v>
      </c>
      <c r="X138" s="13">
        <f>((W138-V138)/W138)*100</f>
        <v>1.9271581447075212</v>
      </c>
      <c r="Y138" s="13">
        <f>BC138</f>
        <v>15.709540876736799</v>
      </c>
      <c r="Z138" s="13">
        <f t="shared" ref="Z138" si="533">BD138</f>
        <v>18.767368052773101</v>
      </c>
      <c r="AA138" s="13">
        <f t="shared" ref="AA138" si="534">BE138</f>
        <v>18.388862794189102</v>
      </c>
      <c r="AB138" s="13" t="str">
        <f t="shared" ref="AB138" si="535">BF138</f>
        <v>#N/A</v>
      </c>
      <c r="AC138" s="13">
        <f t="shared" ref="AC138" si="536">BG138</f>
        <v>0.69560104246471299</v>
      </c>
      <c r="AD138" s="13">
        <f t="shared" ref="AD138" si="537">BH138</f>
        <v>0.74805795403533204</v>
      </c>
      <c r="AE138" s="13">
        <f t="shared" ref="AE138" si="538">BI138</f>
        <v>0.83517046567424003</v>
      </c>
      <c r="AF138" s="13">
        <f t="shared" ref="AF138" si="539">BJ138</f>
        <v>0.89011275366918297</v>
      </c>
      <c r="AG138" s="13">
        <f t="shared" ref="AG138" si="540">BK138</f>
        <v>0.71525556832631998</v>
      </c>
      <c r="AH138" s="13">
        <f t="shared" ref="AH138" si="541">BL138</f>
        <v>0.84006960314259704</v>
      </c>
      <c r="AI138" s="13">
        <f t="shared" ref="AI138" si="542">BM138</f>
        <v>63.1364562118126</v>
      </c>
      <c r="AJ138" s="13">
        <f t="shared" ref="AJ138" si="543">BN138</f>
        <v>56.877200000000002</v>
      </c>
      <c r="AK138" s="13">
        <f t="shared" ref="AK138" si="544">BO138</f>
        <v>50.4559</v>
      </c>
      <c r="AL138" s="13">
        <f t="shared" ref="AL138" si="545">BP138</f>
        <v>2.7308414405188599</v>
      </c>
      <c r="AM138" s="13">
        <f t="shared" ref="AM138" si="546">BQ138</f>
        <v>61.860465116299999</v>
      </c>
      <c r="AN138" s="13">
        <f t="shared" ref="AN138" si="547">BR138</f>
        <v>1.4247788090564399</v>
      </c>
      <c r="AO138" s="13">
        <f t="shared" ref="AO138" si="548">BS138</f>
        <v>2.9772026741422799</v>
      </c>
      <c r="AP138" s="42">
        <f t="shared" ref="AP138" si="549">BT138</f>
        <v>51054217.609587602</v>
      </c>
      <c r="AS138" s="9" t="s">
        <v>124</v>
      </c>
      <c r="AT138" s="34">
        <v>25.338092388239001</v>
      </c>
      <c r="AU138" s="34">
        <v>15.892820270536101</v>
      </c>
      <c r="AV138" s="34">
        <v>6.2718050465938102</v>
      </c>
      <c r="AW138" s="34" t="s">
        <v>292</v>
      </c>
      <c r="AX138" s="34">
        <v>5.1653135145876599</v>
      </c>
      <c r="AY138" s="7">
        <v>19.259270632785601</v>
      </c>
      <c r="AZ138" s="7">
        <v>4.4243680836794104</v>
      </c>
      <c r="BA138" s="7">
        <v>488729396.94999999</v>
      </c>
      <c r="BB138" s="7">
        <v>498333063.16454601</v>
      </c>
      <c r="BC138" s="7">
        <v>15.709540876736799</v>
      </c>
      <c r="BD138" s="7">
        <v>18.767368052773101</v>
      </c>
      <c r="BE138" s="7">
        <v>18.388862794189102</v>
      </c>
      <c r="BF138" s="7" t="s">
        <v>523</v>
      </c>
      <c r="BG138" s="34">
        <v>0.69560104246471299</v>
      </c>
      <c r="BH138" s="7">
        <v>0.74805795403533204</v>
      </c>
      <c r="BI138" s="7">
        <v>0.83517046567424003</v>
      </c>
      <c r="BJ138" s="7">
        <v>0.89011275366918297</v>
      </c>
      <c r="BK138" s="7">
        <v>0.71525556832631998</v>
      </c>
      <c r="BL138" s="7">
        <v>0.84006960314259704</v>
      </c>
      <c r="BM138" s="34">
        <v>63.1364562118126</v>
      </c>
      <c r="BN138" s="7">
        <v>56.877200000000002</v>
      </c>
      <c r="BO138" s="34">
        <v>50.4559</v>
      </c>
      <c r="BP138" s="34">
        <v>2.7308414405188599</v>
      </c>
      <c r="BQ138" s="34">
        <v>61.860465116299999</v>
      </c>
      <c r="BR138" s="34">
        <v>1.4247788090564399</v>
      </c>
      <c r="BS138" s="34">
        <v>2.9772026741422799</v>
      </c>
      <c r="BT138" s="34">
        <v>51054217.609587602</v>
      </c>
      <c r="BU138" s="34">
        <v>3982758260</v>
      </c>
      <c r="BV138" s="7">
        <v>99.939099999999996</v>
      </c>
      <c r="BW138" s="23">
        <v>32920</v>
      </c>
      <c r="BX138" s="9" t="s">
        <v>508</v>
      </c>
      <c r="BY138" s="7">
        <v>58.85</v>
      </c>
      <c r="BZ138" s="9" t="s">
        <v>291</v>
      </c>
      <c r="CA138" t="str">
        <f t="shared" si="523"/>
        <v>USD=</v>
      </c>
      <c r="CB138" s="24">
        <v>1</v>
      </c>
      <c r="CD138" s="9" t="s">
        <v>124</v>
      </c>
      <c r="CE138" s="9" t="s">
        <v>507</v>
      </c>
    </row>
    <row r="139" spans="1:83" x14ac:dyDescent="0.35">
      <c r="B139" t="str">
        <f t="shared" ref="B139:B147" si="550">C139</f>
        <v>Communication Equipment</v>
      </c>
      <c r="C139" t="s">
        <v>123</v>
      </c>
      <c r="E139" t="s">
        <v>125</v>
      </c>
      <c r="F139" s="2"/>
      <c r="G139" t="str">
        <f t="shared" ref="G139:G147" si="551">BX139</f>
        <v>US48203R1041</v>
      </c>
      <c r="H139" s="7">
        <f t="shared" ref="H139:H147" si="552">(BU139*BY139)*CB139</f>
        <v>12277797729.4</v>
      </c>
      <c r="I139" s="13">
        <f t="shared" ref="I139:I147" si="553">BV139</f>
        <v>98.716899999999995</v>
      </c>
      <c r="J139" s="36">
        <f t="shared" ref="J139:J147" si="554">BW139</f>
        <v>36336</v>
      </c>
      <c r="K139" s="13" t="str">
        <f t="shared" ref="K139:K147" si="555">BZ139</f>
        <v>USD</v>
      </c>
      <c r="L139" s="7">
        <f t="shared" ref="L139:L147" si="556">BY139</f>
        <v>37.299999999999997</v>
      </c>
      <c r="M139" s="13">
        <f t="shared" ref="M139:M147" si="557">BY139*CB139</f>
        <v>37.299999999999997</v>
      </c>
      <c r="N139" s="8"/>
      <c r="O139" s="13">
        <f t="shared" ref="O139:O147" si="558">AT139</f>
        <v>49.176005273566197</v>
      </c>
      <c r="P139" s="13">
        <f t="shared" ref="P139:P147" si="559">AU139</f>
        <v>19.014207600601701</v>
      </c>
      <c r="Q139" s="13" t="str">
        <f t="shared" ref="Q139:Q147" si="560">AV139</f>
        <v>NULL</v>
      </c>
      <c r="R139" s="13" t="str">
        <f t="shared" ref="R139:R147" si="561">AW139</f>
        <v>NULL</v>
      </c>
      <c r="S139" s="13">
        <f t="shared" ref="S139:S147" si="562">AX139</f>
        <v>2.6584896719507198</v>
      </c>
      <c r="T139" s="13">
        <f t="shared" ref="T139:T147" si="563">AY139</f>
        <v>23.7297984719753</v>
      </c>
      <c r="U139" s="13">
        <f t="shared" ref="U139:U147" si="564">AZ139</f>
        <v>2.4388291777208302</v>
      </c>
      <c r="V139" s="42">
        <f t="shared" ref="V139:V147" si="565">BA139</f>
        <v>81899168.837500006</v>
      </c>
      <c r="W139" s="42">
        <f t="shared" ref="W139:W147" si="566">BB139</f>
        <v>180624225.43272701</v>
      </c>
      <c r="X139" s="13">
        <f t="shared" ref="X139:X147" si="567">((W139-V139)/W139)*100</f>
        <v>54.657705165909142</v>
      </c>
      <c r="Y139" s="13">
        <f t="shared" ref="Y139:Y147" si="568">BC139</f>
        <v>20.989097579887499</v>
      </c>
      <c r="Z139" s="13">
        <f t="shared" ref="Z139:Z147" si="569">BD139</f>
        <v>12.761323106870901</v>
      </c>
      <c r="AA139" s="13">
        <f t="shared" ref="AA139:AA147" si="570">BE139</f>
        <v>11.202812023134101</v>
      </c>
      <c r="AB139" s="13">
        <f t="shared" ref="AB139:AB147" si="571">BF139</f>
        <v>0.2316</v>
      </c>
      <c r="AC139" s="13">
        <f t="shared" ref="AC139:AC147" si="572">BG139</f>
        <v>0.10568287796899099</v>
      </c>
      <c r="AD139" s="13">
        <f t="shared" ref="AD139:AD147" si="573">BH139</f>
        <v>0.39086545717673199</v>
      </c>
      <c r="AE139" s="13">
        <f t="shared" ref="AE139:AE147" si="574">BI139</f>
        <v>0.88955258599222198</v>
      </c>
      <c r="AF139" s="13">
        <f t="shared" ref="AF139:AF147" si="575">BJ139</f>
        <v>0.92636746429309103</v>
      </c>
      <c r="AG139" s="13">
        <f t="shared" ref="AG139:AG147" si="576">BK139</f>
        <v>0.69186905536428001</v>
      </c>
      <c r="AH139" s="13">
        <f t="shared" ref="AH139:AH147" si="577">BL139</f>
        <v>1.06094335685608</v>
      </c>
      <c r="AI139" s="13">
        <f t="shared" ref="AI139:AI147" si="578">BM139</f>
        <v>72.530120481927696</v>
      </c>
      <c r="AJ139" s="13">
        <f t="shared" ref="AJ139:AJ147" si="579">BN139</f>
        <v>37.895600000000002</v>
      </c>
      <c r="AK139" s="13">
        <f t="shared" ref="AK139:AK147" si="580">BO139</f>
        <v>37.149149999999999</v>
      </c>
      <c r="AL139" s="13">
        <f t="shared" ref="AL139:AL147" si="581">BP139</f>
        <v>2.35357047338861</v>
      </c>
      <c r="AM139" s="13">
        <f t="shared" ref="AM139:AM147" si="582">BQ139</f>
        <v>90.522243713699993</v>
      </c>
      <c r="AN139" s="13">
        <f t="shared" ref="AN139:AN147" si="583">BR139</f>
        <v>2.7914143101918798</v>
      </c>
      <c r="AO139" s="13">
        <f t="shared" ref="AO139:AO147" si="584">BS139</f>
        <v>1.8640831286205699</v>
      </c>
      <c r="AP139" s="42">
        <f t="shared" ref="AP139:AP147" si="585">BT139</f>
        <v>6641179.6187753798</v>
      </c>
      <c r="AS139" s="9" t="s">
        <v>125</v>
      </c>
      <c r="AT139" s="34">
        <v>49.176005273566197</v>
      </c>
      <c r="AU139" s="34">
        <v>19.014207600601701</v>
      </c>
      <c r="AV139" s="34" t="s">
        <v>292</v>
      </c>
      <c r="AW139" s="34" t="s">
        <v>292</v>
      </c>
      <c r="AX139" s="34">
        <v>2.6584896719507198</v>
      </c>
      <c r="AY139" s="7">
        <v>23.7297984719753</v>
      </c>
      <c r="AZ139" s="7">
        <v>2.4388291777208302</v>
      </c>
      <c r="BA139" s="7">
        <v>81899168.837500006</v>
      </c>
      <c r="BB139" s="7">
        <v>180624225.43272701</v>
      </c>
      <c r="BC139" s="7">
        <v>20.989097579887499</v>
      </c>
      <c r="BD139" s="7">
        <v>12.761323106870901</v>
      </c>
      <c r="BE139" s="7">
        <v>11.202812023134101</v>
      </c>
      <c r="BF139" s="7">
        <v>0.2316</v>
      </c>
      <c r="BG139" s="34">
        <v>0.10568287796899099</v>
      </c>
      <c r="BH139" s="7">
        <v>0.39086545717673199</v>
      </c>
      <c r="BI139" s="7">
        <v>0.88955258599222198</v>
      </c>
      <c r="BJ139" s="7">
        <v>0.92636746429309103</v>
      </c>
      <c r="BK139" s="7">
        <v>0.69186905536428001</v>
      </c>
      <c r="BL139" s="7">
        <v>1.06094335685608</v>
      </c>
      <c r="BM139" s="34">
        <v>72.530120481927696</v>
      </c>
      <c r="BN139" s="7">
        <v>37.895600000000002</v>
      </c>
      <c r="BO139" s="34">
        <v>37.149149999999999</v>
      </c>
      <c r="BP139" s="34">
        <v>2.35357047338861</v>
      </c>
      <c r="BQ139" s="34">
        <v>90.522243713699993</v>
      </c>
      <c r="BR139" s="34">
        <v>2.7914143101918798</v>
      </c>
      <c r="BS139" s="7">
        <v>1.8640831286205699</v>
      </c>
      <c r="BT139" s="34">
        <v>6641179.6187753798</v>
      </c>
      <c r="BU139" s="34">
        <v>329163478</v>
      </c>
      <c r="BV139" s="7">
        <v>98.716899999999995</v>
      </c>
      <c r="BW139" s="23">
        <v>36336</v>
      </c>
      <c r="BX139" s="9" t="s">
        <v>510</v>
      </c>
      <c r="BY139" s="7">
        <v>37.299999999999997</v>
      </c>
      <c r="BZ139" s="9" t="s">
        <v>291</v>
      </c>
      <c r="CA139" t="str">
        <f t="shared" si="523"/>
        <v>USD=</v>
      </c>
      <c r="CB139" s="24">
        <v>1</v>
      </c>
      <c r="CD139" s="9" t="s">
        <v>125</v>
      </c>
      <c r="CE139" s="9" t="s">
        <v>509</v>
      </c>
    </row>
    <row r="140" spans="1:83" x14ac:dyDescent="0.35">
      <c r="B140" t="str">
        <f t="shared" si="550"/>
        <v>Communication Equipment</v>
      </c>
      <c r="C140" t="s">
        <v>123</v>
      </c>
      <c r="E140" t="s">
        <v>126</v>
      </c>
      <c r="F140" s="2"/>
      <c r="G140" t="str">
        <f t="shared" si="551"/>
        <v>US0404132054</v>
      </c>
      <c r="H140" s="7">
        <f t="shared" si="552"/>
        <v>134643098780.15999</v>
      </c>
      <c r="I140" s="13">
        <f t="shared" si="553"/>
        <v>81.841099999999997</v>
      </c>
      <c r="J140" s="36">
        <f t="shared" si="554"/>
        <v>41796</v>
      </c>
      <c r="K140" s="13" t="str">
        <f t="shared" si="555"/>
        <v>USD</v>
      </c>
      <c r="L140" s="7">
        <f t="shared" si="556"/>
        <v>106.88</v>
      </c>
      <c r="M140" s="13">
        <f t="shared" si="557"/>
        <v>106.88</v>
      </c>
      <c r="N140" s="8"/>
      <c r="O140" s="13">
        <f t="shared" si="558"/>
        <v>12.827359913780199</v>
      </c>
      <c r="P140" s="13">
        <f t="shared" si="559"/>
        <v>43.842234375984503</v>
      </c>
      <c r="Q140" s="13">
        <f t="shared" si="560"/>
        <v>0.75901537951361897</v>
      </c>
      <c r="R140" s="13">
        <f t="shared" si="561"/>
        <v>2.5942150518334</v>
      </c>
      <c r="S140" s="13">
        <f t="shared" si="562"/>
        <v>3.6395469770363298</v>
      </c>
      <c r="T140" s="13">
        <f t="shared" si="563"/>
        <v>42.026901960760902</v>
      </c>
      <c r="U140" s="13">
        <f t="shared" si="564"/>
        <v>20.359913182053901</v>
      </c>
      <c r="V140" s="42">
        <f t="shared" si="565"/>
        <v>137214032.75749999</v>
      </c>
      <c r="W140" s="42">
        <f t="shared" si="566"/>
        <v>207080697.54409099</v>
      </c>
      <c r="X140" s="13">
        <f t="shared" si="567"/>
        <v>33.738859109123489</v>
      </c>
      <c r="Y140" s="13">
        <f t="shared" si="568"/>
        <v>38.5248155411902</v>
      </c>
      <c r="Z140" s="13">
        <f t="shared" si="569"/>
        <v>36.056503629542803</v>
      </c>
      <c r="AA140" s="13">
        <f t="shared" si="570"/>
        <v>41.007326676896497</v>
      </c>
      <c r="AB140" s="13" t="str">
        <f t="shared" si="571"/>
        <v>NULL</v>
      </c>
      <c r="AC140" s="13">
        <f t="shared" si="572"/>
        <v>2.2352760301057302</v>
      </c>
      <c r="AD140" s="13">
        <f t="shared" si="573"/>
        <v>1.7145282975441001</v>
      </c>
      <c r="AE140" s="13">
        <f t="shared" si="574"/>
        <v>1.1040148252659201</v>
      </c>
      <c r="AF140" s="13">
        <f t="shared" si="575"/>
        <v>1.0693421475007301</v>
      </c>
      <c r="AG140" s="13">
        <f t="shared" si="576"/>
        <v>1.4482346141662199</v>
      </c>
      <c r="AH140" s="13">
        <f t="shared" si="577"/>
        <v>1.9502409516702</v>
      </c>
      <c r="AI140" s="13">
        <f t="shared" si="578"/>
        <v>64.324736374031204</v>
      </c>
      <c r="AJ140" s="13">
        <f t="shared" si="579"/>
        <v>100.78475</v>
      </c>
      <c r="AK140" s="13">
        <f t="shared" si="580"/>
        <v>85.004937499999997</v>
      </c>
      <c r="AL140" s="13" t="str">
        <f t="shared" si="581"/>
        <v>NULL</v>
      </c>
      <c r="AM140" s="13">
        <f t="shared" si="582"/>
        <v>0</v>
      </c>
      <c r="AN140" s="13">
        <f t="shared" si="583"/>
        <v>0.95286943544802205</v>
      </c>
      <c r="AO140" s="13">
        <f t="shared" si="584"/>
        <v>1.483295638735</v>
      </c>
      <c r="AP140" s="42">
        <f t="shared" si="585"/>
        <v>2003746.49325988</v>
      </c>
      <c r="AS140" s="9" t="s">
        <v>126</v>
      </c>
      <c r="AT140" s="34">
        <v>12.827359913780199</v>
      </c>
      <c r="AU140" s="34">
        <v>43.842234375984503</v>
      </c>
      <c r="AV140" s="34">
        <v>0.75901537951361897</v>
      </c>
      <c r="AW140" s="34">
        <v>2.5942150518334</v>
      </c>
      <c r="AX140" s="34">
        <v>3.6395469770363298</v>
      </c>
      <c r="AY140" s="7">
        <v>42.026901960760902</v>
      </c>
      <c r="AZ140" s="7">
        <v>20.359913182053901</v>
      </c>
      <c r="BA140" s="7">
        <v>137214032.75749999</v>
      </c>
      <c r="BB140" s="7">
        <v>207080697.54409099</v>
      </c>
      <c r="BC140" s="7">
        <v>38.5248155411902</v>
      </c>
      <c r="BD140" s="7">
        <v>36.056503629542803</v>
      </c>
      <c r="BE140" s="7">
        <v>41.007326676896497</v>
      </c>
      <c r="BF140" s="34" t="s">
        <v>292</v>
      </c>
      <c r="BG140" s="34">
        <v>2.2352760301057302</v>
      </c>
      <c r="BH140" s="7">
        <v>1.7145282975441001</v>
      </c>
      <c r="BI140" s="7">
        <v>1.1040148252659201</v>
      </c>
      <c r="BJ140" s="7">
        <v>1.0693421475007301</v>
      </c>
      <c r="BK140" s="7">
        <v>1.4482346141662199</v>
      </c>
      <c r="BL140" s="7">
        <v>1.9502409516702</v>
      </c>
      <c r="BM140" s="34">
        <v>64.324736374031204</v>
      </c>
      <c r="BN140" s="7">
        <v>100.78475</v>
      </c>
      <c r="BO140" s="34">
        <v>85.004937499999997</v>
      </c>
      <c r="BP140" s="34" t="s">
        <v>292</v>
      </c>
      <c r="BQ140" s="34">
        <v>0</v>
      </c>
      <c r="BR140" s="34">
        <v>0.95286943544802205</v>
      </c>
      <c r="BS140" s="7">
        <v>1.483295638735</v>
      </c>
      <c r="BT140" s="34">
        <v>2003746.49325988</v>
      </c>
      <c r="BU140" s="34">
        <v>1259759532</v>
      </c>
      <c r="BV140" s="7">
        <v>81.841099999999997</v>
      </c>
      <c r="BW140" s="23">
        <v>41796</v>
      </c>
      <c r="BX140" s="9" t="s">
        <v>1165</v>
      </c>
      <c r="BY140" s="7">
        <v>106.88</v>
      </c>
      <c r="BZ140" s="9" t="s">
        <v>291</v>
      </c>
      <c r="CA140" t="str">
        <f t="shared" si="523"/>
        <v>USD=</v>
      </c>
      <c r="CB140" s="24">
        <v>1</v>
      </c>
      <c r="CD140" s="9" t="s">
        <v>126</v>
      </c>
      <c r="CE140" s="9" t="s">
        <v>511</v>
      </c>
    </row>
    <row r="141" spans="1:83" x14ac:dyDescent="0.35">
      <c r="B141" t="str">
        <f t="shared" si="550"/>
        <v>Communication Equipment</v>
      </c>
      <c r="C141" t="s">
        <v>123</v>
      </c>
      <c r="E141" t="s">
        <v>127</v>
      </c>
      <c r="F141" s="2"/>
      <c r="G141" t="str">
        <f t="shared" si="551"/>
        <v>US6200763075</v>
      </c>
      <c r="H141" s="7">
        <f t="shared" si="552"/>
        <v>78533311412.160004</v>
      </c>
      <c r="I141" s="13">
        <f t="shared" si="553"/>
        <v>99.604699999999994</v>
      </c>
      <c r="J141" s="36">
        <f t="shared" si="554"/>
        <v>29297</v>
      </c>
      <c r="K141" s="13" t="str">
        <f t="shared" si="555"/>
        <v>USD</v>
      </c>
      <c r="L141" s="7">
        <f t="shared" si="556"/>
        <v>469.92</v>
      </c>
      <c r="M141" s="13">
        <f t="shared" si="557"/>
        <v>469.92</v>
      </c>
      <c r="N141" s="8"/>
      <c r="O141" s="13">
        <f t="shared" si="558"/>
        <v>51.5015250334543</v>
      </c>
      <c r="P141" s="13">
        <f t="shared" si="559"/>
        <v>32.185125642814398</v>
      </c>
      <c r="Q141" s="13">
        <f t="shared" si="560"/>
        <v>5.0715435778881597</v>
      </c>
      <c r="R141" s="13">
        <f t="shared" si="561"/>
        <v>3.1693870647773901</v>
      </c>
      <c r="S141" s="13">
        <f t="shared" si="562"/>
        <v>59.147547511008902</v>
      </c>
      <c r="T141" s="13">
        <f t="shared" si="563"/>
        <v>30.605343496554902</v>
      </c>
      <c r="U141" s="13">
        <f t="shared" si="564"/>
        <v>7.3698678127027</v>
      </c>
      <c r="V141" s="42">
        <f t="shared" si="565"/>
        <v>545859966.73249996</v>
      </c>
      <c r="W141" s="42">
        <f t="shared" si="566"/>
        <v>443115927.585455</v>
      </c>
      <c r="X141" s="13">
        <f t="shared" si="567"/>
        <v>-23.186717685121067</v>
      </c>
      <c r="Y141" s="13">
        <f t="shared" si="568"/>
        <v>26.2503832411277</v>
      </c>
      <c r="Z141" s="13">
        <f t="shared" si="569"/>
        <v>18.2579705094358</v>
      </c>
      <c r="AA141" s="13">
        <f t="shared" si="570"/>
        <v>17.551325008310801</v>
      </c>
      <c r="AB141" s="13">
        <f t="shared" si="571"/>
        <v>0.1734</v>
      </c>
      <c r="AC141" s="13">
        <f t="shared" si="572"/>
        <v>0.64353631195376104</v>
      </c>
      <c r="AD141" s="13">
        <f t="shared" si="573"/>
        <v>0.88928008889778098</v>
      </c>
      <c r="AE141" s="13">
        <f t="shared" si="574"/>
        <v>1.00870672361947</v>
      </c>
      <c r="AF141" s="13">
        <f t="shared" si="575"/>
        <v>1.0058034766085</v>
      </c>
      <c r="AG141" s="13">
        <f t="shared" si="576"/>
        <v>0.82255749080794804</v>
      </c>
      <c r="AH141" s="13">
        <f t="shared" si="577"/>
        <v>1.62123833409902</v>
      </c>
      <c r="AI141" s="13">
        <f t="shared" si="578"/>
        <v>31.161173268823799</v>
      </c>
      <c r="AJ141" s="13">
        <f t="shared" si="579"/>
        <v>477.3152</v>
      </c>
      <c r="AK141" s="13">
        <f t="shared" si="580"/>
        <v>406.81554999999997</v>
      </c>
      <c r="AL141" s="13">
        <f t="shared" si="581"/>
        <v>0.911924034218067</v>
      </c>
      <c r="AM141" s="13">
        <f t="shared" si="582"/>
        <v>35.342305441800001</v>
      </c>
      <c r="AN141" s="13">
        <f t="shared" si="583"/>
        <v>0.88613100687525803</v>
      </c>
      <c r="AO141" s="13">
        <f t="shared" si="584"/>
        <v>1.9944930188324601</v>
      </c>
      <c r="AP141" s="42">
        <f t="shared" si="585"/>
        <v>5292402.75515664</v>
      </c>
      <c r="AS141" s="9" t="s">
        <v>127</v>
      </c>
      <c r="AT141" s="34">
        <v>51.5015250334543</v>
      </c>
      <c r="AU141" s="34">
        <v>32.185125642814398</v>
      </c>
      <c r="AV141" s="34">
        <v>5.0715435778881597</v>
      </c>
      <c r="AW141" s="34">
        <v>3.1693870647773901</v>
      </c>
      <c r="AX141" s="34">
        <v>59.147547511008902</v>
      </c>
      <c r="AY141" s="7">
        <v>30.605343496554902</v>
      </c>
      <c r="AZ141" s="7">
        <v>7.3698678127027</v>
      </c>
      <c r="BA141" s="7">
        <v>545859966.73249996</v>
      </c>
      <c r="BB141" s="7">
        <v>443115927.585455</v>
      </c>
      <c r="BC141" s="7">
        <v>26.2503832411277</v>
      </c>
      <c r="BD141" s="7">
        <v>18.2579705094358</v>
      </c>
      <c r="BE141" s="7">
        <v>17.551325008310801</v>
      </c>
      <c r="BF141" s="7">
        <v>0.1734</v>
      </c>
      <c r="BG141" s="34">
        <v>0.64353631195376104</v>
      </c>
      <c r="BH141" s="7">
        <v>0.88928008889778098</v>
      </c>
      <c r="BI141" s="7">
        <v>1.00870672361947</v>
      </c>
      <c r="BJ141" s="7">
        <v>1.0058034766085</v>
      </c>
      <c r="BK141" s="7">
        <v>0.82255749080794804</v>
      </c>
      <c r="BL141" s="7">
        <v>1.62123833409902</v>
      </c>
      <c r="BM141" s="34">
        <v>31.161173268823799</v>
      </c>
      <c r="BN141" s="7">
        <v>477.3152</v>
      </c>
      <c r="BO141" s="34">
        <v>406.81554999999997</v>
      </c>
      <c r="BP141" s="34">
        <v>0.911924034218067</v>
      </c>
      <c r="BQ141" s="34">
        <v>35.342305441800001</v>
      </c>
      <c r="BR141" s="34">
        <v>0.88613100687525803</v>
      </c>
      <c r="BS141" s="34">
        <v>1.9944930188324601</v>
      </c>
      <c r="BT141" s="34">
        <v>5292402.75515664</v>
      </c>
      <c r="BU141" s="34">
        <v>167120598</v>
      </c>
      <c r="BV141" s="7">
        <v>99.604699999999994</v>
      </c>
      <c r="BW141" s="23">
        <v>29297</v>
      </c>
      <c r="BX141" s="9" t="s">
        <v>513</v>
      </c>
      <c r="BY141" s="7">
        <v>469.92</v>
      </c>
      <c r="BZ141" s="9" t="s">
        <v>291</v>
      </c>
      <c r="CA141" t="str">
        <f t="shared" si="523"/>
        <v>USD=</v>
      </c>
      <c r="CB141" s="24">
        <v>1</v>
      </c>
      <c r="CD141" s="9" t="s">
        <v>127</v>
      </c>
      <c r="CE141" s="9" t="s">
        <v>512</v>
      </c>
    </row>
    <row r="142" spans="1:83" x14ac:dyDescent="0.35">
      <c r="B142" t="str">
        <f t="shared" si="550"/>
        <v>Communication Equipment</v>
      </c>
      <c r="C142" t="s">
        <v>123</v>
      </c>
      <c r="E142" t="s">
        <v>128</v>
      </c>
      <c r="F142" s="2"/>
      <c r="G142" t="str">
        <f t="shared" si="551"/>
        <v>US3156161024</v>
      </c>
      <c r="H142" s="7">
        <f t="shared" si="552"/>
        <v>15331890238.049999</v>
      </c>
      <c r="I142" s="13">
        <f t="shared" si="553"/>
        <v>99.184899999999999</v>
      </c>
      <c r="J142" s="36">
        <f t="shared" si="554"/>
        <v>36315</v>
      </c>
      <c r="K142" s="13" t="str">
        <f t="shared" si="555"/>
        <v>USD</v>
      </c>
      <c r="L142" s="7">
        <f t="shared" si="556"/>
        <v>261.57</v>
      </c>
      <c r="M142" s="13">
        <f t="shared" si="557"/>
        <v>261.57</v>
      </c>
      <c r="N142" s="8"/>
      <c r="O142" s="13">
        <f t="shared" si="558"/>
        <v>27.3823319734813</v>
      </c>
      <c r="P142" s="13">
        <f t="shared" si="559"/>
        <v>18.111385854521298</v>
      </c>
      <c r="Q142" s="13">
        <f t="shared" si="560"/>
        <v>2.76589211853346</v>
      </c>
      <c r="R142" s="13" t="str">
        <f t="shared" si="561"/>
        <v>NULL</v>
      </c>
      <c r="S142" s="13">
        <f t="shared" si="562"/>
        <v>4.8558044378105203</v>
      </c>
      <c r="T142" s="13">
        <f t="shared" si="563"/>
        <v>19.348211284749599</v>
      </c>
      <c r="U142" s="13">
        <f t="shared" si="564"/>
        <v>5.4443312920081501</v>
      </c>
      <c r="V142" s="42">
        <f t="shared" si="565"/>
        <v>172850408.45249999</v>
      </c>
      <c r="W142" s="42">
        <f t="shared" si="566"/>
        <v>131082287.248182</v>
      </c>
      <c r="X142" s="13">
        <f t="shared" si="567"/>
        <v>-31.864046684840918</v>
      </c>
      <c r="Y142" s="13">
        <f t="shared" si="568"/>
        <v>17.077862994167599</v>
      </c>
      <c r="Z142" s="13">
        <f t="shared" si="569"/>
        <v>22.640619176994999</v>
      </c>
      <c r="AA142" s="13">
        <f t="shared" si="570"/>
        <v>27.114043510684901</v>
      </c>
      <c r="AB142" s="13">
        <f t="shared" si="571"/>
        <v>0.1961</v>
      </c>
      <c r="AC142" s="13">
        <f t="shared" si="572"/>
        <v>1.0276211357673599</v>
      </c>
      <c r="AD142" s="13">
        <f t="shared" si="573"/>
        <v>0.77760666797433597</v>
      </c>
      <c r="AE142" s="13">
        <f t="shared" si="574"/>
        <v>1.06143803804623</v>
      </c>
      <c r="AF142" s="13">
        <f t="shared" si="575"/>
        <v>1.0409576510721299</v>
      </c>
      <c r="AG142" s="13">
        <f t="shared" si="576"/>
        <v>1.2142554629978599</v>
      </c>
      <c r="AH142" s="13">
        <f t="shared" si="577"/>
        <v>1.3051851276831199</v>
      </c>
      <c r="AI142" s="13">
        <f t="shared" si="578"/>
        <v>81.259044862518095</v>
      </c>
      <c r="AJ142" s="13">
        <f t="shared" si="579"/>
        <v>235.9178</v>
      </c>
      <c r="AK142" s="13">
        <f t="shared" si="580"/>
        <v>198.27012500000001</v>
      </c>
      <c r="AL142" s="13" t="str">
        <f t="shared" si="581"/>
        <v>NULL</v>
      </c>
      <c r="AM142" s="13">
        <f t="shared" si="582"/>
        <v>0</v>
      </c>
      <c r="AN142" s="13">
        <f t="shared" si="583"/>
        <v>3.67329864369189</v>
      </c>
      <c r="AO142" s="13">
        <f t="shared" si="584"/>
        <v>3.32232391993684</v>
      </c>
      <c r="AP142" s="42">
        <f t="shared" si="585"/>
        <v>2995271.3254899802</v>
      </c>
      <c r="AS142" s="9" t="s">
        <v>128</v>
      </c>
      <c r="AT142" s="34">
        <v>27.3823319734813</v>
      </c>
      <c r="AU142" s="34">
        <v>18.111385854521298</v>
      </c>
      <c r="AV142" s="34">
        <v>2.76589211853346</v>
      </c>
      <c r="AW142" s="34" t="s">
        <v>292</v>
      </c>
      <c r="AX142" s="34">
        <v>4.8558044378105203</v>
      </c>
      <c r="AY142" s="7">
        <v>19.348211284749599</v>
      </c>
      <c r="AZ142" s="7">
        <v>5.4443312920081501</v>
      </c>
      <c r="BA142" s="7">
        <v>172850408.45249999</v>
      </c>
      <c r="BB142" s="7">
        <v>131082287.248182</v>
      </c>
      <c r="BC142" s="7">
        <v>17.077862994167599</v>
      </c>
      <c r="BD142" s="7">
        <v>22.640619176994999</v>
      </c>
      <c r="BE142" s="7">
        <v>27.114043510684901</v>
      </c>
      <c r="BF142" s="7">
        <v>0.1961</v>
      </c>
      <c r="BG142" s="34">
        <v>1.0276211357673599</v>
      </c>
      <c r="BH142" s="7">
        <v>0.77760666797433597</v>
      </c>
      <c r="BI142" s="7">
        <v>1.06143803804623</v>
      </c>
      <c r="BJ142" s="7">
        <v>1.0409576510721299</v>
      </c>
      <c r="BK142" s="7">
        <v>1.2142554629978599</v>
      </c>
      <c r="BL142" s="7">
        <v>1.3051851276831199</v>
      </c>
      <c r="BM142" s="34">
        <v>81.259044862518095</v>
      </c>
      <c r="BN142" s="7">
        <v>235.9178</v>
      </c>
      <c r="BO142" s="34">
        <v>198.27012500000001</v>
      </c>
      <c r="BP142" s="34" t="s">
        <v>292</v>
      </c>
      <c r="BQ142" s="34">
        <v>0</v>
      </c>
      <c r="BR142" s="34">
        <v>3.67329864369189</v>
      </c>
      <c r="BS142" s="7">
        <v>3.32232391993684</v>
      </c>
      <c r="BT142" s="34">
        <v>2995271.3254899802</v>
      </c>
      <c r="BU142" s="34">
        <v>58614865</v>
      </c>
      <c r="BV142" s="7">
        <v>99.184899999999999</v>
      </c>
      <c r="BW142" s="23">
        <v>36315</v>
      </c>
      <c r="BX142" s="9" t="s">
        <v>515</v>
      </c>
      <c r="BY142" s="7">
        <v>261.57</v>
      </c>
      <c r="BZ142" s="9" t="s">
        <v>291</v>
      </c>
      <c r="CA142" t="str">
        <f t="shared" si="523"/>
        <v>USD=</v>
      </c>
      <c r="CB142" s="24">
        <v>1</v>
      </c>
      <c r="CD142" s="9" t="s">
        <v>128</v>
      </c>
      <c r="CE142" s="9" t="s">
        <v>514</v>
      </c>
    </row>
    <row r="143" spans="1:83" x14ac:dyDescent="0.35">
      <c r="B143" t="str">
        <f t="shared" si="550"/>
        <v>Communication Equipment</v>
      </c>
      <c r="C143" t="s">
        <v>123</v>
      </c>
      <c r="E143" t="s">
        <v>129</v>
      </c>
      <c r="F143" s="2"/>
      <c r="G143" t="str">
        <f t="shared" si="551"/>
        <v>US1717793095</v>
      </c>
      <c r="H143" s="7">
        <f t="shared" si="552"/>
        <v>12206986944</v>
      </c>
      <c r="I143" s="13">
        <f t="shared" si="553"/>
        <v>99.088099999999997</v>
      </c>
      <c r="J143" s="36">
        <f t="shared" si="554"/>
        <v>35462</v>
      </c>
      <c r="K143" s="13" t="str">
        <f t="shared" si="555"/>
        <v>USD</v>
      </c>
      <c r="L143" s="7">
        <f t="shared" si="556"/>
        <v>84.52</v>
      </c>
      <c r="M143" s="13">
        <f t="shared" si="557"/>
        <v>84.52</v>
      </c>
      <c r="N143" s="8"/>
      <c r="O143" s="13">
        <f t="shared" si="558"/>
        <v>90.117177920651699</v>
      </c>
      <c r="P143" s="13">
        <f t="shared" si="559"/>
        <v>31.779446985973099</v>
      </c>
      <c r="Q143" s="13">
        <f t="shared" si="560"/>
        <v>8.1924707200592408</v>
      </c>
      <c r="R143" s="13">
        <f t="shared" si="561"/>
        <v>2.8890406350884601</v>
      </c>
      <c r="S143" s="13">
        <f t="shared" si="562"/>
        <v>4.2225871821409902</v>
      </c>
      <c r="T143" s="13">
        <f t="shared" si="563"/>
        <v>33.847747207772699</v>
      </c>
      <c r="U143" s="13">
        <f t="shared" si="564"/>
        <v>3.0363146667064602</v>
      </c>
      <c r="V143" s="42">
        <f t="shared" si="565"/>
        <v>399153163.08999997</v>
      </c>
      <c r="W143" s="42">
        <f t="shared" si="566"/>
        <v>149408102.94999999</v>
      </c>
      <c r="X143" s="13">
        <f t="shared" si="567"/>
        <v>-167.15630224123666</v>
      </c>
      <c r="Y143" s="13">
        <f t="shared" si="568"/>
        <v>51.271561454708298</v>
      </c>
      <c r="Z143" s="13">
        <f t="shared" si="569"/>
        <v>42.723580429333303</v>
      </c>
      <c r="AA143" s="13">
        <f t="shared" si="570"/>
        <v>42.192386934697801</v>
      </c>
      <c r="AB143" s="13">
        <f t="shared" si="571"/>
        <v>0.34460000000000002</v>
      </c>
      <c r="AC143" s="13">
        <f t="shared" si="572"/>
        <v>1.6845513115705799</v>
      </c>
      <c r="AD143" s="13">
        <f t="shared" si="573"/>
        <v>1.4329702248786</v>
      </c>
      <c r="AE143" s="13">
        <f t="shared" si="574"/>
        <v>0.93046844296614495</v>
      </c>
      <c r="AF143" s="13">
        <f t="shared" si="575"/>
        <v>0.95364467499846794</v>
      </c>
      <c r="AG143" s="13">
        <f t="shared" si="576"/>
        <v>0.78968375362966003</v>
      </c>
      <c r="AH143" s="13">
        <f t="shared" si="577"/>
        <v>0.86739236113036999</v>
      </c>
      <c r="AI143" s="13">
        <f t="shared" si="578"/>
        <v>79.868469126781093</v>
      </c>
      <c r="AJ143" s="13">
        <f t="shared" si="579"/>
        <v>68.372600000000006</v>
      </c>
      <c r="AK143" s="13">
        <f t="shared" si="580"/>
        <v>55.119900000000101</v>
      </c>
      <c r="AL143" s="13" t="str">
        <f t="shared" si="581"/>
        <v>NULL</v>
      </c>
      <c r="AM143" s="13" t="str">
        <f t="shared" si="582"/>
        <v>NULL</v>
      </c>
      <c r="AN143" s="13">
        <f t="shared" si="583"/>
        <v>4.3322910536118604</v>
      </c>
      <c r="AO143" s="13">
        <f t="shared" si="584"/>
        <v>4.1419120904639302</v>
      </c>
      <c r="AP143" s="42">
        <f t="shared" si="585"/>
        <v>2568074.7953091101</v>
      </c>
      <c r="AS143" s="9" t="s">
        <v>129</v>
      </c>
      <c r="AT143" s="34">
        <v>90.117177920651699</v>
      </c>
      <c r="AU143" s="34">
        <v>31.779446985973099</v>
      </c>
      <c r="AV143" s="34">
        <v>8.1924707200592408</v>
      </c>
      <c r="AW143" s="34">
        <v>2.8890406350884601</v>
      </c>
      <c r="AX143" s="34">
        <v>4.2225871821409902</v>
      </c>
      <c r="AY143" s="7">
        <v>33.847747207772699</v>
      </c>
      <c r="AZ143" s="7">
        <v>3.0363146667064602</v>
      </c>
      <c r="BA143" s="7">
        <v>399153163.08999997</v>
      </c>
      <c r="BB143" s="7">
        <v>149408102.94999999</v>
      </c>
      <c r="BC143" s="7">
        <v>51.271561454708298</v>
      </c>
      <c r="BD143" s="7">
        <v>42.723580429333303</v>
      </c>
      <c r="BE143" s="7">
        <v>42.192386934697801</v>
      </c>
      <c r="BF143" s="7">
        <v>0.34460000000000002</v>
      </c>
      <c r="BG143" s="34">
        <v>1.6845513115705799</v>
      </c>
      <c r="BH143" s="7">
        <v>1.4329702248786</v>
      </c>
      <c r="BI143" s="7">
        <v>0.93046844296614495</v>
      </c>
      <c r="BJ143" s="7">
        <v>0.95364467499846794</v>
      </c>
      <c r="BK143" s="7">
        <v>0.78968375362966003</v>
      </c>
      <c r="BL143" s="7">
        <v>0.86739236113036999</v>
      </c>
      <c r="BM143" s="34">
        <v>79.868469126781093</v>
      </c>
      <c r="BN143" s="7">
        <v>68.372600000000006</v>
      </c>
      <c r="BO143" s="34">
        <v>55.119900000000101</v>
      </c>
      <c r="BP143" s="34" t="s">
        <v>292</v>
      </c>
      <c r="BQ143" s="34" t="s">
        <v>292</v>
      </c>
      <c r="BR143" s="34">
        <v>4.3322910536118604</v>
      </c>
      <c r="BS143" s="7">
        <v>4.1419120904639302</v>
      </c>
      <c r="BT143" s="34">
        <v>2568074.7953091101</v>
      </c>
      <c r="BU143" s="34">
        <v>144427200</v>
      </c>
      <c r="BV143" s="7">
        <v>99.088099999999997</v>
      </c>
      <c r="BW143" s="23">
        <v>35462</v>
      </c>
      <c r="BX143" s="9" t="s">
        <v>517</v>
      </c>
      <c r="BY143" s="7">
        <v>84.52</v>
      </c>
      <c r="BZ143" s="9" t="s">
        <v>291</v>
      </c>
      <c r="CA143" t="str">
        <f t="shared" si="523"/>
        <v>USD=</v>
      </c>
      <c r="CB143" s="24">
        <v>1</v>
      </c>
      <c r="CD143" s="9" t="s">
        <v>129</v>
      </c>
      <c r="CE143" s="9" t="s">
        <v>516</v>
      </c>
    </row>
    <row r="144" spans="1:83" x14ac:dyDescent="0.35">
      <c r="B144" t="str">
        <f t="shared" si="550"/>
        <v>Communication Equipment</v>
      </c>
      <c r="C144" t="s">
        <v>123</v>
      </c>
      <c r="E144" t="s">
        <v>130</v>
      </c>
      <c r="F144" s="2"/>
      <c r="G144" t="str">
        <f t="shared" si="551"/>
        <v>US92552V1008</v>
      </c>
      <c r="H144" s="7">
        <f t="shared" si="552"/>
        <v>1176092548.28</v>
      </c>
      <c r="I144" s="13">
        <f t="shared" si="553"/>
        <v>83.638000000000005</v>
      </c>
      <c r="J144" s="36">
        <f t="shared" si="554"/>
        <v>35402</v>
      </c>
      <c r="K144" s="13" t="str">
        <f t="shared" si="555"/>
        <v>USD</v>
      </c>
      <c r="L144" s="7">
        <f t="shared" si="556"/>
        <v>9.16</v>
      </c>
      <c r="M144" s="13">
        <f t="shared" si="557"/>
        <v>9.16</v>
      </c>
      <c r="N144" s="8"/>
      <c r="O144" s="13" t="str">
        <f t="shared" si="558"/>
        <v>NULL</v>
      </c>
      <c r="P144" s="13" t="str">
        <f t="shared" si="559"/>
        <v>NULL</v>
      </c>
      <c r="Q144" s="13" t="str">
        <f t="shared" si="560"/>
        <v>NULL</v>
      </c>
      <c r="R144" s="13" t="str">
        <f t="shared" si="561"/>
        <v>NULL</v>
      </c>
      <c r="S144" s="13">
        <f t="shared" si="562"/>
        <v>0.238293446510908</v>
      </c>
      <c r="T144" s="13">
        <f t="shared" si="563"/>
        <v>1.55600934627613</v>
      </c>
      <c r="U144" s="13">
        <f t="shared" si="564"/>
        <v>0.25977940550538797</v>
      </c>
      <c r="V144" s="42">
        <f t="shared" si="565"/>
        <v>24124112.664999999</v>
      </c>
      <c r="W144" s="42">
        <f t="shared" si="566"/>
        <v>30361344.8922727</v>
      </c>
      <c r="X144" s="13">
        <f t="shared" si="567"/>
        <v>20.54333314088516</v>
      </c>
      <c r="Y144" s="13">
        <f t="shared" si="568"/>
        <v>103.976349891475</v>
      </c>
      <c r="Z144" s="13">
        <f t="shared" si="569"/>
        <v>104.1401438762</v>
      </c>
      <c r="AA144" s="13">
        <f t="shared" si="570"/>
        <v>87.645099547864504</v>
      </c>
      <c r="AB144" s="13">
        <f t="shared" si="571"/>
        <v>0.91649999999999998</v>
      </c>
      <c r="AC144" s="13">
        <f t="shared" si="572"/>
        <v>1.74520044044322</v>
      </c>
      <c r="AD144" s="13">
        <f t="shared" si="573"/>
        <v>0.18395691443169501</v>
      </c>
      <c r="AE144" s="13">
        <f t="shared" si="574"/>
        <v>1.3414462901701101</v>
      </c>
      <c r="AF144" s="13">
        <f t="shared" si="575"/>
        <v>1.22762963248254</v>
      </c>
      <c r="AG144" s="13">
        <f t="shared" si="576"/>
        <v>0.77983967409543897</v>
      </c>
      <c r="AH144" s="13">
        <f t="shared" si="577"/>
        <v>2.2151195507730601</v>
      </c>
      <c r="AI144" s="13">
        <f t="shared" si="578"/>
        <v>55.630936227951203</v>
      </c>
      <c r="AJ144" s="13">
        <f t="shared" si="579"/>
        <v>9.7014999999999993</v>
      </c>
      <c r="AK144" s="13">
        <f t="shared" si="580"/>
        <v>14.626225</v>
      </c>
      <c r="AL144" s="13" t="str">
        <f t="shared" si="581"/>
        <v>NULL</v>
      </c>
      <c r="AM144" s="13" t="str">
        <f t="shared" si="582"/>
        <v>NULL</v>
      </c>
      <c r="AN144" s="13">
        <f t="shared" si="583"/>
        <v>17.034248485131702</v>
      </c>
      <c r="AO144" s="13">
        <f t="shared" si="584"/>
        <v>7.0671268848580002</v>
      </c>
      <c r="AP144" s="42">
        <f t="shared" si="585"/>
        <v>717386.54545603099</v>
      </c>
      <c r="AS144" s="9" t="s">
        <v>130</v>
      </c>
      <c r="AT144" s="34" t="s">
        <v>292</v>
      </c>
      <c r="AU144" s="34" t="s">
        <v>292</v>
      </c>
      <c r="AV144" s="34" t="s">
        <v>292</v>
      </c>
      <c r="AW144" s="34" t="s">
        <v>292</v>
      </c>
      <c r="AX144" s="34">
        <v>0.238293446510908</v>
      </c>
      <c r="AY144" s="7">
        <v>1.55600934627613</v>
      </c>
      <c r="AZ144" s="7">
        <v>0.25977940550538797</v>
      </c>
      <c r="BA144" s="7">
        <v>24124112.664999999</v>
      </c>
      <c r="BB144" s="7">
        <v>30361344.8922727</v>
      </c>
      <c r="BC144" s="7">
        <v>103.976349891475</v>
      </c>
      <c r="BD144" s="7">
        <v>104.1401438762</v>
      </c>
      <c r="BE144" s="7">
        <v>87.645099547864504</v>
      </c>
      <c r="BF144" s="7">
        <v>0.91649999999999998</v>
      </c>
      <c r="BG144" s="34">
        <v>1.74520044044322</v>
      </c>
      <c r="BH144" s="7">
        <v>0.18395691443169501</v>
      </c>
      <c r="BI144" s="7">
        <v>1.3414462901701101</v>
      </c>
      <c r="BJ144" s="7">
        <v>1.22762963248254</v>
      </c>
      <c r="BK144" s="7">
        <v>0.77983967409543897</v>
      </c>
      <c r="BL144" s="7">
        <v>2.2151195507730601</v>
      </c>
      <c r="BM144" s="34">
        <v>55.630936227951203</v>
      </c>
      <c r="BN144" s="7">
        <v>9.7014999999999993</v>
      </c>
      <c r="BO144" s="34">
        <v>14.626225</v>
      </c>
      <c r="BP144" s="34" t="s">
        <v>292</v>
      </c>
      <c r="BQ144" s="34" t="s">
        <v>292</v>
      </c>
      <c r="BR144" s="7">
        <v>17.034248485131702</v>
      </c>
      <c r="BS144" s="7">
        <v>7.0671268848580002</v>
      </c>
      <c r="BT144" s="34">
        <v>717386.54545603099</v>
      </c>
      <c r="BU144" s="34">
        <v>128394383</v>
      </c>
      <c r="BV144" s="7">
        <v>83.638000000000005</v>
      </c>
      <c r="BW144" s="23">
        <v>35402</v>
      </c>
      <c r="BX144" s="9" t="s">
        <v>519</v>
      </c>
      <c r="BY144" s="7">
        <v>9.16</v>
      </c>
      <c r="BZ144" s="9" t="s">
        <v>291</v>
      </c>
      <c r="CA144" t="str">
        <f t="shared" si="523"/>
        <v>USD=</v>
      </c>
      <c r="CB144" s="24">
        <v>1</v>
      </c>
      <c r="CD144" s="9" t="s">
        <v>130</v>
      </c>
      <c r="CE144" s="9" t="s">
        <v>518</v>
      </c>
    </row>
    <row r="145" spans="1:83" x14ac:dyDescent="0.35">
      <c r="B145" t="str">
        <f t="shared" si="550"/>
        <v>Communication Equipment</v>
      </c>
      <c r="C145" t="s">
        <v>123</v>
      </c>
      <c r="E145" t="s">
        <v>131</v>
      </c>
      <c r="F145" s="2"/>
      <c r="G145" t="str">
        <f t="shared" si="551"/>
        <v>SE0000108656</v>
      </c>
      <c r="H145" s="7">
        <f t="shared" si="552"/>
        <v>25342329177.374302</v>
      </c>
      <c r="I145" s="13">
        <f t="shared" si="553"/>
        <v>94.431899999999999</v>
      </c>
      <c r="J145" s="36">
        <f t="shared" si="554"/>
        <v>39448</v>
      </c>
      <c r="K145" s="13" t="str">
        <f t="shared" si="555"/>
        <v>SEK</v>
      </c>
      <c r="L145" s="7">
        <f t="shared" si="556"/>
        <v>91</v>
      </c>
      <c r="M145" s="13">
        <f t="shared" si="557"/>
        <v>8.2537000000000003</v>
      </c>
      <c r="N145" s="8"/>
      <c r="O145" s="13" t="str">
        <f t="shared" si="558"/>
        <v>NULL</v>
      </c>
      <c r="P145" s="13">
        <f t="shared" si="559"/>
        <v>14.4487865568099</v>
      </c>
      <c r="Q145" s="13" t="str">
        <f t="shared" si="560"/>
        <v>NULL</v>
      </c>
      <c r="R145" s="13" t="str">
        <f t="shared" si="561"/>
        <v>NULL</v>
      </c>
      <c r="S145" s="13">
        <f t="shared" si="562"/>
        <v>3.5005224522624299</v>
      </c>
      <c r="T145" s="13">
        <f t="shared" si="563"/>
        <v>7.0481357364098898</v>
      </c>
      <c r="U145" s="13">
        <f t="shared" si="564"/>
        <v>1.2343260139235499</v>
      </c>
      <c r="V145" s="42">
        <f t="shared" si="565"/>
        <v>480065820.565</v>
      </c>
      <c r="W145" s="42">
        <f t="shared" si="566"/>
        <v>539939741.509565</v>
      </c>
      <c r="X145" s="13">
        <f t="shared" si="567"/>
        <v>11.089000557204647</v>
      </c>
      <c r="Y145" s="13">
        <f t="shared" si="568"/>
        <v>11.172972794119801</v>
      </c>
      <c r="Z145" s="13">
        <f t="shared" si="569"/>
        <v>21.359103222650202</v>
      </c>
      <c r="AA145" s="13">
        <f t="shared" si="570"/>
        <v>23.101127980525501</v>
      </c>
      <c r="AB145" s="13" t="str">
        <f t="shared" si="571"/>
        <v>#N/A</v>
      </c>
      <c r="AC145" s="13">
        <f t="shared" si="572"/>
        <v>0.69649332899472405</v>
      </c>
      <c r="AD145" s="13">
        <f t="shared" si="573"/>
        <v>0.98466808089556701</v>
      </c>
      <c r="AE145" s="13">
        <f t="shared" si="574"/>
        <v>0.33234631084472499</v>
      </c>
      <c r="AF145" s="13">
        <f t="shared" si="575"/>
        <v>0.55489698566560997</v>
      </c>
      <c r="AG145" s="13">
        <f t="shared" si="576"/>
        <v>0.678873540758412</v>
      </c>
      <c r="AH145" s="13">
        <f t="shared" si="577"/>
        <v>-0.19953117680638899</v>
      </c>
      <c r="AI145" s="13">
        <f t="shared" si="578"/>
        <v>61.855670103092898</v>
      </c>
      <c r="AJ145" s="13">
        <f t="shared" si="579"/>
        <v>87.646000000000001</v>
      </c>
      <c r="AK145" s="13">
        <f t="shared" si="580"/>
        <v>71.182249999999996</v>
      </c>
      <c r="AL145" s="13">
        <f t="shared" si="581"/>
        <v>2.9670329670329698</v>
      </c>
      <c r="AM145" s="13" t="str">
        <f t="shared" si="582"/>
        <v>NULL</v>
      </c>
      <c r="AN145" s="13" t="str">
        <f t="shared" si="583"/>
        <v>NULL</v>
      </c>
      <c r="AO145" s="13" t="str">
        <f t="shared" si="584"/>
        <v>NULL</v>
      </c>
      <c r="AP145" s="42">
        <f t="shared" si="585"/>
        <v>31739952.113990601</v>
      </c>
      <c r="AS145" s="9" t="s">
        <v>131</v>
      </c>
      <c r="AT145" s="34" t="s">
        <v>292</v>
      </c>
      <c r="AU145" s="34">
        <v>14.4487865568099</v>
      </c>
      <c r="AV145" s="34" t="s">
        <v>292</v>
      </c>
      <c r="AW145" s="34" t="s">
        <v>292</v>
      </c>
      <c r="AX145" s="34">
        <v>3.5005224522624299</v>
      </c>
      <c r="AY145" s="7">
        <v>7.0481357364098898</v>
      </c>
      <c r="AZ145" s="7">
        <v>1.2343260139235499</v>
      </c>
      <c r="BA145" s="7">
        <v>480065820.565</v>
      </c>
      <c r="BB145" s="7">
        <v>539939741.509565</v>
      </c>
      <c r="BC145" s="7">
        <v>11.172972794119801</v>
      </c>
      <c r="BD145" s="7">
        <v>21.359103222650202</v>
      </c>
      <c r="BE145" s="7">
        <v>23.101127980525501</v>
      </c>
      <c r="BF145" s="7" t="s">
        <v>523</v>
      </c>
      <c r="BG145" s="34">
        <v>0.69649332899472405</v>
      </c>
      <c r="BH145" s="7">
        <v>0.98466808089556701</v>
      </c>
      <c r="BI145" s="7">
        <v>0.33234631084472499</v>
      </c>
      <c r="BJ145" s="7">
        <v>0.55489698566560997</v>
      </c>
      <c r="BK145" s="7">
        <v>0.678873540758412</v>
      </c>
      <c r="BL145" s="7">
        <v>-0.19953117680638899</v>
      </c>
      <c r="BM145" s="34">
        <v>61.855670103092898</v>
      </c>
      <c r="BN145" s="7">
        <v>87.646000000000001</v>
      </c>
      <c r="BO145" s="34">
        <v>71.182249999999996</v>
      </c>
      <c r="BP145" s="34">
        <v>2.9670329670329698</v>
      </c>
      <c r="BQ145" s="34" t="s">
        <v>292</v>
      </c>
      <c r="BR145" s="34" t="s">
        <v>292</v>
      </c>
      <c r="BS145" s="34" t="s">
        <v>292</v>
      </c>
      <c r="BT145" s="34">
        <v>31739952.113990601</v>
      </c>
      <c r="BU145" s="34">
        <v>3070420439</v>
      </c>
      <c r="BV145" s="7">
        <v>94.431899999999999</v>
      </c>
      <c r="BW145" s="23">
        <v>39448</v>
      </c>
      <c r="BX145" s="9" t="s">
        <v>521</v>
      </c>
      <c r="BY145" s="7">
        <v>91</v>
      </c>
      <c r="BZ145" s="9" t="s">
        <v>522</v>
      </c>
      <c r="CA145" t="str">
        <f t="shared" si="523"/>
        <v>SEKUSD=R</v>
      </c>
      <c r="CB145" s="24">
        <v>9.0700000000000003E-2</v>
      </c>
      <c r="CD145" s="9" t="s">
        <v>131</v>
      </c>
      <c r="CE145" s="9" t="s">
        <v>520</v>
      </c>
    </row>
    <row r="146" spans="1:83" x14ac:dyDescent="0.35">
      <c r="B146" t="str">
        <f t="shared" si="550"/>
        <v>Communication Equipment</v>
      </c>
      <c r="C146" t="s">
        <v>123</v>
      </c>
      <c r="E146" t="s">
        <v>132</v>
      </c>
      <c r="F146" s="2"/>
      <c r="G146" t="str">
        <f t="shared" si="551"/>
        <v>FI0009000681</v>
      </c>
      <c r="H146" s="7">
        <f t="shared" si="552"/>
        <v>24143444210.655933</v>
      </c>
      <c r="I146" s="13">
        <f t="shared" si="553"/>
        <v>93.441999999999993</v>
      </c>
      <c r="J146" s="36">
        <f t="shared" si="554"/>
        <v>1915</v>
      </c>
      <c r="K146" s="13" t="str">
        <f t="shared" si="555"/>
        <v>EUR</v>
      </c>
      <c r="L146" s="7">
        <f t="shared" si="556"/>
        <v>4.234</v>
      </c>
      <c r="M146" s="13">
        <f t="shared" si="557"/>
        <v>4.4279172000000004</v>
      </c>
      <c r="N146" s="8"/>
      <c r="O146" s="13">
        <f t="shared" si="558"/>
        <v>25.8280973586287</v>
      </c>
      <c r="P146" s="13">
        <f t="shared" si="559"/>
        <v>13.3731856759604</v>
      </c>
      <c r="Q146" s="13">
        <f t="shared" si="560"/>
        <v>4.8916851058008897</v>
      </c>
      <c r="R146" s="13">
        <f t="shared" si="561"/>
        <v>2.5328003174167502</v>
      </c>
      <c r="S146" s="13">
        <f t="shared" si="562"/>
        <v>1.1342291838109</v>
      </c>
      <c r="T146" s="13">
        <f t="shared" si="563"/>
        <v>5.71243570655355</v>
      </c>
      <c r="U146" s="13">
        <f t="shared" si="564"/>
        <v>1.2529784279538601</v>
      </c>
      <c r="V146" s="42">
        <f t="shared" si="565"/>
        <v>47545836.045874998</v>
      </c>
      <c r="W146" s="42">
        <f t="shared" si="566"/>
        <v>48462991.032136403</v>
      </c>
      <c r="X146" s="13">
        <f t="shared" si="567"/>
        <v>1.892485310395366</v>
      </c>
      <c r="Y146" s="13">
        <f t="shared" si="568"/>
        <v>24.726096370129898</v>
      </c>
      <c r="Z146" s="13">
        <f t="shared" si="569"/>
        <v>24.9275598579686</v>
      </c>
      <c r="AA146" s="13">
        <f t="shared" si="570"/>
        <v>25.4360783029483</v>
      </c>
      <c r="AB146" s="13" t="str">
        <f t="shared" si="571"/>
        <v>#N/A</v>
      </c>
      <c r="AC146" s="13">
        <f t="shared" si="572"/>
        <v>1.1674227440481899</v>
      </c>
      <c r="AD146" s="13">
        <f t="shared" si="573"/>
        <v>1.2012745025768501</v>
      </c>
      <c r="AE146" s="13">
        <f t="shared" si="574"/>
        <v>1.1414664696046299</v>
      </c>
      <c r="AF146" s="13">
        <f t="shared" si="575"/>
        <v>1.0943098854254401</v>
      </c>
      <c r="AG146" s="13">
        <f t="shared" si="576"/>
        <v>1.2167481892541001</v>
      </c>
      <c r="AH146" s="13">
        <f t="shared" si="577"/>
        <v>0.63586373319295597</v>
      </c>
      <c r="AI146" s="13">
        <f t="shared" si="578"/>
        <v>76.686507936507795</v>
      </c>
      <c r="AJ146" s="13">
        <f t="shared" si="579"/>
        <v>4.1573500000000001</v>
      </c>
      <c r="AK146" s="13">
        <f t="shared" si="580"/>
        <v>3.6953925000000001</v>
      </c>
      <c r="AL146" s="13">
        <f t="shared" si="581"/>
        <v>2.3618327822390199</v>
      </c>
      <c r="AM146" s="13">
        <f t="shared" si="582"/>
        <v>110.6060606061</v>
      </c>
      <c r="AN146" s="13" t="str">
        <f t="shared" si="583"/>
        <v>NULL</v>
      </c>
      <c r="AO146" s="13" t="str">
        <f t="shared" si="584"/>
        <v>NULL</v>
      </c>
      <c r="AP146" s="42">
        <f t="shared" si="585"/>
        <v>26072817.689879701</v>
      </c>
      <c r="AS146" s="9" t="s">
        <v>132</v>
      </c>
      <c r="AT146" s="34">
        <v>25.8280973586287</v>
      </c>
      <c r="AU146" s="34">
        <v>13.3731856759604</v>
      </c>
      <c r="AV146" s="34">
        <v>4.8916851058008897</v>
      </c>
      <c r="AW146" s="34">
        <v>2.5328003174167502</v>
      </c>
      <c r="AX146" s="34">
        <v>1.1342291838109</v>
      </c>
      <c r="AY146" s="7">
        <v>5.71243570655355</v>
      </c>
      <c r="AZ146" s="7">
        <v>1.2529784279538601</v>
      </c>
      <c r="BA146" s="7">
        <v>47545836.045874998</v>
      </c>
      <c r="BB146" s="7">
        <v>48462991.032136403</v>
      </c>
      <c r="BC146" s="7">
        <v>24.726096370129898</v>
      </c>
      <c r="BD146" s="7">
        <v>24.9275598579686</v>
      </c>
      <c r="BE146" s="7">
        <v>25.4360783029483</v>
      </c>
      <c r="BF146" s="7" t="s">
        <v>523</v>
      </c>
      <c r="BG146" s="34">
        <v>1.1674227440481899</v>
      </c>
      <c r="BH146" s="7">
        <v>1.2012745025768501</v>
      </c>
      <c r="BI146" s="7">
        <v>1.1414664696046299</v>
      </c>
      <c r="BJ146" s="7">
        <v>1.0943098854254401</v>
      </c>
      <c r="BK146" s="7">
        <v>1.2167481892541001</v>
      </c>
      <c r="BL146" s="7">
        <v>0.63586373319295597</v>
      </c>
      <c r="BM146" s="34">
        <v>76.686507936507795</v>
      </c>
      <c r="BN146" s="7">
        <v>4.1573500000000001</v>
      </c>
      <c r="BO146" s="34">
        <v>3.6953925000000001</v>
      </c>
      <c r="BP146" s="34">
        <v>2.3618327822390199</v>
      </c>
      <c r="BQ146" s="34">
        <v>110.6060606061</v>
      </c>
      <c r="BR146" s="34" t="s">
        <v>292</v>
      </c>
      <c r="BS146" s="34" t="s">
        <v>292</v>
      </c>
      <c r="BT146" s="34">
        <v>26072817.689879701</v>
      </c>
      <c r="BU146" s="34">
        <v>5452550967</v>
      </c>
      <c r="BV146" s="7">
        <v>93.441999999999993</v>
      </c>
      <c r="BW146" s="23">
        <v>1915</v>
      </c>
      <c r="BX146" s="9" t="s">
        <v>525</v>
      </c>
      <c r="BY146" s="7">
        <v>4.234</v>
      </c>
      <c r="BZ146" s="9" t="s">
        <v>346</v>
      </c>
      <c r="CA146" t="str">
        <f t="shared" si="523"/>
        <v>EUR=</v>
      </c>
      <c r="CB146" s="24">
        <v>1.0458000000000001</v>
      </c>
      <c r="CD146" s="9" t="s">
        <v>132</v>
      </c>
      <c r="CE146" s="9" t="s">
        <v>524</v>
      </c>
    </row>
    <row r="147" spans="1:83" x14ac:dyDescent="0.35">
      <c r="B147" t="str">
        <f t="shared" si="550"/>
        <v>Communication Equipment</v>
      </c>
      <c r="C147" t="s">
        <v>123</v>
      </c>
      <c r="E147" t="s">
        <v>133</v>
      </c>
      <c r="F147" s="2"/>
      <c r="G147" t="str">
        <f t="shared" si="551"/>
        <v>TW0002345006</v>
      </c>
      <c r="H147" s="7">
        <f t="shared" si="552"/>
        <v>12821903956.736</v>
      </c>
      <c r="I147" s="13">
        <f t="shared" si="553"/>
        <v>88.340100000000007</v>
      </c>
      <c r="J147" s="36">
        <f t="shared" si="554"/>
        <v>35018</v>
      </c>
      <c r="K147" s="13" t="str">
        <f t="shared" si="555"/>
        <v>TWD</v>
      </c>
      <c r="L147" s="7">
        <f t="shared" si="556"/>
        <v>746</v>
      </c>
      <c r="M147" s="13">
        <f t="shared" si="557"/>
        <v>22.940992000000001</v>
      </c>
      <c r="N147" s="8"/>
      <c r="O147" s="13">
        <f t="shared" si="558"/>
        <v>41.108782383270103</v>
      </c>
      <c r="P147" s="13">
        <f t="shared" si="559"/>
        <v>28.851642284465001</v>
      </c>
      <c r="Q147" s="13" t="str">
        <f t="shared" si="560"/>
        <v>NULL</v>
      </c>
      <c r="R147" s="13" t="str">
        <f t="shared" si="561"/>
        <v>NULL</v>
      </c>
      <c r="S147" s="13">
        <f t="shared" si="562"/>
        <v>13.659322152590301</v>
      </c>
      <c r="T147" s="13">
        <f t="shared" si="563"/>
        <v>27.205912597258202</v>
      </c>
      <c r="U147" s="13">
        <f t="shared" si="564"/>
        <v>4.2770521495841898</v>
      </c>
      <c r="V147" s="42">
        <f t="shared" si="565"/>
        <v>6227970572.8000002</v>
      </c>
      <c r="W147" s="42">
        <f t="shared" si="566"/>
        <v>4389741489.8260899</v>
      </c>
      <c r="X147" s="13">
        <f t="shared" si="567"/>
        <v>-41.875565730562784</v>
      </c>
      <c r="Y147" s="13">
        <f t="shared" si="568"/>
        <v>44.358962336208201</v>
      </c>
      <c r="Z147" s="13">
        <f t="shared" si="569"/>
        <v>48.5098837391713</v>
      </c>
      <c r="AA147" s="13">
        <f t="shared" si="570"/>
        <v>44.750671710103298</v>
      </c>
      <c r="AB147" s="13" t="str">
        <f t="shared" si="571"/>
        <v>#N/A</v>
      </c>
      <c r="AC147" s="13">
        <f t="shared" si="572"/>
        <v>1.0346158037047699</v>
      </c>
      <c r="AD147" s="13">
        <f t="shared" si="573"/>
        <v>1.28097483999033</v>
      </c>
      <c r="AE147" s="13">
        <f t="shared" si="574"/>
        <v>0.70657963050458295</v>
      </c>
      <c r="AF147" s="13">
        <f t="shared" si="575"/>
        <v>0.80438561594996805</v>
      </c>
      <c r="AG147" s="13">
        <f t="shared" si="576"/>
        <v>1.3254080927684</v>
      </c>
      <c r="AH147" s="13">
        <f t="shared" si="577"/>
        <v>0.235618854071141</v>
      </c>
      <c r="AI147" s="13">
        <f t="shared" si="578"/>
        <v>69.776119402985103</v>
      </c>
      <c r="AJ147" s="13">
        <f t="shared" si="579"/>
        <v>606.05999999999995</v>
      </c>
      <c r="AK147" s="13">
        <f t="shared" si="580"/>
        <v>527.78750000000002</v>
      </c>
      <c r="AL147" s="13">
        <f t="shared" si="581"/>
        <v>1.4038764044943799</v>
      </c>
      <c r="AM147" s="13">
        <f t="shared" si="582"/>
        <v>62.822088717</v>
      </c>
      <c r="AN147" s="13" t="str">
        <f t="shared" si="583"/>
        <v>NULL</v>
      </c>
      <c r="AO147" s="13" t="str">
        <f t="shared" si="584"/>
        <v>NULL</v>
      </c>
      <c r="AP147" s="42">
        <f t="shared" si="585"/>
        <v>2952998.8935304298</v>
      </c>
      <c r="AS147" s="9" t="s">
        <v>133</v>
      </c>
      <c r="AT147" s="34">
        <v>41.108782383270103</v>
      </c>
      <c r="AU147" s="34">
        <v>28.851642284465001</v>
      </c>
      <c r="AV147" s="34" t="s">
        <v>292</v>
      </c>
      <c r="AW147" s="34" t="s">
        <v>292</v>
      </c>
      <c r="AX147" s="34">
        <v>13.659322152590301</v>
      </c>
      <c r="AY147" s="7">
        <v>27.205912597258202</v>
      </c>
      <c r="AZ147" s="7">
        <v>4.2770521495841898</v>
      </c>
      <c r="BA147" s="7">
        <v>6227970572.8000002</v>
      </c>
      <c r="BB147" s="7">
        <v>4389741489.8260899</v>
      </c>
      <c r="BC147" s="7">
        <v>44.358962336208201</v>
      </c>
      <c r="BD147" s="7">
        <v>48.5098837391713</v>
      </c>
      <c r="BE147" s="7">
        <v>44.750671710103298</v>
      </c>
      <c r="BF147" s="7" t="s">
        <v>523</v>
      </c>
      <c r="BG147" s="34">
        <v>1.0346158037047699</v>
      </c>
      <c r="BH147" s="7">
        <v>1.28097483999033</v>
      </c>
      <c r="BI147" s="7">
        <v>0.70657963050458295</v>
      </c>
      <c r="BJ147" s="7">
        <v>0.80438561594996805</v>
      </c>
      <c r="BK147" s="7">
        <v>1.3254080927684</v>
      </c>
      <c r="BL147" s="7">
        <v>0.235618854071141</v>
      </c>
      <c r="BM147" s="34">
        <v>69.776119402985103</v>
      </c>
      <c r="BN147" s="7">
        <v>606.05999999999995</v>
      </c>
      <c r="BO147" s="34">
        <v>527.78750000000002</v>
      </c>
      <c r="BP147" s="34">
        <v>1.4038764044943799</v>
      </c>
      <c r="BQ147" s="34">
        <v>62.822088717</v>
      </c>
      <c r="BR147" s="34" t="s">
        <v>292</v>
      </c>
      <c r="BS147" s="34" t="s">
        <v>292</v>
      </c>
      <c r="BT147" s="34">
        <v>2952998.8935304298</v>
      </c>
      <c r="BU147" s="34">
        <v>558908000</v>
      </c>
      <c r="BV147" s="7">
        <v>88.340100000000007</v>
      </c>
      <c r="BW147" s="23">
        <v>35018</v>
      </c>
      <c r="BX147" s="9" t="s">
        <v>527</v>
      </c>
      <c r="BY147" s="7">
        <v>746</v>
      </c>
      <c r="BZ147" s="9" t="s">
        <v>528</v>
      </c>
      <c r="CA147" t="str">
        <f t="shared" si="523"/>
        <v>TWDUSD=R</v>
      </c>
      <c r="CB147" s="24">
        <v>3.0752000000000002E-2</v>
      </c>
      <c r="CD147" s="9" t="s">
        <v>133</v>
      </c>
      <c r="CE147" s="9" t="s">
        <v>526</v>
      </c>
    </row>
    <row r="148" spans="1:83" x14ac:dyDescent="0.35">
      <c r="F148" s="2"/>
      <c r="G148" s="14" t="s">
        <v>793</v>
      </c>
      <c r="H148" s="15">
        <f>AVERAGE(H137:H147)</f>
        <v>55086217859.781631</v>
      </c>
      <c r="I148" s="15">
        <f t="shared" ref="I148:AP148" si="586">AVERAGE(I137:I147)</f>
        <v>93.82268000000002</v>
      </c>
      <c r="J148" s="15"/>
      <c r="K148" s="15"/>
      <c r="L148" s="15"/>
      <c r="M148" s="15"/>
      <c r="N148" s="15"/>
      <c r="O148" s="35">
        <f t="shared" si="586"/>
        <v>40.409921530633945</v>
      </c>
      <c r="P148" s="35">
        <f t="shared" si="586"/>
        <v>24.166537249740706</v>
      </c>
      <c r="Q148" s="35">
        <f t="shared" si="586"/>
        <v>4.6587353247315297</v>
      </c>
      <c r="R148" s="35">
        <f t="shared" si="586"/>
        <v>2.7963607672790003</v>
      </c>
      <c r="S148" s="35">
        <f t="shared" si="586"/>
        <v>9.8221656529709662</v>
      </c>
      <c r="T148" s="35">
        <f t="shared" si="586"/>
        <v>21.033976644109675</v>
      </c>
      <c r="U148" s="35">
        <f t="shared" si="586"/>
        <v>5.0097760211838445</v>
      </c>
      <c r="V148" s="15"/>
      <c r="W148" s="15"/>
      <c r="X148" s="35">
        <f t="shared" si="586"/>
        <v>-14.02340909135361</v>
      </c>
      <c r="Y148" s="35">
        <f t="shared" si="586"/>
        <v>35.405764307975105</v>
      </c>
      <c r="Z148" s="35">
        <f t="shared" si="586"/>
        <v>35.014405560094104</v>
      </c>
      <c r="AA148" s="35">
        <f t="shared" si="586"/>
        <v>33.838973448935477</v>
      </c>
      <c r="AB148" s="35">
        <f t="shared" si="586"/>
        <v>0.37243999999999999</v>
      </c>
      <c r="AC148" s="35">
        <f t="shared" si="586"/>
        <v>1.1036001027022038</v>
      </c>
      <c r="AD148" s="35">
        <f t="shared" si="586"/>
        <v>0.96041830284013252</v>
      </c>
      <c r="AE148" s="35">
        <f t="shared" si="586"/>
        <v>0.93511897826882762</v>
      </c>
      <c r="AF148" s="35">
        <f t="shared" si="586"/>
        <v>0.95674502876656597</v>
      </c>
      <c r="AG148" s="35">
        <f t="shared" si="586"/>
        <v>0.96827254421686393</v>
      </c>
      <c r="AH148" s="35">
        <f t="shared" si="586"/>
        <v>1.0532140695812156</v>
      </c>
      <c r="AI148" s="35">
        <f t="shared" si="586"/>
        <v>65.622923399643156</v>
      </c>
      <c r="AJ148" s="35">
        <f t="shared" si="586"/>
        <v>168.47279999999998</v>
      </c>
      <c r="AK148" s="35">
        <f t="shared" si="586"/>
        <v>145.010693</v>
      </c>
      <c r="AL148" s="35">
        <f t="shared" si="586"/>
        <v>2.1215130169819845</v>
      </c>
      <c r="AM148" s="35">
        <f t="shared" si="586"/>
        <v>51.593309084985712</v>
      </c>
      <c r="AN148" s="35">
        <f t="shared" si="586"/>
        <v>4.4421473920010071</v>
      </c>
      <c r="AO148" s="35">
        <f t="shared" si="586"/>
        <v>3.2643481936555827</v>
      </c>
      <c r="AP148" s="15">
        <f t="shared" si="586"/>
        <v>13203804.784043537</v>
      </c>
      <c r="AS148" s="9"/>
      <c r="AT148" s="34"/>
      <c r="AU148" s="34"/>
      <c r="AV148" s="34"/>
      <c r="AW148" s="34"/>
      <c r="AX148" s="34"/>
      <c r="BG148" s="34"/>
      <c r="BM148" s="34"/>
      <c r="BO148" s="34"/>
      <c r="BP148" s="34"/>
      <c r="BQ148" s="34"/>
      <c r="BT148" s="34"/>
      <c r="BU148" s="34"/>
      <c r="BW148" s="23"/>
      <c r="BX148" s="9"/>
      <c r="BZ148" s="9"/>
      <c r="CD148" s="9"/>
    </row>
    <row r="149" spans="1:83" x14ac:dyDescent="0.35">
      <c r="F149" s="2"/>
      <c r="G149" s="16"/>
      <c r="H149" s="19"/>
      <c r="I149" s="18"/>
      <c r="J149" s="38"/>
      <c r="K149" s="18"/>
      <c r="L149" s="19"/>
      <c r="M149" s="19"/>
      <c r="N149" s="16"/>
      <c r="O149" s="18"/>
      <c r="P149" s="18"/>
      <c r="Q149" s="18"/>
      <c r="R149" s="18"/>
      <c r="S149" s="18"/>
      <c r="T149" s="18"/>
      <c r="U149" s="18"/>
      <c r="V149" s="44"/>
      <c r="W149" s="44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44"/>
      <c r="AT149" s="34"/>
      <c r="AU149" s="34"/>
      <c r="AV149" s="34"/>
      <c r="AW149" s="34"/>
      <c r="AX149" s="34"/>
      <c r="BG149" s="34"/>
      <c r="BM149" s="34"/>
      <c r="BO149" s="34"/>
      <c r="BP149" s="34"/>
      <c r="BQ149" s="34"/>
      <c r="BT149" s="34"/>
      <c r="BU149" s="34"/>
      <c r="BW149" s="23"/>
      <c r="BX149" s="9"/>
      <c r="BZ149" s="9"/>
      <c r="CB149" s="25"/>
    </row>
    <row r="150" spans="1:83" ht="15" customHeight="1" x14ac:dyDescent="0.35">
      <c r="A150" s="1" t="str">
        <f>CE150</f>
        <v>Apple Inc</v>
      </c>
      <c r="B150" s="1"/>
      <c r="C150" s="1" t="s">
        <v>134</v>
      </c>
      <c r="D150" s="1"/>
      <c r="E150" s="5" t="s">
        <v>135</v>
      </c>
      <c r="F150" s="2"/>
      <c r="G150" t="str">
        <f>BX150</f>
        <v>US0378331005</v>
      </c>
      <c r="H150" s="7">
        <f>(BU150*BY150)*CB150</f>
        <v>3748119471080</v>
      </c>
      <c r="I150" s="13">
        <f>BV150</f>
        <v>97.941299999999998</v>
      </c>
      <c r="J150" s="36">
        <f>BW150</f>
        <v>29567</v>
      </c>
      <c r="K150" s="13" t="str">
        <f>BZ150</f>
        <v>USD</v>
      </c>
      <c r="L150" s="7">
        <f>BY150</f>
        <v>247.96</v>
      </c>
      <c r="M150" s="13">
        <f>BY150*CB150</f>
        <v>247.96</v>
      </c>
      <c r="N150" s="8"/>
      <c r="O150" s="13">
        <f>AT150</f>
        <v>40.850620766006799</v>
      </c>
      <c r="P150" s="13">
        <f t="shared" ref="P150" si="587">AU150</f>
        <v>32.7380247572451</v>
      </c>
      <c r="Q150" s="13">
        <f t="shared" ref="Q150" si="588">AV150</f>
        <v>2.87680427929625</v>
      </c>
      <c r="R150" s="13">
        <f t="shared" ref="R150" si="589">AW150</f>
        <v>2.3054947012144398</v>
      </c>
      <c r="S150" s="13">
        <f t="shared" ref="S150" si="590">AX150</f>
        <v>65.818406612581498</v>
      </c>
      <c r="T150" s="13">
        <f t="shared" ref="T150" si="591">AY150</f>
        <v>31.695498427791001</v>
      </c>
      <c r="U150" s="13">
        <f t="shared" ref="U150" si="592">AZ150</f>
        <v>9.5851252984515494</v>
      </c>
      <c r="V150" s="42">
        <f t="shared" ref="V150" si="593">BA150</f>
        <v>9858469351.5499992</v>
      </c>
      <c r="W150" s="42">
        <f t="shared" ref="W150" si="594">BB150</f>
        <v>10101435728.1609</v>
      </c>
      <c r="X150" s="13">
        <f>((W150-V150)/W150)*100</f>
        <v>2.4052657775523572</v>
      </c>
      <c r="Y150" s="13">
        <f>BC150</f>
        <v>14.657550418433299</v>
      </c>
      <c r="Z150" s="13">
        <f t="shared" ref="Z150" si="595">BD150</f>
        <v>18.075744301705299</v>
      </c>
      <c r="AA150" s="13">
        <f t="shared" ref="AA150" si="596">BE150</f>
        <v>23.226195849805901</v>
      </c>
      <c r="AB150" s="13">
        <f t="shared" ref="AB150" si="597">BF150</f>
        <v>0.1794</v>
      </c>
      <c r="AC150" s="13">
        <f t="shared" ref="AC150" si="598">BG150</f>
        <v>0.97902128299302404</v>
      </c>
      <c r="AD150" s="13">
        <f t="shared" ref="AD150" si="599">BH150</f>
        <v>1.0406663486993699</v>
      </c>
      <c r="AE150" s="13">
        <f t="shared" ref="AE150" si="600">BI150</f>
        <v>1.2206021510183001</v>
      </c>
      <c r="AF150" s="13">
        <f t="shared" ref="AF150" si="601">BJ150</f>
        <v>1.1470669536107601</v>
      </c>
      <c r="AG150" s="13">
        <f t="shared" ref="AG150" si="602">BK150</f>
        <v>1.3191489588507199</v>
      </c>
      <c r="AH150" s="13">
        <f t="shared" ref="AH150" si="603">BL150</f>
        <v>1.2218776089032499</v>
      </c>
      <c r="AI150" s="13">
        <f t="shared" ref="AI150" si="604">BM150</f>
        <v>92.894969108561398</v>
      </c>
      <c r="AJ150" s="13">
        <f t="shared" ref="AJ150" si="605">BN150</f>
        <v>231.8922</v>
      </c>
      <c r="AK150" s="13">
        <f t="shared" ref="AK150" si="606">BO150</f>
        <v>208.61619999999999</v>
      </c>
      <c r="AL150" s="13">
        <f t="shared" ref="AL150" si="607">BP150</f>
        <v>0.40569597143900399</v>
      </c>
      <c r="AM150" s="13">
        <f t="shared" ref="AM150" si="608">BQ150</f>
        <v>16.234957753700002</v>
      </c>
      <c r="AN150" s="13">
        <f t="shared" ref="AN150" si="609">BR150</f>
        <v>1.01949292473192</v>
      </c>
      <c r="AO150" s="13">
        <f t="shared" ref="AO150" si="610">BS150</f>
        <v>3.5068507789103802</v>
      </c>
      <c r="AP150" s="42">
        <f t="shared" ref="AP150" si="611">BT150</f>
        <v>263656792.88587201</v>
      </c>
      <c r="AS150" s="10" t="s">
        <v>135</v>
      </c>
      <c r="AT150" s="34">
        <v>40.850620766006799</v>
      </c>
      <c r="AU150" s="34">
        <v>32.7380247572451</v>
      </c>
      <c r="AV150" s="34">
        <v>2.87680427929625</v>
      </c>
      <c r="AW150" s="34">
        <v>2.3054947012144398</v>
      </c>
      <c r="AX150" s="34">
        <v>65.818406612581498</v>
      </c>
      <c r="AY150" s="7">
        <v>31.695498427791001</v>
      </c>
      <c r="AZ150" s="7">
        <v>9.5851252984515494</v>
      </c>
      <c r="BA150" s="7">
        <v>9858469351.5499992</v>
      </c>
      <c r="BB150" s="7">
        <v>10101435728.1609</v>
      </c>
      <c r="BC150" s="7">
        <v>14.657550418433299</v>
      </c>
      <c r="BD150" s="7">
        <v>18.075744301705299</v>
      </c>
      <c r="BE150" s="7">
        <v>23.226195849805901</v>
      </c>
      <c r="BF150" s="7">
        <v>0.1794</v>
      </c>
      <c r="BG150" s="34">
        <v>0.97902128299302404</v>
      </c>
      <c r="BH150" s="7">
        <v>1.0406663486993699</v>
      </c>
      <c r="BI150" s="7">
        <v>1.2206021510183001</v>
      </c>
      <c r="BJ150" s="7">
        <v>1.1470669536107601</v>
      </c>
      <c r="BK150" s="7">
        <v>1.3191489588507199</v>
      </c>
      <c r="BL150" s="7">
        <v>1.2218776089032499</v>
      </c>
      <c r="BM150" s="34">
        <v>92.894969108561398</v>
      </c>
      <c r="BN150" s="7">
        <v>231.8922</v>
      </c>
      <c r="BO150" s="34">
        <v>208.61619999999999</v>
      </c>
      <c r="BP150" s="34">
        <v>0.40569597143900399</v>
      </c>
      <c r="BQ150" s="34">
        <v>16.234957753700002</v>
      </c>
      <c r="BR150" s="7">
        <v>1.01949292473192</v>
      </c>
      <c r="BS150" s="7">
        <v>3.5068507789103802</v>
      </c>
      <c r="BT150" s="34">
        <v>263656792.88587201</v>
      </c>
      <c r="BU150" s="34">
        <v>15115823000</v>
      </c>
      <c r="BV150" s="7">
        <v>97.941299999999998</v>
      </c>
      <c r="BW150" s="23">
        <v>29567</v>
      </c>
      <c r="BX150" s="9" t="s">
        <v>530</v>
      </c>
      <c r="BY150" s="7">
        <v>247.96</v>
      </c>
      <c r="BZ150" s="9" t="s">
        <v>291</v>
      </c>
      <c r="CA150" t="str">
        <f t="shared" si="523"/>
        <v>USD=</v>
      </c>
      <c r="CB150" s="24">
        <v>1</v>
      </c>
      <c r="CD150" s="10" t="s">
        <v>135</v>
      </c>
      <c r="CE150" s="9" t="s">
        <v>529</v>
      </c>
    </row>
    <row r="151" spans="1:83" x14ac:dyDescent="0.35">
      <c r="B151" t="str">
        <f>CE151</f>
        <v>Samsung Electronics Co Ltd</v>
      </c>
      <c r="C151" t="s">
        <v>134</v>
      </c>
      <c r="D151" t="s">
        <v>136</v>
      </c>
      <c r="E151" t="s">
        <v>137</v>
      </c>
      <c r="F151" s="2"/>
      <c r="G151" t="str">
        <f t="shared" ref="G151:G172" si="612">BX151</f>
        <v>KR7005930003</v>
      </c>
      <c r="H151" s="7">
        <f>((BU151*BY151)*CB151)/1000</f>
        <v>233666428744.08408</v>
      </c>
      <c r="I151" s="13">
        <f t="shared" ref="I151:I172" si="613">BV151</f>
        <v>81.406599999999997</v>
      </c>
      <c r="J151" s="36">
        <f t="shared" ref="J151:J172" si="614">BW151</f>
        <v>27556</v>
      </c>
      <c r="K151" s="13" t="str">
        <f t="shared" ref="K151:K172" si="615">BZ151</f>
        <v>KRW</v>
      </c>
      <c r="L151" s="7">
        <f t="shared" ref="L151:L172" si="616">BY151</f>
        <v>56100</v>
      </c>
      <c r="M151" s="13">
        <f>(BY151*CB151)/1000</f>
        <v>39.141531000000001</v>
      </c>
      <c r="N151" s="8"/>
      <c r="O151" s="13">
        <f t="shared" ref="O151:O172" si="617">AT151</f>
        <v>11.840393068854199</v>
      </c>
      <c r="P151" s="13">
        <f t="shared" ref="P151:P172" si="618">AU151</f>
        <v>9.7349330188890093</v>
      </c>
      <c r="Q151" s="13">
        <f t="shared" ref="Q151:Q172" si="619">AV151</f>
        <v>0.33926627704453199</v>
      </c>
      <c r="R151" s="13">
        <f t="shared" ref="R151:R172" si="620">AW151</f>
        <v>0.27893790885068798</v>
      </c>
      <c r="S151" s="13">
        <f t="shared" ref="S151:S172" si="621">AX151</f>
        <v>1.00945897191062</v>
      </c>
      <c r="T151" s="13">
        <f t="shared" ref="T151:T172" si="622">AY151</f>
        <v>5.3545366777168004</v>
      </c>
      <c r="U151" s="13">
        <f t="shared" ref="U151:U172" si="623">AZ151</f>
        <v>1.2965474163595101</v>
      </c>
      <c r="V151" s="42">
        <f t="shared" ref="V151:V172" si="624">BA151</f>
        <v>1271804259650</v>
      </c>
      <c r="W151" s="42">
        <f t="shared" ref="W151:W172" si="625">BB151</f>
        <v>1515274942021.74</v>
      </c>
      <c r="X151" s="13">
        <f t="shared" ref="X151:X172" si="626">((W151-V151)/W151)*100</f>
        <v>16.067756129253464</v>
      </c>
      <c r="Y151" s="13">
        <f t="shared" ref="Y151:Y172" si="627">BC151</f>
        <v>40.518568122197102</v>
      </c>
      <c r="Z151" s="13">
        <f t="shared" ref="Z151:Z172" si="628">BD151</f>
        <v>39.299249141928797</v>
      </c>
      <c r="AA151" s="13">
        <f t="shared" ref="AA151:AA172" si="629">BE151</f>
        <v>33.357919186558298</v>
      </c>
      <c r="AB151" s="13" t="str">
        <f t="shared" ref="AB151:AB172" si="630">BF151</f>
        <v>#N/A</v>
      </c>
      <c r="AC151" s="13">
        <f t="shared" ref="AC151:AC172" si="631">BG151</f>
        <v>1.2590979904964501</v>
      </c>
      <c r="AD151" s="13">
        <f t="shared" ref="AD151:AD172" si="632">BH151</f>
        <v>1.1204399317011</v>
      </c>
      <c r="AE151" s="13">
        <f t="shared" ref="AE151:AE172" si="633">BI151</f>
        <v>1.0460874978051899</v>
      </c>
      <c r="AF151" s="13">
        <f t="shared" ref="AF151:AF172" si="634">BJ151</f>
        <v>1.0307239678118001</v>
      </c>
      <c r="AG151" s="13">
        <f t="shared" ref="AG151:AG172" si="635">BK151</f>
        <v>1.2542937949802799</v>
      </c>
      <c r="AH151" s="13">
        <f t="shared" ref="AH151:AH172" si="636">BL151</f>
        <v>0.86521952957334403</v>
      </c>
      <c r="AI151" s="13">
        <f t="shared" ref="AI151:AI172" si="637">BM151</f>
        <v>49.572649572649603</v>
      </c>
      <c r="AJ151" s="13">
        <f t="shared" ref="AJ151:AJ172" si="638">BN151</f>
        <v>56852</v>
      </c>
      <c r="AK151" s="13">
        <f t="shared" ref="AK151:AK172" si="639">BO151</f>
        <v>72121</v>
      </c>
      <c r="AL151" s="13">
        <f t="shared" ref="AL151:AL172" si="640">BP151</f>
        <v>2.5831842576028601</v>
      </c>
      <c r="AM151" s="13">
        <f t="shared" ref="AM151:AM172" si="641">BQ151</f>
        <v>67.775620144200005</v>
      </c>
      <c r="AN151" s="13" t="str">
        <f t="shared" ref="AN151:AN172" si="642">BR151</f>
        <v>NULL</v>
      </c>
      <c r="AO151" s="13" t="str">
        <f t="shared" ref="AO151:AO172" si="643">BS151</f>
        <v>NULL</v>
      </c>
      <c r="AP151" s="42">
        <f t="shared" ref="AP151:AP172" si="644">BT151</f>
        <v>34643228.709127001</v>
      </c>
      <c r="AS151" s="9" t="s">
        <v>137</v>
      </c>
      <c r="AT151" s="34">
        <v>11.840393068854199</v>
      </c>
      <c r="AU151" s="34">
        <v>9.7349330188890093</v>
      </c>
      <c r="AV151" s="34">
        <v>0.33926627704453199</v>
      </c>
      <c r="AW151" s="34">
        <v>0.27893790885068798</v>
      </c>
      <c r="AX151" s="34">
        <v>1.00945897191062</v>
      </c>
      <c r="AY151" s="7">
        <v>5.3545366777168004</v>
      </c>
      <c r="AZ151" s="7">
        <v>1.2965474163595101</v>
      </c>
      <c r="BA151" s="7">
        <v>1271804259650</v>
      </c>
      <c r="BB151" s="7">
        <v>1515274942021.74</v>
      </c>
      <c r="BC151" s="7">
        <v>40.518568122197102</v>
      </c>
      <c r="BD151" s="7">
        <v>39.299249141928797</v>
      </c>
      <c r="BE151" s="7">
        <v>33.357919186558298</v>
      </c>
      <c r="BF151" s="7" t="s">
        <v>523</v>
      </c>
      <c r="BG151" s="34">
        <v>1.2590979904964501</v>
      </c>
      <c r="BH151" s="7">
        <v>1.1204399317011</v>
      </c>
      <c r="BI151" s="7">
        <v>1.0460874978051899</v>
      </c>
      <c r="BJ151" s="7">
        <v>1.0307239678118001</v>
      </c>
      <c r="BK151" s="7">
        <v>1.2542937949802799</v>
      </c>
      <c r="BL151" s="7">
        <v>0.86521952957334403</v>
      </c>
      <c r="BM151" s="34">
        <v>49.572649572649603</v>
      </c>
      <c r="BN151" s="7">
        <v>56852</v>
      </c>
      <c r="BO151" s="34">
        <v>72121</v>
      </c>
      <c r="BP151" s="34">
        <v>2.5831842576028601</v>
      </c>
      <c r="BQ151" s="34">
        <v>67.775620144200005</v>
      </c>
      <c r="BR151" s="34" t="s">
        <v>292</v>
      </c>
      <c r="BS151" s="34" t="s">
        <v>292</v>
      </c>
      <c r="BT151" s="34">
        <v>34643228.709127001</v>
      </c>
      <c r="BU151" s="34">
        <v>5969782550</v>
      </c>
      <c r="BV151" s="7">
        <v>81.406599999999997</v>
      </c>
      <c r="BW151" s="23">
        <v>27556</v>
      </c>
      <c r="BX151" s="9" t="s">
        <v>532</v>
      </c>
      <c r="BY151" s="7">
        <v>56100</v>
      </c>
      <c r="BZ151" s="9" t="s">
        <v>304</v>
      </c>
      <c r="CA151" t="str">
        <f t="shared" si="523"/>
        <v>KRWUSD=R</v>
      </c>
      <c r="CB151" s="24">
        <v>0.69771000000000005</v>
      </c>
      <c r="CD151" s="9" t="s">
        <v>137</v>
      </c>
      <c r="CE151" s="9" t="s">
        <v>531</v>
      </c>
    </row>
    <row r="152" spans="1:83" x14ac:dyDescent="0.35">
      <c r="B152" t="str">
        <f t="shared" ref="B152:B172" si="645">CE152</f>
        <v>Xiaomi Corp</v>
      </c>
      <c r="C152" t="s">
        <v>134</v>
      </c>
      <c r="D152" t="s">
        <v>136</v>
      </c>
      <c r="E152" t="s">
        <v>138</v>
      </c>
      <c r="F152" s="2"/>
      <c r="G152" t="str">
        <f t="shared" si="612"/>
        <v>KYG9830T1067</v>
      </c>
      <c r="H152" s="7">
        <f t="shared" ref="H152:H168" si="646">(BU152*BY152)*CB152</f>
        <v>100404059159.26138</v>
      </c>
      <c r="I152" s="13">
        <f t="shared" si="613"/>
        <v>75.778700000000001</v>
      </c>
      <c r="J152" s="36">
        <f t="shared" si="614"/>
        <v>43290</v>
      </c>
      <c r="K152" s="13" t="str">
        <f t="shared" si="615"/>
        <v>HKD</v>
      </c>
      <c r="L152" s="7">
        <f t="shared" si="616"/>
        <v>31.25</v>
      </c>
      <c r="M152" s="13">
        <f t="shared" ref="M152:M168" si="647">BY152*CB152</f>
        <v>4.0199687500000003</v>
      </c>
      <c r="N152" s="8"/>
      <c r="O152" s="13">
        <f t="shared" si="617"/>
        <v>38.755573451744901</v>
      </c>
      <c r="P152" s="13">
        <f t="shared" si="618"/>
        <v>27.3872260434201</v>
      </c>
      <c r="Q152" s="13" t="str">
        <f t="shared" si="619"/>
        <v>NULL</v>
      </c>
      <c r="R152" s="13">
        <f t="shared" si="620"/>
        <v>2.0591899280766999</v>
      </c>
      <c r="S152" s="13">
        <f t="shared" si="621"/>
        <v>4.1423700106626002</v>
      </c>
      <c r="T152" s="13">
        <f t="shared" si="622"/>
        <v>31.771021667793999</v>
      </c>
      <c r="U152" s="13">
        <f t="shared" si="623"/>
        <v>2.2325417459102401</v>
      </c>
      <c r="V152" s="42">
        <f t="shared" si="624"/>
        <v>5310023215.8000002</v>
      </c>
      <c r="W152" s="42">
        <f t="shared" si="625"/>
        <v>4509356318.2652197</v>
      </c>
      <c r="X152" s="13">
        <f t="shared" si="626"/>
        <v>-17.755680434736693</v>
      </c>
      <c r="Y152" s="13">
        <f t="shared" si="627"/>
        <v>34.961751473650303</v>
      </c>
      <c r="Z152" s="13">
        <f t="shared" si="628"/>
        <v>39.2548903418935</v>
      </c>
      <c r="AA152" s="13">
        <f t="shared" si="629"/>
        <v>40.346722011058901</v>
      </c>
      <c r="AB152" s="13" t="str">
        <f t="shared" si="630"/>
        <v>#N/A</v>
      </c>
      <c r="AC152" s="13">
        <f t="shared" si="631"/>
        <v>1.0189665138795101</v>
      </c>
      <c r="AD152" s="13">
        <f t="shared" si="632"/>
        <v>0.98950716384401805</v>
      </c>
      <c r="AE152" s="13">
        <f t="shared" si="633"/>
        <v>0.98398737633841804</v>
      </c>
      <c r="AF152" s="13">
        <f t="shared" si="634"/>
        <v>0.98932392823402804</v>
      </c>
      <c r="AG152" s="13">
        <f t="shared" si="635"/>
        <v>0.536167998338971</v>
      </c>
      <c r="AH152" s="13">
        <f t="shared" si="636"/>
        <v>1.03945428359914</v>
      </c>
      <c r="AI152" s="13">
        <f t="shared" si="637"/>
        <v>69.426751592356695</v>
      </c>
      <c r="AJ152" s="13">
        <f t="shared" si="638"/>
        <v>27.041</v>
      </c>
      <c r="AK152" s="13">
        <f t="shared" si="639"/>
        <v>19.599399999999999</v>
      </c>
      <c r="AL152" s="13" t="str">
        <f t="shared" si="640"/>
        <v>NULL</v>
      </c>
      <c r="AM152" s="13">
        <f t="shared" si="641"/>
        <v>0</v>
      </c>
      <c r="AN152" s="13" t="str">
        <f t="shared" si="642"/>
        <v>NULL</v>
      </c>
      <c r="AO152" s="13" t="str">
        <f t="shared" si="643"/>
        <v>NULL</v>
      </c>
      <c r="AP152" s="42">
        <f t="shared" si="644"/>
        <v>115755802.598217</v>
      </c>
      <c r="AS152" s="9" t="s">
        <v>138</v>
      </c>
      <c r="AT152" s="34">
        <v>38.755573451744901</v>
      </c>
      <c r="AU152" s="34">
        <v>27.3872260434201</v>
      </c>
      <c r="AV152" s="34" t="s">
        <v>292</v>
      </c>
      <c r="AW152" s="34">
        <v>2.0591899280766999</v>
      </c>
      <c r="AX152" s="34">
        <v>4.1423700106626002</v>
      </c>
      <c r="AY152" s="7">
        <v>31.771021667793999</v>
      </c>
      <c r="AZ152" s="7">
        <v>2.2325417459102401</v>
      </c>
      <c r="BA152" s="7">
        <v>5310023215.8000002</v>
      </c>
      <c r="BB152" s="7">
        <v>4509356318.2652197</v>
      </c>
      <c r="BC152" s="7">
        <v>34.961751473650303</v>
      </c>
      <c r="BD152" s="7">
        <v>39.2548903418935</v>
      </c>
      <c r="BE152" s="7">
        <v>40.346722011058901</v>
      </c>
      <c r="BF152" s="7" t="s">
        <v>523</v>
      </c>
      <c r="BG152" s="34">
        <v>1.0189665138795101</v>
      </c>
      <c r="BH152" s="7">
        <v>0.98950716384401805</v>
      </c>
      <c r="BI152" s="7">
        <v>0.98398737633841804</v>
      </c>
      <c r="BJ152" s="7">
        <v>0.98932392823402804</v>
      </c>
      <c r="BK152" s="7">
        <v>0.536167998338971</v>
      </c>
      <c r="BL152" s="7">
        <v>1.03945428359914</v>
      </c>
      <c r="BM152" s="34">
        <v>69.426751592356695</v>
      </c>
      <c r="BN152" s="7">
        <v>27.041</v>
      </c>
      <c r="BO152" s="34">
        <v>19.599399999999999</v>
      </c>
      <c r="BP152" s="34" t="s">
        <v>292</v>
      </c>
      <c r="BQ152" s="34">
        <v>0</v>
      </c>
      <c r="BR152" s="34" t="s">
        <v>292</v>
      </c>
      <c r="BS152" s="34" t="s">
        <v>292</v>
      </c>
      <c r="BT152" s="34">
        <v>115755802.598217</v>
      </c>
      <c r="BU152" s="34">
        <v>24976328276</v>
      </c>
      <c r="BV152" s="7">
        <v>75.778700000000001</v>
      </c>
      <c r="BW152" s="23">
        <v>43290</v>
      </c>
      <c r="BX152" s="9" t="s">
        <v>534</v>
      </c>
      <c r="BY152" s="7">
        <v>31.25</v>
      </c>
      <c r="BZ152" s="9" t="s">
        <v>301</v>
      </c>
      <c r="CA152" t="str">
        <f t="shared" si="523"/>
        <v>HKDUSD=R</v>
      </c>
      <c r="CB152" s="24">
        <v>0.128639</v>
      </c>
      <c r="CD152" s="9" t="s">
        <v>138</v>
      </c>
      <c r="CE152" s="9" t="s">
        <v>533</v>
      </c>
    </row>
    <row r="153" spans="1:83" x14ac:dyDescent="0.35">
      <c r="B153" t="str">
        <f t="shared" si="645"/>
        <v>Dell Technologies Inc</v>
      </c>
      <c r="C153" t="s">
        <v>134</v>
      </c>
      <c r="D153" t="s">
        <v>139</v>
      </c>
      <c r="E153" t="s">
        <v>140</v>
      </c>
      <c r="F153" s="2"/>
      <c r="G153" t="str">
        <f t="shared" si="612"/>
        <v>US24703L2025</v>
      </c>
      <c r="H153" s="7">
        <f t="shared" si="646"/>
        <v>83480721616.180008</v>
      </c>
      <c r="I153" s="13">
        <f t="shared" si="613"/>
        <v>88.271199999999993</v>
      </c>
      <c r="J153" s="36">
        <f t="shared" si="614"/>
        <v>42583</v>
      </c>
      <c r="K153" s="13" t="str">
        <f t="shared" si="615"/>
        <v>USD</v>
      </c>
      <c r="L153" s="7">
        <f t="shared" si="616"/>
        <v>119.18</v>
      </c>
      <c r="M153" s="13">
        <f t="shared" si="647"/>
        <v>119.18</v>
      </c>
      <c r="N153" s="8"/>
      <c r="O153" s="13">
        <f t="shared" si="617"/>
        <v>21.060034705410398</v>
      </c>
      <c r="P153" s="13">
        <f t="shared" si="618"/>
        <v>13.243391088775599</v>
      </c>
      <c r="Q153" s="13">
        <f t="shared" si="619"/>
        <v>1.71778423372026</v>
      </c>
      <c r="R153" s="13">
        <f t="shared" si="620"/>
        <v>1.0802113449246</v>
      </c>
      <c r="S153" s="13">
        <f t="shared" si="621"/>
        <v>-35.252491603593803</v>
      </c>
      <c r="T153" s="13">
        <f t="shared" si="622"/>
        <v>15.264348439601401</v>
      </c>
      <c r="U153" s="13">
        <f t="shared" si="623"/>
        <v>0.888527594526897</v>
      </c>
      <c r="V153" s="42">
        <f t="shared" si="624"/>
        <v>163285592.48750001</v>
      </c>
      <c r="W153" s="42">
        <f t="shared" si="625"/>
        <v>196011883.70545501</v>
      </c>
      <c r="X153" s="13">
        <f t="shared" si="626"/>
        <v>16.696075053863797</v>
      </c>
      <c r="Y153" s="13">
        <f t="shared" si="627"/>
        <v>54.724353960066402</v>
      </c>
      <c r="Z153" s="13">
        <f t="shared" si="628"/>
        <v>47.993696160259098</v>
      </c>
      <c r="AA153" s="13">
        <f t="shared" si="629"/>
        <v>62.399511874930802</v>
      </c>
      <c r="AB153" s="13" t="str">
        <f t="shared" si="630"/>
        <v>NULL</v>
      </c>
      <c r="AC153" s="13">
        <f t="shared" si="631"/>
        <v>2.13406285564262</v>
      </c>
      <c r="AD153" s="13">
        <f t="shared" si="632"/>
        <v>1.7328664405524801</v>
      </c>
      <c r="AE153" s="13">
        <f t="shared" si="633"/>
        <v>0.89809069868379399</v>
      </c>
      <c r="AF153" s="13">
        <f t="shared" si="634"/>
        <v>0.93205953372872996</v>
      </c>
      <c r="AG153" s="13">
        <f t="shared" si="635"/>
        <v>1.0315868466011</v>
      </c>
      <c r="AH153" s="13">
        <f t="shared" si="636"/>
        <v>0.77265688506416896</v>
      </c>
      <c r="AI153" s="13">
        <f t="shared" si="637"/>
        <v>27.268539843390201</v>
      </c>
      <c r="AJ153" s="13">
        <f t="shared" si="638"/>
        <v>128.08080000000001</v>
      </c>
      <c r="AK153" s="13">
        <f t="shared" si="639"/>
        <v>124.5167</v>
      </c>
      <c r="AL153" s="13">
        <f t="shared" si="640"/>
        <v>1.4935391844269199</v>
      </c>
      <c r="AM153" s="13">
        <f t="shared" si="641"/>
        <v>34.537527250099998</v>
      </c>
      <c r="AN153" s="13">
        <f t="shared" si="642"/>
        <v>1.97876238434747</v>
      </c>
      <c r="AO153" s="13">
        <f t="shared" si="643"/>
        <v>1.70451267061661</v>
      </c>
      <c r="AP153" s="42">
        <f t="shared" si="644"/>
        <v>2181033.2319505699</v>
      </c>
      <c r="AS153" s="9" t="s">
        <v>140</v>
      </c>
      <c r="AT153" s="34">
        <v>21.060034705410398</v>
      </c>
      <c r="AU153" s="34">
        <v>13.243391088775599</v>
      </c>
      <c r="AV153" s="34">
        <v>1.71778423372026</v>
      </c>
      <c r="AW153" s="34">
        <v>1.0802113449246</v>
      </c>
      <c r="AX153" s="34">
        <v>-35.252491603593803</v>
      </c>
      <c r="AY153" s="7">
        <v>15.264348439601401</v>
      </c>
      <c r="AZ153" s="7">
        <v>0.888527594526897</v>
      </c>
      <c r="BA153" s="7">
        <v>163285592.48750001</v>
      </c>
      <c r="BB153" s="7">
        <v>196011883.70545501</v>
      </c>
      <c r="BC153" s="7">
        <v>54.724353960066402</v>
      </c>
      <c r="BD153" s="7">
        <v>47.993696160259098</v>
      </c>
      <c r="BE153" s="7">
        <v>62.399511874930802</v>
      </c>
      <c r="BF153" s="34" t="s">
        <v>292</v>
      </c>
      <c r="BG153" s="34">
        <v>2.13406285564262</v>
      </c>
      <c r="BH153" s="7">
        <v>1.7328664405524801</v>
      </c>
      <c r="BI153" s="7">
        <v>0.89809069868379399</v>
      </c>
      <c r="BJ153" s="7">
        <v>0.93205953372872996</v>
      </c>
      <c r="BK153" s="7">
        <v>1.0315868466011</v>
      </c>
      <c r="BL153" s="7">
        <v>0.77265688506416896</v>
      </c>
      <c r="BM153" s="34">
        <v>27.268539843390201</v>
      </c>
      <c r="BN153" s="7">
        <v>128.08080000000001</v>
      </c>
      <c r="BO153" s="34">
        <v>124.5167</v>
      </c>
      <c r="BP153" s="34">
        <v>1.4935391844269199</v>
      </c>
      <c r="BQ153" s="34">
        <v>34.537527250099998</v>
      </c>
      <c r="BR153" s="34">
        <v>1.97876238434747</v>
      </c>
      <c r="BS153" s="34">
        <v>1.70451267061661</v>
      </c>
      <c r="BT153" s="34">
        <v>2181033.2319505699</v>
      </c>
      <c r="BU153" s="34">
        <v>700459151</v>
      </c>
      <c r="BV153" s="7">
        <v>88.271199999999993</v>
      </c>
      <c r="BW153" s="23">
        <v>42583</v>
      </c>
      <c r="BX153" s="9" t="s">
        <v>536</v>
      </c>
      <c r="BY153" s="7">
        <v>119.18</v>
      </c>
      <c r="BZ153" s="9" t="s">
        <v>291</v>
      </c>
      <c r="CA153" t="str">
        <f t="shared" si="523"/>
        <v>USD=</v>
      </c>
      <c r="CB153" s="24">
        <v>1</v>
      </c>
      <c r="CD153" s="9" t="s">
        <v>140</v>
      </c>
      <c r="CE153" s="9" t="s">
        <v>535</v>
      </c>
    </row>
    <row r="154" spans="1:83" x14ac:dyDescent="0.35">
      <c r="B154" t="str">
        <f t="shared" si="645"/>
        <v>Hewlett Packard Enterprise Co</v>
      </c>
      <c r="C154" t="s">
        <v>134</v>
      </c>
      <c r="D154" t="s">
        <v>139</v>
      </c>
      <c r="E154" t="s">
        <v>141</v>
      </c>
      <c r="F154" s="2"/>
      <c r="G154" t="str">
        <f t="shared" si="612"/>
        <v>US42824C1099</v>
      </c>
      <c r="H154" s="7">
        <f t="shared" si="646"/>
        <v>28313509999.999996</v>
      </c>
      <c r="I154" s="13">
        <f t="shared" si="613"/>
        <v>99.546999999999997</v>
      </c>
      <c r="J154" s="36">
        <f t="shared" si="614"/>
        <v>42296</v>
      </c>
      <c r="K154" s="13" t="str">
        <f t="shared" si="615"/>
        <v>USD</v>
      </c>
      <c r="L154" s="7">
        <f t="shared" si="616"/>
        <v>21.83</v>
      </c>
      <c r="M154" s="13">
        <f t="shared" si="647"/>
        <v>21.83</v>
      </c>
      <c r="N154" s="8"/>
      <c r="O154" s="13">
        <f t="shared" si="617"/>
        <v>23.846716843450601</v>
      </c>
      <c r="P154" s="13">
        <f t="shared" si="618"/>
        <v>10.283702150803499</v>
      </c>
      <c r="Q154" s="13">
        <f t="shared" si="619"/>
        <v>4.5741813473251502</v>
      </c>
      <c r="R154" s="13">
        <f t="shared" si="620"/>
        <v>1.9725784001403099</v>
      </c>
      <c r="S154" s="13">
        <f t="shared" si="621"/>
        <v>1.2838300819512201</v>
      </c>
      <c r="T154" s="13">
        <f t="shared" si="622"/>
        <v>12.2516270012981</v>
      </c>
      <c r="U154" s="13">
        <f t="shared" si="623"/>
        <v>1.3066366698970899</v>
      </c>
      <c r="V154" s="42">
        <f t="shared" si="624"/>
        <v>108619857.83</v>
      </c>
      <c r="W154" s="42">
        <f t="shared" si="625"/>
        <v>78785386.717272699</v>
      </c>
      <c r="X154" s="13">
        <f t="shared" si="626"/>
        <v>-37.868026490484269</v>
      </c>
      <c r="Y154" s="13">
        <f t="shared" si="627"/>
        <v>49.057928507387302</v>
      </c>
      <c r="Z154" s="13">
        <f t="shared" si="628"/>
        <v>42.038420203470601</v>
      </c>
      <c r="AA154" s="13">
        <f t="shared" si="629"/>
        <v>39.302833437027097</v>
      </c>
      <c r="AB154" s="13" t="str">
        <f t="shared" si="630"/>
        <v>NULL</v>
      </c>
      <c r="AC154" s="13">
        <f t="shared" si="631"/>
        <v>1.5841215861392099</v>
      </c>
      <c r="AD154" s="13">
        <f t="shared" si="632"/>
        <v>1.35586990201858</v>
      </c>
      <c r="AE154" s="13">
        <f t="shared" si="633"/>
        <v>1.2252164851188601</v>
      </c>
      <c r="AF154" s="13">
        <f t="shared" si="634"/>
        <v>1.1501431732682501</v>
      </c>
      <c r="AG154" s="13">
        <f t="shared" si="635"/>
        <v>1.30409829471356</v>
      </c>
      <c r="AH154" s="13">
        <f t="shared" si="636"/>
        <v>1.1387058308281801</v>
      </c>
      <c r="AI154" s="13">
        <f t="shared" si="637"/>
        <v>50.610583446404299</v>
      </c>
      <c r="AJ154" s="13">
        <f t="shared" si="638"/>
        <v>21.043199999999999</v>
      </c>
      <c r="AK154" s="13">
        <f t="shared" si="639"/>
        <v>19.20965</v>
      </c>
      <c r="AL154" s="13">
        <f t="shared" si="640"/>
        <v>2.3820430600091602</v>
      </c>
      <c r="AM154" s="13" t="str">
        <f t="shared" si="641"/>
        <v>NULL</v>
      </c>
      <c r="AN154" s="13">
        <f t="shared" si="642"/>
        <v>2.6412464925600698</v>
      </c>
      <c r="AO154" s="13">
        <f t="shared" si="643"/>
        <v>3.0382204169727798</v>
      </c>
      <c r="AP154" s="42">
        <f t="shared" si="644"/>
        <v>5523288.7360632401</v>
      </c>
      <c r="AS154" s="9" t="s">
        <v>141</v>
      </c>
      <c r="AT154" s="34">
        <v>23.846716843450601</v>
      </c>
      <c r="AU154" s="34">
        <v>10.283702150803499</v>
      </c>
      <c r="AV154" s="34">
        <v>4.5741813473251502</v>
      </c>
      <c r="AW154" s="34">
        <v>1.9725784001403099</v>
      </c>
      <c r="AX154" s="34">
        <v>1.2838300819512201</v>
      </c>
      <c r="AY154" s="7">
        <v>12.2516270012981</v>
      </c>
      <c r="AZ154" s="7">
        <v>1.3066366698970899</v>
      </c>
      <c r="BA154" s="7">
        <v>108619857.83</v>
      </c>
      <c r="BB154" s="7">
        <v>78785386.717272699</v>
      </c>
      <c r="BC154" s="7">
        <v>49.057928507387302</v>
      </c>
      <c r="BD154" s="7">
        <v>42.038420203470601</v>
      </c>
      <c r="BE154" s="7">
        <v>39.302833437027097</v>
      </c>
      <c r="BF154" s="34" t="s">
        <v>292</v>
      </c>
      <c r="BG154" s="34">
        <v>1.5841215861392099</v>
      </c>
      <c r="BH154" s="7">
        <v>1.35586990201858</v>
      </c>
      <c r="BI154" s="7">
        <v>1.2252164851188601</v>
      </c>
      <c r="BJ154" s="7">
        <v>1.1501431732682501</v>
      </c>
      <c r="BK154" s="7">
        <v>1.30409829471356</v>
      </c>
      <c r="BL154" s="7">
        <v>1.1387058308281801</v>
      </c>
      <c r="BM154" s="34">
        <v>50.610583446404299</v>
      </c>
      <c r="BN154" s="7">
        <v>21.043199999999999</v>
      </c>
      <c r="BO154" s="34">
        <v>19.20965</v>
      </c>
      <c r="BP154" s="34">
        <v>2.3820430600091602</v>
      </c>
      <c r="BQ154" s="34" t="s">
        <v>292</v>
      </c>
      <c r="BR154" s="34">
        <v>2.6412464925600698</v>
      </c>
      <c r="BS154" s="34">
        <v>3.0382204169727798</v>
      </c>
      <c r="BT154" s="34">
        <v>5523288.7360632401</v>
      </c>
      <c r="BU154" s="34">
        <v>1297000000</v>
      </c>
      <c r="BV154" s="7">
        <v>99.546999999999997</v>
      </c>
      <c r="BW154" s="23">
        <v>42296</v>
      </c>
      <c r="BX154" s="9" t="s">
        <v>538</v>
      </c>
      <c r="BY154" s="7">
        <v>21.83</v>
      </c>
      <c r="BZ154" s="9" t="s">
        <v>291</v>
      </c>
      <c r="CA154" t="str">
        <f t="shared" si="523"/>
        <v>USD=</v>
      </c>
      <c r="CB154" s="24">
        <v>1</v>
      </c>
      <c r="CD154" s="9" t="s">
        <v>141</v>
      </c>
      <c r="CE154" s="9" t="s">
        <v>537</v>
      </c>
    </row>
    <row r="155" spans="1:83" x14ac:dyDescent="0.35">
      <c r="B155" t="str">
        <f t="shared" si="645"/>
        <v>Logitech International SA</v>
      </c>
      <c r="C155" t="s">
        <v>134</v>
      </c>
      <c r="D155" t="s">
        <v>139</v>
      </c>
      <c r="E155" t="s">
        <v>142</v>
      </c>
      <c r="F155" s="2"/>
      <c r="G155" t="str">
        <f t="shared" si="612"/>
        <v>CH0025751329</v>
      </c>
      <c r="H155" s="7">
        <f t="shared" si="646"/>
        <v>10231166402.688</v>
      </c>
      <c r="I155" s="13">
        <f t="shared" si="613"/>
        <v>99.695700000000002</v>
      </c>
      <c r="J155" s="36">
        <f t="shared" si="614"/>
        <v>41176</v>
      </c>
      <c r="K155" s="13" t="str">
        <f t="shared" si="615"/>
        <v>CHF</v>
      </c>
      <c r="L155" s="7">
        <f t="shared" si="616"/>
        <v>75.44</v>
      </c>
      <c r="M155" s="13">
        <f t="shared" si="647"/>
        <v>67.383008000000004</v>
      </c>
      <c r="N155" s="8"/>
      <c r="O155" s="13">
        <f t="shared" si="617"/>
        <v>18.838511663286098</v>
      </c>
      <c r="P155" s="13">
        <f t="shared" si="618"/>
        <v>18.464113253401401</v>
      </c>
      <c r="Q155" s="13">
        <f t="shared" si="619"/>
        <v>2.6835486699837801</v>
      </c>
      <c r="R155" s="13">
        <f t="shared" si="620"/>
        <v>2.6302155631625901</v>
      </c>
      <c r="S155" s="13">
        <f t="shared" si="621"/>
        <v>6.0805023842364996</v>
      </c>
      <c r="T155" s="13">
        <f t="shared" si="622"/>
        <v>13.9563289969861</v>
      </c>
      <c r="U155" s="13">
        <f t="shared" si="623"/>
        <v>3.1965633135777902</v>
      </c>
      <c r="V155" s="42">
        <f t="shared" si="624"/>
        <v>28392881.809999999</v>
      </c>
      <c r="W155" s="42">
        <f t="shared" si="625"/>
        <v>38219694.191304304</v>
      </c>
      <c r="X155" s="13">
        <f t="shared" si="626"/>
        <v>25.711384115522542</v>
      </c>
      <c r="Y155" s="13">
        <f t="shared" si="627"/>
        <v>28.876537908275999</v>
      </c>
      <c r="Z155" s="13">
        <f t="shared" si="628"/>
        <v>26.3358787196535</v>
      </c>
      <c r="AA155" s="13">
        <f t="shared" si="629"/>
        <v>27.692730185023901</v>
      </c>
      <c r="AB155" s="13" t="str">
        <f t="shared" si="630"/>
        <v>#N/A</v>
      </c>
      <c r="AC155" s="13">
        <f t="shared" si="631"/>
        <v>1.0914273699944099</v>
      </c>
      <c r="AD155" s="13">
        <f t="shared" si="632"/>
        <v>1.02666371952013</v>
      </c>
      <c r="AE155" s="13">
        <f t="shared" si="633"/>
        <v>0.81105412364915797</v>
      </c>
      <c r="AF155" s="13">
        <f t="shared" si="634"/>
        <v>0.87403520839669002</v>
      </c>
      <c r="AG155" s="13">
        <f t="shared" si="635"/>
        <v>0.89846986923708905</v>
      </c>
      <c r="AH155" s="13">
        <f t="shared" si="636"/>
        <v>1.14423095414499</v>
      </c>
      <c r="AI155" s="13">
        <f t="shared" si="637"/>
        <v>71.290944123314105</v>
      </c>
      <c r="AJ155" s="13">
        <f t="shared" si="638"/>
        <v>72.188400000000001</v>
      </c>
      <c r="AK155" s="13">
        <f t="shared" si="639"/>
        <v>77.606499999999997</v>
      </c>
      <c r="AL155" s="13">
        <f t="shared" si="640"/>
        <v>1.5376458112407201</v>
      </c>
      <c r="AM155" s="13">
        <f t="shared" si="641"/>
        <v>30.580926352199999</v>
      </c>
      <c r="AN155" s="13" t="str">
        <f t="shared" si="642"/>
        <v>NULL</v>
      </c>
      <c r="AO155" s="13" t="str">
        <f t="shared" si="643"/>
        <v>NULL</v>
      </c>
      <c r="AP155" s="42">
        <f t="shared" si="644"/>
        <v>755875.40400535194</v>
      </c>
      <c r="AS155" s="9" t="s">
        <v>142</v>
      </c>
      <c r="AT155" s="34">
        <v>18.838511663286098</v>
      </c>
      <c r="AU155" s="34">
        <v>18.464113253401401</v>
      </c>
      <c r="AV155" s="34">
        <v>2.6835486699837801</v>
      </c>
      <c r="AW155" s="34">
        <v>2.6302155631625901</v>
      </c>
      <c r="AX155" s="34">
        <v>6.0805023842364996</v>
      </c>
      <c r="AY155" s="7">
        <v>13.9563289969861</v>
      </c>
      <c r="AZ155" s="7">
        <v>3.1965633135777902</v>
      </c>
      <c r="BA155" s="7">
        <v>28392881.809999999</v>
      </c>
      <c r="BB155" s="7">
        <v>38219694.191304304</v>
      </c>
      <c r="BC155" s="7">
        <v>28.876537908275999</v>
      </c>
      <c r="BD155" s="7">
        <v>26.3358787196535</v>
      </c>
      <c r="BE155" s="7">
        <v>27.692730185023901</v>
      </c>
      <c r="BF155" s="7" t="s">
        <v>523</v>
      </c>
      <c r="BG155" s="34">
        <v>1.0914273699944099</v>
      </c>
      <c r="BH155" s="7">
        <v>1.02666371952013</v>
      </c>
      <c r="BI155" s="7">
        <v>0.81105412364915797</v>
      </c>
      <c r="BJ155" s="7">
        <v>0.87403520839669002</v>
      </c>
      <c r="BK155" s="7">
        <v>0.89846986923708905</v>
      </c>
      <c r="BL155" s="7">
        <v>1.14423095414499</v>
      </c>
      <c r="BM155" s="34">
        <v>71.290944123314105</v>
      </c>
      <c r="BN155" s="7">
        <v>72.188400000000001</v>
      </c>
      <c r="BO155" s="34">
        <v>77.606499999999997</v>
      </c>
      <c r="BP155" s="34">
        <v>1.5376458112407201</v>
      </c>
      <c r="BQ155" s="34">
        <v>30.580926352199999</v>
      </c>
      <c r="BR155" s="34" t="s">
        <v>292</v>
      </c>
      <c r="BS155" s="34" t="s">
        <v>292</v>
      </c>
      <c r="BT155" s="34">
        <v>755875.40400535194</v>
      </c>
      <c r="BU155" s="34">
        <v>151836000</v>
      </c>
      <c r="BV155" s="7">
        <v>99.695700000000002</v>
      </c>
      <c r="BW155" s="23">
        <v>41176</v>
      </c>
      <c r="BX155" s="9" t="s">
        <v>540</v>
      </c>
      <c r="BY155" s="7">
        <v>75.44</v>
      </c>
      <c r="BZ155" s="9" t="s">
        <v>448</v>
      </c>
      <c r="CA155" t="str">
        <f t="shared" si="523"/>
        <v>CHF=</v>
      </c>
      <c r="CB155" s="24">
        <v>0.89319999999999999</v>
      </c>
      <c r="CD155" s="9" t="s">
        <v>142</v>
      </c>
      <c r="CE155" s="9" t="s">
        <v>539</v>
      </c>
    </row>
    <row r="156" spans="1:83" x14ac:dyDescent="0.35">
      <c r="B156" t="str">
        <f t="shared" si="645"/>
        <v>HP Inc</v>
      </c>
      <c r="C156" t="s">
        <v>134</v>
      </c>
      <c r="D156" t="s">
        <v>139</v>
      </c>
      <c r="E156" t="s">
        <v>143</v>
      </c>
      <c r="F156" s="2"/>
      <c r="G156" t="str">
        <f t="shared" si="612"/>
        <v>US40434L1052</v>
      </c>
      <c r="H156" s="7">
        <f t="shared" si="646"/>
        <v>33710848609.019997</v>
      </c>
      <c r="I156" s="13">
        <f t="shared" si="613"/>
        <v>99.858400000000003</v>
      </c>
      <c r="J156" s="36">
        <f t="shared" si="614"/>
        <v>22357</v>
      </c>
      <c r="K156" s="13" t="str">
        <f t="shared" si="615"/>
        <v>USD</v>
      </c>
      <c r="L156" s="7">
        <f t="shared" si="616"/>
        <v>34.979999999999997</v>
      </c>
      <c r="M156" s="13">
        <f t="shared" si="647"/>
        <v>34.979999999999997</v>
      </c>
      <c r="N156" s="8"/>
      <c r="O156" s="13">
        <f t="shared" si="617"/>
        <v>12.4333104666579</v>
      </c>
      <c r="P156" s="13">
        <f t="shared" si="618"/>
        <v>9.7315789368017906</v>
      </c>
      <c r="Q156" s="13">
        <f t="shared" si="619"/>
        <v>3.0325147479653398</v>
      </c>
      <c r="R156" s="13">
        <f t="shared" si="620"/>
        <v>2.3735558382443398</v>
      </c>
      <c r="S156" s="13">
        <f t="shared" si="621"/>
        <v>-25.480611220539501</v>
      </c>
      <c r="T156" s="13">
        <f t="shared" si="622"/>
        <v>8.9919574844011905</v>
      </c>
      <c r="U156" s="13">
        <f t="shared" si="623"/>
        <v>0.62941519836106097</v>
      </c>
      <c r="V156" s="42">
        <f t="shared" si="624"/>
        <v>243169406.55500001</v>
      </c>
      <c r="W156" s="42">
        <f t="shared" si="625"/>
        <v>312610951.79863602</v>
      </c>
      <c r="X156" s="13">
        <f t="shared" si="626"/>
        <v>22.21340770184079</v>
      </c>
      <c r="Y156" s="13">
        <f t="shared" si="627"/>
        <v>44.488280101687899</v>
      </c>
      <c r="Z156" s="13">
        <f t="shared" si="628"/>
        <v>33.146201805503303</v>
      </c>
      <c r="AA156" s="13">
        <f t="shared" si="629"/>
        <v>33.948015826627703</v>
      </c>
      <c r="AB156" s="13">
        <f t="shared" si="630"/>
        <v>0.25659999999999999</v>
      </c>
      <c r="AC156" s="13">
        <f t="shared" si="631"/>
        <v>0.86785225727475301</v>
      </c>
      <c r="AD156" s="13">
        <f t="shared" si="632"/>
        <v>0.911854548707284</v>
      </c>
      <c r="AE156" s="13">
        <f t="shared" si="633"/>
        <v>1.05407034463877</v>
      </c>
      <c r="AF156" s="13">
        <f t="shared" si="634"/>
        <v>1.03604586037895</v>
      </c>
      <c r="AG156" s="13">
        <f t="shared" si="635"/>
        <v>0.68597197030134305</v>
      </c>
      <c r="AH156" s="13">
        <f t="shared" si="636"/>
        <v>1.4004124844549</v>
      </c>
      <c r="AI156" s="13">
        <f t="shared" si="637"/>
        <v>37.137840210711197</v>
      </c>
      <c r="AJ156" s="13">
        <f t="shared" si="638"/>
        <v>36.637999999999998</v>
      </c>
      <c r="AK156" s="13">
        <f t="shared" si="639"/>
        <v>33.932400000000001</v>
      </c>
      <c r="AL156" s="13">
        <f t="shared" si="640"/>
        <v>3.3505065123010098</v>
      </c>
      <c r="AM156" s="13">
        <f t="shared" si="641"/>
        <v>38.2847748728</v>
      </c>
      <c r="AN156" s="13">
        <f t="shared" si="642"/>
        <v>3.5220758562152001</v>
      </c>
      <c r="AO156" s="13">
        <f t="shared" si="643"/>
        <v>4.5699976540245002</v>
      </c>
      <c r="AP156" s="42">
        <f t="shared" si="644"/>
        <v>6648183.5296422904</v>
      </c>
      <c r="AS156" s="9" t="s">
        <v>143</v>
      </c>
      <c r="AT156" s="34">
        <v>12.4333104666579</v>
      </c>
      <c r="AU156" s="34">
        <v>9.7315789368017906</v>
      </c>
      <c r="AV156" s="34">
        <v>3.0325147479653398</v>
      </c>
      <c r="AW156" s="34">
        <v>2.3735558382443398</v>
      </c>
      <c r="AX156" s="34">
        <v>-25.480611220539501</v>
      </c>
      <c r="AY156" s="7">
        <v>8.9919574844011905</v>
      </c>
      <c r="AZ156" s="7">
        <v>0.62941519836106097</v>
      </c>
      <c r="BA156" s="7">
        <v>243169406.55500001</v>
      </c>
      <c r="BB156" s="7">
        <v>312610951.79863602</v>
      </c>
      <c r="BC156" s="7">
        <v>44.488280101687899</v>
      </c>
      <c r="BD156" s="7">
        <v>33.146201805503303</v>
      </c>
      <c r="BE156" s="7">
        <v>33.948015826627703</v>
      </c>
      <c r="BF156" s="7">
        <v>0.25659999999999999</v>
      </c>
      <c r="BG156" s="34">
        <v>0.86785225727475301</v>
      </c>
      <c r="BH156" s="7">
        <v>0.911854548707284</v>
      </c>
      <c r="BI156" s="7">
        <v>1.05407034463877</v>
      </c>
      <c r="BJ156" s="7">
        <v>1.03604586037895</v>
      </c>
      <c r="BK156" s="7">
        <v>0.68597197030134305</v>
      </c>
      <c r="BL156" s="7">
        <v>1.4004124844549</v>
      </c>
      <c r="BM156" s="34">
        <v>37.137840210711197</v>
      </c>
      <c r="BN156" s="7">
        <v>36.637999999999998</v>
      </c>
      <c r="BO156" s="34">
        <v>33.932400000000001</v>
      </c>
      <c r="BP156" s="34">
        <v>3.3505065123010098</v>
      </c>
      <c r="BQ156" s="34">
        <v>38.2847748728</v>
      </c>
      <c r="BR156" s="34">
        <v>3.5220758562152001</v>
      </c>
      <c r="BS156" s="7">
        <v>4.5699976540245002</v>
      </c>
      <c r="BT156" s="34">
        <v>6648183.5296422904</v>
      </c>
      <c r="BU156" s="34">
        <v>963717799</v>
      </c>
      <c r="BV156" s="7">
        <v>99.858400000000003</v>
      </c>
      <c r="BW156" s="23">
        <v>22357</v>
      </c>
      <c r="BX156" s="9" t="s">
        <v>542</v>
      </c>
      <c r="BY156" s="7">
        <v>34.979999999999997</v>
      </c>
      <c r="BZ156" s="9" t="s">
        <v>291</v>
      </c>
      <c r="CA156" t="str">
        <f t="shared" si="523"/>
        <v>USD=</v>
      </c>
      <c r="CB156" s="24">
        <v>1</v>
      </c>
      <c r="CD156" s="9" t="s">
        <v>143</v>
      </c>
      <c r="CE156" s="9" t="s">
        <v>541</v>
      </c>
    </row>
    <row r="157" spans="1:83" x14ac:dyDescent="0.35">
      <c r="B157" t="str">
        <f t="shared" si="645"/>
        <v>Seagate Technology Holdings PLC</v>
      </c>
      <c r="C157" t="s">
        <v>134</v>
      </c>
      <c r="D157" t="s">
        <v>139</v>
      </c>
      <c r="E157" t="s">
        <v>144</v>
      </c>
      <c r="F157" s="2"/>
      <c r="G157" t="str">
        <f t="shared" si="612"/>
        <v>IE00BKVD2N49</v>
      </c>
      <c r="H157" s="7">
        <f t="shared" si="646"/>
        <v>20653741258.759998</v>
      </c>
      <c r="I157" s="13">
        <f t="shared" si="613"/>
        <v>99.512699999999995</v>
      </c>
      <c r="J157" s="36">
        <f t="shared" si="614"/>
        <v>37601</v>
      </c>
      <c r="K157" s="13" t="str">
        <f t="shared" si="615"/>
        <v>USD</v>
      </c>
      <c r="L157" s="7">
        <f t="shared" si="616"/>
        <v>97.64</v>
      </c>
      <c r="M157" s="13">
        <f t="shared" si="647"/>
        <v>97.64</v>
      </c>
      <c r="N157" s="8"/>
      <c r="O157" s="13">
        <f t="shared" si="617"/>
        <v>25.9696736768473</v>
      </c>
      <c r="P157" s="13">
        <f t="shared" si="618"/>
        <v>11.5403463750205</v>
      </c>
      <c r="Q157" s="13" t="str">
        <f t="shared" si="619"/>
        <v>NULL</v>
      </c>
      <c r="R157" s="13">
        <f t="shared" si="620"/>
        <v>4.6953013304393998E-2</v>
      </c>
      <c r="S157" s="13">
        <f t="shared" si="621"/>
        <v>-15.881933879729299</v>
      </c>
      <c r="T157" s="13">
        <f t="shared" si="622"/>
        <v>23.311220382347599</v>
      </c>
      <c r="U157" s="13">
        <f t="shared" si="623"/>
        <v>2.8429100149704101</v>
      </c>
      <c r="V157" s="42">
        <f t="shared" si="624"/>
        <v>260983607.05000001</v>
      </c>
      <c r="W157" s="42">
        <f t="shared" si="625"/>
        <v>236591021.29636401</v>
      </c>
      <c r="X157" s="13">
        <f t="shared" si="626"/>
        <v>-10.31002174976066</v>
      </c>
      <c r="Y157" s="13">
        <f t="shared" si="627"/>
        <v>23.517130345684599</v>
      </c>
      <c r="Z157" s="13">
        <f t="shared" si="628"/>
        <v>29.177120875148301</v>
      </c>
      <c r="AA157" s="13">
        <f t="shared" si="629"/>
        <v>31.325338021863502</v>
      </c>
      <c r="AB157" s="13">
        <f t="shared" si="630"/>
        <v>0.32179999999999997</v>
      </c>
      <c r="AC157" s="13">
        <f t="shared" si="631"/>
        <v>1.2630289502916401</v>
      </c>
      <c r="AD157" s="13">
        <f t="shared" si="632"/>
        <v>1.5573423699562901</v>
      </c>
      <c r="AE157" s="13">
        <f t="shared" si="633"/>
        <v>1.06140855218594</v>
      </c>
      <c r="AF157" s="13">
        <f t="shared" si="634"/>
        <v>1.0409379938515899</v>
      </c>
      <c r="AG157" s="13">
        <f t="shared" si="635"/>
        <v>1.2922360134956401</v>
      </c>
      <c r="AH157" s="13">
        <f t="shared" si="636"/>
        <v>1.34871659308555</v>
      </c>
      <c r="AI157" s="13">
        <f t="shared" si="637"/>
        <v>43.278301886792399</v>
      </c>
      <c r="AJ157" s="13">
        <f t="shared" si="638"/>
        <v>102.9768</v>
      </c>
      <c r="AK157" s="13">
        <f t="shared" si="639"/>
        <v>98.554599999999994</v>
      </c>
      <c r="AL157" s="13">
        <f t="shared" si="640"/>
        <v>2.92712674052241</v>
      </c>
      <c r="AM157" s="13">
        <f t="shared" si="641"/>
        <v>175.223880597</v>
      </c>
      <c r="AN157" s="13">
        <f t="shared" si="642"/>
        <v>5.4945856379709701</v>
      </c>
      <c r="AO157" s="13">
        <f t="shared" si="643"/>
        <v>4.8902380875510802</v>
      </c>
      <c r="AP157" s="42">
        <f t="shared" si="644"/>
        <v>4471589.8222318701</v>
      </c>
      <c r="AS157" s="9" t="s">
        <v>144</v>
      </c>
      <c r="AT157" s="34">
        <v>25.9696736768473</v>
      </c>
      <c r="AU157" s="34">
        <v>11.5403463750205</v>
      </c>
      <c r="AV157" s="34" t="s">
        <v>292</v>
      </c>
      <c r="AW157" s="34">
        <v>4.6953013304393998E-2</v>
      </c>
      <c r="AX157" s="34">
        <v>-15.881933879729299</v>
      </c>
      <c r="AY157" s="7">
        <v>23.311220382347599</v>
      </c>
      <c r="AZ157" s="7">
        <v>2.8429100149704101</v>
      </c>
      <c r="BA157" s="7">
        <v>260983607.05000001</v>
      </c>
      <c r="BB157" s="7">
        <v>236591021.29636401</v>
      </c>
      <c r="BC157" s="7">
        <v>23.517130345684599</v>
      </c>
      <c r="BD157" s="7">
        <v>29.177120875148301</v>
      </c>
      <c r="BE157" s="7">
        <v>31.325338021863502</v>
      </c>
      <c r="BF157" s="7">
        <v>0.32179999999999997</v>
      </c>
      <c r="BG157" s="34">
        <v>1.2630289502916401</v>
      </c>
      <c r="BH157" s="7">
        <v>1.5573423699562901</v>
      </c>
      <c r="BI157" s="7">
        <v>1.06140855218594</v>
      </c>
      <c r="BJ157" s="7">
        <v>1.0409379938515899</v>
      </c>
      <c r="BK157" s="7">
        <v>1.2922360134956401</v>
      </c>
      <c r="BL157" s="7">
        <v>1.34871659308555</v>
      </c>
      <c r="BM157" s="34">
        <v>43.278301886792399</v>
      </c>
      <c r="BN157" s="7">
        <v>102.9768</v>
      </c>
      <c r="BO157" s="34">
        <v>98.554599999999994</v>
      </c>
      <c r="BP157" s="34">
        <v>2.92712674052241</v>
      </c>
      <c r="BQ157" s="34">
        <v>175.223880597</v>
      </c>
      <c r="BR157" s="34">
        <v>5.4945856379709701</v>
      </c>
      <c r="BS157" s="34">
        <v>4.8902380875510802</v>
      </c>
      <c r="BT157" s="34">
        <v>4471589.8222318701</v>
      </c>
      <c r="BU157" s="34">
        <v>211529509</v>
      </c>
      <c r="BV157" s="7">
        <v>99.512699999999995</v>
      </c>
      <c r="BW157" s="23">
        <v>37601</v>
      </c>
      <c r="BX157" s="9" t="s">
        <v>544</v>
      </c>
      <c r="BY157" s="7">
        <v>97.64</v>
      </c>
      <c r="BZ157" s="9" t="s">
        <v>291</v>
      </c>
      <c r="CA157" t="str">
        <f t="shared" si="523"/>
        <v>USD=</v>
      </c>
      <c r="CB157" s="24">
        <v>1</v>
      </c>
      <c r="CD157" s="9" t="s">
        <v>144</v>
      </c>
      <c r="CE157" s="9" t="s">
        <v>543</v>
      </c>
    </row>
    <row r="158" spans="1:83" x14ac:dyDescent="0.35">
      <c r="B158" t="str">
        <f t="shared" si="645"/>
        <v>Lenovo Group Ltd</v>
      </c>
      <c r="C158" t="s">
        <v>134</v>
      </c>
      <c r="D158" t="s">
        <v>139</v>
      </c>
      <c r="E158" t="s">
        <v>145</v>
      </c>
      <c r="F158" s="2"/>
      <c r="G158" t="str">
        <f t="shared" si="612"/>
        <v>HK0992009065</v>
      </c>
      <c r="H158" s="7">
        <f t="shared" si="646"/>
        <v>14664694075.460297</v>
      </c>
      <c r="I158" s="13">
        <f t="shared" si="613"/>
        <v>62.519399999999997</v>
      </c>
      <c r="J158" s="36">
        <f t="shared" si="614"/>
        <v>34379</v>
      </c>
      <c r="K158" s="13" t="str">
        <f t="shared" si="615"/>
        <v>HKD</v>
      </c>
      <c r="L158" s="7">
        <f t="shared" si="616"/>
        <v>9.19</v>
      </c>
      <c r="M158" s="13">
        <f t="shared" si="647"/>
        <v>1.1821924099999999</v>
      </c>
      <c r="N158" s="8"/>
      <c r="O158" s="13">
        <f t="shared" si="617"/>
        <v>13.126589702285299</v>
      </c>
      <c r="P158" s="13">
        <f t="shared" si="618"/>
        <v>9.8768771763062002</v>
      </c>
      <c r="Q158" s="13" t="str">
        <f t="shared" si="619"/>
        <v>NULL</v>
      </c>
      <c r="R158" s="13">
        <f t="shared" si="620"/>
        <v>0.44490437731109</v>
      </c>
      <c r="S158" s="13">
        <f t="shared" si="621"/>
        <v>2.7644093136902099</v>
      </c>
      <c r="T158" s="13">
        <f t="shared" si="622"/>
        <v>5.6382410318464897</v>
      </c>
      <c r="U158" s="13">
        <f t="shared" si="623"/>
        <v>0.24091246986738099</v>
      </c>
      <c r="V158" s="42">
        <f t="shared" si="624"/>
        <v>569123049.59000003</v>
      </c>
      <c r="W158" s="42">
        <f t="shared" si="625"/>
        <v>623630553.727826</v>
      </c>
      <c r="X158" s="13">
        <f t="shared" si="626"/>
        <v>8.7403517694893011</v>
      </c>
      <c r="Y158" s="13">
        <f t="shared" si="627"/>
        <v>34.4967011361056</v>
      </c>
      <c r="Z158" s="13">
        <f t="shared" si="628"/>
        <v>40.159633571548</v>
      </c>
      <c r="AA158" s="13">
        <f t="shared" si="629"/>
        <v>43.637125035264098</v>
      </c>
      <c r="AB158" s="13" t="str">
        <f t="shared" si="630"/>
        <v>#N/A</v>
      </c>
      <c r="AC158" s="13">
        <f t="shared" si="631"/>
        <v>0.97820126064497204</v>
      </c>
      <c r="AD158" s="13">
        <f t="shared" si="632"/>
        <v>0.73931467008079299</v>
      </c>
      <c r="AE158" s="13">
        <f t="shared" si="633"/>
        <v>0.53369248764208099</v>
      </c>
      <c r="AF158" s="13">
        <f t="shared" si="634"/>
        <v>0.68912763596639603</v>
      </c>
      <c r="AG158" s="13">
        <f t="shared" si="635"/>
        <v>1.8562676122585001E-2</v>
      </c>
      <c r="AH158" s="13">
        <f t="shared" si="636"/>
        <v>0.58320917818006901</v>
      </c>
      <c r="AI158" s="13">
        <f t="shared" si="637"/>
        <v>61.290322580645203</v>
      </c>
      <c r="AJ158" s="13">
        <f t="shared" si="638"/>
        <v>10.0412</v>
      </c>
      <c r="AK158" s="13">
        <f t="shared" si="639"/>
        <v>9.9525500000000005</v>
      </c>
      <c r="AL158" s="13">
        <f t="shared" si="640"/>
        <v>4.0569020021074804</v>
      </c>
      <c r="AM158" s="13">
        <f t="shared" si="641"/>
        <v>59.489008476899997</v>
      </c>
      <c r="AN158" s="13" t="str">
        <f t="shared" si="642"/>
        <v>NULL</v>
      </c>
      <c r="AO158" s="13" t="str">
        <f t="shared" si="643"/>
        <v>NULL</v>
      </c>
      <c r="AP158" s="42">
        <f t="shared" si="644"/>
        <v>45117231.851021498</v>
      </c>
      <c r="AS158" s="9" t="s">
        <v>145</v>
      </c>
      <c r="AT158" s="34">
        <v>13.126589702285299</v>
      </c>
      <c r="AU158" s="34">
        <v>9.8768771763062002</v>
      </c>
      <c r="AV158" s="34" t="s">
        <v>292</v>
      </c>
      <c r="AW158" s="34">
        <v>0.44490437731109</v>
      </c>
      <c r="AX158" s="34">
        <v>2.7644093136902099</v>
      </c>
      <c r="AY158" s="7">
        <v>5.6382410318464897</v>
      </c>
      <c r="AZ158" s="7">
        <v>0.24091246986738099</v>
      </c>
      <c r="BA158" s="7">
        <v>569123049.59000003</v>
      </c>
      <c r="BB158" s="7">
        <v>623630553.727826</v>
      </c>
      <c r="BC158" s="7">
        <v>34.4967011361056</v>
      </c>
      <c r="BD158" s="7">
        <v>40.159633571548</v>
      </c>
      <c r="BE158" s="7">
        <v>43.637125035264098</v>
      </c>
      <c r="BF158" s="7" t="s">
        <v>523</v>
      </c>
      <c r="BG158" s="34">
        <v>0.97820126064497204</v>
      </c>
      <c r="BH158" s="7">
        <v>0.73931467008079299</v>
      </c>
      <c r="BI158" s="7">
        <v>0.53369248764208099</v>
      </c>
      <c r="BJ158" s="7">
        <v>0.68912763596639603</v>
      </c>
      <c r="BK158" s="7">
        <v>1.8562676122585001E-2</v>
      </c>
      <c r="BL158" s="7">
        <v>0.58320917818006901</v>
      </c>
      <c r="BM158" s="34">
        <v>61.290322580645203</v>
      </c>
      <c r="BN158" s="7">
        <v>10.0412</v>
      </c>
      <c r="BO158" s="34">
        <v>9.9525500000000005</v>
      </c>
      <c r="BP158" s="34">
        <v>4.0569020021074804</v>
      </c>
      <c r="BQ158" s="34">
        <v>59.489008476899997</v>
      </c>
      <c r="BR158" s="34" t="s">
        <v>292</v>
      </c>
      <c r="BS158" s="34" t="s">
        <v>292</v>
      </c>
      <c r="BT158" s="34">
        <v>45117231.851021498</v>
      </c>
      <c r="BU158" s="34">
        <v>12404659302</v>
      </c>
      <c r="BV158" s="7">
        <v>62.519399999999997</v>
      </c>
      <c r="BW158" s="23">
        <v>34379</v>
      </c>
      <c r="BX158" s="9" t="s">
        <v>546</v>
      </c>
      <c r="BY158" s="7">
        <v>9.19</v>
      </c>
      <c r="BZ158" s="9" t="s">
        <v>301</v>
      </c>
      <c r="CA158" t="str">
        <f t="shared" si="523"/>
        <v>HKDUSD=R</v>
      </c>
      <c r="CB158" s="24">
        <v>0.128639</v>
      </c>
      <c r="CD158" s="9" t="s">
        <v>145</v>
      </c>
      <c r="CE158" s="9" t="s">
        <v>545</v>
      </c>
    </row>
    <row r="159" spans="1:83" x14ac:dyDescent="0.35">
      <c r="B159" t="str">
        <f t="shared" si="645"/>
        <v>Gigabyte Technology Co Ltd</v>
      </c>
      <c r="C159" t="s">
        <v>134</v>
      </c>
      <c r="D159" t="s">
        <v>139</v>
      </c>
      <c r="E159" t="s">
        <v>146</v>
      </c>
      <c r="F159" s="2"/>
      <c r="G159" t="str">
        <f t="shared" si="612"/>
        <v>TW0002376001</v>
      </c>
      <c r="H159" s="7">
        <f t="shared" si="646"/>
        <v>5520913369.9688959</v>
      </c>
      <c r="I159" s="13">
        <f t="shared" si="613"/>
        <v>79.931600000000003</v>
      </c>
      <c r="J159" s="36">
        <f t="shared" si="614"/>
        <v>36062</v>
      </c>
      <c r="K159" s="13" t="str">
        <f t="shared" si="615"/>
        <v>TWD</v>
      </c>
      <c r="L159" s="7">
        <f t="shared" si="616"/>
        <v>268</v>
      </c>
      <c r="M159" s="13">
        <f t="shared" si="647"/>
        <v>8.241536</v>
      </c>
      <c r="N159" s="8"/>
      <c r="O159" s="13">
        <f t="shared" si="617"/>
        <v>21.642968347059099</v>
      </c>
      <c r="P159" s="13">
        <f t="shared" si="618"/>
        <v>14.6746032445655</v>
      </c>
      <c r="Q159" s="13" t="str">
        <f t="shared" si="619"/>
        <v>NULL</v>
      </c>
      <c r="R159" s="13" t="str">
        <f t="shared" si="620"/>
        <v>NULL</v>
      </c>
      <c r="S159" s="13">
        <f t="shared" si="621"/>
        <v>3.5793837313036501</v>
      </c>
      <c r="T159" s="13" t="str">
        <f t="shared" si="622"/>
        <v>NULL</v>
      </c>
      <c r="U159" s="13">
        <f t="shared" si="623"/>
        <v>0.74195310495105804</v>
      </c>
      <c r="V159" s="42">
        <f t="shared" si="624"/>
        <v>1013426951.5</v>
      </c>
      <c r="W159" s="42">
        <f t="shared" si="625"/>
        <v>1791507369.36957</v>
      </c>
      <c r="X159" s="13">
        <f t="shared" si="626"/>
        <v>43.431605762435453</v>
      </c>
      <c r="Y159" s="13">
        <f t="shared" si="627"/>
        <v>31.2952562135489</v>
      </c>
      <c r="Z159" s="13">
        <f t="shared" si="628"/>
        <v>42.729216065513398</v>
      </c>
      <c r="AA159" s="13">
        <f t="shared" si="629"/>
        <v>40.415190433203897</v>
      </c>
      <c r="AB159" s="13" t="str">
        <f t="shared" si="630"/>
        <v>#N/A</v>
      </c>
      <c r="AC159" s="13">
        <f t="shared" si="631"/>
        <v>1.11445163362789</v>
      </c>
      <c r="AD159" s="13">
        <f t="shared" si="632"/>
        <v>1.2954386430345799</v>
      </c>
      <c r="AE159" s="13">
        <f t="shared" si="633"/>
        <v>1.09837863722687</v>
      </c>
      <c r="AF159" s="13">
        <f t="shared" si="634"/>
        <v>1.0655846925654899</v>
      </c>
      <c r="AG159" s="13">
        <f t="shared" si="635"/>
        <v>0.64838974734247301</v>
      </c>
      <c r="AH159" s="13">
        <f t="shared" si="636"/>
        <v>0.67053819235237999</v>
      </c>
      <c r="AI159" s="13">
        <f t="shared" si="637"/>
        <v>32.142857142857203</v>
      </c>
      <c r="AJ159" s="13">
        <f t="shared" si="638"/>
        <v>277.14</v>
      </c>
      <c r="AK159" s="13">
        <f t="shared" si="639"/>
        <v>290.9975</v>
      </c>
      <c r="AL159" s="13">
        <f t="shared" si="640"/>
        <v>2.3417838931860002</v>
      </c>
      <c r="AM159" s="13">
        <f t="shared" si="641"/>
        <v>89.798321687699996</v>
      </c>
      <c r="AN159" s="13" t="str">
        <f t="shared" si="642"/>
        <v>NULL</v>
      </c>
      <c r="AO159" s="13" t="str">
        <f t="shared" si="643"/>
        <v>NULL</v>
      </c>
      <c r="AP159" s="42">
        <f t="shared" si="644"/>
        <v>3601262.85147424</v>
      </c>
      <c r="AS159" s="9" t="s">
        <v>146</v>
      </c>
      <c r="AT159" s="34">
        <v>21.642968347059099</v>
      </c>
      <c r="AU159" s="34">
        <v>14.6746032445655</v>
      </c>
      <c r="AV159" s="34" t="s">
        <v>292</v>
      </c>
      <c r="AW159" s="34" t="s">
        <v>292</v>
      </c>
      <c r="AX159" s="34">
        <v>3.5793837313036501</v>
      </c>
      <c r="AY159" s="34" t="s">
        <v>292</v>
      </c>
      <c r="AZ159" s="7">
        <v>0.74195310495105804</v>
      </c>
      <c r="BA159" s="7">
        <v>1013426951.5</v>
      </c>
      <c r="BB159" s="7">
        <v>1791507369.36957</v>
      </c>
      <c r="BC159" s="7">
        <v>31.2952562135489</v>
      </c>
      <c r="BD159" s="7">
        <v>42.729216065513398</v>
      </c>
      <c r="BE159" s="7">
        <v>40.415190433203897</v>
      </c>
      <c r="BF159" s="7" t="s">
        <v>523</v>
      </c>
      <c r="BG159" s="34">
        <v>1.11445163362789</v>
      </c>
      <c r="BH159" s="7">
        <v>1.2954386430345799</v>
      </c>
      <c r="BI159" s="7">
        <v>1.09837863722687</v>
      </c>
      <c r="BJ159" s="7">
        <v>1.0655846925654899</v>
      </c>
      <c r="BK159" s="7">
        <v>0.64838974734247301</v>
      </c>
      <c r="BL159" s="7">
        <v>0.67053819235237999</v>
      </c>
      <c r="BM159" s="34">
        <v>32.142857142857203</v>
      </c>
      <c r="BN159" s="7">
        <v>277.14</v>
      </c>
      <c r="BO159" s="34">
        <v>290.9975</v>
      </c>
      <c r="BP159" s="34">
        <v>2.3417838931860002</v>
      </c>
      <c r="BQ159" s="34">
        <v>89.798321687699996</v>
      </c>
      <c r="BR159" s="34" t="s">
        <v>292</v>
      </c>
      <c r="BS159" s="34" t="s">
        <v>292</v>
      </c>
      <c r="BT159" s="34">
        <v>3601262.85147424</v>
      </c>
      <c r="BU159" s="34">
        <v>669888886</v>
      </c>
      <c r="BV159" s="7">
        <v>79.931600000000003</v>
      </c>
      <c r="BW159" s="23">
        <v>36062</v>
      </c>
      <c r="BX159" s="9" t="s">
        <v>548</v>
      </c>
      <c r="BY159" s="7">
        <v>268</v>
      </c>
      <c r="BZ159" s="9" t="s">
        <v>528</v>
      </c>
      <c r="CA159" t="str">
        <f t="shared" si="523"/>
        <v>TWDUSD=R</v>
      </c>
      <c r="CB159" s="24">
        <v>3.0752000000000002E-2</v>
      </c>
      <c r="CD159" s="9" t="s">
        <v>146</v>
      </c>
      <c r="CE159" s="9" t="s">
        <v>547</v>
      </c>
    </row>
    <row r="160" spans="1:83" x14ac:dyDescent="0.35">
      <c r="B160" t="str">
        <f t="shared" si="645"/>
        <v>Asustek Computer Inc</v>
      </c>
      <c r="C160" t="s">
        <v>134</v>
      </c>
      <c r="D160" t="s">
        <v>139</v>
      </c>
      <c r="E160" t="s">
        <v>147</v>
      </c>
      <c r="F160" s="2"/>
      <c r="G160" t="str">
        <f t="shared" si="612"/>
        <v>TW0002357001</v>
      </c>
      <c r="H160" s="7">
        <f t="shared" si="646"/>
        <v>14047438940.294401</v>
      </c>
      <c r="I160" s="13">
        <f t="shared" si="613"/>
        <v>90.502300000000005</v>
      </c>
      <c r="J160" s="36">
        <f t="shared" si="614"/>
        <v>35383</v>
      </c>
      <c r="K160" s="13" t="str">
        <f t="shared" si="615"/>
        <v>TWD</v>
      </c>
      <c r="L160" s="7">
        <f t="shared" si="616"/>
        <v>615</v>
      </c>
      <c r="M160" s="13">
        <f t="shared" si="647"/>
        <v>18.912480000000002</v>
      </c>
      <c r="N160" s="8"/>
      <c r="O160" s="13">
        <f t="shared" si="617"/>
        <v>13.460872144961201</v>
      </c>
      <c r="P160" s="13">
        <f t="shared" si="618"/>
        <v>12.731687839744501</v>
      </c>
      <c r="Q160" s="13">
        <f t="shared" si="619"/>
        <v>0.42329786619374798</v>
      </c>
      <c r="R160" s="13">
        <f t="shared" si="620"/>
        <v>0.40036754213032999</v>
      </c>
      <c r="S160" s="13">
        <f t="shared" si="621"/>
        <v>1.6971330229028301</v>
      </c>
      <c r="T160" s="13">
        <f t="shared" si="622"/>
        <v>49.917877283785003</v>
      </c>
      <c r="U160" s="13">
        <f t="shared" si="623"/>
        <v>0.81615288451938905</v>
      </c>
      <c r="V160" s="42">
        <f t="shared" si="624"/>
        <v>1406835929.5999999</v>
      </c>
      <c r="W160" s="42">
        <f t="shared" si="625"/>
        <v>3937054919.52174</v>
      </c>
      <c r="X160" s="13">
        <f t="shared" si="626"/>
        <v>64.266794384191684</v>
      </c>
      <c r="Y160" s="13">
        <f t="shared" si="627"/>
        <v>24.396878318548801</v>
      </c>
      <c r="Z160" s="13">
        <f t="shared" si="628"/>
        <v>34.412889261921102</v>
      </c>
      <c r="AA160" s="13">
        <f t="shared" si="629"/>
        <v>35.329568914629803</v>
      </c>
      <c r="AB160" s="13" t="str">
        <f t="shared" si="630"/>
        <v>#N/A</v>
      </c>
      <c r="AC160" s="13">
        <f t="shared" si="631"/>
        <v>0.87017208684385805</v>
      </c>
      <c r="AD160" s="13">
        <f t="shared" si="632"/>
        <v>0.77794428518410597</v>
      </c>
      <c r="AE160" s="13">
        <f t="shared" si="633"/>
        <v>0.47920852843842698</v>
      </c>
      <c r="AF160" s="13">
        <f t="shared" si="634"/>
        <v>0.65280503281993196</v>
      </c>
      <c r="AG160" s="13">
        <f t="shared" si="635"/>
        <v>0.117538783850154</v>
      </c>
      <c r="AH160" s="13">
        <f t="shared" si="636"/>
        <v>0.56239247622461896</v>
      </c>
      <c r="AI160" s="13">
        <f t="shared" si="637"/>
        <v>55.752212389380503</v>
      </c>
      <c r="AJ160" s="13">
        <f t="shared" si="638"/>
        <v>597.9</v>
      </c>
      <c r="AK160" s="13">
        <f t="shared" si="639"/>
        <v>512.88499999999999</v>
      </c>
      <c r="AL160" s="13">
        <f t="shared" si="640"/>
        <v>2.79605263157895</v>
      </c>
      <c r="AM160" s="13">
        <f t="shared" si="641"/>
        <v>79.273608837799998</v>
      </c>
      <c r="AN160" s="13" t="str">
        <f t="shared" si="642"/>
        <v>NULL</v>
      </c>
      <c r="AO160" s="13" t="str">
        <f t="shared" si="643"/>
        <v>NULL</v>
      </c>
      <c r="AP160" s="42">
        <f t="shared" si="644"/>
        <v>4781107.2539683003</v>
      </c>
      <c r="AS160" s="9" t="s">
        <v>147</v>
      </c>
      <c r="AT160" s="34">
        <v>13.460872144961201</v>
      </c>
      <c r="AU160" s="34">
        <v>12.731687839744501</v>
      </c>
      <c r="AV160" s="34">
        <v>0.42329786619374798</v>
      </c>
      <c r="AW160" s="34">
        <v>0.40036754213032999</v>
      </c>
      <c r="AX160" s="34">
        <v>1.6971330229028301</v>
      </c>
      <c r="AY160" s="34">
        <v>49.917877283785003</v>
      </c>
      <c r="AZ160" s="7">
        <v>0.81615288451938905</v>
      </c>
      <c r="BA160" s="7">
        <v>1406835929.5999999</v>
      </c>
      <c r="BB160" s="7">
        <v>3937054919.52174</v>
      </c>
      <c r="BC160" s="7">
        <v>24.396878318548801</v>
      </c>
      <c r="BD160" s="7">
        <v>34.412889261921102</v>
      </c>
      <c r="BE160" s="7">
        <v>35.329568914629803</v>
      </c>
      <c r="BF160" s="7" t="s">
        <v>523</v>
      </c>
      <c r="BG160" s="34">
        <v>0.87017208684385805</v>
      </c>
      <c r="BH160" s="7">
        <v>0.77794428518410597</v>
      </c>
      <c r="BI160" s="7">
        <v>0.47920852843842698</v>
      </c>
      <c r="BJ160" s="7">
        <v>0.65280503281993196</v>
      </c>
      <c r="BK160" s="7">
        <v>0.117538783850154</v>
      </c>
      <c r="BL160" s="7">
        <v>0.56239247622461896</v>
      </c>
      <c r="BM160" s="34">
        <v>55.752212389380503</v>
      </c>
      <c r="BN160" s="7">
        <v>597.9</v>
      </c>
      <c r="BO160" s="34">
        <v>512.88499999999999</v>
      </c>
      <c r="BP160" s="34">
        <v>2.79605263157895</v>
      </c>
      <c r="BQ160" s="34">
        <v>79.273608837799998</v>
      </c>
      <c r="BR160" s="34" t="s">
        <v>292</v>
      </c>
      <c r="BS160" s="34" t="s">
        <v>292</v>
      </c>
      <c r="BT160" s="34">
        <v>4781107.2539683003</v>
      </c>
      <c r="BU160" s="34">
        <v>742760280</v>
      </c>
      <c r="BV160" s="7">
        <v>90.502300000000005</v>
      </c>
      <c r="BW160" s="23">
        <v>35383</v>
      </c>
      <c r="BX160" s="9" t="s">
        <v>550</v>
      </c>
      <c r="BY160" s="7">
        <v>615</v>
      </c>
      <c r="BZ160" s="9" t="s">
        <v>528</v>
      </c>
      <c r="CA160" t="str">
        <f t="shared" si="523"/>
        <v>TWDUSD=R</v>
      </c>
      <c r="CB160" s="24">
        <v>3.0752000000000002E-2</v>
      </c>
      <c r="CD160" s="9" t="s">
        <v>147</v>
      </c>
      <c r="CE160" s="9" t="s">
        <v>549</v>
      </c>
    </row>
    <row r="161" spans="1:83" x14ac:dyDescent="0.35">
      <c r="B161" t="str">
        <f t="shared" si="645"/>
        <v>Compal Electronics Inc</v>
      </c>
      <c r="C161" t="s">
        <v>134</v>
      </c>
      <c r="D161" t="s">
        <v>139</v>
      </c>
      <c r="E161" t="s">
        <v>148</v>
      </c>
      <c r="F161" s="2"/>
      <c r="G161" t="str">
        <f t="shared" si="612"/>
        <v>TW0002324001</v>
      </c>
      <c r="H161" s="7">
        <f t="shared" si="646"/>
        <v>5011243269.8240004</v>
      </c>
      <c r="I161" s="13">
        <f t="shared" si="613"/>
        <v>96.52</v>
      </c>
      <c r="J161" s="36">
        <f t="shared" si="614"/>
        <v>33652</v>
      </c>
      <c r="K161" s="13" t="str">
        <f t="shared" si="615"/>
        <v>TWD</v>
      </c>
      <c r="L161" s="7">
        <f t="shared" si="616"/>
        <v>37.4</v>
      </c>
      <c r="M161" s="13">
        <f t="shared" si="647"/>
        <v>1.1501247999999999</v>
      </c>
      <c r="N161" s="8"/>
      <c r="O161" s="13">
        <f t="shared" si="617"/>
        <v>16.9808229610836</v>
      </c>
      <c r="P161" s="13">
        <f t="shared" si="618"/>
        <v>13.5360979982565</v>
      </c>
      <c r="Q161" s="13">
        <f t="shared" si="619"/>
        <v>0.73510056108586996</v>
      </c>
      <c r="R161" s="13">
        <f t="shared" si="620"/>
        <v>0.58597826832279398</v>
      </c>
      <c r="S161" s="13">
        <f t="shared" si="621"/>
        <v>1.2981988478497299</v>
      </c>
      <c r="T161" s="13">
        <f t="shared" si="622"/>
        <v>5.0351313591765399</v>
      </c>
      <c r="U161" s="13">
        <f t="shared" si="623"/>
        <v>0.18315971787163801</v>
      </c>
      <c r="V161" s="42">
        <f t="shared" si="624"/>
        <v>1226479601.78</v>
      </c>
      <c r="W161" s="42">
        <f t="shared" si="625"/>
        <v>1234422087.99348</v>
      </c>
      <c r="X161" s="13">
        <f t="shared" si="626"/>
        <v>0.64341737649804165</v>
      </c>
      <c r="Y161" s="13">
        <f t="shared" si="627"/>
        <v>25.535088340333001</v>
      </c>
      <c r="Z161" s="13">
        <f t="shared" si="628"/>
        <v>26.702282981630901</v>
      </c>
      <c r="AA161" s="13">
        <f t="shared" si="629"/>
        <v>28.070898976931499</v>
      </c>
      <c r="AB161" s="13" t="str">
        <f t="shared" si="630"/>
        <v>#N/A</v>
      </c>
      <c r="AC161" s="13">
        <f t="shared" si="631"/>
        <v>0.72642988507643902</v>
      </c>
      <c r="AD161" s="13">
        <f t="shared" si="632"/>
        <v>0.56054498395540198</v>
      </c>
      <c r="AE161" s="13">
        <f t="shared" si="633"/>
        <v>0.44432367602140899</v>
      </c>
      <c r="AF161" s="13">
        <f t="shared" si="634"/>
        <v>0.62954848779848804</v>
      </c>
      <c r="AG161" s="13">
        <f t="shared" si="635"/>
        <v>-8.4976994996755997E-2</v>
      </c>
      <c r="AH161" s="13">
        <f t="shared" si="636"/>
        <v>0.30371739648581703</v>
      </c>
      <c r="AI161" s="13">
        <f t="shared" si="637"/>
        <v>42.6086956521739</v>
      </c>
      <c r="AJ161" s="13">
        <f t="shared" si="638"/>
        <v>36.700000000000003</v>
      </c>
      <c r="AK161" s="13">
        <f t="shared" si="639"/>
        <v>35.490250000000003</v>
      </c>
      <c r="AL161" s="13">
        <f t="shared" si="640"/>
        <v>3.1290743155149898</v>
      </c>
      <c r="AM161" s="13">
        <f t="shared" si="641"/>
        <v>68.972785843699995</v>
      </c>
      <c r="AN161" s="13" t="str">
        <f t="shared" si="642"/>
        <v>NULL</v>
      </c>
      <c r="AO161" s="13" t="str">
        <f t="shared" si="643"/>
        <v>NULL</v>
      </c>
      <c r="AP161" s="42">
        <f t="shared" si="644"/>
        <v>31776040.883186702</v>
      </c>
      <c r="AS161" s="9" t="s">
        <v>148</v>
      </c>
      <c r="AT161" s="34">
        <v>16.9808229610836</v>
      </c>
      <c r="AU161" s="34">
        <v>13.5360979982565</v>
      </c>
      <c r="AV161" s="34">
        <v>0.73510056108586996</v>
      </c>
      <c r="AW161" s="34">
        <v>0.58597826832279398</v>
      </c>
      <c r="AX161" s="34">
        <v>1.2981988478497299</v>
      </c>
      <c r="AY161" s="7">
        <v>5.0351313591765399</v>
      </c>
      <c r="AZ161" s="7">
        <v>0.18315971787163801</v>
      </c>
      <c r="BA161" s="7">
        <v>1226479601.78</v>
      </c>
      <c r="BB161" s="7">
        <v>1234422087.99348</v>
      </c>
      <c r="BC161" s="7">
        <v>25.535088340333001</v>
      </c>
      <c r="BD161" s="7">
        <v>26.702282981630901</v>
      </c>
      <c r="BE161" s="7">
        <v>28.070898976931499</v>
      </c>
      <c r="BF161" s="7" t="s">
        <v>523</v>
      </c>
      <c r="BG161" s="34">
        <v>0.72642988507643902</v>
      </c>
      <c r="BH161" s="7">
        <v>0.56054498395540198</v>
      </c>
      <c r="BI161" s="7">
        <v>0.44432367602140899</v>
      </c>
      <c r="BJ161" s="7">
        <v>0.62954848779848804</v>
      </c>
      <c r="BK161" s="7">
        <v>-8.4976994996755997E-2</v>
      </c>
      <c r="BL161" s="7">
        <v>0.30371739648581703</v>
      </c>
      <c r="BM161" s="34">
        <v>42.6086956521739</v>
      </c>
      <c r="BN161" s="7">
        <v>36.700000000000003</v>
      </c>
      <c r="BO161" s="34">
        <v>35.490250000000003</v>
      </c>
      <c r="BP161" s="34">
        <v>3.1290743155149898</v>
      </c>
      <c r="BQ161" s="34">
        <v>68.972785843699995</v>
      </c>
      <c r="BR161" s="34" t="s">
        <v>292</v>
      </c>
      <c r="BS161" s="34" t="s">
        <v>292</v>
      </c>
      <c r="BT161" s="34">
        <v>31776040.883186702</v>
      </c>
      <c r="BU161" s="34">
        <v>4357130000</v>
      </c>
      <c r="BV161" s="7">
        <v>96.52</v>
      </c>
      <c r="BW161" s="23">
        <v>33652</v>
      </c>
      <c r="BX161" s="9" t="s">
        <v>552</v>
      </c>
      <c r="BY161" s="7">
        <v>37.4</v>
      </c>
      <c r="BZ161" s="9" t="s">
        <v>528</v>
      </c>
      <c r="CA161" t="str">
        <f t="shared" si="523"/>
        <v>TWDUSD=R</v>
      </c>
      <c r="CB161" s="24">
        <v>3.0752000000000002E-2</v>
      </c>
      <c r="CD161" s="9" t="s">
        <v>148</v>
      </c>
      <c r="CE161" s="9" t="s">
        <v>551</v>
      </c>
    </row>
    <row r="162" spans="1:83" x14ac:dyDescent="0.35">
      <c r="B162" t="str">
        <f t="shared" si="645"/>
        <v>Acer Inc</v>
      </c>
      <c r="C162" t="s">
        <v>134</v>
      </c>
      <c r="D162" t="s">
        <v>139</v>
      </c>
      <c r="E162" t="s">
        <v>149</v>
      </c>
      <c r="F162" s="2"/>
      <c r="G162" t="str">
        <f t="shared" si="612"/>
        <v>TW0002353000</v>
      </c>
      <c r="H162" s="7">
        <f t="shared" si="646"/>
        <v>3406668575.1296</v>
      </c>
      <c r="I162" s="13">
        <f t="shared" si="613"/>
        <v>95.131100000000004</v>
      </c>
      <c r="J162" s="36">
        <f t="shared" si="614"/>
        <v>35326</v>
      </c>
      <c r="K162" s="13" t="str">
        <f t="shared" si="615"/>
        <v>TWD</v>
      </c>
      <c r="L162" s="7">
        <f t="shared" si="616"/>
        <v>36.85</v>
      </c>
      <c r="M162" s="13">
        <f t="shared" si="647"/>
        <v>1.1332112000000001</v>
      </c>
      <c r="N162" s="8"/>
      <c r="O162" s="13">
        <f t="shared" si="617"/>
        <v>22.420997572772698</v>
      </c>
      <c r="P162" s="13">
        <f t="shared" si="618"/>
        <v>16.471193759683601</v>
      </c>
      <c r="Q162" s="13">
        <f t="shared" si="619"/>
        <v>1.3266862469096301</v>
      </c>
      <c r="R162" s="13">
        <f t="shared" si="620"/>
        <v>0.97462684968542102</v>
      </c>
      <c r="S162" s="13">
        <f t="shared" si="621"/>
        <v>1.52291561522872</v>
      </c>
      <c r="T162" s="13" t="str">
        <f t="shared" si="622"/>
        <v>NULL</v>
      </c>
      <c r="U162" s="13">
        <f t="shared" si="623"/>
        <v>0.44412779003888098</v>
      </c>
      <c r="V162" s="42">
        <f t="shared" si="624"/>
        <v>600816197.87</v>
      </c>
      <c r="W162" s="42">
        <f t="shared" si="625"/>
        <v>499117413.854348</v>
      </c>
      <c r="X162" s="13">
        <f t="shared" si="626"/>
        <v>-20.375723465607162</v>
      </c>
      <c r="Y162" s="13">
        <f t="shared" si="627"/>
        <v>26.730738382954701</v>
      </c>
      <c r="Z162" s="13">
        <f t="shared" si="628"/>
        <v>32.150987453902403</v>
      </c>
      <c r="AA162" s="13">
        <f t="shared" si="629"/>
        <v>33.6258841998769</v>
      </c>
      <c r="AB162" s="13" t="str">
        <f t="shared" si="630"/>
        <v>#N/A</v>
      </c>
      <c r="AC162" s="13">
        <f t="shared" si="631"/>
        <v>0.797819435671411</v>
      </c>
      <c r="AD162" s="13">
        <f t="shared" si="632"/>
        <v>0.62954076732828701</v>
      </c>
      <c r="AE162" s="13">
        <f t="shared" si="633"/>
        <v>0.73518193323311198</v>
      </c>
      <c r="AF162" s="13">
        <f t="shared" si="634"/>
        <v>0.82345379870078605</v>
      </c>
      <c r="AG162" s="13">
        <f t="shared" si="635"/>
        <v>8.3013397402892E-2</v>
      </c>
      <c r="AH162" s="13">
        <f t="shared" si="636"/>
        <v>0.80960986352833997</v>
      </c>
      <c r="AI162" s="13">
        <f t="shared" si="637"/>
        <v>41.258741258741303</v>
      </c>
      <c r="AJ162" s="13">
        <f t="shared" si="638"/>
        <v>39.628999999999998</v>
      </c>
      <c r="AK162" s="13">
        <f t="shared" si="639"/>
        <v>44.413249999999998</v>
      </c>
      <c r="AL162" s="13">
        <f t="shared" si="640"/>
        <v>4.1939711664482298</v>
      </c>
      <c r="AM162" s="13">
        <f t="shared" si="641"/>
        <v>98.8771591892</v>
      </c>
      <c r="AN162" s="13" t="str">
        <f t="shared" si="642"/>
        <v>NULL</v>
      </c>
      <c r="AO162" s="13" t="str">
        <f t="shared" si="643"/>
        <v>NULL</v>
      </c>
      <c r="AP162" s="42">
        <f t="shared" si="644"/>
        <v>12449529.5720942</v>
      </c>
      <c r="AS162" s="9" t="s">
        <v>149</v>
      </c>
      <c r="AT162" s="34">
        <v>22.420997572772698</v>
      </c>
      <c r="AU162" s="34">
        <v>16.471193759683601</v>
      </c>
      <c r="AV162" s="34">
        <v>1.3266862469096301</v>
      </c>
      <c r="AW162" s="34">
        <v>0.97462684968542102</v>
      </c>
      <c r="AX162" s="34">
        <v>1.52291561522872</v>
      </c>
      <c r="AY162" s="34" t="s">
        <v>292</v>
      </c>
      <c r="AZ162" s="7">
        <v>0.44412779003888098</v>
      </c>
      <c r="BA162" s="7">
        <v>600816197.87</v>
      </c>
      <c r="BB162" s="7">
        <v>499117413.854348</v>
      </c>
      <c r="BC162" s="7">
        <v>26.730738382954701</v>
      </c>
      <c r="BD162" s="7">
        <v>32.150987453902403</v>
      </c>
      <c r="BE162" s="7">
        <v>33.6258841998769</v>
      </c>
      <c r="BF162" s="7" t="s">
        <v>523</v>
      </c>
      <c r="BG162" s="34">
        <v>0.797819435671411</v>
      </c>
      <c r="BH162" s="7">
        <v>0.62954076732828701</v>
      </c>
      <c r="BI162" s="7">
        <v>0.73518193323311198</v>
      </c>
      <c r="BJ162" s="7">
        <v>0.82345379870078605</v>
      </c>
      <c r="BK162" s="7">
        <v>8.3013397402892E-2</v>
      </c>
      <c r="BL162" s="7">
        <v>0.80960986352833997</v>
      </c>
      <c r="BM162" s="34">
        <v>41.258741258741303</v>
      </c>
      <c r="BN162" s="7">
        <v>39.628999999999998</v>
      </c>
      <c r="BO162" s="34">
        <v>44.413249999999998</v>
      </c>
      <c r="BP162" s="34">
        <v>4.1939711664482298</v>
      </c>
      <c r="BQ162" s="34">
        <v>98.8771591892</v>
      </c>
      <c r="BR162" s="34" t="s">
        <v>292</v>
      </c>
      <c r="BS162" s="34" t="s">
        <v>292</v>
      </c>
      <c r="BT162" s="34">
        <v>12449529.5720942</v>
      </c>
      <c r="BU162" s="34">
        <v>3006208000</v>
      </c>
      <c r="BV162" s="7">
        <v>95.131100000000004</v>
      </c>
      <c r="BW162" s="23">
        <v>35326</v>
      </c>
      <c r="BX162" s="9" t="s">
        <v>554</v>
      </c>
      <c r="BY162" s="7">
        <v>36.85</v>
      </c>
      <c r="BZ162" s="9" t="s">
        <v>528</v>
      </c>
      <c r="CA162" t="str">
        <f t="shared" si="523"/>
        <v>TWDUSD=R</v>
      </c>
      <c r="CB162" s="24">
        <v>3.0752000000000002E-2</v>
      </c>
      <c r="CD162" s="9" t="s">
        <v>149</v>
      </c>
      <c r="CE162" s="9" t="s">
        <v>553</v>
      </c>
    </row>
    <row r="163" spans="1:83" x14ac:dyDescent="0.35">
      <c r="B163" t="str">
        <f t="shared" si="645"/>
        <v>Advantech Co Ltd</v>
      </c>
      <c r="C163" t="s">
        <v>134</v>
      </c>
      <c r="D163" t="s">
        <v>139</v>
      </c>
      <c r="E163" t="s">
        <v>150</v>
      </c>
      <c r="F163" s="2"/>
      <c r="G163" t="str">
        <f t="shared" si="612"/>
        <v>TW0002395001</v>
      </c>
      <c r="H163" s="7">
        <f t="shared" si="646"/>
        <v>9359671954.5600014</v>
      </c>
      <c r="I163" s="13">
        <f t="shared" si="613"/>
        <v>52.939100000000003</v>
      </c>
      <c r="J163" s="36">
        <f t="shared" si="614"/>
        <v>36507</v>
      </c>
      <c r="K163" s="13" t="str">
        <f t="shared" si="615"/>
        <v>TWD</v>
      </c>
      <c r="L163" s="7">
        <f t="shared" si="616"/>
        <v>352.5</v>
      </c>
      <c r="M163" s="13">
        <f t="shared" si="647"/>
        <v>10.84008</v>
      </c>
      <c r="N163" s="8"/>
      <c r="O163" s="13">
        <f t="shared" si="617"/>
        <v>35.276939003967598</v>
      </c>
      <c r="P163" s="13">
        <f t="shared" si="618"/>
        <v>29.067657175271702</v>
      </c>
      <c r="Q163" s="13">
        <f t="shared" si="619"/>
        <v>7.6688997834712298</v>
      </c>
      <c r="R163" s="13">
        <f t="shared" si="620"/>
        <v>6.3190559076677699</v>
      </c>
      <c r="S163" s="13">
        <f t="shared" si="621"/>
        <v>6.2663905723240996</v>
      </c>
      <c r="T163" s="13">
        <f t="shared" si="622"/>
        <v>33.340218616556101</v>
      </c>
      <c r="U163" s="13">
        <f t="shared" si="623"/>
        <v>5.1855896034372098</v>
      </c>
      <c r="V163" s="42">
        <f t="shared" si="624"/>
        <v>244782021.69999999</v>
      </c>
      <c r="W163" s="42">
        <f t="shared" si="625"/>
        <v>420203922.13043499</v>
      </c>
      <c r="X163" s="13">
        <f t="shared" si="626"/>
        <v>41.746849848769976</v>
      </c>
      <c r="Y163" s="13">
        <f t="shared" si="627"/>
        <v>24.889486033834</v>
      </c>
      <c r="Z163" s="13">
        <f t="shared" si="628"/>
        <v>27.900442366092399</v>
      </c>
      <c r="AA163" s="13">
        <f t="shared" si="629"/>
        <v>25.8018815890713</v>
      </c>
      <c r="AB163" s="13" t="str">
        <f t="shared" si="630"/>
        <v>#N/A</v>
      </c>
      <c r="AC163" s="13">
        <f t="shared" si="631"/>
        <v>0.69409388186006504</v>
      </c>
      <c r="AD163" s="13">
        <f t="shared" si="632"/>
        <v>0.84339678528222795</v>
      </c>
      <c r="AE163" s="13">
        <f t="shared" si="633"/>
        <v>0.86970222315087098</v>
      </c>
      <c r="AF163" s="13">
        <f t="shared" si="634"/>
        <v>0.91313390229909897</v>
      </c>
      <c r="AG163" s="13">
        <f t="shared" si="635"/>
        <v>1.0237155648524301</v>
      </c>
      <c r="AH163" s="13">
        <f t="shared" si="636"/>
        <v>0.59088831900188199</v>
      </c>
      <c r="AI163" s="13">
        <f t="shared" si="637"/>
        <v>52.7777777777778</v>
      </c>
      <c r="AJ163" s="13">
        <f t="shared" si="638"/>
        <v>332.63</v>
      </c>
      <c r="AK163" s="13">
        <f t="shared" si="639"/>
        <v>355.49250000000001</v>
      </c>
      <c r="AL163" s="13">
        <f t="shared" si="640"/>
        <v>2.6841098835227299</v>
      </c>
      <c r="AM163" s="13">
        <f t="shared" si="641"/>
        <v>75.250254439900004</v>
      </c>
      <c r="AN163" s="13" t="str">
        <f t="shared" si="642"/>
        <v>NULL</v>
      </c>
      <c r="AO163" s="13" t="str">
        <f t="shared" si="643"/>
        <v>NULL</v>
      </c>
      <c r="AP163" s="42">
        <f t="shared" si="644"/>
        <v>1521551.0314209401</v>
      </c>
      <c r="AS163" s="9" t="s">
        <v>150</v>
      </c>
      <c r="AT163" s="34">
        <v>35.276939003967598</v>
      </c>
      <c r="AU163" s="34">
        <v>29.067657175271702</v>
      </c>
      <c r="AV163" s="34">
        <v>7.6688997834712298</v>
      </c>
      <c r="AW163" s="34">
        <v>6.3190559076677699</v>
      </c>
      <c r="AX163" s="34">
        <v>6.2663905723240996</v>
      </c>
      <c r="AY163" s="7">
        <v>33.340218616556101</v>
      </c>
      <c r="AZ163" s="7">
        <v>5.1855896034372098</v>
      </c>
      <c r="BA163" s="7">
        <v>244782021.69999999</v>
      </c>
      <c r="BB163" s="7">
        <v>420203922.13043499</v>
      </c>
      <c r="BC163" s="7">
        <v>24.889486033834</v>
      </c>
      <c r="BD163" s="7">
        <v>27.900442366092399</v>
      </c>
      <c r="BE163" s="7">
        <v>25.8018815890713</v>
      </c>
      <c r="BF163" s="7" t="s">
        <v>523</v>
      </c>
      <c r="BG163" s="34">
        <v>0.69409388186006504</v>
      </c>
      <c r="BH163" s="7">
        <v>0.84339678528222795</v>
      </c>
      <c r="BI163" s="7">
        <v>0.86970222315087098</v>
      </c>
      <c r="BJ163" s="7">
        <v>0.91313390229909897</v>
      </c>
      <c r="BK163" s="7">
        <v>1.0237155648524301</v>
      </c>
      <c r="BL163" s="7">
        <v>0.59088831900188199</v>
      </c>
      <c r="BM163" s="34">
        <v>52.7777777777778</v>
      </c>
      <c r="BN163" s="7">
        <v>332.63</v>
      </c>
      <c r="BO163" s="34">
        <v>355.49250000000001</v>
      </c>
      <c r="BP163" s="34">
        <v>2.6841098835227299</v>
      </c>
      <c r="BQ163" s="34">
        <v>75.250254439900004</v>
      </c>
      <c r="BR163" s="34" t="s">
        <v>292</v>
      </c>
      <c r="BS163" s="34" t="s">
        <v>292</v>
      </c>
      <c r="BT163" s="34">
        <v>1521551.0314209401</v>
      </c>
      <c r="BU163" s="34">
        <v>863432000</v>
      </c>
      <c r="BV163" s="7">
        <v>52.939100000000003</v>
      </c>
      <c r="BW163" s="23">
        <v>36507</v>
      </c>
      <c r="BX163" s="9" t="s">
        <v>556</v>
      </c>
      <c r="BY163" s="7">
        <v>352.5</v>
      </c>
      <c r="BZ163" s="9" t="s">
        <v>528</v>
      </c>
      <c r="CA163" t="str">
        <f t="shared" si="523"/>
        <v>TWDUSD=R</v>
      </c>
      <c r="CB163" s="24">
        <v>3.0752000000000002E-2</v>
      </c>
      <c r="CD163" s="9" t="s">
        <v>150</v>
      </c>
      <c r="CE163" s="9" t="s">
        <v>555</v>
      </c>
    </row>
    <row r="164" spans="1:83" x14ac:dyDescent="0.35">
      <c r="B164" t="str">
        <f t="shared" si="645"/>
        <v>Super Micro Computer Inc</v>
      </c>
      <c r="C164" t="s">
        <v>134</v>
      </c>
      <c r="D164" t="s">
        <v>139</v>
      </c>
      <c r="E164" t="s">
        <v>151</v>
      </c>
      <c r="F164" s="2"/>
      <c r="G164" t="str">
        <f t="shared" si="612"/>
        <v>US86800U3023</v>
      </c>
      <c r="H164" s="7">
        <f t="shared" si="646"/>
        <v>22210490691.099998</v>
      </c>
      <c r="I164" s="13">
        <f t="shared" si="613"/>
        <v>85.500299999999996</v>
      </c>
      <c r="J164" s="36">
        <f t="shared" si="614"/>
        <v>39170</v>
      </c>
      <c r="K164" s="13" t="str">
        <f t="shared" si="615"/>
        <v>USD</v>
      </c>
      <c r="L164" s="7">
        <f t="shared" si="616"/>
        <v>37.93</v>
      </c>
      <c r="M164" s="13">
        <f t="shared" si="647"/>
        <v>37.93</v>
      </c>
      <c r="N164" s="8"/>
      <c r="O164" s="13">
        <f t="shared" si="617"/>
        <v>19.073432463555299</v>
      </c>
      <c r="P164" s="13">
        <f t="shared" si="618"/>
        <v>11.173100951715</v>
      </c>
      <c r="Q164" s="13" t="str">
        <f t="shared" si="619"/>
        <v>NULL</v>
      </c>
      <c r="R164" s="13">
        <f t="shared" si="620"/>
        <v>0.17905610499543301</v>
      </c>
      <c r="S164" s="13">
        <f t="shared" si="621"/>
        <v>4.0607929306487396</v>
      </c>
      <c r="T164" s="13" t="str">
        <f t="shared" si="622"/>
        <v>NULL</v>
      </c>
      <c r="U164" s="13">
        <f t="shared" si="623"/>
        <v>1.48636202234861</v>
      </c>
      <c r="V164" s="42">
        <f t="shared" si="624"/>
        <v>3070783031.2525001</v>
      </c>
      <c r="W164" s="42">
        <f t="shared" si="625"/>
        <v>3859669052.7150002</v>
      </c>
      <c r="X164" s="13">
        <f t="shared" si="626"/>
        <v>20.43921410587199</v>
      </c>
      <c r="Y164" s="13">
        <f t="shared" si="627"/>
        <v>175.87669613980799</v>
      </c>
      <c r="Z164" s="13">
        <f t="shared" si="628"/>
        <v>141.40429028108699</v>
      </c>
      <c r="AA164" s="13">
        <f t="shared" si="629"/>
        <v>114.32861516209699</v>
      </c>
      <c r="AB164" s="13">
        <f t="shared" si="630"/>
        <v>1.0624</v>
      </c>
      <c r="AC164" s="13">
        <f t="shared" si="631"/>
        <v>2.7059523357443398</v>
      </c>
      <c r="AD164" s="13">
        <f t="shared" si="632"/>
        <v>3.1597625123520698</v>
      </c>
      <c r="AE164" s="13">
        <f t="shared" si="633"/>
        <v>1.27684521774982</v>
      </c>
      <c r="AF164" s="13">
        <f t="shared" si="634"/>
        <v>1.1845622939364</v>
      </c>
      <c r="AG164" s="13">
        <f t="shared" si="635"/>
        <v>-0.53295578545313904</v>
      </c>
      <c r="AH164" s="13">
        <f t="shared" si="636"/>
        <v>1.2241167241278099</v>
      </c>
      <c r="AI164" s="13">
        <f t="shared" si="637"/>
        <v>60.707780379911497</v>
      </c>
      <c r="AJ164" s="13">
        <f t="shared" si="638"/>
        <v>37.023499999999999</v>
      </c>
      <c r="AK164" s="13">
        <f t="shared" si="639"/>
        <v>66.992572499999994</v>
      </c>
      <c r="AL164" s="13" t="str">
        <f t="shared" si="640"/>
        <v>NULL</v>
      </c>
      <c r="AM164" s="13" t="str">
        <f t="shared" si="641"/>
        <v>NULL</v>
      </c>
      <c r="AN164" s="13">
        <f t="shared" si="642"/>
        <v>15.2432445586741</v>
      </c>
      <c r="AO164" s="13">
        <f t="shared" si="643"/>
        <v>0.97845741935718</v>
      </c>
      <c r="AP164" s="42">
        <f t="shared" si="644"/>
        <v>62942248.484639801</v>
      </c>
      <c r="AS164" s="9" t="s">
        <v>151</v>
      </c>
      <c r="AT164" s="34">
        <v>19.073432463555299</v>
      </c>
      <c r="AU164" s="34">
        <v>11.173100951715</v>
      </c>
      <c r="AV164" s="34" t="s">
        <v>292</v>
      </c>
      <c r="AW164" s="34">
        <v>0.17905610499543301</v>
      </c>
      <c r="AX164" s="34">
        <v>4.0607929306487396</v>
      </c>
      <c r="AY164" s="34" t="s">
        <v>292</v>
      </c>
      <c r="AZ164" s="7">
        <v>1.48636202234861</v>
      </c>
      <c r="BA164" s="7">
        <v>3070783031.2525001</v>
      </c>
      <c r="BB164" s="7">
        <v>3859669052.7150002</v>
      </c>
      <c r="BC164" s="7">
        <v>175.87669613980799</v>
      </c>
      <c r="BD164" s="7">
        <v>141.40429028108699</v>
      </c>
      <c r="BE164" s="7">
        <v>114.32861516209699</v>
      </c>
      <c r="BF164" s="7">
        <v>1.0624</v>
      </c>
      <c r="BG164" s="34">
        <v>2.7059523357443398</v>
      </c>
      <c r="BH164" s="7">
        <v>3.1597625123520698</v>
      </c>
      <c r="BI164" s="7">
        <v>1.27684521774982</v>
      </c>
      <c r="BJ164" s="7">
        <v>1.1845622939364</v>
      </c>
      <c r="BK164" s="7">
        <v>-0.53295578545313904</v>
      </c>
      <c r="BL164" s="7">
        <v>1.2241167241278099</v>
      </c>
      <c r="BM164" s="34">
        <v>60.707780379911497</v>
      </c>
      <c r="BN164" s="7">
        <v>37.023499999999999</v>
      </c>
      <c r="BO164" s="34">
        <v>66.992572499999994</v>
      </c>
      <c r="BP164" s="34" t="s">
        <v>292</v>
      </c>
      <c r="BQ164" s="34" t="s">
        <v>292</v>
      </c>
      <c r="BR164" s="7">
        <v>15.2432445586741</v>
      </c>
      <c r="BS164" s="7">
        <v>0.97845741935718</v>
      </c>
      <c r="BT164" s="34">
        <v>62942248.484639801</v>
      </c>
      <c r="BU164" s="34">
        <v>585565270</v>
      </c>
      <c r="BV164" s="7">
        <v>85.500299999999996</v>
      </c>
      <c r="BW164" s="23">
        <v>39170</v>
      </c>
      <c r="BX164" s="9" t="s">
        <v>1121</v>
      </c>
      <c r="BY164" s="7">
        <v>37.93</v>
      </c>
      <c r="BZ164" s="9" t="s">
        <v>291</v>
      </c>
      <c r="CA164" t="str">
        <f t="shared" si="523"/>
        <v>USD=</v>
      </c>
      <c r="CB164" s="24">
        <v>1</v>
      </c>
      <c r="CD164" s="9" t="s">
        <v>151</v>
      </c>
      <c r="CE164" s="9" t="s">
        <v>557</v>
      </c>
    </row>
    <row r="165" spans="1:83" x14ac:dyDescent="0.35">
      <c r="B165" t="str">
        <f t="shared" si="645"/>
        <v>Xerox Holdings Corp</v>
      </c>
      <c r="C165" t="s">
        <v>134</v>
      </c>
      <c r="D165" t="s">
        <v>152</v>
      </c>
      <c r="E165" t="s">
        <v>153</v>
      </c>
      <c r="F165" s="2"/>
      <c r="G165" t="str">
        <f t="shared" si="612"/>
        <v>US98421M1062</v>
      </c>
      <c r="H165" s="7">
        <f t="shared" si="646"/>
        <v>1079567118.5599999</v>
      </c>
      <c r="I165" s="13">
        <f t="shared" si="613"/>
        <v>92.610900000000001</v>
      </c>
      <c r="J165" s="36">
        <f t="shared" si="614"/>
        <v>29728</v>
      </c>
      <c r="K165" s="13" t="str">
        <f t="shared" si="615"/>
        <v>USD</v>
      </c>
      <c r="L165" s="7">
        <f t="shared" si="616"/>
        <v>8.68</v>
      </c>
      <c r="M165" s="13">
        <f t="shared" si="647"/>
        <v>8.68</v>
      </c>
      <c r="N165" s="8"/>
      <c r="O165" s="13" t="str">
        <f t="shared" si="617"/>
        <v>NULL</v>
      </c>
      <c r="P165" s="13">
        <f t="shared" si="618"/>
        <v>7.1784093716011697</v>
      </c>
      <c r="Q165" s="13" t="str">
        <f t="shared" si="619"/>
        <v>NULL</v>
      </c>
      <c r="R165" s="13" t="str">
        <f t="shared" si="620"/>
        <v>NULL</v>
      </c>
      <c r="S165" s="13">
        <f t="shared" si="621"/>
        <v>0.71158262359917601</v>
      </c>
      <c r="T165" s="13">
        <f t="shared" si="622"/>
        <v>1.96642462397086</v>
      </c>
      <c r="U165" s="13">
        <f t="shared" si="623"/>
        <v>0.16939700589361401</v>
      </c>
      <c r="V165" s="42">
        <f t="shared" si="624"/>
        <v>18158970.379999999</v>
      </c>
      <c r="W165" s="42">
        <f t="shared" si="625"/>
        <v>15373555.3868182</v>
      </c>
      <c r="X165" s="13">
        <f t="shared" si="626"/>
        <v>-18.118222643345771</v>
      </c>
      <c r="Y165" s="13">
        <f t="shared" si="627"/>
        <v>36.832775634761603</v>
      </c>
      <c r="Z165" s="13">
        <f t="shared" si="628"/>
        <v>49.512513816401203</v>
      </c>
      <c r="AA165" s="13">
        <f t="shared" si="629"/>
        <v>44.746041966626201</v>
      </c>
      <c r="AB165" s="13">
        <f t="shared" si="630"/>
        <v>0.50919999999999999</v>
      </c>
      <c r="AC165" s="13">
        <f t="shared" si="631"/>
        <v>0.92759400042864704</v>
      </c>
      <c r="AD165" s="13">
        <f t="shared" si="632"/>
        <v>1.6277636962123301</v>
      </c>
      <c r="AE165" s="13">
        <f t="shared" si="633"/>
        <v>1.61349785846241</v>
      </c>
      <c r="AF165" s="13">
        <f t="shared" si="634"/>
        <v>1.4089971633097</v>
      </c>
      <c r="AG165" s="13">
        <f t="shared" si="635"/>
        <v>1.3474996904168199</v>
      </c>
      <c r="AH165" s="13">
        <f t="shared" si="636"/>
        <v>2.0000863371429798</v>
      </c>
      <c r="AI165" s="13">
        <f t="shared" si="637"/>
        <v>48.292682926829301</v>
      </c>
      <c r="AJ165" s="13">
        <f t="shared" si="638"/>
        <v>9.2827999999999999</v>
      </c>
      <c r="AK165" s="13">
        <f t="shared" si="639"/>
        <v>12.243874999999999</v>
      </c>
      <c r="AL165" s="13">
        <f t="shared" si="640"/>
        <v>11.2866817155756</v>
      </c>
      <c r="AM165" s="13" t="str">
        <f t="shared" si="641"/>
        <v>NULL</v>
      </c>
      <c r="AN165" s="13">
        <f t="shared" si="642"/>
        <v>13.527086046922999</v>
      </c>
      <c r="AO165" s="13">
        <f t="shared" si="643"/>
        <v>6.4535616731845202</v>
      </c>
      <c r="AP165" s="42">
        <f t="shared" si="644"/>
        <v>1555660.02791028</v>
      </c>
      <c r="AS165" s="9" t="s">
        <v>153</v>
      </c>
      <c r="AT165" s="34" t="s">
        <v>292</v>
      </c>
      <c r="AU165" s="34">
        <v>7.1784093716011697</v>
      </c>
      <c r="AV165" s="34" t="s">
        <v>292</v>
      </c>
      <c r="AW165" s="34" t="s">
        <v>292</v>
      </c>
      <c r="AX165" s="34">
        <v>0.71158262359917601</v>
      </c>
      <c r="AY165" s="7">
        <v>1.96642462397086</v>
      </c>
      <c r="AZ165" s="7">
        <v>0.16939700589361401</v>
      </c>
      <c r="BA165" s="7">
        <v>18158970.379999999</v>
      </c>
      <c r="BB165" s="7">
        <v>15373555.3868182</v>
      </c>
      <c r="BC165" s="7">
        <v>36.832775634761603</v>
      </c>
      <c r="BD165" s="7">
        <v>49.512513816401203</v>
      </c>
      <c r="BE165" s="7">
        <v>44.746041966626201</v>
      </c>
      <c r="BF165" s="7">
        <v>0.50919999999999999</v>
      </c>
      <c r="BG165" s="34">
        <v>0.92759400042864704</v>
      </c>
      <c r="BH165" s="7">
        <v>1.6277636962123301</v>
      </c>
      <c r="BI165" s="7">
        <v>1.61349785846241</v>
      </c>
      <c r="BJ165" s="7">
        <v>1.4089971633097</v>
      </c>
      <c r="BK165" s="7">
        <v>1.3474996904168199</v>
      </c>
      <c r="BL165" s="7">
        <v>2.0000863371429798</v>
      </c>
      <c r="BM165" s="34">
        <v>48.292682926829301</v>
      </c>
      <c r="BN165" s="7">
        <v>9.2827999999999999</v>
      </c>
      <c r="BO165" s="34">
        <v>12.243874999999999</v>
      </c>
      <c r="BP165" s="34">
        <v>11.2866817155756</v>
      </c>
      <c r="BQ165" s="34" t="s">
        <v>292</v>
      </c>
      <c r="BR165" s="34">
        <v>13.527086046922999</v>
      </c>
      <c r="BS165" s="34">
        <v>6.4535616731845202</v>
      </c>
      <c r="BT165" s="34">
        <v>1555660.02791028</v>
      </c>
      <c r="BU165" s="34">
        <v>124374092</v>
      </c>
      <c r="BV165" s="7">
        <v>92.610900000000001</v>
      </c>
      <c r="BW165" s="23">
        <v>29728</v>
      </c>
      <c r="BX165" s="9" t="s">
        <v>559</v>
      </c>
      <c r="BY165" s="7">
        <v>8.68</v>
      </c>
      <c r="BZ165" s="9" t="s">
        <v>291</v>
      </c>
      <c r="CA165" t="str">
        <f t="shared" si="523"/>
        <v>USD=</v>
      </c>
      <c r="CB165" s="24">
        <v>1</v>
      </c>
      <c r="CD165" s="9" t="s">
        <v>153</v>
      </c>
      <c r="CE165" s="9" t="s">
        <v>558</v>
      </c>
    </row>
    <row r="166" spans="1:83" x14ac:dyDescent="0.35">
      <c r="B166" t="str">
        <f t="shared" si="645"/>
        <v>Seiko Epson Corp</v>
      </c>
      <c r="C166" t="s">
        <v>134</v>
      </c>
      <c r="D166" t="s">
        <v>152</v>
      </c>
      <c r="E166" t="s">
        <v>154</v>
      </c>
      <c r="F166" s="2"/>
      <c r="G166" t="str">
        <f t="shared" si="612"/>
        <v>JP3414750004</v>
      </c>
      <c r="H166" s="7">
        <f>((BU166*BY166)*CB166)/100</f>
        <v>6008317745.5857592</v>
      </c>
      <c r="I166" s="13">
        <f t="shared" si="613"/>
        <v>89.635900000000007</v>
      </c>
      <c r="J166" s="36">
        <f t="shared" si="614"/>
        <v>37796</v>
      </c>
      <c r="K166" s="13" t="str">
        <f t="shared" si="615"/>
        <v>JPY</v>
      </c>
      <c r="L166" s="7">
        <f t="shared" si="616"/>
        <v>2830</v>
      </c>
      <c r="M166" s="13">
        <f>(BY166*CB166)/100</f>
        <v>18.51952</v>
      </c>
      <c r="N166" s="8"/>
      <c r="O166" s="13">
        <f t="shared" si="617"/>
        <v>19.374258018974601</v>
      </c>
      <c r="P166" s="13">
        <f t="shared" si="618"/>
        <v>14.8671910952198</v>
      </c>
      <c r="Q166" s="13" t="str">
        <f t="shared" si="619"/>
        <v>NULL</v>
      </c>
      <c r="R166" s="13" t="str">
        <f t="shared" si="620"/>
        <v>NULL</v>
      </c>
      <c r="S166" s="13">
        <f t="shared" si="621"/>
        <v>1.1642975035438099</v>
      </c>
      <c r="T166" s="13">
        <f t="shared" si="622"/>
        <v>6.2596336723072996</v>
      </c>
      <c r="U166" s="13">
        <f t="shared" si="623"/>
        <v>0.80716100697729798</v>
      </c>
      <c r="V166" s="42">
        <f t="shared" si="624"/>
        <v>2967565450</v>
      </c>
      <c r="W166" s="42">
        <f t="shared" si="625"/>
        <v>2872695113.0434799</v>
      </c>
      <c r="X166" s="13">
        <f t="shared" si="626"/>
        <v>-3.3024854091115019</v>
      </c>
      <c r="Y166" s="13">
        <f t="shared" si="627"/>
        <v>21.149331370532298</v>
      </c>
      <c r="Z166" s="13">
        <f t="shared" si="628"/>
        <v>37.629784279224801</v>
      </c>
      <c r="AA166" s="13">
        <f t="shared" si="629"/>
        <v>31.113691729351501</v>
      </c>
      <c r="AB166" s="13" t="str">
        <f t="shared" si="630"/>
        <v>#N/A</v>
      </c>
      <c r="AC166" s="13">
        <f t="shared" si="631"/>
        <v>0.95435333023677404</v>
      </c>
      <c r="AD166" s="13">
        <f t="shared" si="632"/>
        <v>0.77536905267954503</v>
      </c>
      <c r="AE166" s="13">
        <f t="shared" si="633"/>
        <v>1.54083755947872</v>
      </c>
      <c r="AF166" s="13">
        <f t="shared" si="634"/>
        <v>1.36055701242744</v>
      </c>
      <c r="AG166" s="13">
        <f t="shared" si="635"/>
        <v>1.15384938193383</v>
      </c>
      <c r="AH166" s="13">
        <f t="shared" si="636"/>
        <v>1.5425603131446199</v>
      </c>
      <c r="AI166" s="13">
        <f t="shared" si="637"/>
        <v>65.470852017937204</v>
      </c>
      <c r="AJ166" s="13">
        <f t="shared" si="638"/>
        <v>2760.27</v>
      </c>
      <c r="AK166" s="13">
        <f t="shared" si="639"/>
        <v>2617.27</v>
      </c>
      <c r="AL166" s="13">
        <f t="shared" si="640"/>
        <v>2.6180788961613302</v>
      </c>
      <c r="AM166" s="13">
        <f t="shared" si="641"/>
        <v>46.655009882900004</v>
      </c>
      <c r="AN166" s="13" t="str">
        <f t="shared" si="642"/>
        <v>NULL</v>
      </c>
      <c r="AO166" s="13" t="str">
        <f t="shared" si="643"/>
        <v>NULL</v>
      </c>
      <c r="AP166" s="42">
        <f t="shared" si="644"/>
        <v>5521875.4232754698</v>
      </c>
      <c r="AS166" s="9" t="s">
        <v>154</v>
      </c>
      <c r="AT166" s="34">
        <v>19.374258018974601</v>
      </c>
      <c r="AU166" s="34">
        <v>14.8671910952198</v>
      </c>
      <c r="AV166" s="34" t="s">
        <v>292</v>
      </c>
      <c r="AW166" s="34" t="s">
        <v>292</v>
      </c>
      <c r="AX166" s="34">
        <v>1.1642975035438099</v>
      </c>
      <c r="AY166" s="7">
        <v>6.2596336723072996</v>
      </c>
      <c r="AZ166" s="7">
        <v>0.80716100697729798</v>
      </c>
      <c r="BA166" s="7">
        <v>2967565450</v>
      </c>
      <c r="BB166" s="7">
        <v>2872695113.0434799</v>
      </c>
      <c r="BC166" s="7">
        <v>21.149331370532298</v>
      </c>
      <c r="BD166" s="7">
        <v>37.629784279224801</v>
      </c>
      <c r="BE166" s="7">
        <v>31.113691729351501</v>
      </c>
      <c r="BF166" s="7" t="s">
        <v>523</v>
      </c>
      <c r="BG166" s="34">
        <v>0.95435333023677404</v>
      </c>
      <c r="BH166" s="7">
        <v>0.77536905267954503</v>
      </c>
      <c r="BI166" s="7">
        <v>1.54083755947872</v>
      </c>
      <c r="BJ166" s="7">
        <v>1.36055701242744</v>
      </c>
      <c r="BK166" s="7">
        <v>1.15384938193383</v>
      </c>
      <c r="BL166" s="7">
        <v>1.5425603131446199</v>
      </c>
      <c r="BM166" s="34">
        <v>65.470852017937204</v>
      </c>
      <c r="BN166" s="7">
        <v>2760.27</v>
      </c>
      <c r="BO166" s="34">
        <v>2617.27</v>
      </c>
      <c r="BP166" s="34">
        <v>2.6180788961613302</v>
      </c>
      <c r="BQ166" s="34">
        <v>46.655009882900004</v>
      </c>
      <c r="BR166" s="34" t="s">
        <v>292</v>
      </c>
      <c r="BS166" s="34" t="s">
        <v>292</v>
      </c>
      <c r="BT166" s="34">
        <v>5521875.4232754698</v>
      </c>
      <c r="BU166" s="34">
        <v>324431613</v>
      </c>
      <c r="BV166" s="7">
        <v>89.635900000000007</v>
      </c>
      <c r="BW166" s="23">
        <v>37796</v>
      </c>
      <c r="BX166" s="9" t="s">
        <v>561</v>
      </c>
      <c r="BY166" s="7">
        <v>2830</v>
      </c>
      <c r="BZ166" s="9" t="s">
        <v>316</v>
      </c>
      <c r="CA166" t="str">
        <f t="shared" si="523"/>
        <v>JPYUSD=R</v>
      </c>
      <c r="CB166" s="24">
        <v>0.65439999999999998</v>
      </c>
      <c r="CD166" s="9" t="s">
        <v>154</v>
      </c>
      <c r="CE166" s="9" t="s">
        <v>560</v>
      </c>
    </row>
    <row r="167" spans="1:83" x14ac:dyDescent="0.35">
      <c r="B167" t="str">
        <f t="shared" si="645"/>
        <v>Western Digital Corp</v>
      </c>
      <c r="C167" t="s">
        <v>134</v>
      </c>
      <c r="D167" t="s">
        <v>155</v>
      </c>
      <c r="E167" t="s">
        <v>156</v>
      </c>
      <c r="F167" s="2"/>
      <c r="G167" t="str">
        <f t="shared" si="612"/>
        <v>US9581021055</v>
      </c>
      <c r="H167" s="7">
        <f t="shared" si="646"/>
        <v>22813300813.469997</v>
      </c>
      <c r="I167" s="13">
        <f t="shared" si="613"/>
        <v>99.670199999999994</v>
      </c>
      <c r="J167" s="36">
        <f t="shared" si="614"/>
        <v>29297</v>
      </c>
      <c r="K167" s="13" t="str">
        <f t="shared" si="615"/>
        <v>USD</v>
      </c>
      <c r="L167" s="7">
        <f t="shared" si="616"/>
        <v>65.989999999999995</v>
      </c>
      <c r="M167" s="13">
        <f t="shared" si="647"/>
        <v>65.989999999999995</v>
      </c>
      <c r="N167" s="8"/>
      <c r="O167" s="13">
        <f t="shared" si="617"/>
        <v>74.927332182759599</v>
      </c>
      <c r="P167" s="13">
        <f t="shared" si="618"/>
        <v>8.1880430745883501</v>
      </c>
      <c r="Q167" s="13" t="str">
        <f t="shared" si="619"/>
        <v>NULL</v>
      </c>
      <c r="R167" s="13" t="str">
        <f t="shared" si="620"/>
        <v>NULL</v>
      </c>
      <c r="S167" s="13">
        <f t="shared" si="621"/>
        <v>1.92322607816844</v>
      </c>
      <c r="T167" s="13">
        <f t="shared" si="622"/>
        <v>77.333223096508604</v>
      </c>
      <c r="U167" s="13">
        <f t="shared" si="623"/>
        <v>1.5899986627732099</v>
      </c>
      <c r="V167" s="42">
        <f t="shared" si="624"/>
        <v>320082160.70499998</v>
      </c>
      <c r="W167" s="42">
        <f t="shared" si="625"/>
        <v>351811479.55068201</v>
      </c>
      <c r="X167" s="13">
        <f t="shared" si="626"/>
        <v>9.0188412516286558</v>
      </c>
      <c r="Y167" s="13">
        <f t="shared" si="627"/>
        <v>41.821571631556601</v>
      </c>
      <c r="Z167" s="13">
        <f t="shared" si="628"/>
        <v>35.510605528724099</v>
      </c>
      <c r="AA167" s="13">
        <f t="shared" si="629"/>
        <v>39.8045813146502</v>
      </c>
      <c r="AB167" s="13">
        <f t="shared" si="630"/>
        <v>0.40600000000000003</v>
      </c>
      <c r="AC167" s="13">
        <f t="shared" si="631"/>
        <v>1.8920211209111</v>
      </c>
      <c r="AD167" s="13">
        <f t="shared" si="632"/>
        <v>2.08100182452969</v>
      </c>
      <c r="AE167" s="13">
        <f t="shared" si="633"/>
        <v>1.39607525808944</v>
      </c>
      <c r="AF167" s="13">
        <f t="shared" si="634"/>
        <v>1.2640489080094599</v>
      </c>
      <c r="AG167" s="13">
        <f t="shared" si="635"/>
        <v>0.97961475595847602</v>
      </c>
      <c r="AH167" s="13">
        <f t="shared" si="636"/>
        <v>2.1975078353141799</v>
      </c>
      <c r="AI167" s="13">
        <f t="shared" si="637"/>
        <v>50.255932992089299</v>
      </c>
      <c r="AJ167" s="13">
        <f t="shared" si="638"/>
        <v>67.593299999999999</v>
      </c>
      <c r="AK167" s="13">
        <f t="shared" si="639"/>
        <v>68.712100000000007</v>
      </c>
      <c r="AL167" s="13" t="str">
        <f t="shared" si="640"/>
        <v>NULL</v>
      </c>
      <c r="AM167" s="13" t="str">
        <f t="shared" si="641"/>
        <v>NULL</v>
      </c>
      <c r="AN167" s="13">
        <f t="shared" si="642"/>
        <v>6.2898275423189496</v>
      </c>
      <c r="AO167" s="13">
        <f t="shared" si="643"/>
        <v>3.8351815073465501</v>
      </c>
      <c r="AP167" s="42">
        <f t="shared" si="644"/>
        <v>6567518.6068247501</v>
      </c>
      <c r="AS167" s="9" t="s">
        <v>156</v>
      </c>
      <c r="AT167" s="34">
        <v>74.927332182759599</v>
      </c>
      <c r="AU167" s="34">
        <v>8.1880430745883501</v>
      </c>
      <c r="AV167" s="34" t="s">
        <v>292</v>
      </c>
      <c r="AW167" s="34" t="s">
        <v>292</v>
      </c>
      <c r="AX167" s="34">
        <v>1.92322607816844</v>
      </c>
      <c r="AY167" s="34">
        <v>77.333223096508604</v>
      </c>
      <c r="AZ167" s="7">
        <v>1.5899986627732099</v>
      </c>
      <c r="BA167" s="7">
        <v>320082160.70499998</v>
      </c>
      <c r="BB167" s="7">
        <v>351811479.55068201</v>
      </c>
      <c r="BC167" s="7">
        <v>41.821571631556601</v>
      </c>
      <c r="BD167" s="7">
        <v>35.510605528724099</v>
      </c>
      <c r="BE167" s="7">
        <v>39.8045813146502</v>
      </c>
      <c r="BF167" s="7">
        <v>0.40600000000000003</v>
      </c>
      <c r="BG167" s="34">
        <v>1.8920211209111</v>
      </c>
      <c r="BH167" s="7">
        <v>2.08100182452969</v>
      </c>
      <c r="BI167" s="7">
        <v>1.39607525808944</v>
      </c>
      <c r="BJ167" s="7">
        <v>1.2640489080094599</v>
      </c>
      <c r="BK167" s="7">
        <v>0.97961475595847602</v>
      </c>
      <c r="BL167" s="7">
        <v>2.1975078353141799</v>
      </c>
      <c r="BM167" s="34">
        <v>50.255932992089299</v>
      </c>
      <c r="BN167" s="7">
        <v>67.593299999999999</v>
      </c>
      <c r="BO167" s="34">
        <v>68.712100000000007</v>
      </c>
      <c r="BP167" s="34" t="s">
        <v>292</v>
      </c>
      <c r="BQ167" s="34" t="s">
        <v>292</v>
      </c>
      <c r="BR167" s="34">
        <v>6.2898275423189496</v>
      </c>
      <c r="BS167" s="7">
        <v>3.8351815073465501</v>
      </c>
      <c r="BT167" s="34">
        <v>6567518.6068247501</v>
      </c>
      <c r="BU167" s="34">
        <v>345708453</v>
      </c>
      <c r="BV167" s="7">
        <v>99.670199999999994</v>
      </c>
      <c r="BW167" s="23">
        <v>29297</v>
      </c>
      <c r="BX167" s="9" t="s">
        <v>563</v>
      </c>
      <c r="BY167" s="7">
        <v>65.989999999999995</v>
      </c>
      <c r="BZ167" s="9" t="s">
        <v>291</v>
      </c>
      <c r="CA167" t="str">
        <f t="shared" si="523"/>
        <v>USD=</v>
      </c>
      <c r="CB167" s="24">
        <v>1</v>
      </c>
      <c r="CD167" s="9" t="s">
        <v>156</v>
      </c>
      <c r="CE167" s="9" t="s">
        <v>562</v>
      </c>
    </row>
    <row r="168" spans="1:83" x14ac:dyDescent="0.35">
      <c r="B168" t="str">
        <f t="shared" si="645"/>
        <v>NetApp Inc</v>
      </c>
      <c r="C168" t="s">
        <v>134</v>
      </c>
      <c r="D168" t="s">
        <v>155</v>
      </c>
      <c r="E168" t="s">
        <v>157</v>
      </c>
      <c r="F168" s="2"/>
      <c r="G168" t="str">
        <f t="shared" si="612"/>
        <v>US64110D1046</v>
      </c>
      <c r="H168" s="7">
        <f t="shared" si="646"/>
        <v>25110376428.240002</v>
      </c>
      <c r="I168" s="13">
        <f t="shared" si="613"/>
        <v>99.575199999999995</v>
      </c>
      <c r="J168" s="36">
        <f t="shared" si="614"/>
        <v>35024</v>
      </c>
      <c r="K168" s="13" t="str">
        <f t="shared" si="615"/>
        <v>USD</v>
      </c>
      <c r="L168" s="7">
        <f t="shared" si="616"/>
        <v>123.51</v>
      </c>
      <c r="M168" s="13">
        <f t="shared" si="647"/>
        <v>123.51</v>
      </c>
      <c r="N168" s="8"/>
      <c r="O168" s="13">
        <f t="shared" si="617"/>
        <v>22.690571590765</v>
      </c>
      <c r="P168" s="13">
        <f t="shared" si="618"/>
        <v>16.189741931502802</v>
      </c>
      <c r="Q168" s="13">
        <f t="shared" si="619"/>
        <v>3.2648304447143901</v>
      </c>
      <c r="R168" s="13">
        <f t="shared" si="620"/>
        <v>2.3294592707198301</v>
      </c>
      <c r="S168" s="13">
        <f t="shared" si="621"/>
        <v>28.1082174884741</v>
      </c>
      <c r="T168" s="13">
        <f t="shared" si="622"/>
        <v>16.2737371537524</v>
      </c>
      <c r="U168" s="13">
        <f t="shared" si="623"/>
        <v>3.8792486371450701</v>
      </c>
      <c r="V168" s="42">
        <f t="shared" si="624"/>
        <v>225340943.0975</v>
      </c>
      <c r="W168" s="42">
        <f t="shared" si="625"/>
        <v>284344939.21363598</v>
      </c>
      <c r="X168" s="13">
        <f t="shared" si="626"/>
        <v>20.750851511306379</v>
      </c>
      <c r="Y168" s="13">
        <f t="shared" si="627"/>
        <v>37.124536810032602</v>
      </c>
      <c r="Z168" s="13">
        <f t="shared" si="628"/>
        <v>32.9368252969483</v>
      </c>
      <c r="AA168" s="13">
        <f t="shared" si="629"/>
        <v>33.204260919849297</v>
      </c>
      <c r="AB168" s="13">
        <f t="shared" si="630"/>
        <v>0.25280000000000002</v>
      </c>
      <c r="AC168" s="13">
        <f t="shared" si="631"/>
        <v>1.36191842764144</v>
      </c>
      <c r="AD168" s="13">
        <f t="shared" si="632"/>
        <v>1.2352982069187599</v>
      </c>
      <c r="AE168" s="13">
        <f t="shared" si="633"/>
        <v>1.2177638774048301</v>
      </c>
      <c r="AF168" s="13">
        <f t="shared" si="634"/>
        <v>1.1451747730939701</v>
      </c>
      <c r="AG168" s="13">
        <f t="shared" si="635"/>
        <v>1.25227818315068</v>
      </c>
      <c r="AH168" s="13">
        <f t="shared" si="636"/>
        <v>0.82787735684822095</v>
      </c>
      <c r="AI168" s="13">
        <f t="shared" si="637"/>
        <v>46.052303860522997</v>
      </c>
      <c r="AJ168" s="13">
        <f t="shared" si="638"/>
        <v>122.93170000000001</v>
      </c>
      <c r="AK168" s="13">
        <f t="shared" si="639"/>
        <v>118.04900000000001</v>
      </c>
      <c r="AL168" s="13">
        <f t="shared" si="640"/>
        <v>1.69574433393119</v>
      </c>
      <c r="AM168" s="13">
        <f t="shared" si="641"/>
        <v>42.190669371200002</v>
      </c>
      <c r="AN168" s="13">
        <f t="shared" si="642"/>
        <v>4.5603700825356803</v>
      </c>
      <c r="AO168" s="13">
        <f t="shared" si="643"/>
        <v>4.8102180867714699</v>
      </c>
      <c r="AP168" s="42">
        <f t="shared" si="644"/>
        <v>3102456.9168594601</v>
      </c>
      <c r="AS168" s="9" t="s">
        <v>157</v>
      </c>
      <c r="AT168" s="34">
        <v>22.690571590765</v>
      </c>
      <c r="AU168" s="34">
        <v>16.189741931502802</v>
      </c>
      <c r="AV168" s="34">
        <v>3.2648304447143901</v>
      </c>
      <c r="AW168" s="34">
        <v>2.3294592707198301</v>
      </c>
      <c r="AX168" s="34">
        <v>28.1082174884741</v>
      </c>
      <c r="AY168" s="7">
        <v>16.2737371537524</v>
      </c>
      <c r="AZ168" s="7">
        <v>3.8792486371450701</v>
      </c>
      <c r="BA168" s="7">
        <v>225340943.0975</v>
      </c>
      <c r="BB168" s="7">
        <v>284344939.21363598</v>
      </c>
      <c r="BC168" s="7">
        <v>37.124536810032602</v>
      </c>
      <c r="BD168" s="7">
        <v>32.9368252969483</v>
      </c>
      <c r="BE168" s="7">
        <v>33.204260919849297</v>
      </c>
      <c r="BF168" s="7">
        <v>0.25280000000000002</v>
      </c>
      <c r="BG168" s="34">
        <v>1.36191842764144</v>
      </c>
      <c r="BH168" s="7">
        <v>1.2352982069187599</v>
      </c>
      <c r="BI168" s="7">
        <v>1.2177638774048301</v>
      </c>
      <c r="BJ168" s="7">
        <v>1.1451747730939701</v>
      </c>
      <c r="BK168" s="7">
        <v>1.25227818315068</v>
      </c>
      <c r="BL168" s="7">
        <v>0.82787735684822095</v>
      </c>
      <c r="BM168" s="34">
        <v>46.052303860522997</v>
      </c>
      <c r="BN168" s="7">
        <v>122.93170000000001</v>
      </c>
      <c r="BO168" s="34">
        <v>118.04900000000001</v>
      </c>
      <c r="BP168" s="34">
        <v>1.69574433393119</v>
      </c>
      <c r="BQ168" s="34">
        <v>42.190669371200002</v>
      </c>
      <c r="BR168" s="34">
        <v>4.5603700825356803</v>
      </c>
      <c r="BS168" s="7">
        <v>4.8102180867714699</v>
      </c>
      <c r="BT168" s="34">
        <v>3102456.9168594601</v>
      </c>
      <c r="BU168" s="34">
        <v>203306424</v>
      </c>
      <c r="BV168" s="7">
        <v>99.575199999999995</v>
      </c>
      <c r="BW168" s="23">
        <v>35024</v>
      </c>
      <c r="BX168" s="9" t="s">
        <v>565</v>
      </c>
      <c r="BY168" s="7">
        <v>123.51</v>
      </c>
      <c r="BZ168" s="9" t="s">
        <v>291</v>
      </c>
      <c r="CA168" t="str">
        <f t="shared" si="523"/>
        <v>USD=</v>
      </c>
      <c r="CB168" s="24">
        <v>1</v>
      </c>
      <c r="CD168" s="9" t="s">
        <v>157</v>
      </c>
      <c r="CE168" s="9" t="s">
        <v>564</v>
      </c>
    </row>
    <row r="169" spans="1:83" x14ac:dyDescent="0.35">
      <c r="B169" t="str">
        <f t="shared" si="645"/>
        <v>Canon Inc</v>
      </c>
      <c r="C169" t="s">
        <v>134</v>
      </c>
      <c r="D169" t="s">
        <v>158</v>
      </c>
      <c r="E169" t="s">
        <v>159</v>
      </c>
      <c r="F169" s="2"/>
      <c r="G169" t="str">
        <f t="shared" si="612"/>
        <v>JP3242800005</v>
      </c>
      <c r="H169" s="7">
        <f>((BU169*BY169)*CB169)/100</f>
        <v>31029544114.55547</v>
      </c>
      <c r="I169" s="13">
        <f t="shared" si="613"/>
        <v>97.617599999999996</v>
      </c>
      <c r="J169" s="36">
        <f t="shared" si="614"/>
        <v>18034</v>
      </c>
      <c r="K169" s="13" t="str">
        <f t="shared" si="615"/>
        <v>JPY</v>
      </c>
      <c r="L169" s="7">
        <f t="shared" si="616"/>
        <v>5023</v>
      </c>
      <c r="M169" s="13">
        <f>(BY169*CB169)/100</f>
        <v>32.870511999999998</v>
      </c>
      <c r="N169" s="8"/>
      <c r="O169" s="13">
        <f t="shared" si="617"/>
        <v>16.4184306510233</v>
      </c>
      <c r="P169" s="13">
        <f t="shared" si="618"/>
        <v>13.904312222082</v>
      </c>
      <c r="Q169" s="13" t="str">
        <f t="shared" si="619"/>
        <v>NULL</v>
      </c>
      <c r="R169" s="13" t="str">
        <f t="shared" si="620"/>
        <v>NULL</v>
      </c>
      <c r="S169" s="13">
        <f t="shared" si="621"/>
        <v>1.4563024353073</v>
      </c>
      <c r="T169" s="13">
        <f t="shared" si="622"/>
        <v>12.308232220007</v>
      </c>
      <c r="U169" s="13">
        <f t="shared" si="623"/>
        <v>1.5226714219284501</v>
      </c>
      <c r="V169" s="42">
        <f t="shared" si="624"/>
        <v>11647650120</v>
      </c>
      <c r="W169" s="42">
        <f t="shared" si="625"/>
        <v>11108154334.7826</v>
      </c>
      <c r="X169" s="13">
        <f t="shared" si="626"/>
        <v>-4.8567544972623766</v>
      </c>
      <c r="Y169" s="13">
        <f t="shared" si="627"/>
        <v>16.661105088461799</v>
      </c>
      <c r="Z169" s="13">
        <f t="shared" si="628"/>
        <v>31.9977737084578</v>
      </c>
      <c r="AA169" s="13">
        <f t="shared" si="629"/>
        <v>30.499413573424601</v>
      </c>
      <c r="AB169" s="13" t="str">
        <f t="shared" si="630"/>
        <v>#N/A</v>
      </c>
      <c r="AC169" s="13">
        <f t="shared" si="631"/>
        <v>0.818199405127914</v>
      </c>
      <c r="AD169" s="13">
        <f t="shared" si="632"/>
        <v>0.70306799674397402</v>
      </c>
      <c r="AE169" s="13">
        <f t="shared" si="633"/>
        <v>0.97022995905558995</v>
      </c>
      <c r="AF169" s="13">
        <f t="shared" si="634"/>
        <v>0.98015232588375401</v>
      </c>
      <c r="AG169" s="13">
        <f t="shared" si="635"/>
        <v>0.45870601259084398</v>
      </c>
      <c r="AH169" s="13">
        <f t="shared" si="636"/>
        <v>0.95720278865077402</v>
      </c>
      <c r="AI169" s="13">
        <f t="shared" si="637"/>
        <v>47.4097331240188</v>
      </c>
      <c r="AJ169" s="13">
        <f t="shared" si="638"/>
        <v>5000.1400000000003</v>
      </c>
      <c r="AK169" s="13">
        <f t="shared" si="639"/>
        <v>4645.21</v>
      </c>
      <c r="AL169" s="13">
        <f t="shared" si="640"/>
        <v>2.86278381046397</v>
      </c>
      <c r="AM169" s="13">
        <f t="shared" si="641"/>
        <v>52.581536635299997</v>
      </c>
      <c r="AN169" s="13" t="str">
        <f t="shared" si="642"/>
        <v>NULL</v>
      </c>
      <c r="AO169" s="13" t="str">
        <f t="shared" si="643"/>
        <v>NULL</v>
      </c>
      <c r="AP169" s="42">
        <f t="shared" si="644"/>
        <v>10889533.4991519</v>
      </c>
      <c r="AS169" s="9" t="s">
        <v>159</v>
      </c>
      <c r="AT169" s="34">
        <v>16.4184306510233</v>
      </c>
      <c r="AU169" s="34">
        <v>13.904312222082</v>
      </c>
      <c r="AV169" s="34" t="s">
        <v>292</v>
      </c>
      <c r="AW169" s="34" t="s">
        <v>292</v>
      </c>
      <c r="AX169" s="34">
        <v>1.4563024353073</v>
      </c>
      <c r="AY169" s="7">
        <v>12.308232220007</v>
      </c>
      <c r="AZ169" s="7">
        <v>1.5226714219284501</v>
      </c>
      <c r="BA169" s="7">
        <v>11647650120</v>
      </c>
      <c r="BB169" s="7">
        <v>11108154334.7826</v>
      </c>
      <c r="BC169" s="7">
        <v>16.661105088461799</v>
      </c>
      <c r="BD169" s="7">
        <v>31.9977737084578</v>
      </c>
      <c r="BE169" s="7">
        <v>30.499413573424601</v>
      </c>
      <c r="BF169" s="7" t="s">
        <v>523</v>
      </c>
      <c r="BG169" s="34">
        <v>0.818199405127914</v>
      </c>
      <c r="BH169" s="7">
        <v>0.70306799674397402</v>
      </c>
      <c r="BI169" s="7">
        <v>0.97022995905558995</v>
      </c>
      <c r="BJ169" s="7">
        <v>0.98015232588375401</v>
      </c>
      <c r="BK169" s="7">
        <v>0.45870601259084398</v>
      </c>
      <c r="BL169" s="7">
        <v>0.95720278865077402</v>
      </c>
      <c r="BM169" s="34">
        <v>47.4097331240188</v>
      </c>
      <c r="BN169" s="7">
        <v>5000.1400000000003</v>
      </c>
      <c r="BO169" s="34">
        <v>4645.21</v>
      </c>
      <c r="BP169" s="34">
        <v>2.86278381046397</v>
      </c>
      <c r="BQ169" s="34">
        <v>52.581536635299997</v>
      </c>
      <c r="BR169" s="34" t="s">
        <v>292</v>
      </c>
      <c r="BS169" s="34" t="s">
        <v>292</v>
      </c>
      <c r="BT169" s="34">
        <v>10889533.4991519</v>
      </c>
      <c r="BU169" s="34">
        <v>943993331</v>
      </c>
      <c r="BV169" s="7">
        <v>97.617599999999996</v>
      </c>
      <c r="BW169" s="23">
        <v>18034</v>
      </c>
      <c r="BX169" s="9" t="s">
        <v>567</v>
      </c>
      <c r="BY169" s="7">
        <v>5023</v>
      </c>
      <c r="BZ169" s="9" t="s">
        <v>316</v>
      </c>
      <c r="CA169" t="str">
        <f t="shared" si="523"/>
        <v>JPYUSD=R</v>
      </c>
      <c r="CB169" s="24">
        <v>0.65439999999999998</v>
      </c>
      <c r="CD169" s="9" t="s">
        <v>159</v>
      </c>
      <c r="CE169" s="9" t="s">
        <v>566</v>
      </c>
    </row>
    <row r="170" spans="1:83" x14ac:dyDescent="0.35">
      <c r="B170" t="str">
        <f t="shared" si="645"/>
        <v>Ricoh Co Ltd</v>
      </c>
      <c r="C170" t="s">
        <v>134</v>
      </c>
      <c r="D170" t="s">
        <v>158</v>
      </c>
      <c r="E170" t="s">
        <v>160</v>
      </c>
      <c r="F170" s="2"/>
      <c r="G170" t="str">
        <f t="shared" si="612"/>
        <v>JP3973400009</v>
      </c>
      <c r="H170" s="7">
        <f>((BU170*BY170)*CB170)/100</f>
        <v>6639434492.7905273</v>
      </c>
      <c r="I170" s="13">
        <f t="shared" si="613"/>
        <v>96.317300000000003</v>
      </c>
      <c r="J170" s="36">
        <f t="shared" si="614"/>
        <v>18034</v>
      </c>
      <c r="K170" s="13" t="str">
        <f t="shared" si="615"/>
        <v>JPY</v>
      </c>
      <c r="L170" s="7">
        <f t="shared" si="616"/>
        <v>1782</v>
      </c>
      <c r="M170" s="13">
        <f>(BY170*CB170)/100</f>
        <v>11.661408</v>
      </c>
      <c r="N170" s="8"/>
      <c r="O170" s="13">
        <f t="shared" si="617"/>
        <v>28.5263635945971</v>
      </c>
      <c r="P170" s="13">
        <f t="shared" si="618"/>
        <v>17.320676286352899</v>
      </c>
      <c r="Q170" s="13" t="str">
        <f t="shared" si="619"/>
        <v>NULL</v>
      </c>
      <c r="R170" s="13" t="str">
        <f t="shared" si="620"/>
        <v>NULL</v>
      </c>
      <c r="S170" s="13">
        <f t="shared" si="621"/>
        <v>1.056376368217</v>
      </c>
      <c r="T170" s="13">
        <f t="shared" si="622"/>
        <v>7.1438381636366204</v>
      </c>
      <c r="U170" s="13">
        <f t="shared" si="623"/>
        <v>0.42887310565501602</v>
      </c>
      <c r="V170" s="42">
        <f t="shared" si="624"/>
        <v>3120599150</v>
      </c>
      <c r="W170" s="42">
        <f t="shared" si="625"/>
        <v>3400893317.3913002</v>
      </c>
      <c r="X170" s="13">
        <f t="shared" si="626"/>
        <v>8.2417806509233138</v>
      </c>
      <c r="Y170" s="13">
        <f t="shared" si="627"/>
        <v>28.398517918098602</v>
      </c>
      <c r="Z170" s="13">
        <f t="shared" si="628"/>
        <v>38.397655992960097</v>
      </c>
      <c r="AA170" s="13">
        <f t="shared" si="629"/>
        <v>34.779350304805</v>
      </c>
      <c r="AB170" s="13" t="str">
        <f t="shared" si="630"/>
        <v>#N/A</v>
      </c>
      <c r="AC170" s="13">
        <f t="shared" si="631"/>
        <v>0.94786528334388498</v>
      </c>
      <c r="AD170" s="13">
        <f t="shared" si="632"/>
        <v>1.05824984006978</v>
      </c>
      <c r="AE170" s="13">
        <f t="shared" si="633"/>
        <v>1.2665037842911899</v>
      </c>
      <c r="AF170" s="13">
        <f t="shared" si="634"/>
        <v>1.1776680118582701</v>
      </c>
      <c r="AG170" s="13">
        <f t="shared" si="635"/>
        <v>0.58609440489195896</v>
      </c>
      <c r="AH170" s="13">
        <f t="shared" si="636"/>
        <v>2.1544008890692101</v>
      </c>
      <c r="AI170" s="13">
        <f t="shared" si="637"/>
        <v>62.433862433862402</v>
      </c>
      <c r="AJ170" s="13">
        <f t="shared" si="638"/>
        <v>1677.83</v>
      </c>
      <c r="AK170" s="13">
        <f t="shared" si="639"/>
        <v>1457.8325</v>
      </c>
      <c r="AL170" s="13">
        <f t="shared" si="640"/>
        <v>2.07573632538569</v>
      </c>
      <c r="AM170" s="13">
        <f t="shared" si="641"/>
        <v>49.4227634915</v>
      </c>
      <c r="AN170" s="13" t="str">
        <f t="shared" si="642"/>
        <v>NULL</v>
      </c>
      <c r="AO170" s="13" t="str">
        <f t="shared" si="643"/>
        <v>NULL</v>
      </c>
      <c r="AP170" s="42">
        <f t="shared" si="644"/>
        <v>3313590.9974447</v>
      </c>
      <c r="AS170" s="9" t="s">
        <v>160</v>
      </c>
      <c r="AT170" s="34">
        <v>28.5263635945971</v>
      </c>
      <c r="AU170" s="34">
        <v>17.320676286352899</v>
      </c>
      <c r="AV170" s="34" t="s">
        <v>292</v>
      </c>
      <c r="AW170" s="34" t="s">
        <v>292</v>
      </c>
      <c r="AX170" s="34">
        <v>1.056376368217</v>
      </c>
      <c r="AY170" s="7">
        <v>7.1438381636366204</v>
      </c>
      <c r="AZ170" s="7">
        <v>0.42887310565501602</v>
      </c>
      <c r="BA170" s="7">
        <v>3120599150</v>
      </c>
      <c r="BB170" s="7">
        <v>3400893317.3913002</v>
      </c>
      <c r="BC170" s="7">
        <v>28.398517918098602</v>
      </c>
      <c r="BD170" s="7">
        <v>38.397655992960097</v>
      </c>
      <c r="BE170" s="7">
        <v>34.779350304805</v>
      </c>
      <c r="BF170" s="7" t="s">
        <v>523</v>
      </c>
      <c r="BG170" s="34">
        <v>0.94786528334388498</v>
      </c>
      <c r="BH170" s="7">
        <v>1.05824984006978</v>
      </c>
      <c r="BI170" s="7">
        <v>1.2665037842911899</v>
      </c>
      <c r="BJ170" s="7">
        <v>1.1776680118582701</v>
      </c>
      <c r="BK170" s="7">
        <v>0.58609440489195896</v>
      </c>
      <c r="BL170" s="7">
        <v>2.1544008890692101</v>
      </c>
      <c r="BM170" s="34">
        <v>62.433862433862402</v>
      </c>
      <c r="BN170" s="7">
        <v>1677.83</v>
      </c>
      <c r="BO170" s="34">
        <v>1457.8325</v>
      </c>
      <c r="BP170" s="34">
        <v>2.07573632538569</v>
      </c>
      <c r="BQ170" s="34">
        <v>49.4227634915</v>
      </c>
      <c r="BR170" s="34" t="s">
        <v>292</v>
      </c>
      <c r="BS170" s="34" t="s">
        <v>292</v>
      </c>
      <c r="BT170" s="34">
        <v>3313590.9974447</v>
      </c>
      <c r="BU170" s="34">
        <v>569351016</v>
      </c>
      <c r="BV170" s="7">
        <v>96.317300000000003</v>
      </c>
      <c r="BW170" s="23">
        <v>18034</v>
      </c>
      <c r="BX170" s="9" t="s">
        <v>569</v>
      </c>
      <c r="BY170" s="7">
        <v>1782</v>
      </c>
      <c r="BZ170" s="9" t="s">
        <v>316</v>
      </c>
      <c r="CA170" t="str">
        <f t="shared" si="523"/>
        <v>JPYUSD=R</v>
      </c>
      <c r="CB170" s="24">
        <v>0.65439999999999998</v>
      </c>
      <c r="CD170" s="9" t="s">
        <v>160</v>
      </c>
      <c r="CE170" s="9" t="s">
        <v>568</v>
      </c>
    </row>
    <row r="171" spans="1:83" x14ac:dyDescent="0.35">
      <c r="B171" t="str">
        <f t="shared" si="645"/>
        <v>Brother Industries Ltd</v>
      </c>
      <c r="C171" t="s">
        <v>134</v>
      </c>
      <c r="D171" t="s">
        <v>158</v>
      </c>
      <c r="E171" t="s">
        <v>161</v>
      </c>
      <c r="F171" s="2"/>
      <c r="G171" t="str">
        <f t="shared" si="612"/>
        <v>JP3830000000</v>
      </c>
      <c r="H171" s="7">
        <f>((BU171*BY171)*CB171)/100</f>
        <v>4547114070.8382721</v>
      </c>
      <c r="I171" s="13">
        <f t="shared" si="613"/>
        <v>95.746200000000002</v>
      </c>
      <c r="J171" s="36">
        <f t="shared" si="614"/>
        <v>23032</v>
      </c>
      <c r="K171" s="13" t="str">
        <f t="shared" si="615"/>
        <v>JPY</v>
      </c>
      <c r="L171" s="7">
        <f t="shared" si="616"/>
        <v>2718</v>
      </c>
      <c r="M171" s="13">
        <f>(BY171*CB171)/100</f>
        <v>17.786591999999999</v>
      </c>
      <c r="N171" s="8"/>
      <c r="O171" s="13">
        <f t="shared" si="617"/>
        <v>22.5688705525811</v>
      </c>
      <c r="P171" s="13">
        <f t="shared" si="618"/>
        <v>11.6243183314396</v>
      </c>
      <c r="Q171" s="13" t="str">
        <f t="shared" si="619"/>
        <v>NULL</v>
      </c>
      <c r="R171" s="13" t="str">
        <f t="shared" si="620"/>
        <v>NULL</v>
      </c>
      <c r="S171" s="13">
        <f t="shared" si="621"/>
        <v>1.0395943756620301</v>
      </c>
      <c r="T171" s="13">
        <f t="shared" si="622"/>
        <v>5.4291319637944602</v>
      </c>
      <c r="U171" s="13">
        <f t="shared" si="623"/>
        <v>0.82370373327062796</v>
      </c>
      <c r="V171" s="42">
        <f t="shared" si="624"/>
        <v>2126102100</v>
      </c>
      <c r="W171" s="42">
        <f t="shared" si="625"/>
        <v>2276442119.5652199</v>
      </c>
      <c r="X171" s="13">
        <f t="shared" si="626"/>
        <v>6.6041661359671853</v>
      </c>
      <c r="Y171" s="13">
        <f t="shared" si="627"/>
        <v>34.052192340782</v>
      </c>
      <c r="Z171" s="13">
        <f t="shared" si="628"/>
        <v>38.5066034740642</v>
      </c>
      <c r="AA171" s="13">
        <f t="shared" si="629"/>
        <v>34.629939180999997</v>
      </c>
      <c r="AB171" s="13" t="str">
        <f t="shared" si="630"/>
        <v>#N/A</v>
      </c>
      <c r="AC171" s="13">
        <f t="shared" si="631"/>
        <v>0.90496206847308502</v>
      </c>
      <c r="AD171" s="13">
        <f t="shared" si="632"/>
        <v>0.93813772821670505</v>
      </c>
      <c r="AE171" s="13">
        <f t="shared" si="633"/>
        <v>1.4544129520209499</v>
      </c>
      <c r="AF171" s="13">
        <f t="shared" si="634"/>
        <v>1.3029406650719999</v>
      </c>
      <c r="AG171" s="13">
        <f t="shared" si="635"/>
        <v>1.25236144576143</v>
      </c>
      <c r="AH171" s="13">
        <f t="shared" si="636"/>
        <v>1.0975087513024699</v>
      </c>
      <c r="AI171" s="13">
        <f t="shared" si="637"/>
        <v>42.833607907743001</v>
      </c>
      <c r="AJ171" s="13">
        <f t="shared" si="638"/>
        <v>2849.88</v>
      </c>
      <c r="AK171" s="13">
        <f t="shared" si="639"/>
        <v>2837.0875000000001</v>
      </c>
      <c r="AL171" s="13">
        <f t="shared" si="640"/>
        <v>3.6630036630036602</v>
      </c>
      <c r="AM171" s="13">
        <f t="shared" si="641"/>
        <v>68.0075841365</v>
      </c>
      <c r="AN171" s="13" t="str">
        <f t="shared" si="642"/>
        <v>NULL</v>
      </c>
      <c r="AO171" s="13" t="str">
        <f t="shared" si="643"/>
        <v>NULL</v>
      </c>
      <c r="AP171" s="42">
        <f t="shared" si="644"/>
        <v>6033759.2217262797</v>
      </c>
      <c r="AS171" s="9" t="s">
        <v>161</v>
      </c>
      <c r="AT171" s="34">
        <v>22.5688705525811</v>
      </c>
      <c r="AU171" s="34">
        <v>11.6243183314396</v>
      </c>
      <c r="AV171" s="34" t="s">
        <v>292</v>
      </c>
      <c r="AW171" s="34" t="s">
        <v>292</v>
      </c>
      <c r="AX171" s="34">
        <v>1.0395943756620301</v>
      </c>
      <c r="AY171" s="7">
        <v>5.4291319637944602</v>
      </c>
      <c r="AZ171" s="7">
        <v>0.82370373327062796</v>
      </c>
      <c r="BA171" s="7">
        <v>2126102100</v>
      </c>
      <c r="BB171" s="7">
        <v>2276442119.5652199</v>
      </c>
      <c r="BC171" s="7">
        <v>34.052192340782</v>
      </c>
      <c r="BD171" s="7">
        <v>38.5066034740642</v>
      </c>
      <c r="BE171" s="7">
        <v>34.629939180999997</v>
      </c>
      <c r="BF171" s="7" t="s">
        <v>523</v>
      </c>
      <c r="BG171" s="34">
        <v>0.90496206847308502</v>
      </c>
      <c r="BH171" s="7">
        <v>0.93813772821670505</v>
      </c>
      <c r="BI171" s="7">
        <v>1.4544129520209499</v>
      </c>
      <c r="BJ171" s="7">
        <v>1.3029406650719999</v>
      </c>
      <c r="BK171" s="7">
        <v>1.25236144576143</v>
      </c>
      <c r="BL171" s="7">
        <v>1.0975087513024699</v>
      </c>
      <c r="BM171" s="34">
        <v>42.833607907743001</v>
      </c>
      <c r="BN171" s="7">
        <v>2849.88</v>
      </c>
      <c r="BO171" s="34">
        <v>2837.0875000000001</v>
      </c>
      <c r="BP171" s="34">
        <v>3.6630036630036602</v>
      </c>
      <c r="BQ171" s="34">
        <v>68.0075841365</v>
      </c>
      <c r="BR171" s="34" t="s">
        <v>292</v>
      </c>
      <c r="BS171" s="34" t="s">
        <v>292</v>
      </c>
      <c r="BT171" s="34">
        <v>6033759.2217262797</v>
      </c>
      <c r="BU171" s="34">
        <v>255648416</v>
      </c>
      <c r="BV171" s="7">
        <v>95.746200000000002</v>
      </c>
      <c r="BW171" s="23">
        <v>23032</v>
      </c>
      <c r="BX171" s="9" t="s">
        <v>571</v>
      </c>
      <c r="BY171" s="7">
        <v>2718</v>
      </c>
      <c r="BZ171" s="9" t="s">
        <v>316</v>
      </c>
      <c r="CA171" t="str">
        <f t="shared" si="523"/>
        <v>JPYUSD=R</v>
      </c>
      <c r="CB171" s="24">
        <v>0.65439999999999998</v>
      </c>
      <c r="CD171" s="9" t="s">
        <v>161</v>
      </c>
      <c r="CE171" s="9" t="s">
        <v>570</v>
      </c>
    </row>
    <row r="172" spans="1:83" x14ac:dyDescent="0.35">
      <c r="B172" t="str">
        <f t="shared" si="645"/>
        <v>Fujifilm Holdings Corp</v>
      </c>
      <c r="C172" t="s">
        <v>134</v>
      </c>
      <c r="D172" t="s">
        <v>162</v>
      </c>
      <c r="E172" t="s">
        <v>163</v>
      </c>
      <c r="F172" s="2"/>
      <c r="G172" t="str">
        <f t="shared" si="612"/>
        <v>JP3814000000</v>
      </c>
      <c r="H172" s="7">
        <f>((BU172*BY172)*CB172)/100</f>
        <v>26971726627.074589</v>
      </c>
      <c r="I172" s="13">
        <f t="shared" si="613"/>
        <v>97.203999999999994</v>
      </c>
      <c r="J172" s="36">
        <f t="shared" si="614"/>
        <v>18034</v>
      </c>
      <c r="K172" s="13" t="str">
        <f t="shared" si="615"/>
        <v>JPY</v>
      </c>
      <c r="L172" s="7">
        <f t="shared" si="616"/>
        <v>3421</v>
      </c>
      <c r="M172" s="13">
        <f>(BY172*CB172)/100</f>
        <v>22.387024</v>
      </c>
      <c r="N172" s="8"/>
      <c r="O172" s="13">
        <f t="shared" si="617"/>
        <v>17.164337113401</v>
      </c>
      <c r="P172" s="13">
        <f t="shared" si="618"/>
        <v>15.166125678117901</v>
      </c>
      <c r="Q172" s="13">
        <f t="shared" si="619"/>
        <v>2.4875850888987001</v>
      </c>
      <c r="R172" s="13">
        <f t="shared" si="620"/>
        <v>2.1979892287127401</v>
      </c>
      <c r="S172" s="13">
        <f t="shared" si="621"/>
        <v>1.3055921288272301</v>
      </c>
      <c r="T172" s="13">
        <f t="shared" si="622"/>
        <v>9.1026825785684107</v>
      </c>
      <c r="U172" s="13">
        <f t="shared" si="623"/>
        <v>1.37837222671843</v>
      </c>
      <c r="V172" s="42">
        <f t="shared" si="624"/>
        <v>9500275840</v>
      </c>
      <c r="W172" s="42">
        <f t="shared" si="625"/>
        <v>10003355386.956499</v>
      </c>
      <c r="X172" s="13">
        <f t="shared" si="626"/>
        <v>5.029108009223294</v>
      </c>
      <c r="Y172" s="13">
        <f t="shared" si="627"/>
        <v>23.352001560855399</v>
      </c>
      <c r="Z172" s="13">
        <f t="shared" si="628"/>
        <v>42.377165968446597</v>
      </c>
      <c r="AA172" s="13">
        <f t="shared" si="629"/>
        <v>34.4987207597744</v>
      </c>
      <c r="AB172" s="13" t="str">
        <f t="shared" si="630"/>
        <v>#N/A</v>
      </c>
      <c r="AC172" s="13">
        <f t="shared" si="631"/>
        <v>1.12978146856649</v>
      </c>
      <c r="AD172" s="13">
        <f t="shared" si="632"/>
        <v>0.96570667612131</v>
      </c>
      <c r="AE172" s="13">
        <f t="shared" si="633"/>
        <v>0.62494668034746903</v>
      </c>
      <c r="AF172" s="13">
        <f t="shared" si="634"/>
        <v>0.749963703600526</v>
      </c>
      <c r="AG172" s="13">
        <f t="shared" si="635"/>
        <v>0.24303643897955299</v>
      </c>
      <c r="AH172" s="13">
        <f t="shared" si="636"/>
        <v>-3.6971043902697003E-2</v>
      </c>
      <c r="AI172" s="13">
        <f t="shared" si="637"/>
        <v>61.618798955613599</v>
      </c>
      <c r="AJ172" s="13">
        <f t="shared" si="638"/>
        <v>3521.38</v>
      </c>
      <c r="AK172" s="13">
        <f t="shared" si="639"/>
        <v>3546.9879697249999</v>
      </c>
      <c r="AL172" s="13">
        <f t="shared" si="640"/>
        <v>1.53565600345523</v>
      </c>
      <c r="AM172" s="13">
        <f t="shared" si="641"/>
        <v>24.7409885382</v>
      </c>
      <c r="AN172" s="13" t="str">
        <f t="shared" si="642"/>
        <v>NULL</v>
      </c>
      <c r="AO172" s="13" t="str">
        <f t="shared" si="643"/>
        <v>NULL</v>
      </c>
      <c r="AP172" s="42">
        <f t="shared" si="644"/>
        <v>13946851.343453599</v>
      </c>
      <c r="AS172" s="9" t="s">
        <v>163</v>
      </c>
      <c r="AT172" s="34">
        <v>17.164337113401</v>
      </c>
      <c r="AU172" s="34">
        <v>15.166125678117901</v>
      </c>
      <c r="AV172" s="34">
        <v>2.4875850888987001</v>
      </c>
      <c r="AW172" s="34">
        <v>2.1979892287127401</v>
      </c>
      <c r="AX172" s="34">
        <v>1.3055921288272301</v>
      </c>
      <c r="AY172" s="7">
        <v>9.1026825785684107</v>
      </c>
      <c r="AZ172" s="7">
        <v>1.37837222671843</v>
      </c>
      <c r="BA172" s="7">
        <v>9500275840</v>
      </c>
      <c r="BB172" s="7">
        <v>10003355386.956499</v>
      </c>
      <c r="BC172" s="7">
        <v>23.352001560855399</v>
      </c>
      <c r="BD172" s="7">
        <v>42.377165968446597</v>
      </c>
      <c r="BE172" s="7">
        <v>34.4987207597744</v>
      </c>
      <c r="BF172" s="7" t="s">
        <v>523</v>
      </c>
      <c r="BG172" s="34">
        <v>1.12978146856649</v>
      </c>
      <c r="BH172" s="7">
        <v>0.96570667612131</v>
      </c>
      <c r="BI172" s="7">
        <v>0.62494668034746903</v>
      </c>
      <c r="BJ172" s="7">
        <v>0.749963703600526</v>
      </c>
      <c r="BK172" s="7">
        <v>0.24303643897955299</v>
      </c>
      <c r="BL172" s="7">
        <v>-3.6971043902697003E-2</v>
      </c>
      <c r="BM172" s="34">
        <v>61.618798955613599</v>
      </c>
      <c r="BN172" s="7">
        <v>3521.38</v>
      </c>
      <c r="BO172" s="34">
        <v>3546.9879697249999</v>
      </c>
      <c r="BP172" s="34">
        <v>1.53565600345523</v>
      </c>
      <c r="BQ172" s="34">
        <v>24.7409885382</v>
      </c>
      <c r="BR172" s="34" t="s">
        <v>292</v>
      </c>
      <c r="BS172" s="34" t="s">
        <v>292</v>
      </c>
      <c r="BT172" s="34">
        <v>13946851.343453599</v>
      </c>
      <c r="BU172" s="34">
        <v>1204792858</v>
      </c>
      <c r="BV172" s="7">
        <v>97.203999999999994</v>
      </c>
      <c r="BW172" s="23">
        <v>18034</v>
      </c>
      <c r="BX172" s="9" t="s">
        <v>573</v>
      </c>
      <c r="BY172" s="7">
        <v>3421</v>
      </c>
      <c r="BZ172" s="9" t="s">
        <v>316</v>
      </c>
      <c r="CA172" t="str">
        <f t="shared" si="523"/>
        <v>JPYUSD=R</v>
      </c>
      <c r="CB172" s="24">
        <v>0.65439999999999998</v>
      </c>
      <c r="CD172" s="9" t="s">
        <v>163</v>
      </c>
      <c r="CE172" s="9" t="s">
        <v>572</v>
      </c>
    </row>
    <row r="173" spans="1:83" x14ac:dyDescent="0.35">
      <c r="F173" s="2"/>
      <c r="G173" s="14" t="s">
        <v>793</v>
      </c>
      <c r="H173" s="15">
        <f>AVERAGE(H150:H172)</f>
        <v>193782628224.23676</v>
      </c>
      <c r="I173" s="15">
        <f t="shared" ref="I173:AP173" si="648">AVERAGE(I150:I172)</f>
        <v>90.149247826086949</v>
      </c>
      <c r="J173" s="15"/>
      <c r="K173" s="15"/>
      <c r="L173" s="15"/>
      <c r="M173" s="15"/>
      <c r="N173" s="15"/>
      <c r="O173" s="35">
        <f t="shared" si="648"/>
        <v>24.420346388274762</v>
      </c>
      <c r="P173" s="35">
        <f t="shared" si="648"/>
        <v>15.004058772208895</v>
      </c>
      <c r="Q173" s="35">
        <f t="shared" si="648"/>
        <v>2.59420829555074</v>
      </c>
      <c r="R173" s="35">
        <f t="shared" si="648"/>
        <v>1.6361608904664666</v>
      </c>
      <c r="S173" s="35">
        <f t="shared" si="648"/>
        <v>2.5945193214446483</v>
      </c>
      <c r="T173" s="35">
        <f t="shared" si="648"/>
        <v>18.617245542092299</v>
      </c>
      <c r="U173" s="35">
        <f t="shared" si="648"/>
        <v>1.8119978541500192</v>
      </c>
      <c r="V173" s="15"/>
      <c r="W173" s="15"/>
      <c r="X173" s="35">
        <f t="shared" si="648"/>
        <v>8.6704328214795545</v>
      </c>
      <c r="Y173" s="35">
        <f t="shared" si="648"/>
        <v>37.974564250330289</v>
      </c>
      <c r="Z173" s="35">
        <f t="shared" si="648"/>
        <v>40.332603112890645</v>
      </c>
      <c r="AA173" s="35">
        <f t="shared" si="648"/>
        <v>38.960192628410951</v>
      </c>
      <c r="AB173" s="35">
        <f t="shared" si="648"/>
        <v>0.42688571428571437</v>
      </c>
      <c r="AC173" s="35">
        <f t="shared" si="648"/>
        <v>1.1748432361265186</v>
      </c>
      <c r="AD173" s="35">
        <f t="shared" si="648"/>
        <v>1.1793803519003832</v>
      </c>
      <c r="AE173" s="35">
        <f t="shared" si="648"/>
        <v>1.0357442548718097</v>
      </c>
      <c r="AF173" s="35">
        <f t="shared" si="648"/>
        <v>1.0238284794183701</v>
      </c>
      <c r="AG173" s="35">
        <f t="shared" si="648"/>
        <v>0.73342180214447539</v>
      </c>
      <c r="AH173" s="35">
        <f t="shared" si="648"/>
        <v>1.0615617194401827</v>
      </c>
      <c r="AI173" s="35">
        <f t="shared" si="648"/>
        <v>52.712467008012347</v>
      </c>
      <c r="AJ173" s="35">
        <f t="shared" si="648"/>
        <v>3252.7057347826094</v>
      </c>
      <c r="AK173" s="35">
        <f t="shared" si="648"/>
        <v>3883.5935659663051</v>
      </c>
      <c r="AL173" s="35">
        <f t="shared" si="648"/>
        <v>2.9809660088938568</v>
      </c>
      <c r="AM173" s="35">
        <f t="shared" si="648"/>
        <v>58.836704078989492</v>
      </c>
      <c r="AN173" s="35">
        <f t="shared" si="648"/>
        <v>6.030743502919707</v>
      </c>
      <c r="AO173" s="35">
        <f t="shared" si="648"/>
        <v>3.7541375883038963</v>
      </c>
      <c r="AP173" s="15">
        <f t="shared" si="648"/>
        <v>28119826.647024419</v>
      </c>
      <c r="AS173" s="9"/>
      <c r="AT173" s="34"/>
      <c r="AU173" s="34"/>
      <c r="AV173" s="34"/>
      <c r="AW173" s="34"/>
      <c r="AX173" s="34"/>
      <c r="BG173" s="34"/>
      <c r="BM173" s="34"/>
      <c r="BO173" s="34"/>
      <c r="BP173" s="34"/>
      <c r="BQ173" s="34"/>
      <c r="BT173" s="34"/>
      <c r="BU173" s="34"/>
      <c r="BW173" s="23"/>
      <c r="BX173" s="9"/>
      <c r="BZ173" s="9"/>
      <c r="CD173" s="9"/>
    </row>
    <row r="174" spans="1:83" x14ac:dyDescent="0.35">
      <c r="F174" s="2"/>
      <c r="G174" s="16"/>
      <c r="H174" s="19"/>
      <c r="I174" s="18"/>
      <c r="J174" s="38"/>
      <c r="K174" s="18"/>
      <c r="L174" s="19"/>
      <c r="M174" s="19"/>
      <c r="N174" s="16"/>
      <c r="O174" s="18"/>
      <c r="P174" s="18"/>
      <c r="Q174" s="18"/>
      <c r="R174" s="18"/>
      <c r="S174" s="18"/>
      <c r="T174" s="18"/>
      <c r="U174" s="18"/>
      <c r="V174" s="44"/>
      <c r="W174" s="44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44"/>
      <c r="AT174" s="34"/>
      <c r="AU174" s="34"/>
      <c r="AV174" s="34"/>
      <c r="AW174" s="34"/>
      <c r="AX174" s="34"/>
      <c r="BG174" s="34"/>
      <c r="BM174" s="34"/>
      <c r="BO174" s="34"/>
      <c r="BP174" s="34"/>
      <c r="BQ174" s="34"/>
      <c r="BT174" s="34"/>
      <c r="BU174" s="34"/>
      <c r="BW174" s="23"/>
      <c r="BX174" s="9"/>
      <c r="BZ174" s="9"/>
    </row>
    <row r="175" spans="1:83" x14ac:dyDescent="0.35">
      <c r="A175" s="4"/>
      <c r="B175" s="4"/>
      <c r="C175" s="4" t="s">
        <v>164</v>
      </c>
      <c r="D175" s="4"/>
      <c r="E175" s="4"/>
      <c r="F175" s="2"/>
      <c r="K175" s="13"/>
      <c r="M175" s="13"/>
      <c r="N175" s="8"/>
      <c r="Q175" s="13"/>
      <c r="R175" s="13"/>
      <c r="S175" s="13"/>
      <c r="T175" s="13"/>
      <c r="U175" s="13"/>
      <c r="V175" s="42"/>
      <c r="W175" s="42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42"/>
      <c r="AS175" s="4"/>
      <c r="AT175" s="34"/>
      <c r="AU175" s="34"/>
      <c r="AV175" s="34"/>
      <c r="AW175" s="34"/>
      <c r="AX175" s="34"/>
      <c r="BG175" s="34"/>
      <c r="BM175" s="34"/>
      <c r="BO175" s="34"/>
      <c r="BP175" s="34"/>
      <c r="BQ175" s="34"/>
      <c r="BT175" s="34"/>
      <c r="BU175" s="34"/>
      <c r="BW175" s="23"/>
      <c r="BX175" s="9"/>
      <c r="BZ175" s="9"/>
      <c r="CD175" s="4"/>
    </row>
    <row r="176" spans="1:83" x14ac:dyDescent="0.35">
      <c r="B176" t="str">
        <f>CE176</f>
        <v>Inficon Holding AG</v>
      </c>
      <c r="C176" t="s">
        <v>164</v>
      </c>
      <c r="E176" t="s">
        <v>165</v>
      </c>
      <c r="F176" s="2"/>
      <c r="G176" t="str">
        <f>BX176</f>
        <v>CH0011029946</v>
      </c>
      <c r="H176" s="7">
        <f>(BU176*BY176)*CB176</f>
        <v>2213372258.6975999</v>
      </c>
      <c r="I176" s="13">
        <f>BV176</f>
        <v>67.356700000000004</v>
      </c>
      <c r="J176" s="36">
        <f>BW176</f>
        <v>36839</v>
      </c>
      <c r="K176" s="13" t="str">
        <f>BZ176</f>
        <v>CHF</v>
      </c>
      <c r="L176" s="7">
        <f>BY176</f>
        <v>1014</v>
      </c>
      <c r="M176" s="13">
        <f>BY176*CB176</f>
        <v>905.70479999999998</v>
      </c>
      <c r="N176" s="8"/>
      <c r="O176" s="13">
        <f>AT176</f>
        <v>25.0504978261717</v>
      </c>
      <c r="P176" s="13">
        <f t="shared" ref="P176" si="649">AU176</f>
        <v>23.205053347823799</v>
      </c>
      <c r="Q176" s="13">
        <f t="shared" ref="Q176" si="650">AV176</f>
        <v>3.2323223001511798</v>
      </c>
      <c r="R176" s="13">
        <f t="shared" ref="R176" si="651">AW176</f>
        <v>2.9942004319772599</v>
      </c>
      <c r="S176" s="13">
        <f t="shared" ref="S176" si="652">AX176</f>
        <v>8.5116874810412</v>
      </c>
      <c r="T176" s="13">
        <f t="shared" ref="T176" si="653">AY176</f>
        <v>23.560030596765401</v>
      </c>
      <c r="U176" s="13">
        <f t="shared" ref="U176" si="654">AZ176</f>
        <v>4.17556310806361</v>
      </c>
      <c r="V176" s="42">
        <f t="shared" ref="V176" si="655">BA176</f>
        <v>5962178</v>
      </c>
      <c r="W176" s="42">
        <f t="shared" ref="W176" si="656">BB176</f>
        <v>4712754.7391304299</v>
      </c>
      <c r="X176" s="13">
        <f>((W176-V176)/W176)*100</f>
        <v>-26.511527334437655</v>
      </c>
      <c r="Y176" s="13">
        <f>BC176</f>
        <v>16.9033146985904</v>
      </c>
      <c r="Z176" s="13">
        <f t="shared" ref="Z176" si="657">BD176</f>
        <v>25.7038316179719</v>
      </c>
      <c r="AA176" s="13">
        <f t="shared" ref="AA176" si="658">BE176</f>
        <v>26.919757205663299</v>
      </c>
      <c r="AB176" s="13" t="str">
        <f t="shared" ref="AB176" si="659">BF176</f>
        <v>#N/A</v>
      </c>
      <c r="AC176" s="13">
        <f t="shared" ref="AC176" si="660">BG176</f>
        <v>1.1410653071661501</v>
      </c>
      <c r="AD176" s="13">
        <f t="shared" ref="AD176" si="661">BH176</f>
        <v>1.3332189151518601</v>
      </c>
      <c r="AE176" s="13">
        <f t="shared" ref="AE176" si="662">BI176</f>
        <v>1.5767807866146399</v>
      </c>
      <c r="AF176" s="13">
        <f t="shared" ref="AF176" si="663">BJ176</f>
        <v>1.38451913988924</v>
      </c>
      <c r="AG176" s="13">
        <f t="shared" ref="AG176" si="664">BK176</f>
        <v>1.9051914682720099</v>
      </c>
      <c r="AH176" s="13">
        <f t="shared" ref="AH176" si="665">BL176</f>
        <v>1.49983023732064</v>
      </c>
      <c r="AI176" s="13">
        <f t="shared" ref="AI176" si="666">BM176</f>
        <v>45.945945945945901</v>
      </c>
      <c r="AJ176" s="13">
        <f t="shared" ref="AJ176" si="667">BN176</f>
        <v>1068.0999999999999</v>
      </c>
      <c r="AK176" s="13">
        <f t="shared" ref="AK176" si="668">BO176</f>
        <v>1239.4749999999999</v>
      </c>
      <c r="AL176" s="13">
        <f t="shared" ref="AL176" si="669">BP176</f>
        <v>1.9723865877711999</v>
      </c>
      <c r="AM176" s="13">
        <f t="shared" ref="AM176" si="670">BQ176</f>
        <v>46.2763541391</v>
      </c>
      <c r="AN176" s="13" t="str">
        <f t="shared" ref="AN176" si="671">BR176</f>
        <v>NULL</v>
      </c>
      <c r="AO176" s="13" t="str">
        <f t="shared" ref="AO176" si="672">BS176</f>
        <v>NULL</v>
      </c>
      <c r="AP176" s="42">
        <f t="shared" ref="AP176" si="673">BT176</f>
        <v>16846.7619356262</v>
      </c>
      <c r="AS176" s="9" t="s">
        <v>165</v>
      </c>
      <c r="AT176" s="34">
        <v>25.0504978261717</v>
      </c>
      <c r="AU176" s="34">
        <v>23.205053347823799</v>
      </c>
      <c r="AV176" s="34">
        <v>3.2323223001511798</v>
      </c>
      <c r="AW176" s="34">
        <v>2.9942004319772599</v>
      </c>
      <c r="AX176" s="34">
        <v>8.5116874810412</v>
      </c>
      <c r="AY176" s="7">
        <v>23.560030596765401</v>
      </c>
      <c r="AZ176" s="7">
        <v>4.17556310806361</v>
      </c>
      <c r="BA176" s="7">
        <v>5962178</v>
      </c>
      <c r="BB176" s="7">
        <v>4712754.7391304299</v>
      </c>
      <c r="BC176" s="7">
        <v>16.9033146985904</v>
      </c>
      <c r="BD176" s="7">
        <v>25.7038316179719</v>
      </c>
      <c r="BE176" s="7">
        <v>26.919757205663299</v>
      </c>
      <c r="BF176" s="7" t="s">
        <v>523</v>
      </c>
      <c r="BG176" s="34">
        <v>1.1410653071661501</v>
      </c>
      <c r="BH176" s="7">
        <v>1.3332189151518601</v>
      </c>
      <c r="BI176" s="7">
        <v>1.5767807866146399</v>
      </c>
      <c r="BJ176" s="7">
        <v>1.38451913988924</v>
      </c>
      <c r="BK176" s="7">
        <v>1.9051914682720099</v>
      </c>
      <c r="BL176" s="7">
        <v>1.49983023732064</v>
      </c>
      <c r="BM176" s="34">
        <v>45.945945945945901</v>
      </c>
      <c r="BN176" s="7">
        <v>1068.0999999999999</v>
      </c>
      <c r="BO176" s="34">
        <v>1239.4749999999999</v>
      </c>
      <c r="BP176" s="34">
        <v>1.9723865877711999</v>
      </c>
      <c r="BQ176" s="34">
        <v>46.2763541391</v>
      </c>
      <c r="BR176" s="34" t="s">
        <v>292</v>
      </c>
      <c r="BS176" s="34" t="s">
        <v>292</v>
      </c>
      <c r="BT176" s="34">
        <v>16846.7619356262</v>
      </c>
      <c r="BU176" s="34">
        <v>2443812</v>
      </c>
      <c r="BV176" s="7">
        <v>67.356700000000004</v>
      </c>
      <c r="BW176" s="23">
        <v>36839</v>
      </c>
      <c r="BX176" s="9" t="s">
        <v>575</v>
      </c>
      <c r="BY176" s="7">
        <v>1014</v>
      </c>
      <c r="BZ176" s="9" t="s">
        <v>448</v>
      </c>
      <c r="CA176" t="str">
        <f t="shared" si="523"/>
        <v>CHF=</v>
      </c>
      <c r="CB176" s="24">
        <v>0.89319999999999999</v>
      </c>
      <c r="CD176" s="9" t="s">
        <v>165</v>
      </c>
      <c r="CE176" s="9" t="s">
        <v>574</v>
      </c>
    </row>
    <row r="177" spans="2:83" x14ac:dyDescent="0.35">
      <c r="B177" t="str">
        <f t="shared" ref="B177:B192" si="674">CE177</f>
        <v>Comet Holding AG</v>
      </c>
      <c r="C177" t="s">
        <v>164</v>
      </c>
      <c r="E177" t="s">
        <v>166</v>
      </c>
      <c r="F177" s="2"/>
      <c r="G177" t="str">
        <f t="shared" ref="G177:G192" si="675">BX177</f>
        <v>CH0360826991</v>
      </c>
      <c r="H177" s="7">
        <f t="shared" ref="H177:H192" si="676">(BU177*BY177)*CB177</f>
        <v>1860434568.3615999</v>
      </c>
      <c r="I177" s="13">
        <f t="shared" ref="I177:I192" si="677">BV177</f>
        <v>96.727199999999996</v>
      </c>
      <c r="J177" s="36">
        <f t="shared" ref="J177:J192" si="678">BW177</f>
        <v>37607</v>
      </c>
      <c r="K177" s="13" t="str">
        <f t="shared" ref="K177:K192" si="679">BZ177</f>
        <v>CHF</v>
      </c>
      <c r="L177" s="7">
        <f t="shared" ref="L177:L192" si="680">BY177</f>
        <v>268</v>
      </c>
      <c r="M177" s="13">
        <f t="shared" ref="M177:M192" si="681">BY177*CB177</f>
        <v>239.3776</v>
      </c>
      <c r="N177" s="8"/>
      <c r="O177" s="13">
        <f t="shared" ref="O177:O192" si="682">AT177</f>
        <v>119.42373591312401</v>
      </c>
      <c r="P177" s="13">
        <f t="shared" ref="P177:P192" si="683">AU177</f>
        <v>26.570707745377401</v>
      </c>
      <c r="Q177" s="13">
        <f t="shared" ref="Q177:Q192" si="684">AV177</f>
        <v>1.4264660285848501</v>
      </c>
      <c r="R177" s="13">
        <f t="shared" ref="R177:R192" si="685">AW177</f>
        <v>0.31737586891277397</v>
      </c>
      <c r="S177" s="13">
        <f t="shared" ref="S177:S192" si="686">AX177</f>
        <v>6.96140759679104</v>
      </c>
      <c r="T177" s="13">
        <f t="shared" ref="T177:T192" si="687">AY177</f>
        <v>66.950187602429395</v>
      </c>
      <c r="U177" s="13">
        <f t="shared" ref="U177:U192" si="688">AZ177</f>
        <v>5.4864023510637496</v>
      </c>
      <c r="V177" s="42">
        <f t="shared" ref="V177:V192" si="689">BA177</f>
        <v>5989269.375</v>
      </c>
      <c r="W177" s="42">
        <f t="shared" ref="W177:W192" si="690">BB177</f>
        <v>6437072.1304347804</v>
      </c>
      <c r="X177" s="13">
        <f t="shared" ref="X177:X192" si="691">((W177-V177)/W177)*100</f>
        <v>6.9566216808034183</v>
      </c>
      <c r="Y177" s="13">
        <f t="shared" ref="Y177:Y192" si="692">BC177</f>
        <v>27.706943908778999</v>
      </c>
      <c r="Z177" s="13">
        <f t="shared" ref="Z177:Z192" si="693">BD177</f>
        <v>31.102902643740698</v>
      </c>
      <c r="AA177" s="13">
        <f t="shared" ref="AA177:AA192" si="694">BE177</f>
        <v>33.751767988280903</v>
      </c>
      <c r="AB177" s="13" t="str">
        <f t="shared" ref="AB177:AB192" si="695">BF177</f>
        <v>#N/A</v>
      </c>
      <c r="AC177" s="13">
        <f t="shared" ref="AC177:AC192" si="696">BG177</f>
        <v>1.4385462975386401</v>
      </c>
      <c r="AD177" s="13">
        <f t="shared" ref="AD177:AD192" si="697">BH177</f>
        <v>1.3213775375200301</v>
      </c>
      <c r="AE177" s="13">
        <f t="shared" ref="AE177:AE192" si="698">BI177</f>
        <v>2.1273728042440299</v>
      </c>
      <c r="AF177" s="13">
        <f t="shared" ref="AF177:AF192" si="699">BJ177</f>
        <v>1.7515801179141499</v>
      </c>
      <c r="AG177" s="13">
        <f t="shared" ref="AG177:AG192" si="700">BK177</f>
        <v>1.9391110904026001</v>
      </c>
      <c r="AH177" s="13">
        <f t="shared" ref="AH177:AH192" si="701">BL177</f>
        <v>2.0698587224632701</v>
      </c>
      <c r="AI177" s="13">
        <f t="shared" ref="AI177:AI192" si="702">BM177</f>
        <v>42.105263157894697</v>
      </c>
      <c r="AJ177" s="13">
        <f t="shared" ref="AJ177:AJ192" si="703">BN177</f>
        <v>287.49</v>
      </c>
      <c r="AK177" s="13">
        <f t="shared" ref="AK177:AK192" si="704">BO177</f>
        <v>319.01850000000002</v>
      </c>
      <c r="AL177" s="13">
        <f t="shared" ref="AL177:AL192" si="705">BP177</f>
        <v>0.37313432835820898</v>
      </c>
      <c r="AM177" s="13">
        <f t="shared" ref="AM177:AM192" si="706">BQ177</f>
        <v>50.688848453299997</v>
      </c>
      <c r="AN177" s="13" t="str">
        <f t="shared" ref="AN177:AN192" si="707">BR177</f>
        <v>NULL</v>
      </c>
      <c r="AO177" s="13" t="str">
        <f t="shared" ref="AO177:AO192" si="708">BS177</f>
        <v>NULL</v>
      </c>
      <c r="AP177" s="42">
        <f t="shared" ref="AP177:AP192" si="709">BT177</f>
        <v>20063.4563606023</v>
      </c>
      <c r="AS177" s="9" t="s">
        <v>166</v>
      </c>
      <c r="AT177" s="34">
        <v>119.42373591312401</v>
      </c>
      <c r="AU177" s="34">
        <v>26.570707745377401</v>
      </c>
      <c r="AV177" s="34">
        <v>1.4264660285848501</v>
      </c>
      <c r="AW177" s="34">
        <v>0.31737586891277397</v>
      </c>
      <c r="AX177" s="34">
        <v>6.96140759679104</v>
      </c>
      <c r="AY177" s="7">
        <v>66.950187602429395</v>
      </c>
      <c r="AZ177" s="7">
        <v>5.4864023510637496</v>
      </c>
      <c r="BA177" s="7">
        <v>5989269.375</v>
      </c>
      <c r="BB177" s="7">
        <v>6437072.1304347804</v>
      </c>
      <c r="BC177" s="7">
        <v>27.706943908778999</v>
      </c>
      <c r="BD177" s="7">
        <v>31.102902643740698</v>
      </c>
      <c r="BE177" s="7">
        <v>33.751767988280903</v>
      </c>
      <c r="BF177" s="7" t="s">
        <v>523</v>
      </c>
      <c r="BG177" s="34">
        <v>1.4385462975386401</v>
      </c>
      <c r="BH177" s="7">
        <v>1.3213775375200301</v>
      </c>
      <c r="BI177" s="7">
        <v>2.1273728042440299</v>
      </c>
      <c r="BJ177" s="7">
        <v>1.7515801179141499</v>
      </c>
      <c r="BK177" s="7">
        <v>1.9391110904026001</v>
      </c>
      <c r="BL177" s="7">
        <v>2.0698587224632701</v>
      </c>
      <c r="BM177" s="34">
        <v>42.105263157894697</v>
      </c>
      <c r="BN177" s="7">
        <v>287.49</v>
      </c>
      <c r="BO177" s="34">
        <v>319.01850000000002</v>
      </c>
      <c r="BP177" s="34">
        <v>0.37313432835820898</v>
      </c>
      <c r="BQ177" s="34">
        <v>50.688848453299997</v>
      </c>
      <c r="BR177" s="34" t="s">
        <v>292</v>
      </c>
      <c r="BS177" s="34" t="s">
        <v>292</v>
      </c>
      <c r="BT177" s="34">
        <v>20063.4563606023</v>
      </c>
      <c r="BU177" s="34">
        <v>7771966</v>
      </c>
      <c r="BV177" s="7">
        <v>96.727199999999996</v>
      </c>
      <c r="BW177" s="23">
        <v>37607</v>
      </c>
      <c r="BX177" s="9" t="s">
        <v>577</v>
      </c>
      <c r="BY177" s="7">
        <v>268</v>
      </c>
      <c r="BZ177" s="9" t="s">
        <v>448</v>
      </c>
      <c r="CA177" t="str">
        <f t="shared" si="523"/>
        <v>CHF=</v>
      </c>
      <c r="CB177" s="24">
        <v>0.89319999999999999</v>
      </c>
      <c r="CD177" s="9" t="s">
        <v>166</v>
      </c>
      <c r="CE177" s="9" t="s">
        <v>576</v>
      </c>
    </row>
    <row r="178" spans="2:83" x14ac:dyDescent="0.35">
      <c r="B178" t="str">
        <f t="shared" si="674"/>
        <v>Badger Meter Inc</v>
      </c>
      <c r="C178" t="s">
        <v>164</v>
      </c>
      <c r="E178" t="s">
        <v>167</v>
      </c>
      <c r="F178" s="2"/>
      <c r="G178" t="str">
        <f t="shared" si="675"/>
        <v>US0565251081</v>
      </c>
      <c r="H178" s="7">
        <f t="shared" si="676"/>
        <v>6782979593.2799997</v>
      </c>
      <c r="I178" s="13">
        <f t="shared" si="677"/>
        <v>99.499200000000002</v>
      </c>
      <c r="J178" s="36">
        <f t="shared" si="678"/>
        <v>29297</v>
      </c>
      <c r="K178" s="13" t="str">
        <f t="shared" si="679"/>
        <v>USD</v>
      </c>
      <c r="L178" s="7">
        <f t="shared" si="680"/>
        <v>230.63</v>
      </c>
      <c r="M178" s="13">
        <f t="shared" si="681"/>
        <v>230.63</v>
      </c>
      <c r="N178" s="8"/>
      <c r="O178" s="13">
        <f t="shared" si="682"/>
        <v>57.228287841191097</v>
      </c>
      <c r="P178" s="13">
        <f t="shared" si="683"/>
        <v>47.490034241899203</v>
      </c>
      <c r="Q178" s="13">
        <f t="shared" si="684"/>
        <v>3.00884794117724</v>
      </c>
      <c r="R178" s="13">
        <f t="shared" si="685"/>
        <v>2.4968472261776702</v>
      </c>
      <c r="S178" s="13">
        <f t="shared" si="686"/>
        <v>11.4735328463732</v>
      </c>
      <c r="T178" s="13">
        <f t="shared" si="687"/>
        <v>48.136280751674803</v>
      </c>
      <c r="U178" s="13">
        <f t="shared" si="688"/>
        <v>8.4384729755068406</v>
      </c>
      <c r="V178" s="42">
        <f t="shared" si="689"/>
        <v>62279634.515000001</v>
      </c>
      <c r="W178" s="42">
        <f t="shared" si="690"/>
        <v>44574549.314545497</v>
      </c>
      <c r="X178" s="13">
        <f t="shared" si="691"/>
        <v>-39.720166491233613</v>
      </c>
      <c r="Y178" s="13">
        <f t="shared" si="692"/>
        <v>31.914843040688801</v>
      </c>
      <c r="Z178" s="13">
        <f t="shared" si="693"/>
        <v>28.464906263826499</v>
      </c>
      <c r="AA178" s="13">
        <f t="shared" si="694"/>
        <v>30.833012187436299</v>
      </c>
      <c r="AB178" s="13">
        <f t="shared" si="695"/>
        <v>0.26910000000000001</v>
      </c>
      <c r="AC178" s="13">
        <f t="shared" si="696"/>
        <v>1.29860683693381</v>
      </c>
      <c r="AD178" s="13">
        <f t="shared" si="697"/>
        <v>0.99975047147204399</v>
      </c>
      <c r="AE178" s="13">
        <f t="shared" si="698"/>
        <v>0.78084495870621295</v>
      </c>
      <c r="AF178" s="13">
        <f t="shared" si="699"/>
        <v>0.85389578524083598</v>
      </c>
      <c r="AG178" s="13">
        <f t="shared" si="700"/>
        <v>0.76292559135473903</v>
      </c>
      <c r="AH178" s="13">
        <f t="shared" si="701"/>
        <v>0.61209582444406596</v>
      </c>
      <c r="AI178" s="13">
        <f t="shared" si="702"/>
        <v>64.728682170542598</v>
      </c>
      <c r="AJ178" s="13">
        <f t="shared" si="703"/>
        <v>217.2362</v>
      </c>
      <c r="AK178" s="13">
        <f t="shared" si="704"/>
        <v>194.79300000000001</v>
      </c>
      <c r="AL178" s="13">
        <f t="shared" si="705"/>
        <v>0.57222198847141004</v>
      </c>
      <c r="AM178" s="13">
        <f t="shared" si="706"/>
        <v>31.354888874499999</v>
      </c>
      <c r="AN178" s="13">
        <f t="shared" si="707"/>
        <v>3.2112678929652199</v>
      </c>
      <c r="AO178" s="13">
        <f t="shared" si="708"/>
        <v>4.9010822726480203</v>
      </c>
      <c r="AP178" s="42">
        <f t="shared" si="709"/>
        <v>389266.60892935802</v>
      </c>
      <c r="AS178" s="9" t="s">
        <v>167</v>
      </c>
      <c r="AT178" s="34">
        <v>57.228287841191097</v>
      </c>
      <c r="AU178" s="34">
        <v>47.490034241899203</v>
      </c>
      <c r="AV178" s="34">
        <v>3.00884794117724</v>
      </c>
      <c r="AW178" s="34">
        <v>2.4968472261776702</v>
      </c>
      <c r="AX178" s="34">
        <v>11.4735328463732</v>
      </c>
      <c r="AY178" s="7">
        <v>48.136280751674803</v>
      </c>
      <c r="AZ178" s="7">
        <v>8.4384729755068406</v>
      </c>
      <c r="BA178" s="7">
        <v>62279634.515000001</v>
      </c>
      <c r="BB178" s="7">
        <v>44574549.314545497</v>
      </c>
      <c r="BC178" s="7">
        <v>31.914843040688801</v>
      </c>
      <c r="BD178" s="7">
        <v>28.464906263826499</v>
      </c>
      <c r="BE178" s="7">
        <v>30.833012187436299</v>
      </c>
      <c r="BF178" s="7">
        <v>0.26910000000000001</v>
      </c>
      <c r="BG178" s="34">
        <v>1.29860683693381</v>
      </c>
      <c r="BH178" s="7">
        <v>0.99975047147204399</v>
      </c>
      <c r="BI178" s="7">
        <v>0.78084495870621295</v>
      </c>
      <c r="BJ178" s="7">
        <v>0.85389578524083598</v>
      </c>
      <c r="BK178" s="7">
        <v>0.76292559135473903</v>
      </c>
      <c r="BL178" s="7">
        <v>0.61209582444406596</v>
      </c>
      <c r="BM178" s="34">
        <v>64.728682170542598</v>
      </c>
      <c r="BN178" s="7">
        <v>217.2362</v>
      </c>
      <c r="BO178" s="34">
        <v>194.79300000000001</v>
      </c>
      <c r="BP178" s="34">
        <v>0.57222198847141004</v>
      </c>
      <c r="BQ178" s="34">
        <v>31.354888874499999</v>
      </c>
      <c r="BR178" s="34">
        <v>3.2112678929652199</v>
      </c>
      <c r="BS178" s="34">
        <v>4.9010822726480203</v>
      </c>
      <c r="BT178" s="34">
        <v>389266.60892935802</v>
      </c>
      <c r="BU178" s="34">
        <v>29410656</v>
      </c>
      <c r="BV178" s="7">
        <v>99.499200000000002</v>
      </c>
      <c r="BW178" s="23">
        <v>29297</v>
      </c>
      <c r="BX178" s="9" t="s">
        <v>579</v>
      </c>
      <c r="BY178" s="7">
        <v>230.63</v>
      </c>
      <c r="BZ178" s="9" t="s">
        <v>291</v>
      </c>
      <c r="CA178" t="str">
        <f t="shared" si="523"/>
        <v>USD=</v>
      </c>
      <c r="CB178" s="24">
        <v>1</v>
      </c>
      <c r="CD178" s="9" t="s">
        <v>167</v>
      </c>
      <c r="CE178" s="9" t="s">
        <v>578</v>
      </c>
    </row>
    <row r="179" spans="2:83" x14ac:dyDescent="0.35">
      <c r="B179" t="str">
        <f t="shared" si="674"/>
        <v>Renishaw PLC</v>
      </c>
      <c r="C179" t="s">
        <v>164</v>
      </c>
      <c r="E179" t="s">
        <v>168</v>
      </c>
      <c r="F179" s="2"/>
      <c r="G179" t="str">
        <f t="shared" si="675"/>
        <v>GB0007323586</v>
      </c>
      <c r="H179" s="7">
        <f t="shared" si="676"/>
        <v>310147432439.0625</v>
      </c>
      <c r="I179" s="13">
        <f t="shared" si="677"/>
        <v>46.704799999999999</v>
      </c>
      <c r="J179" s="36">
        <f t="shared" si="678"/>
        <v>31414</v>
      </c>
      <c r="K179" s="13" t="str">
        <f t="shared" si="679"/>
        <v>GBp</v>
      </c>
      <c r="L179" s="7">
        <f t="shared" si="680"/>
        <v>3375</v>
      </c>
      <c r="M179" s="13">
        <f t="shared" si="681"/>
        <v>4260.9375</v>
      </c>
      <c r="N179" s="8"/>
      <c r="O179" s="13">
        <f t="shared" si="682"/>
        <v>25.330801504086701</v>
      </c>
      <c r="P179" s="13">
        <f t="shared" si="683"/>
        <v>20.3464833043965</v>
      </c>
      <c r="Q179" s="13">
        <f t="shared" si="684"/>
        <v>2.1179599919804901</v>
      </c>
      <c r="R179" s="13">
        <f t="shared" si="685"/>
        <v>1.7012109786284699</v>
      </c>
      <c r="S179" s="13">
        <f t="shared" si="686"/>
        <v>2.71930336906853</v>
      </c>
      <c r="T179" s="13">
        <f t="shared" si="687"/>
        <v>19.798784050887001</v>
      </c>
      <c r="U179" s="13">
        <f t="shared" si="688"/>
        <v>3.5536088133099799</v>
      </c>
      <c r="V179" s="42">
        <f t="shared" si="689"/>
        <v>204397842.5</v>
      </c>
      <c r="W179" s="42">
        <f t="shared" si="690"/>
        <v>177431927.60869601</v>
      </c>
      <c r="X179" s="13">
        <f t="shared" si="691"/>
        <v>-15.19789321726468</v>
      </c>
      <c r="Y179" s="13">
        <f t="shared" si="692"/>
        <v>31.999508334873902</v>
      </c>
      <c r="Z179" s="13">
        <f t="shared" si="693"/>
        <v>30.698300235545599</v>
      </c>
      <c r="AA179" s="13">
        <f t="shared" si="694"/>
        <v>29.3142917846641</v>
      </c>
      <c r="AB179" s="13" t="str">
        <f t="shared" si="695"/>
        <v>#N/A</v>
      </c>
      <c r="AC179" s="13">
        <f t="shared" si="696"/>
        <v>1.3705887386009801</v>
      </c>
      <c r="AD179" s="13">
        <f t="shared" si="697"/>
        <v>0.94683423144852297</v>
      </c>
      <c r="AE179" s="13">
        <f t="shared" si="698"/>
        <v>0.678095474528705</v>
      </c>
      <c r="AF179" s="13">
        <f t="shared" si="699"/>
        <v>0.78539619762215396</v>
      </c>
      <c r="AG179" s="13">
        <f t="shared" si="700"/>
        <v>0.988865447984698</v>
      </c>
      <c r="AH179" s="13">
        <f t="shared" si="701"/>
        <v>0.78363913353468695</v>
      </c>
      <c r="AI179" s="13">
        <f t="shared" si="702"/>
        <v>68.421052631578902</v>
      </c>
      <c r="AJ179" s="13">
        <f t="shared" si="703"/>
        <v>3279.8</v>
      </c>
      <c r="AK179" s="13">
        <f t="shared" si="704"/>
        <v>3702.1149999999998</v>
      </c>
      <c r="AL179" s="13">
        <f t="shared" si="705"/>
        <v>2.2577777777777799</v>
      </c>
      <c r="AM179" s="13">
        <f t="shared" si="706"/>
        <v>57.245786415399998</v>
      </c>
      <c r="AN179" s="13" t="str">
        <f t="shared" si="707"/>
        <v>NULL</v>
      </c>
      <c r="AO179" s="13" t="str">
        <f t="shared" si="708"/>
        <v>NULL</v>
      </c>
      <c r="AP179" s="42">
        <f t="shared" si="709"/>
        <v>120156.17997414</v>
      </c>
      <c r="AS179" s="9" t="s">
        <v>168</v>
      </c>
      <c r="AT179" s="34">
        <v>25.330801504086701</v>
      </c>
      <c r="AU179" s="34">
        <v>20.3464833043965</v>
      </c>
      <c r="AV179" s="34">
        <v>2.1179599919804901</v>
      </c>
      <c r="AW179" s="34">
        <v>1.7012109786284699</v>
      </c>
      <c r="AX179" s="34">
        <v>2.71930336906853</v>
      </c>
      <c r="AY179" s="7">
        <v>19.798784050887001</v>
      </c>
      <c r="AZ179" s="7">
        <v>3.5536088133099799</v>
      </c>
      <c r="BA179" s="7">
        <v>204397842.5</v>
      </c>
      <c r="BB179" s="7">
        <v>177431927.60869601</v>
      </c>
      <c r="BC179" s="7">
        <v>31.999508334873902</v>
      </c>
      <c r="BD179" s="7">
        <v>30.698300235545599</v>
      </c>
      <c r="BE179" s="7">
        <v>29.3142917846641</v>
      </c>
      <c r="BF179" s="7" t="s">
        <v>523</v>
      </c>
      <c r="BG179" s="34">
        <v>1.3705887386009801</v>
      </c>
      <c r="BH179" s="7">
        <v>0.94683423144852297</v>
      </c>
      <c r="BI179" s="7">
        <v>0.678095474528705</v>
      </c>
      <c r="BJ179" s="7">
        <v>0.78539619762215396</v>
      </c>
      <c r="BK179" s="7">
        <v>0.988865447984698</v>
      </c>
      <c r="BL179" s="7">
        <v>0.78363913353468695</v>
      </c>
      <c r="BM179" s="34">
        <v>68.421052631578902</v>
      </c>
      <c r="BN179" s="7">
        <v>3279.8</v>
      </c>
      <c r="BO179" s="34">
        <v>3702.1149999999998</v>
      </c>
      <c r="BP179" s="34">
        <v>2.2577777777777799</v>
      </c>
      <c r="BQ179" s="34">
        <v>57.245786415399998</v>
      </c>
      <c r="BR179" s="34" t="s">
        <v>292</v>
      </c>
      <c r="BS179" s="34" t="s">
        <v>292</v>
      </c>
      <c r="BT179" s="34">
        <v>120156.17997414</v>
      </c>
      <c r="BU179" s="34">
        <v>72788543</v>
      </c>
      <c r="BV179" s="7">
        <v>46.704799999999999</v>
      </c>
      <c r="BW179" s="23">
        <v>31414</v>
      </c>
      <c r="BX179" s="9" t="s">
        <v>581</v>
      </c>
      <c r="BY179" s="7">
        <v>3375</v>
      </c>
      <c r="BZ179" s="9" t="s">
        <v>313</v>
      </c>
      <c r="CA179" t="str">
        <f t="shared" si="523"/>
        <v>GBP=</v>
      </c>
      <c r="CB179" s="24">
        <v>1.2625</v>
      </c>
      <c r="CD179" s="9" t="s">
        <v>168</v>
      </c>
      <c r="CE179" s="9" t="s">
        <v>580</v>
      </c>
    </row>
    <row r="180" spans="2:83" x14ac:dyDescent="0.35">
      <c r="B180" t="str">
        <f t="shared" si="674"/>
        <v>Keysight Technologies Inc</v>
      </c>
      <c r="C180" t="s">
        <v>164</v>
      </c>
      <c r="E180" t="s">
        <v>169</v>
      </c>
      <c r="F180" s="2"/>
      <c r="G180" t="str">
        <f t="shared" si="675"/>
        <v>US49338L1035</v>
      </c>
      <c r="H180" s="7">
        <f t="shared" si="676"/>
        <v>29057210000</v>
      </c>
      <c r="I180" s="13">
        <f t="shared" si="677"/>
        <v>99.308000000000007</v>
      </c>
      <c r="J180" s="36">
        <f t="shared" si="678"/>
        <v>41932</v>
      </c>
      <c r="K180" s="13" t="str">
        <f t="shared" si="679"/>
        <v>USD</v>
      </c>
      <c r="L180" s="7">
        <f t="shared" si="680"/>
        <v>168.35</v>
      </c>
      <c r="M180" s="13">
        <f t="shared" si="681"/>
        <v>168.35</v>
      </c>
      <c r="N180" s="8"/>
      <c r="O180" s="13">
        <f t="shared" si="682"/>
        <v>48.125300157797199</v>
      </c>
      <c r="P180" s="13">
        <f t="shared" si="683"/>
        <v>23.961934240927</v>
      </c>
      <c r="Q180" s="13">
        <f t="shared" si="684"/>
        <v>8.4282487141501292</v>
      </c>
      <c r="R180" s="13" t="str">
        <f t="shared" si="685"/>
        <v>NULL</v>
      </c>
      <c r="S180" s="13">
        <f t="shared" si="686"/>
        <v>5.6919118511223097</v>
      </c>
      <c r="T180" s="13">
        <f t="shared" si="687"/>
        <v>27.620922053231901</v>
      </c>
      <c r="U180" s="13">
        <f t="shared" si="688"/>
        <v>5.8359530026109603</v>
      </c>
      <c r="V180" s="42">
        <f t="shared" si="689"/>
        <v>164278156.17500001</v>
      </c>
      <c r="W180" s="42">
        <f t="shared" si="690"/>
        <v>249964011.98227301</v>
      </c>
      <c r="X180" s="13">
        <f t="shared" si="691"/>
        <v>34.279276895807584</v>
      </c>
      <c r="Y180" s="13">
        <f t="shared" si="692"/>
        <v>35.353803717184299</v>
      </c>
      <c r="Z180" s="13">
        <f t="shared" si="693"/>
        <v>35.9512484723924</v>
      </c>
      <c r="AA180" s="13">
        <f t="shared" si="694"/>
        <v>31.5894423691315</v>
      </c>
      <c r="AB180" s="13">
        <f t="shared" si="695"/>
        <v>0.2525</v>
      </c>
      <c r="AC180" s="13">
        <f t="shared" si="696"/>
        <v>1.5401532458410201</v>
      </c>
      <c r="AD180" s="13">
        <f t="shared" si="697"/>
        <v>1.8016479347216701</v>
      </c>
      <c r="AE180" s="13">
        <f t="shared" si="698"/>
        <v>1.0106346317607999</v>
      </c>
      <c r="AF180" s="13">
        <f t="shared" si="699"/>
        <v>1.0070887474174499</v>
      </c>
      <c r="AG180" s="13">
        <f t="shared" si="700"/>
        <v>1.21101890636184</v>
      </c>
      <c r="AH180" s="13">
        <f t="shared" si="701"/>
        <v>0.442036011880446</v>
      </c>
      <c r="AI180" s="13">
        <f t="shared" si="702"/>
        <v>45</v>
      </c>
      <c r="AJ180" s="13">
        <f t="shared" si="703"/>
        <v>160.84139999999999</v>
      </c>
      <c r="AK180" s="13">
        <f t="shared" si="704"/>
        <v>149.47319999999999</v>
      </c>
      <c r="AL180" s="13" t="str">
        <f t="shared" si="705"/>
        <v>NULL</v>
      </c>
      <c r="AM180" s="13" t="str">
        <f t="shared" si="706"/>
        <v>NULL</v>
      </c>
      <c r="AN180" s="13">
        <f t="shared" si="707"/>
        <v>1.7025220162224799</v>
      </c>
      <c r="AO180" s="13">
        <f t="shared" si="708"/>
        <v>2.1790008711644302</v>
      </c>
      <c r="AP180" s="42">
        <f t="shared" si="709"/>
        <v>2716102.0809883</v>
      </c>
      <c r="AS180" s="9" t="s">
        <v>169</v>
      </c>
      <c r="AT180" s="34">
        <v>48.125300157797199</v>
      </c>
      <c r="AU180" s="34">
        <v>23.961934240927</v>
      </c>
      <c r="AV180" s="34">
        <v>8.4282487141501292</v>
      </c>
      <c r="AW180" s="34" t="s">
        <v>292</v>
      </c>
      <c r="AX180" s="34">
        <v>5.6919118511223097</v>
      </c>
      <c r="AY180" s="7">
        <v>27.620922053231901</v>
      </c>
      <c r="AZ180" s="7">
        <v>5.8359530026109603</v>
      </c>
      <c r="BA180" s="7">
        <v>164278156.17500001</v>
      </c>
      <c r="BB180" s="7">
        <v>249964011.98227301</v>
      </c>
      <c r="BC180" s="7">
        <v>35.353803717184299</v>
      </c>
      <c r="BD180" s="7">
        <v>35.9512484723924</v>
      </c>
      <c r="BE180" s="7">
        <v>31.5894423691315</v>
      </c>
      <c r="BF180" s="7">
        <v>0.2525</v>
      </c>
      <c r="BG180" s="34">
        <v>1.5401532458410201</v>
      </c>
      <c r="BH180" s="7">
        <v>1.8016479347216701</v>
      </c>
      <c r="BI180" s="7">
        <v>1.0106346317607999</v>
      </c>
      <c r="BJ180" s="7">
        <v>1.0070887474174499</v>
      </c>
      <c r="BK180" s="7">
        <v>1.21101890636184</v>
      </c>
      <c r="BL180" s="7">
        <v>0.442036011880446</v>
      </c>
      <c r="BM180" s="34">
        <v>45</v>
      </c>
      <c r="BN180" s="7">
        <v>160.84139999999999</v>
      </c>
      <c r="BO180" s="34">
        <v>149.47319999999999</v>
      </c>
      <c r="BP180" s="34" t="s">
        <v>292</v>
      </c>
      <c r="BQ180" s="34" t="s">
        <v>292</v>
      </c>
      <c r="BR180" s="34">
        <v>1.7025220162224799</v>
      </c>
      <c r="BS180" s="7">
        <v>2.1790008711644302</v>
      </c>
      <c r="BT180" s="34">
        <v>2716102.0809883</v>
      </c>
      <c r="BU180" s="34">
        <v>172600000</v>
      </c>
      <c r="BV180" s="7">
        <v>99.308000000000007</v>
      </c>
      <c r="BW180" s="23">
        <v>41932</v>
      </c>
      <c r="BX180" s="9" t="s">
        <v>583</v>
      </c>
      <c r="BY180" s="7">
        <v>168.35</v>
      </c>
      <c r="BZ180" s="9" t="s">
        <v>291</v>
      </c>
      <c r="CA180" t="str">
        <f t="shared" si="523"/>
        <v>USD=</v>
      </c>
      <c r="CB180" s="24">
        <v>1</v>
      </c>
      <c r="CD180" s="9" t="s">
        <v>169</v>
      </c>
      <c r="CE180" s="9" t="s">
        <v>582</v>
      </c>
    </row>
    <row r="181" spans="2:83" x14ac:dyDescent="0.35">
      <c r="B181" t="str">
        <f t="shared" si="674"/>
        <v>Zebra Technologies Corp</v>
      </c>
      <c r="C181" t="s">
        <v>164</v>
      </c>
      <c r="E181" t="s">
        <v>170</v>
      </c>
      <c r="F181" s="2"/>
      <c r="G181" t="str">
        <f t="shared" si="675"/>
        <v>US9892071054</v>
      </c>
      <c r="H181" s="7">
        <f t="shared" si="676"/>
        <v>21026082613.919998</v>
      </c>
      <c r="I181" s="13">
        <f t="shared" si="677"/>
        <v>99.199200000000005</v>
      </c>
      <c r="J181" s="36">
        <f t="shared" si="678"/>
        <v>33465</v>
      </c>
      <c r="K181" s="13" t="str">
        <f t="shared" si="679"/>
        <v>USD</v>
      </c>
      <c r="L181" s="7">
        <f t="shared" si="680"/>
        <v>407.64</v>
      </c>
      <c r="M181" s="13">
        <f t="shared" si="681"/>
        <v>407.64</v>
      </c>
      <c r="N181" s="8"/>
      <c r="O181" s="13">
        <f t="shared" si="682"/>
        <v>55.323330148527702</v>
      </c>
      <c r="P181" s="13">
        <f t="shared" si="683"/>
        <v>26.008702733446299</v>
      </c>
      <c r="Q181" s="13">
        <f t="shared" si="684"/>
        <v>2.6219587748117399</v>
      </c>
      <c r="R181" s="13">
        <f t="shared" si="685"/>
        <v>1.23263993997376</v>
      </c>
      <c r="S181" s="13">
        <f t="shared" si="686"/>
        <v>6.1416560474673902</v>
      </c>
      <c r="T181" s="13">
        <f t="shared" si="687"/>
        <v>24.794908742830199</v>
      </c>
      <c r="U181" s="13">
        <f t="shared" si="688"/>
        <v>4.5159112143298996</v>
      </c>
      <c r="V181" s="42">
        <f t="shared" si="689"/>
        <v>121618911.645</v>
      </c>
      <c r="W181" s="42">
        <f t="shared" si="690"/>
        <v>126403970.343182</v>
      </c>
      <c r="X181" s="13">
        <f t="shared" si="691"/>
        <v>3.7855287972290332</v>
      </c>
      <c r="Y181" s="13">
        <f t="shared" si="692"/>
        <v>20.200501416834999</v>
      </c>
      <c r="Z181" s="13">
        <f t="shared" si="693"/>
        <v>23.640441124053101</v>
      </c>
      <c r="AA181" s="13">
        <f t="shared" si="694"/>
        <v>26.226812340525299</v>
      </c>
      <c r="AB181" s="13">
        <f t="shared" si="695"/>
        <v>0.23830000000000001</v>
      </c>
      <c r="AC181" s="13">
        <f t="shared" si="696"/>
        <v>1.07423042235374</v>
      </c>
      <c r="AD181" s="13">
        <f t="shared" si="697"/>
        <v>1.71938717201225</v>
      </c>
      <c r="AE181" s="13">
        <f t="shared" si="698"/>
        <v>1.6395524690479799</v>
      </c>
      <c r="AF181" s="13">
        <f t="shared" si="699"/>
        <v>1.42636688633034</v>
      </c>
      <c r="AG181" s="13">
        <f t="shared" si="700"/>
        <v>2.2299240134276501</v>
      </c>
      <c r="AH181" s="13">
        <f t="shared" si="701"/>
        <v>1.2426156879985699</v>
      </c>
      <c r="AI181" s="13">
        <f t="shared" si="702"/>
        <v>63.828251849179097</v>
      </c>
      <c r="AJ181" s="13">
        <f t="shared" si="703"/>
        <v>387.04300000000001</v>
      </c>
      <c r="AK181" s="13">
        <f t="shared" si="704"/>
        <v>333.96957500000002</v>
      </c>
      <c r="AL181" s="13" t="str">
        <f t="shared" si="705"/>
        <v>NULL</v>
      </c>
      <c r="AM181" s="13">
        <f t="shared" si="706"/>
        <v>0</v>
      </c>
      <c r="AN181" s="13">
        <f t="shared" si="707"/>
        <v>1.08804187669639</v>
      </c>
      <c r="AO181" s="13">
        <f t="shared" si="708"/>
        <v>1.31903660679213</v>
      </c>
      <c r="AP181" s="42">
        <f t="shared" si="709"/>
        <v>2232752.23028774</v>
      </c>
      <c r="AS181" s="9" t="s">
        <v>170</v>
      </c>
      <c r="AT181" s="34">
        <v>55.323330148527702</v>
      </c>
      <c r="AU181" s="34">
        <v>26.008702733446299</v>
      </c>
      <c r="AV181" s="34">
        <v>2.6219587748117399</v>
      </c>
      <c r="AW181" s="34">
        <v>1.23263993997376</v>
      </c>
      <c r="AX181" s="34">
        <v>6.1416560474673902</v>
      </c>
      <c r="AY181" s="7">
        <v>24.794908742830199</v>
      </c>
      <c r="AZ181" s="7">
        <v>4.5159112143298996</v>
      </c>
      <c r="BA181" s="7">
        <v>121618911.645</v>
      </c>
      <c r="BB181" s="7">
        <v>126403970.343182</v>
      </c>
      <c r="BC181" s="7">
        <v>20.200501416834999</v>
      </c>
      <c r="BD181" s="7">
        <v>23.640441124053101</v>
      </c>
      <c r="BE181" s="7">
        <v>26.226812340525299</v>
      </c>
      <c r="BF181" s="7">
        <v>0.23830000000000001</v>
      </c>
      <c r="BG181" s="34">
        <v>1.07423042235374</v>
      </c>
      <c r="BH181" s="7">
        <v>1.71938717201225</v>
      </c>
      <c r="BI181" s="7">
        <v>1.6395524690479799</v>
      </c>
      <c r="BJ181" s="7">
        <v>1.42636688633034</v>
      </c>
      <c r="BK181" s="7">
        <v>2.2299240134276501</v>
      </c>
      <c r="BL181" s="7">
        <v>1.2426156879985699</v>
      </c>
      <c r="BM181" s="34">
        <v>63.828251849179097</v>
      </c>
      <c r="BN181" s="7">
        <v>387.04300000000001</v>
      </c>
      <c r="BO181" s="34">
        <v>333.96957500000002</v>
      </c>
      <c r="BP181" s="34" t="s">
        <v>292</v>
      </c>
      <c r="BQ181" s="34">
        <v>0</v>
      </c>
      <c r="BR181" s="34">
        <v>1.08804187669639</v>
      </c>
      <c r="BS181" s="34">
        <v>1.31903660679213</v>
      </c>
      <c r="BT181" s="34">
        <v>2232752.23028774</v>
      </c>
      <c r="BU181" s="34">
        <v>51580028</v>
      </c>
      <c r="BV181" s="7">
        <v>99.199200000000005</v>
      </c>
      <c r="BW181" s="23">
        <v>33465</v>
      </c>
      <c r="BX181" s="9" t="s">
        <v>585</v>
      </c>
      <c r="BY181" s="7">
        <v>407.64</v>
      </c>
      <c r="BZ181" s="9" t="s">
        <v>291</v>
      </c>
      <c r="CA181" t="str">
        <f t="shared" si="523"/>
        <v>USD=</v>
      </c>
      <c r="CB181" s="24">
        <v>1</v>
      </c>
      <c r="CD181" s="9" t="s">
        <v>170</v>
      </c>
      <c r="CE181" s="9" t="s">
        <v>584</v>
      </c>
    </row>
    <row r="182" spans="2:83" x14ac:dyDescent="0.35">
      <c r="B182" t="str">
        <f t="shared" si="674"/>
        <v>Samsung SDI Co Ltd</v>
      </c>
      <c r="C182" t="s">
        <v>164</v>
      </c>
      <c r="E182" t="s">
        <v>171</v>
      </c>
      <c r="F182" s="2"/>
      <c r="G182" t="str">
        <f t="shared" si="675"/>
        <v>KR7006400006</v>
      </c>
      <c r="H182" s="7">
        <f>((BU182*BY182)*CB182)/1000</f>
        <v>11892699084.745247</v>
      </c>
      <c r="I182" s="13">
        <f t="shared" si="677"/>
        <v>78.546899999999994</v>
      </c>
      <c r="J182" s="36">
        <f t="shared" si="678"/>
        <v>28913</v>
      </c>
      <c r="K182" s="13" t="str">
        <f t="shared" si="679"/>
        <v>KRW</v>
      </c>
      <c r="L182" s="7">
        <f t="shared" si="680"/>
        <v>260500</v>
      </c>
      <c r="M182" s="13">
        <f>(BY182*CB182)/1000</f>
        <v>181.753455</v>
      </c>
      <c r="N182" s="8"/>
      <c r="O182" s="13">
        <f t="shared" si="682"/>
        <v>13.3607999944042</v>
      </c>
      <c r="P182" s="13">
        <f t="shared" si="683"/>
        <v>10.618510310494999</v>
      </c>
      <c r="Q182" s="13" t="str">
        <f t="shared" si="684"/>
        <v>NULL</v>
      </c>
      <c r="R182" s="13" t="str">
        <f t="shared" si="685"/>
        <v>NULL</v>
      </c>
      <c r="S182" s="13">
        <f t="shared" si="686"/>
        <v>0.87587279796234396</v>
      </c>
      <c r="T182" s="13" t="str">
        <f t="shared" si="687"/>
        <v>NULL</v>
      </c>
      <c r="U182" s="13">
        <f t="shared" si="688"/>
        <v>0.97527315818156302</v>
      </c>
      <c r="V182" s="42">
        <f t="shared" si="689"/>
        <v>86867512875</v>
      </c>
      <c r="W182" s="42">
        <f t="shared" si="690"/>
        <v>116918468217.39101</v>
      </c>
      <c r="X182" s="13">
        <f t="shared" si="691"/>
        <v>25.70248806759605</v>
      </c>
      <c r="Y182" s="13">
        <f t="shared" si="692"/>
        <v>55.318972701533397</v>
      </c>
      <c r="Z182" s="13">
        <f t="shared" si="693"/>
        <v>52.888231843753204</v>
      </c>
      <c r="AA182" s="13">
        <f t="shared" si="694"/>
        <v>48.601785429145501</v>
      </c>
      <c r="AB182" s="13" t="str">
        <f t="shared" si="695"/>
        <v>#N/A</v>
      </c>
      <c r="AC182" s="13">
        <f t="shared" si="696"/>
        <v>1.17318633292732</v>
      </c>
      <c r="AD182" s="13">
        <f t="shared" si="697"/>
        <v>1.73250221337537</v>
      </c>
      <c r="AE182" s="13">
        <f t="shared" si="698"/>
        <v>1.3192229143984899</v>
      </c>
      <c r="AF182" s="13">
        <f t="shared" si="699"/>
        <v>1.2128140634503799</v>
      </c>
      <c r="AG182" s="13">
        <f t="shared" si="700"/>
        <v>1.5970123625314501</v>
      </c>
      <c r="AH182" s="13">
        <f t="shared" si="701"/>
        <v>0.96915922869276905</v>
      </c>
      <c r="AI182" s="13">
        <f t="shared" si="702"/>
        <v>42.473118279569903</v>
      </c>
      <c r="AJ182" s="13">
        <f t="shared" si="703"/>
        <v>300620</v>
      </c>
      <c r="AK182" s="13">
        <f t="shared" si="704"/>
        <v>365045</v>
      </c>
      <c r="AL182" s="13">
        <f t="shared" si="705"/>
        <v>0.39215686274509798</v>
      </c>
      <c r="AM182" s="13">
        <f t="shared" si="706"/>
        <v>3.3318919250999999</v>
      </c>
      <c r="AN182" s="13" t="str">
        <f t="shared" si="707"/>
        <v>NULL</v>
      </c>
      <c r="AO182" s="13" t="str">
        <f t="shared" si="708"/>
        <v>NULL</v>
      </c>
      <c r="AP182" s="42">
        <f t="shared" si="709"/>
        <v>362056.26071408199</v>
      </c>
      <c r="AS182" s="9" t="s">
        <v>171</v>
      </c>
      <c r="AT182" s="34">
        <v>13.3607999944042</v>
      </c>
      <c r="AU182" s="34">
        <v>10.618510310494999</v>
      </c>
      <c r="AV182" s="34" t="s">
        <v>292</v>
      </c>
      <c r="AW182" s="34" t="s">
        <v>292</v>
      </c>
      <c r="AX182" s="34">
        <v>0.87587279796234396</v>
      </c>
      <c r="AY182" s="34" t="s">
        <v>292</v>
      </c>
      <c r="AZ182" s="7">
        <v>0.97527315818156302</v>
      </c>
      <c r="BA182" s="7">
        <v>86867512875</v>
      </c>
      <c r="BB182" s="7">
        <v>116918468217.39101</v>
      </c>
      <c r="BC182" s="7">
        <v>55.318972701533397</v>
      </c>
      <c r="BD182" s="7">
        <v>52.888231843753204</v>
      </c>
      <c r="BE182" s="7">
        <v>48.601785429145501</v>
      </c>
      <c r="BF182" s="7" t="s">
        <v>523</v>
      </c>
      <c r="BG182" s="34">
        <v>1.17318633292732</v>
      </c>
      <c r="BH182" s="7">
        <v>1.73250221337537</v>
      </c>
      <c r="BI182" s="7">
        <v>1.3192229143984899</v>
      </c>
      <c r="BJ182" s="7">
        <v>1.2128140634503799</v>
      </c>
      <c r="BK182" s="7">
        <v>1.5970123625314501</v>
      </c>
      <c r="BL182" s="7">
        <v>0.96915922869276905</v>
      </c>
      <c r="BM182" s="34">
        <v>42.473118279569903</v>
      </c>
      <c r="BN182" s="7">
        <v>300620</v>
      </c>
      <c r="BO182" s="34">
        <v>365045</v>
      </c>
      <c r="BP182" s="34">
        <v>0.39215686274509798</v>
      </c>
      <c r="BQ182" s="34">
        <v>3.3318919250999999</v>
      </c>
      <c r="BR182" s="34" t="s">
        <v>292</v>
      </c>
      <c r="BS182" s="34" t="s">
        <v>292</v>
      </c>
      <c r="BT182" s="34">
        <v>362056.26071408199</v>
      </c>
      <c r="BU182" s="34">
        <v>65433139</v>
      </c>
      <c r="BV182" s="7">
        <v>78.546899999999994</v>
      </c>
      <c r="BW182" s="23">
        <v>28913</v>
      </c>
      <c r="BX182" s="9" t="s">
        <v>587</v>
      </c>
      <c r="BY182" s="7">
        <v>260500</v>
      </c>
      <c r="BZ182" s="9" t="s">
        <v>304</v>
      </c>
      <c r="CA182" t="str">
        <f t="shared" si="523"/>
        <v>KRWUSD=R</v>
      </c>
      <c r="CB182" s="24">
        <v>0.69771000000000005</v>
      </c>
      <c r="CD182" s="9" t="s">
        <v>171</v>
      </c>
      <c r="CE182" s="9" t="s">
        <v>586</v>
      </c>
    </row>
    <row r="183" spans="2:83" x14ac:dyDescent="0.35">
      <c r="B183" t="str">
        <f t="shared" si="674"/>
        <v>Trimble Inc</v>
      </c>
      <c r="C183" t="s">
        <v>164</v>
      </c>
      <c r="E183" t="s">
        <v>172</v>
      </c>
      <c r="F183" s="2"/>
      <c r="G183" t="str">
        <f t="shared" si="675"/>
        <v>US8962391004</v>
      </c>
      <c r="H183" s="7">
        <f t="shared" si="676"/>
        <v>18283823835.57</v>
      </c>
      <c r="I183" s="13">
        <f t="shared" si="677"/>
        <v>99.634200000000007</v>
      </c>
      <c r="J183" s="36">
        <f t="shared" si="678"/>
        <v>33074</v>
      </c>
      <c r="K183" s="13" t="str">
        <f t="shared" si="679"/>
        <v>USD</v>
      </c>
      <c r="L183" s="7">
        <f t="shared" si="680"/>
        <v>74.87</v>
      </c>
      <c r="M183" s="13">
        <f t="shared" si="681"/>
        <v>74.87</v>
      </c>
      <c r="N183" s="8"/>
      <c r="O183" s="13">
        <f t="shared" si="682"/>
        <v>12.496912075952901</v>
      </c>
      <c r="P183" s="13">
        <f t="shared" si="683"/>
        <v>25.687287848845799</v>
      </c>
      <c r="Q183" s="13" t="str">
        <f t="shared" si="684"/>
        <v>NULL</v>
      </c>
      <c r="R183" s="13" t="str">
        <f t="shared" si="685"/>
        <v>NULL</v>
      </c>
      <c r="S183" s="13">
        <f t="shared" si="686"/>
        <v>3.1120872428913802</v>
      </c>
      <c r="T183" s="13">
        <f t="shared" si="687"/>
        <v>35.488788500718201</v>
      </c>
      <c r="U183" s="13">
        <f t="shared" si="688"/>
        <v>5.0336766884811297</v>
      </c>
      <c r="V183" s="42">
        <f t="shared" si="689"/>
        <v>105672797.2</v>
      </c>
      <c r="W183" s="42">
        <f t="shared" si="690"/>
        <v>97482750.7495455</v>
      </c>
      <c r="X183" s="13">
        <f t="shared" si="691"/>
        <v>-8.4015340021503135</v>
      </c>
      <c r="Y183" s="13">
        <f t="shared" si="692"/>
        <v>48.782894411199102</v>
      </c>
      <c r="Z183" s="13">
        <f t="shared" si="693"/>
        <v>33.836542468875102</v>
      </c>
      <c r="AA183" s="13">
        <f t="shared" si="694"/>
        <v>28.919195524669298</v>
      </c>
      <c r="AB183" s="13">
        <f t="shared" si="695"/>
        <v>0.2354</v>
      </c>
      <c r="AC183" s="13">
        <f t="shared" si="696"/>
        <v>1.34294301519853</v>
      </c>
      <c r="AD183" s="13">
        <f t="shared" si="697"/>
        <v>1.4046905071742299</v>
      </c>
      <c r="AE183" s="13">
        <f t="shared" si="698"/>
        <v>1.52706187014643</v>
      </c>
      <c r="AF183" s="13">
        <f t="shared" si="699"/>
        <v>1.35137322872304</v>
      </c>
      <c r="AG183" s="13">
        <f t="shared" si="700"/>
        <v>1.42440102526732</v>
      </c>
      <c r="AH183" s="13">
        <f t="shared" si="701"/>
        <v>1.3687286569536501</v>
      </c>
      <c r="AI183" s="13">
        <f t="shared" si="702"/>
        <v>72.994652406417003</v>
      </c>
      <c r="AJ183" s="13">
        <f t="shared" si="703"/>
        <v>67.333799999999997</v>
      </c>
      <c r="AK183" s="13">
        <f t="shared" si="704"/>
        <v>60.117899999999999</v>
      </c>
      <c r="AL183" s="13" t="str">
        <f t="shared" si="705"/>
        <v>NULL</v>
      </c>
      <c r="AM183" s="13">
        <f t="shared" si="706"/>
        <v>0</v>
      </c>
      <c r="AN183" s="13">
        <f t="shared" si="707"/>
        <v>0.84259688462294402</v>
      </c>
      <c r="AO183" s="13">
        <f t="shared" si="708"/>
        <v>1.7518341203352501</v>
      </c>
      <c r="AP183" s="42">
        <f t="shared" si="709"/>
        <v>2404328.9346356802</v>
      </c>
      <c r="AS183" s="9" t="s">
        <v>172</v>
      </c>
      <c r="AT183" s="34">
        <v>12.496912075952901</v>
      </c>
      <c r="AU183" s="34">
        <v>25.687287848845799</v>
      </c>
      <c r="AV183" s="34" t="s">
        <v>292</v>
      </c>
      <c r="AW183" s="34" t="s">
        <v>292</v>
      </c>
      <c r="AX183" s="34">
        <v>3.1120872428913802</v>
      </c>
      <c r="AY183" s="7">
        <v>35.488788500718201</v>
      </c>
      <c r="AZ183" s="7">
        <v>5.0336766884811297</v>
      </c>
      <c r="BA183" s="7">
        <v>105672797.2</v>
      </c>
      <c r="BB183" s="7">
        <v>97482750.7495455</v>
      </c>
      <c r="BC183" s="7">
        <v>48.782894411199102</v>
      </c>
      <c r="BD183" s="7">
        <v>33.836542468875102</v>
      </c>
      <c r="BE183" s="7">
        <v>28.919195524669298</v>
      </c>
      <c r="BF183" s="7">
        <v>0.2354</v>
      </c>
      <c r="BG183" s="34">
        <v>1.34294301519853</v>
      </c>
      <c r="BH183" s="7">
        <v>1.4046905071742299</v>
      </c>
      <c r="BI183" s="7">
        <v>1.52706187014643</v>
      </c>
      <c r="BJ183" s="7">
        <v>1.35137322872304</v>
      </c>
      <c r="BK183" s="7">
        <v>1.42440102526732</v>
      </c>
      <c r="BL183" s="7">
        <v>1.3687286569536501</v>
      </c>
      <c r="BM183" s="34">
        <v>72.994652406417003</v>
      </c>
      <c r="BN183" s="7">
        <v>67.333799999999997</v>
      </c>
      <c r="BO183" s="34">
        <v>60.117899999999999</v>
      </c>
      <c r="BP183" s="34" t="s">
        <v>292</v>
      </c>
      <c r="BQ183" s="34">
        <v>0</v>
      </c>
      <c r="BR183" s="34">
        <v>0.84259688462294402</v>
      </c>
      <c r="BS183" s="34">
        <v>1.7518341203352501</v>
      </c>
      <c r="BT183" s="34">
        <v>2404328.9346356802</v>
      </c>
      <c r="BU183" s="34">
        <v>244207611</v>
      </c>
      <c r="BV183" s="7">
        <v>99.634200000000007</v>
      </c>
      <c r="BW183" s="23">
        <v>33074</v>
      </c>
      <c r="BX183" s="9" t="s">
        <v>589</v>
      </c>
      <c r="BY183" s="7">
        <v>74.87</v>
      </c>
      <c r="BZ183" s="9" t="s">
        <v>291</v>
      </c>
      <c r="CA183" t="str">
        <f t="shared" si="523"/>
        <v>USD=</v>
      </c>
      <c r="CB183" s="24">
        <v>1</v>
      </c>
      <c r="CD183" s="9" t="s">
        <v>172</v>
      </c>
      <c r="CE183" s="9" t="s">
        <v>588</v>
      </c>
    </row>
    <row r="184" spans="2:83" x14ac:dyDescent="0.35">
      <c r="B184" t="str">
        <f t="shared" si="674"/>
        <v>Advanced Energy Industries Inc</v>
      </c>
      <c r="C184" t="s">
        <v>164</v>
      </c>
      <c r="E184" t="s">
        <v>173</v>
      </c>
      <c r="F184" s="2"/>
      <c r="G184" t="str">
        <f t="shared" si="675"/>
        <v>US0079731008</v>
      </c>
      <c r="H184" s="7">
        <f t="shared" si="676"/>
        <v>4413023068.3800001</v>
      </c>
      <c r="I184" s="13">
        <f t="shared" si="677"/>
        <v>99.206999999999994</v>
      </c>
      <c r="J184" s="36">
        <f t="shared" si="678"/>
        <v>35020</v>
      </c>
      <c r="K184" s="13" t="str">
        <f t="shared" si="679"/>
        <v>USD</v>
      </c>
      <c r="L184" s="7">
        <f t="shared" si="680"/>
        <v>117.14</v>
      </c>
      <c r="M184" s="13">
        <f t="shared" si="681"/>
        <v>117.14</v>
      </c>
      <c r="N184" s="8"/>
      <c r="O184" s="13">
        <f t="shared" si="682"/>
        <v>97.550819863258994</v>
      </c>
      <c r="P184" s="13">
        <f t="shared" si="683"/>
        <v>23.930767562554198</v>
      </c>
      <c r="Q184" s="13">
        <f t="shared" si="684"/>
        <v>14.345708803420401</v>
      </c>
      <c r="R184" s="13">
        <f t="shared" si="685"/>
        <v>3.5192305239050299</v>
      </c>
      <c r="S184" s="13">
        <f t="shared" si="686"/>
        <v>3.78977263671108</v>
      </c>
      <c r="T184" s="13">
        <f t="shared" si="687"/>
        <v>33.416044375638897</v>
      </c>
      <c r="U184" s="13">
        <f t="shared" si="688"/>
        <v>2.99816093944602</v>
      </c>
      <c r="V184" s="42">
        <f t="shared" si="689"/>
        <v>19556086.397500001</v>
      </c>
      <c r="W184" s="42">
        <f t="shared" si="690"/>
        <v>24026576.655909099</v>
      </c>
      <c r="X184" s="13">
        <f t="shared" si="691"/>
        <v>18.606438705072971</v>
      </c>
      <c r="Y184" s="13">
        <f t="shared" si="692"/>
        <v>28.698045790090902</v>
      </c>
      <c r="Z184" s="13">
        <f t="shared" si="693"/>
        <v>33.5321155200606</v>
      </c>
      <c r="AA184" s="13">
        <f t="shared" si="694"/>
        <v>34.5006620205004</v>
      </c>
      <c r="AB184" s="13">
        <f t="shared" si="695"/>
        <v>0.31319999999999998</v>
      </c>
      <c r="AC184" s="13">
        <f t="shared" si="696"/>
        <v>2.00973198324112</v>
      </c>
      <c r="AD184" s="13">
        <f t="shared" si="697"/>
        <v>1.7306984515199499</v>
      </c>
      <c r="AE184" s="13">
        <f t="shared" si="698"/>
        <v>1.4647722077637999</v>
      </c>
      <c r="AF184" s="13">
        <f t="shared" si="699"/>
        <v>1.3098468286610601</v>
      </c>
      <c r="AG184" s="13">
        <f t="shared" si="700"/>
        <v>1.97564164748926</v>
      </c>
      <c r="AH184" s="13">
        <f t="shared" si="701"/>
        <v>1.51556844351068</v>
      </c>
      <c r="AI184" s="13">
        <f t="shared" si="702"/>
        <v>59.4816947758124</v>
      </c>
      <c r="AJ184" s="13">
        <f t="shared" si="703"/>
        <v>111.904</v>
      </c>
      <c r="AK184" s="13">
        <f t="shared" si="704"/>
        <v>105.30705</v>
      </c>
      <c r="AL184" s="13">
        <f t="shared" si="705"/>
        <v>0.33944331296673502</v>
      </c>
      <c r="AM184" s="13">
        <f t="shared" si="706"/>
        <v>11.6421540509</v>
      </c>
      <c r="AN184" s="13">
        <f t="shared" si="707"/>
        <v>6.8015820348790896</v>
      </c>
      <c r="AO184" s="13">
        <f t="shared" si="708"/>
        <v>10.998238182704201</v>
      </c>
      <c r="AP184" s="42">
        <f t="shared" si="709"/>
        <v>1111286.73001352</v>
      </c>
      <c r="AS184" s="9" t="s">
        <v>173</v>
      </c>
      <c r="AT184" s="34">
        <v>97.550819863258994</v>
      </c>
      <c r="AU184" s="34">
        <v>23.930767562554198</v>
      </c>
      <c r="AV184" s="34">
        <v>14.345708803420401</v>
      </c>
      <c r="AW184" s="34">
        <v>3.5192305239050299</v>
      </c>
      <c r="AX184" s="34">
        <v>3.78977263671108</v>
      </c>
      <c r="AY184" s="7">
        <v>33.416044375638897</v>
      </c>
      <c r="AZ184" s="7">
        <v>2.99816093944602</v>
      </c>
      <c r="BA184" s="7">
        <v>19556086.397500001</v>
      </c>
      <c r="BB184" s="7">
        <v>24026576.655909099</v>
      </c>
      <c r="BC184" s="7">
        <v>28.698045790090902</v>
      </c>
      <c r="BD184" s="7">
        <v>33.5321155200606</v>
      </c>
      <c r="BE184" s="7">
        <v>34.5006620205004</v>
      </c>
      <c r="BF184" s="7">
        <v>0.31319999999999998</v>
      </c>
      <c r="BG184" s="34">
        <v>2.00973198324112</v>
      </c>
      <c r="BH184" s="7">
        <v>1.7306984515199499</v>
      </c>
      <c r="BI184" s="7">
        <v>1.4647722077637999</v>
      </c>
      <c r="BJ184" s="7">
        <v>1.3098468286610601</v>
      </c>
      <c r="BK184" s="7">
        <v>1.97564164748926</v>
      </c>
      <c r="BL184" s="7">
        <v>1.51556844351068</v>
      </c>
      <c r="BM184" s="34">
        <v>59.4816947758124</v>
      </c>
      <c r="BN184" s="7">
        <v>111.904</v>
      </c>
      <c r="BO184" s="34">
        <v>105.30705</v>
      </c>
      <c r="BP184" s="34">
        <v>0.33944331296673502</v>
      </c>
      <c r="BQ184" s="34">
        <v>11.6421540509</v>
      </c>
      <c r="BR184" s="34">
        <v>6.8015820348790896</v>
      </c>
      <c r="BS184" s="34">
        <v>10.998238182704201</v>
      </c>
      <c r="BT184" s="34">
        <v>1111286.73001352</v>
      </c>
      <c r="BU184" s="34">
        <v>37673067</v>
      </c>
      <c r="BV184" s="7">
        <v>99.206999999999994</v>
      </c>
      <c r="BW184" s="23">
        <v>35020</v>
      </c>
      <c r="BX184" s="9" t="s">
        <v>591</v>
      </c>
      <c r="BY184" s="7">
        <v>117.14</v>
      </c>
      <c r="BZ184" s="9" t="s">
        <v>291</v>
      </c>
      <c r="CA184" t="str">
        <f t="shared" si="523"/>
        <v>USD=</v>
      </c>
      <c r="CB184" s="24">
        <v>1</v>
      </c>
      <c r="CD184" s="9" t="s">
        <v>173</v>
      </c>
      <c r="CE184" s="9" t="s">
        <v>590</v>
      </c>
    </row>
    <row r="185" spans="2:83" x14ac:dyDescent="0.35">
      <c r="B185" t="str">
        <f t="shared" si="674"/>
        <v>Novanta Inc</v>
      </c>
      <c r="C185" t="s">
        <v>164</v>
      </c>
      <c r="E185" t="s">
        <v>174</v>
      </c>
      <c r="F185" s="2"/>
      <c r="G185" t="str">
        <f t="shared" si="675"/>
        <v>CA67000B1040</v>
      </c>
      <c r="H185" s="7">
        <f t="shared" si="676"/>
        <v>6009638174.4000006</v>
      </c>
      <c r="I185" s="13">
        <f t="shared" si="677"/>
        <v>99.108699999999999</v>
      </c>
      <c r="J185" s="36">
        <f t="shared" si="678"/>
        <v>36243</v>
      </c>
      <c r="K185" s="13" t="str">
        <f t="shared" si="679"/>
        <v>USD</v>
      </c>
      <c r="L185" s="7">
        <f t="shared" si="680"/>
        <v>167.3</v>
      </c>
      <c r="M185" s="13">
        <f t="shared" si="681"/>
        <v>167.3</v>
      </c>
      <c r="N185" s="8"/>
      <c r="O185" s="13">
        <f t="shared" si="682"/>
        <v>100.44549045978</v>
      </c>
      <c r="P185" s="13">
        <f t="shared" si="683"/>
        <v>45.129892594759497</v>
      </c>
      <c r="Q185" s="13" t="str">
        <f t="shared" si="684"/>
        <v>NULL</v>
      </c>
      <c r="R185" s="13" t="str">
        <f t="shared" si="685"/>
        <v>NULL</v>
      </c>
      <c r="S185" s="13">
        <f t="shared" si="686"/>
        <v>8.0959138770879502</v>
      </c>
      <c r="T185" s="13">
        <f t="shared" si="687"/>
        <v>44.207369130952998</v>
      </c>
      <c r="U185" s="13">
        <f t="shared" si="688"/>
        <v>6.5127197220494404</v>
      </c>
      <c r="V185" s="42">
        <f t="shared" si="689"/>
        <v>28397347.350000001</v>
      </c>
      <c r="W185" s="42">
        <f t="shared" si="690"/>
        <v>34889125.082727298</v>
      </c>
      <c r="X185" s="13">
        <f t="shared" si="691"/>
        <v>18.60688027382265</v>
      </c>
      <c r="Y185" s="13">
        <f t="shared" si="692"/>
        <v>41.411472106498501</v>
      </c>
      <c r="Z185" s="13">
        <f t="shared" si="693"/>
        <v>32.811869753456598</v>
      </c>
      <c r="AA185" s="13">
        <f t="shared" si="694"/>
        <v>33.999282499862701</v>
      </c>
      <c r="AB185" s="13">
        <f t="shared" si="695"/>
        <v>0.2429</v>
      </c>
      <c r="AC185" s="13">
        <f t="shared" si="696"/>
        <v>1.6484159554829301</v>
      </c>
      <c r="AD185" s="13">
        <f t="shared" si="697"/>
        <v>1.73491445065729</v>
      </c>
      <c r="AE185" s="13">
        <f t="shared" si="698"/>
        <v>1.2695506646763199</v>
      </c>
      <c r="AF185" s="13">
        <f t="shared" si="699"/>
        <v>1.1796992634171</v>
      </c>
      <c r="AG185" s="13">
        <f t="shared" si="700"/>
        <v>1.41151951223852</v>
      </c>
      <c r="AH185" s="13">
        <f t="shared" si="701"/>
        <v>0.82965998602420998</v>
      </c>
      <c r="AI185" s="13">
        <f t="shared" si="702"/>
        <v>53.901996370235999</v>
      </c>
      <c r="AJ185" s="13">
        <f t="shared" si="703"/>
        <v>171.87799999999999</v>
      </c>
      <c r="AK185" s="13">
        <f t="shared" si="704"/>
        <v>169.70859999999999</v>
      </c>
      <c r="AL185" s="13" t="str">
        <f t="shared" si="705"/>
        <v>NULL</v>
      </c>
      <c r="AM185" s="13">
        <f t="shared" si="706"/>
        <v>0</v>
      </c>
      <c r="AN185" s="13">
        <f t="shared" si="707"/>
        <v>4.6548203001030002</v>
      </c>
      <c r="AO185" s="13">
        <f t="shared" si="708"/>
        <v>8.6913944664628797</v>
      </c>
      <c r="AP185" s="42">
        <f t="shared" si="709"/>
        <v>282474.21007322997</v>
      </c>
      <c r="AS185" s="9" t="s">
        <v>174</v>
      </c>
      <c r="AT185" s="34">
        <v>100.44549045978</v>
      </c>
      <c r="AU185" s="34">
        <v>45.129892594759497</v>
      </c>
      <c r="AV185" s="34" t="s">
        <v>292</v>
      </c>
      <c r="AW185" s="34" t="s">
        <v>292</v>
      </c>
      <c r="AX185" s="34">
        <v>8.0959138770879502</v>
      </c>
      <c r="AY185" s="7">
        <v>44.207369130952998</v>
      </c>
      <c r="AZ185" s="7">
        <v>6.5127197220494404</v>
      </c>
      <c r="BA185" s="7">
        <v>28397347.350000001</v>
      </c>
      <c r="BB185" s="7">
        <v>34889125.082727298</v>
      </c>
      <c r="BC185" s="7">
        <v>41.411472106498501</v>
      </c>
      <c r="BD185" s="7">
        <v>32.811869753456598</v>
      </c>
      <c r="BE185" s="7">
        <v>33.999282499862701</v>
      </c>
      <c r="BF185" s="7">
        <v>0.2429</v>
      </c>
      <c r="BG185" s="34">
        <v>1.6484159554829301</v>
      </c>
      <c r="BH185" s="7">
        <v>1.73491445065729</v>
      </c>
      <c r="BI185" s="7">
        <v>1.2695506646763199</v>
      </c>
      <c r="BJ185" s="7">
        <v>1.1796992634171</v>
      </c>
      <c r="BK185" s="7">
        <v>1.41151951223852</v>
      </c>
      <c r="BL185" s="7">
        <v>0.82965998602420998</v>
      </c>
      <c r="BM185" s="34">
        <v>53.901996370235999</v>
      </c>
      <c r="BN185" s="7">
        <v>171.87799999999999</v>
      </c>
      <c r="BO185" s="34">
        <v>169.70859999999999</v>
      </c>
      <c r="BP185" s="34" t="s">
        <v>292</v>
      </c>
      <c r="BQ185" s="34">
        <v>0</v>
      </c>
      <c r="BR185" s="34">
        <v>4.6548203001030002</v>
      </c>
      <c r="BS185" s="34">
        <v>8.6913944664628797</v>
      </c>
      <c r="BT185" s="34">
        <v>282474.21007322997</v>
      </c>
      <c r="BU185" s="34">
        <v>35921328</v>
      </c>
      <c r="BV185" s="7">
        <v>99.108699999999999</v>
      </c>
      <c r="BW185" s="23">
        <v>36243</v>
      </c>
      <c r="BX185" s="9" t="s">
        <v>593</v>
      </c>
      <c r="BY185" s="7">
        <v>167.3</v>
      </c>
      <c r="BZ185" s="9" t="s">
        <v>291</v>
      </c>
      <c r="CA185" t="str">
        <f t="shared" si="523"/>
        <v>USD=</v>
      </c>
      <c r="CB185" s="24">
        <v>1</v>
      </c>
      <c r="CD185" s="9" t="s">
        <v>174</v>
      </c>
      <c r="CE185" s="9" t="s">
        <v>592</v>
      </c>
    </row>
    <row r="186" spans="2:83" x14ac:dyDescent="0.35">
      <c r="B186" t="str">
        <f t="shared" si="674"/>
        <v>Vontier Corp</v>
      </c>
      <c r="C186" t="s">
        <v>164</v>
      </c>
      <c r="E186" t="s">
        <v>175</v>
      </c>
      <c r="F186" s="2"/>
      <c r="G186" t="str">
        <f t="shared" si="675"/>
        <v>US9288811014</v>
      </c>
      <c r="H186" s="7">
        <f t="shared" si="676"/>
        <v>5994481999.999999</v>
      </c>
      <c r="I186" s="13">
        <f t="shared" si="677"/>
        <v>99.568899999999999</v>
      </c>
      <c r="J186" s="36">
        <f t="shared" si="678"/>
        <v>44098</v>
      </c>
      <c r="K186" s="13" t="str">
        <f t="shared" si="679"/>
        <v>USD</v>
      </c>
      <c r="L186" s="7">
        <f t="shared" si="680"/>
        <v>39.909999999999997</v>
      </c>
      <c r="M186" s="13">
        <f t="shared" si="681"/>
        <v>39.909999999999997</v>
      </c>
      <c r="N186" s="8"/>
      <c r="O186" s="13">
        <f t="shared" si="682"/>
        <v>15.27708131572</v>
      </c>
      <c r="P186" s="13">
        <f t="shared" si="683"/>
        <v>12.4063528016194</v>
      </c>
      <c r="Q186" s="13">
        <f t="shared" si="684"/>
        <v>1.9216454485182299</v>
      </c>
      <c r="R186" s="13" t="str">
        <f t="shared" si="685"/>
        <v>NULL</v>
      </c>
      <c r="S186" s="13">
        <f t="shared" si="686"/>
        <v>5.8171544558031503</v>
      </c>
      <c r="T186" s="13">
        <f t="shared" si="687"/>
        <v>14.127933066226699</v>
      </c>
      <c r="U186" s="13">
        <f t="shared" si="688"/>
        <v>2.0040391815993601</v>
      </c>
      <c r="V186" s="42">
        <f t="shared" si="689"/>
        <v>35446463.534999996</v>
      </c>
      <c r="W186" s="42">
        <f t="shared" si="690"/>
        <v>33255761.114090901</v>
      </c>
      <c r="X186" s="13">
        <f t="shared" si="691"/>
        <v>-6.5874373267038724</v>
      </c>
      <c r="Y186" s="13">
        <f t="shared" si="692"/>
        <v>32.847270539919997</v>
      </c>
      <c r="Z186" s="13">
        <f t="shared" si="693"/>
        <v>25.7750947505527</v>
      </c>
      <c r="AA186" s="13">
        <f t="shared" si="694"/>
        <v>26.875383356354799</v>
      </c>
      <c r="AB186" s="13">
        <f t="shared" si="695"/>
        <v>0.435</v>
      </c>
      <c r="AC186" s="13">
        <f t="shared" si="696"/>
        <v>0.99405157531532895</v>
      </c>
      <c r="AD186" s="13">
        <f t="shared" si="697"/>
        <v>1.3012408619347</v>
      </c>
      <c r="AE186" s="13">
        <f t="shared" si="698"/>
        <v>1.2545506461040601</v>
      </c>
      <c r="AF186" s="13">
        <f t="shared" si="699"/>
        <v>1.1696992610356101</v>
      </c>
      <c r="AG186" s="13">
        <f t="shared" si="700"/>
        <v>1.3816619192493</v>
      </c>
      <c r="AH186" s="13">
        <f t="shared" si="701"/>
        <v>1.6110097193624899</v>
      </c>
      <c r="AI186" s="13">
        <f t="shared" si="702"/>
        <v>71.900826446280902</v>
      </c>
      <c r="AJ186" s="13">
        <f t="shared" si="703"/>
        <v>36.941400000000002</v>
      </c>
      <c r="AK186" s="13">
        <f t="shared" si="704"/>
        <v>38.235750000000003</v>
      </c>
      <c r="AL186" s="13">
        <f t="shared" si="705"/>
        <v>0.25536261491317702</v>
      </c>
      <c r="AM186" s="13">
        <f t="shared" si="706"/>
        <v>4.1390289201000003</v>
      </c>
      <c r="AN186" s="13">
        <f t="shared" si="707"/>
        <v>1.87312782956059</v>
      </c>
      <c r="AO186" s="13">
        <f t="shared" si="708"/>
        <v>3.0424315823505301</v>
      </c>
      <c r="AP186" s="42">
        <f t="shared" si="709"/>
        <v>3516193.9448543098</v>
      </c>
      <c r="AS186" s="9" t="s">
        <v>175</v>
      </c>
      <c r="AT186" s="34">
        <v>15.27708131572</v>
      </c>
      <c r="AU186" s="34">
        <v>12.4063528016194</v>
      </c>
      <c r="AV186" s="34">
        <v>1.9216454485182299</v>
      </c>
      <c r="AW186" s="34" t="s">
        <v>292</v>
      </c>
      <c r="AX186" s="34">
        <v>5.8171544558031503</v>
      </c>
      <c r="AY186" s="7">
        <v>14.127933066226699</v>
      </c>
      <c r="AZ186" s="7">
        <v>2.0040391815993601</v>
      </c>
      <c r="BA186" s="7">
        <v>35446463.534999996</v>
      </c>
      <c r="BB186" s="7">
        <v>33255761.114090901</v>
      </c>
      <c r="BC186" s="7">
        <v>32.847270539919997</v>
      </c>
      <c r="BD186" s="7">
        <v>25.7750947505527</v>
      </c>
      <c r="BE186" s="7">
        <v>26.875383356354799</v>
      </c>
      <c r="BF186" s="7">
        <v>0.435</v>
      </c>
      <c r="BG186" s="34">
        <v>0.99405157531532895</v>
      </c>
      <c r="BH186" s="7">
        <v>1.3012408619347</v>
      </c>
      <c r="BI186" s="7">
        <v>1.2545506461040601</v>
      </c>
      <c r="BJ186" s="7">
        <v>1.1696992610356101</v>
      </c>
      <c r="BK186" s="7">
        <v>1.3816619192493</v>
      </c>
      <c r="BL186" s="7">
        <v>1.6110097193624899</v>
      </c>
      <c r="BM186" s="34">
        <v>71.900826446280902</v>
      </c>
      <c r="BN186" s="7">
        <v>36.941400000000002</v>
      </c>
      <c r="BO186" s="34">
        <v>38.235750000000003</v>
      </c>
      <c r="BP186" s="34">
        <v>0.25536261491317702</v>
      </c>
      <c r="BQ186" s="34">
        <v>4.1390289201000003</v>
      </c>
      <c r="BR186" s="34">
        <v>1.87312782956059</v>
      </c>
      <c r="BS186" s="34">
        <v>3.0424315823505301</v>
      </c>
      <c r="BT186" s="34">
        <v>3516193.9448543098</v>
      </c>
      <c r="BU186" s="34">
        <v>150200000</v>
      </c>
      <c r="BV186" s="7">
        <v>99.568899999999999</v>
      </c>
      <c r="BW186" s="23">
        <v>44098</v>
      </c>
      <c r="BX186" s="9" t="s">
        <v>595</v>
      </c>
      <c r="BY186" s="7">
        <v>39.909999999999997</v>
      </c>
      <c r="BZ186" s="9" t="s">
        <v>291</v>
      </c>
      <c r="CA186" t="str">
        <f t="shared" si="523"/>
        <v>USD=</v>
      </c>
      <c r="CB186" s="24">
        <v>1</v>
      </c>
      <c r="CD186" s="9" t="s">
        <v>175</v>
      </c>
      <c r="CE186" s="9" t="s">
        <v>594</v>
      </c>
    </row>
    <row r="187" spans="2:83" x14ac:dyDescent="0.35">
      <c r="B187" t="str">
        <f t="shared" si="674"/>
        <v>Yokogawa Electric Corp</v>
      </c>
      <c r="C187" t="s">
        <v>164</v>
      </c>
      <c r="E187" t="s">
        <v>176</v>
      </c>
      <c r="F187" s="2"/>
      <c r="G187" t="str">
        <f t="shared" si="675"/>
        <v>JP3955000009</v>
      </c>
      <c r="H187" s="7">
        <f>((BU187*BY187)*CB187)/100</f>
        <v>5847615112.6451197</v>
      </c>
      <c r="I187" s="13">
        <f t="shared" si="677"/>
        <v>96.579400000000007</v>
      </c>
      <c r="J187" s="36">
        <f t="shared" si="678"/>
        <v>18034</v>
      </c>
      <c r="K187" s="13" t="str">
        <f t="shared" si="679"/>
        <v>JPY</v>
      </c>
      <c r="L187" s="7">
        <f t="shared" si="680"/>
        <v>3434</v>
      </c>
      <c r="M187" s="13">
        <f>(BY187*CB187)/100</f>
        <v>22.472096000000001</v>
      </c>
      <c r="N187" s="8"/>
      <c r="O187" s="13">
        <f t="shared" si="682"/>
        <v>17.474975011396399</v>
      </c>
      <c r="P187" s="13">
        <f t="shared" si="683"/>
        <v>16.444448752759399</v>
      </c>
      <c r="Q187" s="13" t="str">
        <f t="shared" si="684"/>
        <v>NULL</v>
      </c>
      <c r="R187" s="13" t="str">
        <f t="shared" si="685"/>
        <v>NULL</v>
      </c>
      <c r="S187" s="13">
        <f t="shared" si="686"/>
        <v>2.00758974098127</v>
      </c>
      <c r="T187" s="13">
        <f t="shared" si="687"/>
        <v>14.451092183353399</v>
      </c>
      <c r="U187" s="13">
        <f t="shared" si="688"/>
        <v>1.6704088617144199</v>
      </c>
      <c r="V187" s="42">
        <f t="shared" si="689"/>
        <v>2623512880</v>
      </c>
      <c r="W187" s="42">
        <f t="shared" si="690"/>
        <v>2629448043.47826</v>
      </c>
      <c r="X187" s="13">
        <f t="shared" si="691"/>
        <v>0.2257189866512421</v>
      </c>
      <c r="Y187" s="13">
        <f t="shared" si="692"/>
        <v>30.145044638780501</v>
      </c>
      <c r="Z187" s="13">
        <f t="shared" si="693"/>
        <v>41.498904377474901</v>
      </c>
      <c r="AA187" s="13">
        <f t="shared" si="694"/>
        <v>35.521166419667203</v>
      </c>
      <c r="AB187" s="13" t="str">
        <f t="shared" si="695"/>
        <v>#N/A</v>
      </c>
      <c r="AC187" s="13">
        <f t="shared" si="696"/>
        <v>1.0631225618333999</v>
      </c>
      <c r="AD187" s="13">
        <f t="shared" si="697"/>
        <v>1.4184714868183601</v>
      </c>
      <c r="AE187" s="13">
        <f t="shared" si="698"/>
        <v>1.4146963587782799</v>
      </c>
      <c r="AF187" s="13">
        <f t="shared" si="699"/>
        <v>1.27646296272128</v>
      </c>
      <c r="AG187" s="13">
        <f t="shared" si="700"/>
        <v>1.1514691523402301</v>
      </c>
      <c r="AH187" s="13">
        <f t="shared" si="701"/>
        <v>2.0544265299954101</v>
      </c>
      <c r="AI187" s="13">
        <f t="shared" si="702"/>
        <v>42.491467576791798</v>
      </c>
      <c r="AJ187" s="13">
        <f t="shared" si="703"/>
        <v>3534.24</v>
      </c>
      <c r="AK187" s="13">
        <f t="shared" si="704"/>
        <v>3659.9175</v>
      </c>
      <c r="AL187" s="13">
        <f t="shared" si="705"/>
        <v>1.4760147601475999</v>
      </c>
      <c r="AM187" s="13">
        <f t="shared" si="706"/>
        <v>16.9052443868</v>
      </c>
      <c r="AN187" s="13" t="str">
        <f t="shared" si="707"/>
        <v>NULL</v>
      </c>
      <c r="AO187" s="13" t="str">
        <f t="shared" si="708"/>
        <v>NULL</v>
      </c>
      <c r="AP187" s="42">
        <f t="shared" si="709"/>
        <v>1393690.7745347701</v>
      </c>
      <c r="AS187" s="9" t="s">
        <v>176</v>
      </c>
      <c r="AT187" s="34">
        <v>17.474975011396399</v>
      </c>
      <c r="AU187" s="34">
        <v>16.444448752759399</v>
      </c>
      <c r="AV187" s="34" t="s">
        <v>292</v>
      </c>
      <c r="AW187" s="34" t="s">
        <v>292</v>
      </c>
      <c r="AX187" s="34">
        <v>2.00758974098127</v>
      </c>
      <c r="AY187" s="7">
        <v>14.451092183353399</v>
      </c>
      <c r="AZ187" s="7">
        <v>1.6704088617144199</v>
      </c>
      <c r="BA187" s="7">
        <v>2623512880</v>
      </c>
      <c r="BB187" s="7">
        <v>2629448043.47826</v>
      </c>
      <c r="BC187" s="7">
        <v>30.145044638780501</v>
      </c>
      <c r="BD187" s="7">
        <v>41.498904377474901</v>
      </c>
      <c r="BE187" s="7">
        <v>35.521166419667203</v>
      </c>
      <c r="BF187" s="7" t="s">
        <v>523</v>
      </c>
      <c r="BG187" s="34">
        <v>1.0631225618333999</v>
      </c>
      <c r="BH187" s="7">
        <v>1.4184714868183601</v>
      </c>
      <c r="BI187" s="7">
        <v>1.4146963587782799</v>
      </c>
      <c r="BJ187" s="7">
        <v>1.27646296272128</v>
      </c>
      <c r="BK187" s="7">
        <v>1.1514691523402301</v>
      </c>
      <c r="BL187" s="7">
        <v>2.0544265299954101</v>
      </c>
      <c r="BM187" s="34">
        <v>42.491467576791798</v>
      </c>
      <c r="BN187" s="7">
        <v>3534.24</v>
      </c>
      <c r="BO187" s="34">
        <v>3659.9175</v>
      </c>
      <c r="BP187" s="34">
        <v>1.4760147601475999</v>
      </c>
      <c r="BQ187" s="34">
        <v>16.9052443868</v>
      </c>
      <c r="BR187" s="34" t="s">
        <v>292</v>
      </c>
      <c r="BS187" s="34" t="s">
        <v>292</v>
      </c>
      <c r="BT187" s="34">
        <v>1393690.7745347701</v>
      </c>
      <c r="BU187" s="34">
        <v>260216720</v>
      </c>
      <c r="BV187" s="7">
        <v>96.579400000000007</v>
      </c>
      <c r="BW187" s="23">
        <v>18034</v>
      </c>
      <c r="BX187" s="9" t="s">
        <v>597</v>
      </c>
      <c r="BY187" s="7">
        <v>3434</v>
      </c>
      <c r="BZ187" s="9" t="s">
        <v>316</v>
      </c>
      <c r="CA187" t="str">
        <f t="shared" si="523"/>
        <v>JPYUSD=R</v>
      </c>
      <c r="CB187" s="24">
        <v>0.65439999999999998</v>
      </c>
      <c r="CD187" s="9" t="s">
        <v>176</v>
      </c>
      <c r="CE187" s="9" t="s">
        <v>596</v>
      </c>
    </row>
    <row r="188" spans="2:83" x14ac:dyDescent="0.35">
      <c r="B188" t="str">
        <f t="shared" si="674"/>
        <v>Crane NXT Co</v>
      </c>
      <c r="C188" t="s">
        <v>164</v>
      </c>
      <c r="E188" t="s">
        <v>177</v>
      </c>
      <c r="F188" s="2"/>
      <c r="G188" t="str">
        <f t="shared" si="675"/>
        <v>US2244411052</v>
      </c>
      <c r="H188" s="7">
        <f t="shared" si="676"/>
        <v>3475291725.3600001</v>
      </c>
      <c r="I188" s="13">
        <f t="shared" si="677"/>
        <v>85.259900000000002</v>
      </c>
      <c r="J188" s="36">
        <f t="shared" si="678"/>
        <v>13449</v>
      </c>
      <c r="K188" s="13" t="str">
        <f t="shared" si="679"/>
        <v>USD</v>
      </c>
      <c r="L188" s="7">
        <f t="shared" si="680"/>
        <v>60.78</v>
      </c>
      <c r="M188" s="13">
        <f t="shared" si="681"/>
        <v>60.78</v>
      </c>
      <c r="N188" s="8"/>
      <c r="O188" s="13">
        <f t="shared" si="682"/>
        <v>19.953317509873202</v>
      </c>
      <c r="P188" s="13">
        <f t="shared" si="683"/>
        <v>13.8165587241003</v>
      </c>
      <c r="Q188" s="13" t="str">
        <f t="shared" si="684"/>
        <v>NULL</v>
      </c>
      <c r="R188" s="13" t="str">
        <f t="shared" si="685"/>
        <v>NULL</v>
      </c>
      <c r="S188" s="13">
        <f t="shared" si="686"/>
        <v>3.2458126494761799</v>
      </c>
      <c r="T188" s="13">
        <f t="shared" si="687"/>
        <v>16.431639363404301</v>
      </c>
      <c r="U188" s="13">
        <f t="shared" si="688"/>
        <v>2.4057121177903902</v>
      </c>
      <c r="V188" s="42">
        <f t="shared" si="689"/>
        <v>13300328.5875</v>
      </c>
      <c r="W188" s="42">
        <f t="shared" si="690"/>
        <v>19229374.958636399</v>
      </c>
      <c r="X188" s="13">
        <f t="shared" si="691"/>
        <v>30.833276608782928</v>
      </c>
      <c r="Y188" s="13">
        <f t="shared" si="692"/>
        <v>26.1582591771358</v>
      </c>
      <c r="Z188" s="13">
        <f t="shared" si="693"/>
        <v>29.257486252833001</v>
      </c>
      <c r="AA188" s="13">
        <f t="shared" si="694"/>
        <v>28.518713378171501</v>
      </c>
      <c r="AB188" s="13">
        <f t="shared" si="695"/>
        <v>0.33260000000000001</v>
      </c>
      <c r="AC188" s="13">
        <f t="shared" si="696"/>
        <v>1.2718057237720699</v>
      </c>
      <c r="AD188" s="13">
        <f t="shared" si="697"/>
        <v>0.93714352055938199</v>
      </c>
      <c r="AE188" s="13">
        <f t="shared" si="698"/>
        <v>1.3444187642070999</v>
      </c>
      <c r="AF188" s="13">
        <f t="shared" si="699"/>
        <v>1.2296112798588901</v>
      </c>
      <c r="AG188" s="13">
        <f t="shared" si="700"/>
        <v>1.2039790679434199</v>
      </c>
      <c r="AH188" s="13">
        <f t="shared" si="701"/>
        <v>1.6222844471934399</v>
      </c>
      <c r="AI188" s="13">
        <f t="shared" si="702"/>
        <v>61.824953445065198</v>
      </c>
      <c r="AJ188" s="13">
        <f t="shared" si="703"/>
        <v>57.351599999999998</v>
      </c>
      <c r="AK188" s="13">
        <f t="shared" si="704"/>
        <v>59.101199999999999</v>
      </c>
      <c r="AL188" s="13">
        <f t="shared" si="705"/>
        <v>1.04421602218959</v>
      </c>
      <c r="AM188" s="13">
        <f t="shared" si="706"/>
        <v>12.5862984599</v>
      </c>
      <c r="AN188" s="13">
        <f t="shared" si="707"/>
        <v>7.0300762531043404</v>
      </c>
      <c r="AO188" s="13">
        <f t="shared" si="708"/>
        <v>10.797242009403901</v>
      </c>
      <c r="AP188" s="42">
        <f t="shared" si="709"/>
        <v>570897.22089873604</v>
      </c>
      <c r="AS188" s="9" t="s">
        <v>177</v>
      </c>
      <c r="AT188" s="34">
        <v>19.953317509873202</v>
      </c>
      <c r="AU188" s="34">
        <v>13.8165587241003</v>
      </c>
      <c r="AV188" s="34" t="s">
        <v>292</v>
      </c>
      <c r="AW188" s="34" t="s">
        <v>292</v>
      </c>
      <c r="AX188" s="34">
        <v>3.2458126494761799</v>
      </c>
      <c r="AY188" s="7">
        <v>16.431639363404301</v>
      </c>
      <c r="AZ188" s="7">
        <v>2.4057121177903902</v>
      </c>
      <c r="BA188" s="7">
        <v>13300328.5875</v>
      </c>
      <c r="BB188" s="7">
        <v>19229374.958636399</v>
      </c>
      <c r="BC188" s="7">
        <v>26.1582591771358</v>
      </c>
      <c r="BD188" s="7">
        <v>29.257486252833001</v>
      </c>
      <c r="BE188" s="7">
        <v>28.518713378171501</v>
      </c>
      <c r="BF188" s="7">
        <v>0.33260000000000001</v>
      </c>
      <c r="BG188" s="34">
        <v>1.2718057237720699</v>
      </c>
      <c r="BH188" s="7">
        <v>0.93714352055938199</v>
      </c>
      <c r="BI188" s="7">
        <v>1.3444187642070999</v>
      </c>
      <c r="BJ188" s="7">
        <v>1.2296112798588901</v>
      </c>
      <c r="BK188" s="7">
        <v>1.2039790679434199</v>
      </c>
      <c r="BL188" s="7">
        <v>1.6222844471934399</v>
      </c>
      <c r="BM188" s="34">
        <v>61.824953445065198</v>
      </c>
      <c r="BN188" s="7">
        <v>57.351599999999998</v>
      </c>
      <c r="BO188" s="34">
        <v>59.101199999999999</v>
      </c>
      <c r="BP188" s="34">
        <v>1.04421602218959</v>
      </c>
      <c r="BQ188" s="34">
        <v>12.5862984599</v>
      </c>
      <c r="BR188" s="34">
        <v>7.0300762531043404</v>
      </c>
      <c r="BS188" s="34">
        <v>10.797242009403901</v>
      </c>
      <c r="BT188" s="34">
        <v>570897.22089873604</v>
      </c>
      <c r="BU188" s="34">
        <v>57178212</v>
      </c>
      <c r="BV188" s="7">
        <v>85.259900000000002</v>
      </c>
      <c r="BW188" s="23">
        <v>13449</v>
      </c>
      <c r="BX188" s="9" t="s">
        <v>599</v>
      </c>
      <c r="BY188" s="7">
        <v>60.78</v>
      </c>
      <c r="BZ188" s="9" t="s">
        <v>291</v>
      </c>
      <c r="CA188" t="str">
        <f t="shared" si="523"/>
        <v>USD=</v>
      </c>
      <c r="CB188" s="24">
        <v>1</v>
      </c>
      <c r="CD188" s="9" t="s">
        <v>177</v>
      </c>
      <c r="CE188" s="9" t="s">
        <v>598</v>
      </c>
    </row>
    <row r="189" spans="2:83" x14ac:dyDescent="0.35">
      <c r="B189" t="str">
        <f t="shared" si="674"/>
        <v>Spectris PLC</v>
      </c>
      <c r="C189" t="s">
        <v>164</v>
      </c>
      <c r="E189" t="s">
        <v>178</v>
      </c>
      <c r="F189" s="2"/>
      <c r="G189" t="str">
        <f t="shared" si="675"/>
        <v>GB0003308607</v>
      </c>
      <c r="H189" s="7">
        <f t="shared" si="676"/>
        <v>318376443073.125</v>
      </c>
      <c r="I189" s="13">
        <f t="shared" si="677"/>
        <v>98.995999999999995</v>
      </c>
      <c r="J189" s="36">
        <f t="shared" si="678"/>
        <v>32476</v>
      </c>
      <c r="K189" s="13" t="str">
        <f t="shared" si="679"/>
        <v>GBp</v>
      </c>
      <c r="L189" s="7">
        <f t="shared" si="680"/>
        <v>2550</v>
      </c>
      <c r="M189" s="13">
        <f t="shared" si="681"/>
        <v>3219.375</v>
      </c>
      <c r="N189" s="8"/>
      <c r="O189" s="13">
        <f t="shared" si="682"/>
        <v>9.4923279655149404</v>
      </c>
      <c r="P189" s="13">
        <f t="shared" si="683"/>
        <v>14.8746674601776</v>
      </c>
      <c r="Q189" s="13">
        <f t="shared" si="684"/>
        <v>1.9775683261489501</v>
      </c>
      <c r="R189" s="13">
        <f t="shared" si="685"/>
        <v>3.09888905420366</v>
      </c>
      <c r="S189" s="13">
        <f t="shared" si="686"/>
        <v>1.82344785419591</v>
      </c>
      <c r="T189" s="13">
        <f t="shared" si="687"/>
        <v>17.166736613342401</v>
      </c>
      <c r="U189" s="13">
        <f t="shared" si="688"/>
        <v>1.88700509465729</v>
      </c>
      <c r="V189" s="42">
        <f t="shared" si="689"/>
        <v>505936279.5</v>
      </c>
      <c r="W189" s="42">
        <f t="shared" si="690"/>
        <v>735076639.39130402</v>
      </c>
      <c r="X189" s="13">
        <f t="shared" si="691"/>
        <v>31.172308792325193</v>
      </c>
      <c r="Y189" s="13">
        <f t="shared" si="692"/>
        <v>26.149146397186701</v>
      </c>
      <c r="Z189" s="13">
        <f t="shared" si="693"/>
        <v>25.185822900692099</v>
      </c>
      <c r="AA189" s="13">
        <f t="shared" si="694"/>
        <v>25.0872514939228</v>
      </c>
      <c r="AB189" s="13" t="str">
        <f t="shared" si="695"/>
        <v>#N/A</v>
      </c>
      <c r="AC189" s="13">
        <f t="shared" si="696"/>
        <v>1.3230196663137701</v>
      </c>
      <c r="AD189" s="13">
        <f t="shared" si="697"/>
        <v>1.12035418341014</v>
      </c>
      <c r="AE189" s="13">
        <f t="shared" si="698"/>
        <v>0.85015448103545599</v>
      </c>
      <c r="AF189" s="13">
        <f t="shared" si="699"/>
        <v>0.900102087253983</v>
      </c>
      <c r="AG189" s="13">
        <f t="shared" si="700"/>
        <v>0.78415280425666301</v>
      </c>
      <c r="AH189" s="13">
        <f t="shared" si="701"/>
        <v>0.19093123707766599</v>
      </c>
      <c r="AI189" s="13">
        <f t="shared" si="702"/>
        <v>54.117647058823501</v>
      </c>
      <c r="AJ189" s="13">
        <f t="shared" si="703"/>
        <v>2543.2399999999998</v>
      </c>
      <c r="AK189" s="13">
        <f t="shared" si="704"/>
        <v>2940.9450000000002</v>
      </c>
      <c r="AL189" s="13">
        <f t="shared" si="705"/>
        <v>3.15686274509804</v>
      </c>
      <c r="AM189" s="13">
        <f t="shared" si="706"/>
        <v>55.570839064600001</v>
      </c>
      <c r="AN189" s="13" t="str">
        <f t="shared" si="707"/>
        <v>NULL</v>
      </c>
      <c r="AO189" s="13" t="str">
        <f t="shared" si="708"/>
        <v>NULL</v>
      </c>
      <c r="AP189" s="42">
        <f t="shared" si="709"/>
        <v>264840.24212843599</v>
      </c>
      <c r="AS189" s="9" t="s">
        <v>178</v>
      </c>
      <c r="AT189" s="34">
        <v>9.4923279655149404</v>
      </c>
      <c r="AU189" s="34">
        <v>14.8746674601776</v>
      </c>
      <c r="AV189" s="34">
        <v>1.9775683261489501</v>
      </c>
      <c r="AW189" s="34">
        <v>3.09888905420366</v>
      </c>
      <c r="AX189" s="34">
        <v>1.82344785419591</v>
      </c>
      <c r="AY189" s="7">
        <v>17.166736613342401</v>
      </c>
      <c r="AZ189" s="7">
        <v>1.88700509465729</v>
      </c>
      <c r="BA189" s="7">
        <v>505936279.5</v>
      </c>
      <c r="BB189" s="7">
        <v>735076639.39130402</v>
      </c>
      <c r="BC189" s="7">
        <v>26.149146397186701</v>
      </c>
      <c r="BD189" s="7">
        <v>25.185822900692099</v>
      </c>
      <c r="BE189" s="7">
        <v>25.0872514939228</v>
      </c>
      <c r="BF189" s="7" t="s">
        <v>523</v>
      </c>
      <c r="BG189" s="34">
        <v>1.3230196663137701</v>
      </c>
      <c r="BH189" s="7">
        <v>1.12035418341014</v>
      </c>
      <c r="BI189" s="7">
        <v>0.85015448103545599</v>
      </c>
      <c r="BJ189" s="7">
        <v>0.900102087253983</v>
      </c>
      <c r="BK189" s="7">
        <v>0.78415280425666301</v>
      </c>
      <c r="BL189" s="7">
        <v>0.19093123707766599</v>
      </c>
      <c r="BM189" s="34">
        <v>54.117647058823501</v>
      </c>
      <c r="BN189" s="7">
        <v>2543.2399999999998</v>
      </c>
      <c r="BO189" s="34">
        <v>2940.9450000000002</v>
      </c>
      <c r="BP189" s="34">
        <v>3.15686274509804</v>
      </c>
      <c r="BQ189" s="34">
        <v>55.570839064600001</v>
      </c>
      <c r="BR189" s="34" t="s">
        <v>292</v>
      </c>
      <c r="BS189" s="34" t="s">
        <v>292</v>
      </c>
      <c r="BT189" s="34">
        <v>264840.24212843599</v>
      </c>
      <c r="BU189" s="34">
        <v>98893867</v>
      </c>
      <c r="BV189" s="7">
        <v>98.995999999999995</v>
      </c>
      <c r="BW189" s="23">
        <v>32476</v>
      </c>
      <c r="BX189" s="9" t="s">
        <v>601</v>
      </c>
      <c r="BY189" s="7">
        <v>2550</v>
      </c>
      <c r="BZ189" s="9" t="s">
        <v>313</v>
      </c>
      <c r="CA189" t="str">
        <f t="shared" si="523"/>
        <v>GBP=</v>
      </c>
      <c r="CB189" s="24">
        <v>1.2625</v>
      </c>
      <c r="CD189" s="9" t="s">
        <v>178</v>
      </c>
      <c r="CE189" s="9" t="s">
        <v>600</v>
      </c>
    </row>
    <row r="190" spans="2:83" x14ac:dyDescent="0.35">
      <c r="B190" t="str">
        <f t="shared" si="674"/>
        <v>Landis+Gyr Group AG</v>
      </c>
      <c r="C190" t="s">
        <v>164</v>
      </c>
      <c r="E190" t="s">
        <v>179</v>
      </c>
      <c r="F190" s="2"/>
      <c r="G190" t="str">
        <f t="shared" si="675"/>
        <v>CH0371153492</v>
      </c>
      <c r="H190" s="7">
        <f t="shared" si="676"/>
        <v>1491638137.0351999</v>
      </c>
      <c r="I190" s="13">
        <f t="shared" si="677"/>
        <v>89.170599999999993</v>
      </c>
      <c r="J190" s="36">
        <f t="shared" si="678"/>
        <v>42937</v>
      </c>
      <c r="K190" s="13" t="str">
        <f t="shared" si="679"/>
        <v>CHF</v>
      </c>
      <c r="L190" s="7">
        <f t="shared" si="680"/>
        <v>57.8</v>
      </c>
      <c r="M190" s="13">
        <f t="shared" si="681"/>
        <v>51.626959999999997</v>
      </c>
      <c r="N190" s="8"/>
      <c r="O190" s="13">
        <f t="shared" si="682"/>
        <v>16.037294244983102</v>
      </c>
      <c r="P190" s="13">
        <f t="shared" si="683"/>
        <v>11.662262333160299</v>
      </c>
      <c r="Q190" s="13">
        <f t="shared" si="684"/>
        <v>0.76006133862479197</v>
      </c>
      <c r="R190" s="13">
        <f t="shared" si="685"/>
        <v>0.55271385465214595</v>
      </c>
      <c r="S190" s="13">
        <f t="shared" si="686"/>
        <v>1.23002315301624</v>
      </c>
      <c r="T190" s="13">
        <f t="shared" si="687"/>
        <v>20.421542986317601</v>
      </c>
      <c r="U190" s="13">
        <f t="shared" si="688"/>
        <v>0.97661629560081797</v>
      </c>
      <c r="V190" s="42">
        <f t="shared" si="689"/>
        <v>6514267.9749999996</v>
      </c>
      <c r="W190" s="42">
        <f t="shared" si="690"/>
        <v>4482694.2347826101</v>
      </c>
      <c r="X190" s="13">
        <f t="shared" si="691"/>
        <v>-45.320372834126871</v>
      </c>
      <c r="Y190" s="13">
        <f t="shared" si="692"/>
        <v>23.631450112346599</v>
      </c>
      <c r="Z190" s="13">
        <f t="shared" si="693"/>
        <v>23.2630730687269</v>
      </c>
      <c r="AA190" s="13">
        <f t="shared" si="694"/>
        <v>24.526397673489701</v>
      </c>
      <c r="AB190" s="13" t="str">
        <f t="shared" si="695"/>
        <v>#N/A</v>
      </c>
      <c r="AC190" s="13">
        <f t="shared" si="696"/>
        <v>0.83454262465848805</v>
      </c>
      <c r="AD190" s="13">
        <f t="shared" si="697"/>
        <v>0.83542489701594502</v>
      </c>
      <c r="AE190" s="13">
        <f t="shared" si="698"/>
        <v>1.3637302867414201</v>
      </c>
      <c r="AF190" s="13">
        <f t="shared" si="699"/>
        <v>1.24248561534076</v>
      </c>
      <c r="AG190" s="13">
        <f t="shared" si="700"/>
        <v>2.8053139655536401</v>
      </c>
      <c r="AH190" s="13">
        <f t="shared" si="701"/>
        <v>0.45529544325839399</v>
      </c>
      <c r="AI190" s="13">
        <f t="shared" si="702"/>
        <v>18.018018018017901</v>
      </c>
      <c r="AJ190" s="13">
        <f t="shared" si="703"/>
        <v>68.355999999999995</v>
      </c>
      <c r="AK190" s="13">
        <f t="shared" si="704"/>
        <v>72.548749999999998</v>
      </c>
      <c r="AL190" s="13">
        <f t="shared" si="705"/>
        <v>3.8927335640138399</v>
      </c>
      <c r="AM190" s="13">
        <f t="shared" si="706"/>
        <v>65.599143457300002</v>
      </c>
      <c r="AN190" s="13" t="str">
        <f t="shared" si="707"/>
        <v>NULL</v>
      </c>
      <c r="AO190" s="13" t="str">
        <f t="shared" si="708"/>
        <v>NULL</v>
      </c>
      <c r="AP190" s="42">
        <f t="shared" si="709"/>
        <v>76327.229411111606</v>
      </c>
      <c r="AS190" s="9" t="s">
        <v>179</v>
      </c>
      <c r="AT190" s="34">
        <v>16.037294244983102</v>
      </c>
      <c r="AU190" s="34">
        <v>11.662262333160299</v>
      </c>
      <c r="AV190" s="34">
        <v>0.76006133862479197</v>
      </c>
      <c r="AW190" s="34">
        <v>0.55271385465214595</v>
      </c>
      <c r="AX190" s="34">
        <v>1.23002315301624</v>
      </c>
      <c r="AY190" s="7">
        <v>20.421542986317601</v>
      </c>
      <c r="AZ190" s="7">
        <v>0.97661629560081797</v>
      </c>
      <c r="BA190" s="7">
        <v>6514267.9749999996</v>
      </c>
      <c r="BB190" s="7">
        <v>4482694.2347826101</v>
      </c>
      <c r="BC190" s="7">
        <v>23.631450112346599</v>
      </c>
      <c r="BD190" s="7">
        <v>23.2630730687269</v>
      </c>
      <c r="BE190" s="7">
        <v>24.526397673489701</v>
      </c>
      <c r="BF190" s="7" t="s">
        <v>523</v>
      </c>
      <c r="BG190" s="34">
        <v>0.83454262465848805</v>
      </c>
      <c r="BH190" s="7">
        <v>0.83542489701594502</v>
      </c>
      <c r="BI190" s="7">
        <v>1.3637302867414201</v>
      </c>
      <c r="BJ190" s="7">
        <v>1.24248561534076</v>
      </c>
      <c r="BK190" s="7">
        <v>2.8053139655536401</v>
      </c>
      <c r="BL190" s="7">
        <v>0.45529544325839399</v>
      </c>
      <c r="BM190" s="34">
        <v>18.018018018017901</v>
      </c>
      <c r="BN190" s="7">
        <v>68.355999999999995</v>
      </c>
      <c r="BO190" s="34">
        <v>72.548749999999998</v>
      </c>
      <c r="BP190" s="34">
        <v>3.8927335640138399</v>
      </c>
      <c r="BQ190" s="34">
        <v>65.599143457300002</v>
      </c>
      <c r="BR190" s="34" t="s">
        <v>292</v>
      </c>
      <c r="BS190" s="34" t="s">
        <v>292</v>
      </c>
      <c r="BT190" s="34">
        <v>76327.229411111606</v>
      </c>
      <c r="BU190" s="34">
        <v>28892620</v>
      </c>
      <c r="BV190" s="7">
        <v>89.170599999999993</v>
      </c>
      <c r="BW190" s="23">
        <v>42937</v>
      </c>
      <c r="BX190" s="9" t="s">
        <v>603</v>
      </c>
      <c r="BY190" s="7">
        <v>57.8</v>
      </c>
      <c r="BZ190" s="9" t="s">
        <v>448</v>
      </c>
      <c r="CA190" t="str">
        <f t="shared" si="523"/>
        <v>CHF=</v>
      </c>
      <c r="CB190" s="24">
        <v>0.89319999999999999</v>
      </c>
      <c r="CD190" s="9" t="s">
        <v>179</v>
      </c>
      <c r="CE190" s="9" t="s">
        <v>602</v>
      </c>
    </row>
    <row r="191" spans="2:83" x14ac:dyDescent="0.35">
      <c r="B191" t="str">
        <f t="shared" si="674"/>
        <v>Lem Holding SA</v>
      </c>
      <c r="C191" t="s">
        <v>164</v>
      </c>
      <c r="E191" t="s">
        <v>180</v>
      </c>
      <c r="F191" s="2"/>
      <c r="G191" t="str">
        <f t="shared" si="675"/>
        <v>CH0022427626</v>
      </c>
      <c r="H191" s="7">
        <f t="shared" si="676"/>
        <v>801781158.63999999</v>
      </c>
      <c r="I191" s="13">
        <f t="shared" si="677"/>
        <v>40.473199999999999</v>
      </c>
      <c r="J191" s="36">
        <f t="shared" si="678"/>
        <v>41429</v>
      </c>
      <c r="K191" s="13" t="str">
        <f t="shared" si="679"/>
        <v>CHF</v>
      </c>
      <c r="L191" s="7">
        <f t="shared" si="680"/>
        <v>788</v>
      </c>
      <c r="M191" s="13">
        <f t="shared" si="681"/>
        <v>703.84159999999997</v>
      </c>
      <c r="N191" s="8"/>
      <c r="O191" s="13">
        <f t="shared" si="682"/>
        <v>29.463638392915598</v>
      </c>
      <c r="P191" s="13">
        <f t="shared" si="683"/>
        <v>24.705924223448299</v>
      </c>
      <c r="Q191" s="13" t="str">
        <f t="shared" si="684"/>
        <v>NULL</v>
      </c>
      <c r="R191" s="13" t="str">
        <f t="shared" si="685"/>
        <v>NULL</v>
      </c>
      <c r="S191" s="13">
        <f t="shared" si="686"/>
        <v>7.1159060461197203</v>
      </c>
      <c r="T191" s="13">
        <f t="shared" si="687"/>
        <v>12.0711108722235</v>
      </c>
      <c r="U191" s="13">
        <f t="shared" si="688"/>
        <v>2.6500209448177801</v>
      </c>
      <c r="V191" s="42">
        <f t="shared" si="689"/>
        <v>1685876</v>
      </c>
      <c r="W191" s="42">
        <f t="shared" si="690"/>
        <v>1731616.0869565201</v>
      </c>
      <c r="X191" s="13">
        <f t="shared" si="691"/>
        <v>2.6414681233940631</v>
      </c>
      <c r="Y191" s="13">
        <f t="shared" si="692"/>
        <v>80.676528438601594</v>
      </c>
      <c r="Z191" s="13">
        <f t="shared" si="693"/>
        <v>53.737079075351097</v>
      </c>
      <c r="AA191" s="13">
        <f t="shared" si="694"/>
        <v>46.524182377795498</v>
      </c>
      <c r="AB191" s="13" t="str">
        <f t="shared" si="695"/>
        <v>#N/A</v>
      </c>
      <c r="AC191" s="13">
        <f t="shared" si="696"/>
        <v>0.70994325208540099</v>
      </c>
      <c r="AD191" s="13">
        <f t="shared" si="697"/>
        <v>1.13602048066952</v>
      </c>
      <c r="AE191" s="13">
        <f t="shared" si="698"/>
        <v>1.2467819784952801</v>
      </c>
      <c r="AF191" s="13">
        <f t="shared" si="699"/>
        <v>1.1645201544755299</v>
      </c>
      <c r="AG191" s="13">
        <f t="shared" si="700"/>
        <v>0.122146386444973</v>
      </c>
      <c r="AH191" s="13">
        <f t="shared" si="701"/>
        <v>0.73650659943608199</v>
      </c>
      <c r="AI191" s="13">
        <f t="shared" si="702"/>
        <v>53.299492385786799</v>
      </c>
      <c r="AJ191" s="13">
        <f t="shared" si="703"/>
        <v>1017.74</v>
      </c>
      <c r="AK191" s="13">
        <f t="shared" si="704"/>
        <v>1348.625</v>
      </c>
      <c r="AL191" s="13">
        <f t="shared" si="705"/>
        <v>6.3451776649746199</v>
      </c>
      <c r="AM191" s="13">
        <f t="shared" si="706"/>
        <v>87.253356192699997</v>
      </c>
      <c r="AN191" s="13" t="str">
        <f t="shared" si="707"/>
        <v>NULL</v>
      </c>
      <c r="AO191" s="13" t="str">
        <f t="shared" si="708"/>
        <v>NULL</v>
      </c>
      <c r="AP191" s="42">
        <f t="shared" si="709"/>
        <v>3064.6995137363001</v>
      </c>
      <c r="AS191" s="9" t="s">
        <v>180</v>
      </c>
      <c r="AT191" s="34">
        <v>29.463638392915598</v>
      </c>
      <c r="AU191" s="34">
        <v>24.705924223448299</v>
      </c>
      <c r="AV191" s="34" t="s">
        <v>292</v>
      </c>
      <c r="AW191" s="34" t="s">
        <v>292</v>
      </c>
      <c r="AX191" s="34">
        <v>7.1159060461197203</v>
      </c>
      <c r="AY191" s="7">
        <v>12.0711108722235</v>
      </c>
      <c r="AZ191" s="7">
        <v>2.6500209448177801</v>
      </c>
      <c r="BA191" s="7">
        <v>1685876</v>
      </c>
      <c r="BB191" s="7">
        <v>1731616.0869565201</v>
      </c>
      <c r="BC191" s="7">
        <v>80.676528438601594</v>
      </c>
      <c r="BD191" s="7">
        <v>53.737079075351097</v>
      </c>
      <c r="BE191" s="7">
        <v>46.524182377795498</v>
      </c>
      <c r="BF191" s="7" t="s">
        <v>523</v>
      </c>
      <c r="BG191" s="34">
        <v>0.70994325208540099</v>
      </c>
      <c r="BH191" s="7">
        <v>1.13602048066952</v>
      </c>
      <c r="BI191" s="7">
        <v>1.2467819784952801</v>
      </c>
      <c r="BJ191" s="7">
        <v>1.1645201544755299</v>
      </c>
      <c r="BK191" s="7">
        <v>0.122146386444973</v>
      </c>
      <c r="BL191" s="7">
        <v>0.73650659943608199</v>
      </c>
      <c r="BM191" s="34">
        <v>53.299492385786799</v>
      </c>
      <c r="BN191" s="7">
        <v>1017.74</v>
      </c>
      <c r="BO191" s="34">
        <v>1348.625</v>
      </c>
      <c r="BP191" s="34">
        <v>6.3451776649746199</v>
      </c>
      <c r="BQ191" s="34">
        <v>87.253356192699997</v>
      </c>
      <c r="BR191" s="34" t="s">
        <v>292</v>
      </c>
      <c r="BS191" s="34" t="s">
        <v>292</v>
      </c>
      <c r="BT191" s="34">
        <v>3064.6995137363001</v>
      </c>
      <c r="BU191" s="34">
        <v>1139150</v>
      </c>
      <c r="BV191" s="7">
        <v>40.473199999999999</v>
      </c>
      <c r="BW191" s="23">
        <v>41429</v>
      </c>
      <c r="BX191" s="9" t="s">
        <v>605</v>
      </c>
      <c r="BY191" s="7">
        <v>788</v>
      </c>
      <c r="BZ191" s="9" t="s">
        <v>448</v>
      </c>
      <c r="CA191" t="str">
        <f t="shared" si="523"/>
        <v>CHF=</v>
      </c>
      <c r="CB191" s="24">
        <v>0.89319999999999999</v>
      </c>
      <c r="CD191" s="9" t="s">
        <v>180</v>
      </c>
      <c r="CE191" s="9" t="s">
        <v>604</v>
      </c>
    </row>
    <row r="192" spans="2:83" x14ac:dyDescent="0.35">
      <c r="B192" t="str">
        <f t="shared" si="674"/>
        <v>Hexagon AB</v>
      </c>
      <c r="C192" t="s">
        <v>164</v>
      </c>
      <c r="E192" t="s">
        <v>181</v>
      </c>
      <c r="F192" s="2"/>
      <c r="G192" t="str">
        <f t="shared" si="675"/>
        <v>SE0015961909</v>
      </c>
      <c r="H192" s="7">
        <f t="shared" si="676"/>
        <v>25506968888.994801</v>
      </c>
      <c r="I192" s="13">
        <f t="shared" si="677"/>
        <v>79.795699999999997</v>
      </c>
      <c r="J192" s="36">
        <f t="shared" si="678"/>
        <v>1988</v>
      </c>
      <c r="K192" s="13" t="str">
        <f t="shared" si="679"/>
        <v>SEK</v>
      </c>
      <c r="L192" s="7">
        <f t="shared" si="680"/>
        <v>109.25</v>
      </c>
      <c r="M192" s="13">
        <f t="shared" si="681"/>
        <v>9.9089749999999999</v>
      </c>
      <c r="N192" s="8"/>
      <c r="O192" s="13">
        <f t="shared" si="682"/>
        <v>25.435144349962801</v>
      </c>
      <c r="P192" s="13">
        <f t="shared" si="683"/>
        <v>20.7820770205049</v>
      </c>
      <c r="Q192" s="13">
        <f t="shared" si="684"/>
        <v>4.7810421710456401</v>
      </c>
      <c r="R192" s="13">
        <f t="shared" si="685"/>
        <v>3.9064054549821199</v>
      </c>
      <c r="S192" s="13">
        <f t="shared" si="686"/>
        <v>2.4931287005571598</v>
      </c>
      <c r="T192" s="13">
        <f t="shared" si="687"/>
        <v>16.223865579498401</v>
      </c>
      <c r="U192" s="13">
        <f t="shared" si="688"/>
        <v>4.5651074514949501</v>
      </c>
      <c r="V192" s="42">
        <f t="shared" si="689"/>
        <v>545970865.52499998</v>
      </c>
      <c r="W192" s="42">
        <f t="shared" si="690"/>
        <v>495452671.07652199</v>
      </c>
      <c r="X192" s="13">
        <f t="shared" si="691"/>
        <v>-10.196371398848614</v>
      </c>
      <c r="Y192" s="13">
        <f t="shared" si="692"/>
        <v>33.6640932017688</v>
      </c>
      <c r="Z192" s="13">
        <f t="shared" si="693"/>
        <v>28.2252628320532</v>
      </c>
      <c r="AA192" s="13">
        <f t="shared" si="694"/>
        <v>25.110527703219301</v>
      </c>
      <c r="AB192" s="13" t="str">
        <f t="shared" si="695"/>
        <v>#N/A</v>
      </c>
      <c r="AC192" s="13">
        <f t="shared" si="696"/>
        <v>1.3243675137582001</v>
      </c>
      <c r="AD192" s="13">
        <f t="shared" si="697"/>
        <v>1.2338914776323899</v>
      </c>
      <c r="AE192" s="13">
        <f t="shared" si="698"/>
        <v>1.13517683214139</v>
      </c>
      <c r="AF192" s="13">
        <f t="shared" si="699"/>
        <v>1.09011679797637</v>
      </c>
      <c r="AG192" s="13">
        <f t="shared" si="700"/>
        <v>1.2608739636411299</v>
      </c>
      <c r="AH192" s="13">
        <f t="shared" si="701"/>
        <v>0.48088086041859601</v>
      </c>
      <c r="AI192" s="13">
        <f t="shared" si="702"/>
        <v>88.085851949189703</v>
      </c>
      <c r="AJ192" s="13">
        <f t="shared" si="703"/>
        <v>100.7632</v>
      </c>
      <c r="AK192" s="13">
        <f t="shared" si="704"/>
        <v>111.23484999999999</v>
      </c>
      <c r="AL192" s="13">
        <f t="shared" si="705"/>
        <v>1.3982015121281499</v>
      </c>
      <c r="AM192" s="13">
        <f t="shared" si="706"/>
        <v>40.629758994100001</v>
      </c>
      <c r="AN192" s="13" t="str">
        <f t="shared" si="707"/>
        <v>NULL</v>
      </c>
      <c r="AO192" s="13" t="str">
        <f t="shared" si="708"/>
        <v>NULL</v>
      </c>
      <c r="AP192" s="42">
        <f t="shared" si="709"/>
        <v>10900599.4586516</v>
      </c>
      <c r="AS192" s="9" t="s">
        <v>181</v>
      </c>
      <c r="AT192" s="34">
        <v>25.435144349962801</v>
      </c>
      <c r="AU192" s="34">
        <v>20.7820770205049</v>
      </c>
      <c r="AV192" s="34">
        <v>4.7810421710456401</v>
      </c>
      <c r="AW192" s="34">
        <v>3.9064054549821199</v>
      </c>
      <c r="AX192" s="34">
        <v>2.4931287005571598</v>
      </c>
      <c r="AY192" s="7">
        <v>16.223865579498401</v>
      </c>
      <c r="AZ192" s="7">
        <v>4.5651074514949501</v>
      </c>
      <c r="BA192" s="7">
        <v>545970865.52499998</v>
      </c>
      <c r="BB192" s="7">
        <v>495452671.07652199</v>
      </c>
      <c r="BC192" s="7">
        <v>33.6640932017688</v>
      </c>
      <c r="BD192" s="7">
        <v>28.2252628320532</v>
      </c>
      <c r="BE192" s="7">
        <v>25.110527703219301</v>
      </c>
      <c r="BF192" s="7" t="s">
        <v>523</v>
      </c>
      <c r="BG192" s="34">
        <v>1.3243675137582001</v>
      </c>
      <c r="BH192" s="7">
        <v>1.2338914776323899</v>
      </c>
      <c r="BI192" s="7">
        <v>1.13517683214139</v>
      </c>
      <c r="BJ192" s="7">
        <v>1.09011679797637</v>
      </c>
      <c r="BK192" s="7">
        <v>1.2608739636411299</v>
      </c>
      <c r="BL192" s="7">
        <v>0.48088086041859601</v>
      </c>
      <c r="BM192" s="34">
        <v>88.085851949189703</v>
      </c>
      <c r="BN192" s="7">
        <v>100.7632</v>
      </c>
      <c r="BO192" s="34">
        <v>111.23484999999999</v>
      </c>
      <c r="BP192" s="34">
        <v>1.3982015121281499</v>
      </c>
      <c r="BQ192" s="34">
        <v>40.629758994100001</v>
      </c>
      <c r="BR192" s="34" t="s">
        <v>292</v>
      </c>
      <c r="BS192" s="34" t="s">
        <v>292</v>
      </c>
      <c r="BT192" s="34">
        <v>10900599.4586516</v>
      </c>
      <c r="BU192" s="34">
        <v>2574127888</v>
      </c>
      <c r="BV192" s="7">
        <v>79.795699999999997</v>
      </c>
      <c r="BW192" s="23">
        <v>1988</v>
      </c>
      <c r="BX192" s="9" t="s">
        <v>607</v>
      </c>
      <c r="BY192" s="7">
        <v>109.25</v>
      </c>
      <c r="BZ192" s="9" t="s">
        <v>522</v>
      </c>
      <c r="CA192" t="str">
        <f t="shared" si="523"/>
        <v>SEKUSD=R</v>
      </c>
      <c r="CB192" s="24">
        <v>9.0700000000000003E-2</v>
      </c>
      <c r="CD192" s="9" t="s">
        <v>181</v>
      </c>
      <c r="CE192" s="9" t="s">
        <v>606</v>
      </c>
    </row>
    <row r="193" spans="1:83" x14ac:dyDescent="0.35">
      <c r="F193" s="2"/>
      <c r="G193" s="14" t="s">
        <v>793</v>
      </c>
      <c r="H193" s="15">
        <f>AVERAGE(H176:H192)</f>
        <v>45481230337.18924</v>
      </c>
      <c r="I193" s="15">
        <f t="shared" ref="I193:AP193" si="710">AVERAGE(I176:I192)</f>
        <v>86.77268235294116</v>
      </c>
      <c r="J193" s="15"/>
      <c r="K193" s="15"/>
      <c r="L193" s="15"/>
      <c r="M193" s="15"/>
      <c r="N193" s="15"/>
      <c r="O193" s="35">
        <f t="shared" si="710"/>
        <v>40.439397327921206</v>
      </c>
      <c r="P193" s="35">
        <f t="shared" si="710"/>
        <v>22.80245089684087</v>
      </c>
      <c r="Q193" s="35">
        <f t="shared" si="710"/>
        <v>4.0565299853285124</v>
      </c>
      <c r="R193" s="35">
        <f t="shared" si="710"/>
        <v>2.2021681481569875</v>
      </c>
      <c r="S193" s="35">
        <f t="shared" si="710"/>
        <v>4.7709534321568263</v>
      </c>
      <c r="T193" s="35">
        <f t="shared" si="710"/>
        <v>27.179202279343446</v>
      </c>
      <c r="U193" s="35">
        <f t="shared" si="710"/>
        <v>3.7461559953363657</v>
      </c>
      <c r="V193" s="15"/>
      <c r="W193" s="15"/>
      <c r="X193" s="35">
        <f t="shared" si="710"/>
        <v>1.2279237839246779</v>
      </c>
      <c r="Y193" s="35">
        <f t="shared" si="710"/>
        <v>34.797770154824306</v>
      </c>
      <c r="Z193" s="35">
        <f t="shared" si="710"/>
        <v>32.680771364785855</v>
      </c>
      <c r="AA193" s="35">
        <f t="shared" si="710"/>
        <v>31.577625397205892</v>
      </c>
      <c r="AB193" s="35">
        <f t="shared" si="710"/>
        <v>0.28987499999999999</v>
      </c>
      <c r="AC193" s="35">
        <f t="shared" si="710"/>
        <v>1.2681365325306413</v>
      </c>
      <c r="AD193" s="35">
        <f t="shared" si="710"/>
        <v>1.3357393407702149</v>
      </c>
      <c r="AE193" s="35">
        <f t="shared" si="710"/>
        <v>1.2943175370229643</v>
      </c>
      <c r="AF193" s="35">
        <f t="shared" si="710"/>
        <v>1.1962104951369514</v>
      </c>
      <c r="AG193" s="35">
        <f t="shared" si="710"/>
        <v>1.4208946073387909</v>
      </c>
      <c r="AH193" s="35">
        <f t="shared" si="710"/>
        <v>1.0873251040920628</v>
      </c>
      <c r="AI193" s="35">
        <f t="shared" si="710"/>
        <v>55.801112615713663</v>
      </c>
      <c r="AJ193" s="35">
        <f t="shared" si="710"/>
        <v>18454.721094117645</v>
      </c>
      <c r="AK193" s="35">
        <f t="shared" si="710"/>
        <v>22326.446227941175</v>
      </c>
      <c r="AL193" s="35">
        <f t="shared" si="710"/>
        <v>1.8058222878119576</v>
      </c>
      <c r="AM193" s="35">
        <f t="shared" si="710"/>
        <v>30.201474583362497</v>
      </c>
      <c r="AN193" s="35">
        <f t="shared" si="710"/>
        <v>3.4005043860192568</v>
      </c>
      <c r="AO193" s="35">
        <f t="shared" si="710"/>
        <v>5.460032513982668</v>
      </c>
      <c r="AP193" s="15">
        <f t="shared" si="710"/>
        <v>1551820.4131708811</v>
      </c>
      <c r="AS193" s="9"/>
      <c r="AT193" s="34"/>
      <c r="AU193" s="34"/>
      <c r="AV193" s="34"/>
      <c r="AW193" s="34"/>
      <c r="AX193" s="34"/>
      <c r="BG193" s="34"/>
      <c r="BM193" s="34"/>
      <c r="BO193" s="34"/>
      <c r="BP193" s="34"/>
      <c r="BQ193" s="34"/>
      <c r="BT193" s="34"/>
      <c r="BU193" s="34"/>
      <c r="BW193" s="23"/>
      <c r="BX193" s="9"/>
      <c r="BZ193" s="9"/>
      <c r="CD193" s="9"/>
    </row>
    <row r="194" spans="1:83" x14ac:dyDescent="0.35">
      <c r="F194" s="2"/>
      <c r="G194" s="16"/>
      <c r="H194" s="19"/>
      <c r="I194" s="18"/>
      <c r="J194" s="38"/>
      <c r="K194" s="18"/>
      <c r="L194" s="19"/>
      <c r="M194" s="19"/>
      <c r="N194" s="16"/>
      <c r="O194" s="18"/>
      <c r="P194" s="18"/>
      <c r="Q194" s="18"/>
      <c r="R194" s="18"/>
      <c r="S194" s="18"/>
      <c r="T194" s="18"/>
      <c r="U194" s="18"/>
      <c r="V194" s="44"/>
      <c r="W194" s="44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44"/>
      <c r="AT194" s="34"/>
      <c r="AU194" s="34"/>
      <c r="AV194" s="34"/>
      <c r="AW194" s="34"/>
      <c r="AX194" s="34"/>
      <c r="BG194" s="34"/>
      <c r="BM194" s="34"/>
      <c r="BO194" s="34"/>
      <c r="BP194" s="34"/>
      <c r="BQ194" s="34"/>
      <c r="BT194" s="34"/>
      <c r="BU194" s="34"/>
      <c r="BW194" s="23"/>
      <c r="BX194" s="9"/>
      <c r="BZ194" s="9"/>
    </row>
    <row r="195" spans="1:83" x14ac:dyDescent="0.35">
      <c r="A195" s="4"/>
      <c r="B195" s="4"/>
      <c r="C195" s="4" t="s">
        <v>182</v>
      </c>
      <c r="D195" s="4"/>
      <c r="E195" s="4"/>
      <c r="F195" s="2"/>
      <c r="AS195" s="4"/>
      <c r="AT195" s="34"/>
      <c r="AU195" s="34"/>
      <c r="AV195" s="34"/>
      <c r="AW195" s="34"/>
      <c r="AX195" s="34"/>
      <c r="BG195" s="34"/>
      <c r="BM195" s="34"/>
      <c r="BO195" s="34"/>
      <c r="BP195" s="34"/>
      <c r="BQ195" s="34"/>
      <c r="BT195" s="34"/>
      <c r="BU195" s="34"/>
      <c r="BW195" s="23"/>
      <c r="BX195" s="9"/>
      <c r="BZ195" s="9"/>
      <c r="CD195" s="4"/>
    </row>
    <row r="196" spans="1:83" x14ac:dyDescent="0.35">
      <c r="B196" t="str">
        <f>CE196</f>
        <v>Amphenol Corp</v>
      </c>
      <c r="C196" t="s">
        <v>182</v>
      </c>
      <c r="E196" t="s">
        <v>183</v>
      </c>
      <c r="F196" s="2"/>
      <c r="G196" t="str">
        <f>BX196</f>
        <v>US0320951017</v>
      </c>
      <c r="H196" s="7">
        <f>(BU196*BY196)*CB196</f>
        <v>88733110102.399994</v>
      </c>
      <c r="I196" s="13">
        <f>BV196</f>
        <v>99.472300000000004</v>
      </c>
      <c r="J196" s="36">
        <f>BW196</f>
        <v>33550</v>
      </c>
      <c r="K196" s="13" t="str">
        <f>BZ196</f>
        <v>USD</v>
      </c>
      <c r="L196" s="7">
        <f>BY196</f>
        <v>73.599999999999994</v>
      </c>
      <c r="M196" s="13">
        <f>BY196*CB196</f>
        <v>73.599999999999994</v>
      </c>
      <c r="N196" s="8"/>
      <c r="O196" s="13">
        <f>AT196</f>
        <v>42.229438968132797</v>
      </c>
      <c r="P196" s="13">
        <f t="shared" ref="P196" si="711">AU196</f>
        <v>34.466586946215898</v>
      </c>
      <c r="Q196" s="13">
        <f t="shared" ref="Q196" si="712">AV196</f>
        <v>2.24624675362409</v>
      </c>
      <c r="R196" s="13">
        <f t="shared" ref="R196" si="713">AW196</f>
        <v>2.0888840573464198</v>
      </c>
      <c r="S196" s="13">
        <f t="shared" ref="S196" si="714">AX196</f>
        <v>9.3848272943668398</v>
      </c>
      <c r="T196" s="13">
        <f t="shared" ref="T196" si="715">AY196</f>
        <v>31.584363245675199</v>
      </c>
      <c r="U196" s="13">
        <f t="shared" ref="U196" si="716">AZ196</f>
        <v>6.2346289849426997</v>
      </c>
      <c r="V196" s="42">
        <f t="shared" ref="V196" si="717">BA196</f>
        <v>428232455.54250002</v>
      </c>
      <c r="W196" s="42">
        <f t="shared" ref="W196" si="718">BB196</f>
        <v>414680016.31227303</v>
      </c>
      <c r="X196" s="13">
        <f>((W196-V196)/W196)*100</f>
        <v>-3.2681679119114793</v>
      </c>
      <c r="Y196" s="13">
        <f>BC196</f>
        <v>23.285156627508499</v>
      </c>
      <c r="Z196" s="13">
        <f t="shared" ref="Z196" si="719">BD196</f>
        <v>26.889367481008399</v>
      </c>
      <c r="AA196" s="13">
        <f t="shared" ref="AA196" si="720">BE196</f>
        <v>27.810053087992401</v>
      </c>
      <c r="AB196" s="13">
        <f t="shared" ref="AB196" si="721">BF196</f>
        <v>0.2029</v>
      </c>
      <c r="AC196" s="13">
        <f t="shared" ref="AC196" si="722">BG196</f>
        <v>1.63940588045755</v>
      </c>
      <c r="AD196" s="13">
        <f t="shared" ref="AD196" si="723">BH196</f>
        <v>1.5207230683214199</v>
      </c>
      <c r="AE196" s="13">
        <f t="shared" ref="AE196" si="724">BI196</f>
        <v>1.24092933352142</v>
      </c>
      <c r="AF196" s="13">
        <f t="shared" ref="AF196" si="725">BJ196</f>
        <v>1.16061839506139</v>
      </c>
      <c r="AG196" s="13">
        <f t="shared" ref="AG196" si="726">BK196</f>
        <v>1.8016353982468101</v>
      </c>
      <c r="AH196" s="13">
        <f t="shared" ref="AH196" si="727">BL196</f>
        <v>1.24570085795106</v>
      </c>
      <c r="AI196" s="13">
        <f t="shared" ref="AI196" si="728">BM196</f>
        <v>52.493074792243803</v>
      </c>
      <c r="AJ196" s="13">
        <f t="shared" ref="AJ196" si="729">BN196</f>
        <v>69.930999999999997</v>
      </c>
      <c r="AK196" s="13">
        <f t="shared" ref="AK196" si="730">BO196</f>
        <v>64.589924999999994</v>
      </c>
      <c r="AL196" s="13">
        <f t="shared" ref="AL196" si="731">BP196</f>
        <v>0.89759281925744605</v>
      </c>
      <c r="AM196" s="13">
        <f t="shared" ref="AM196" si="732">BQ196</f>
        <v>26.3174273859</v>
      </c>
      <c r="AN196" s="13">
        <f t="shared" ref="AN196" si="733">BR196</f>
        <v>1.2423387106807899</v>
      </c>
      <c r="AO196" s="13">
        <f t="shared" ref="AO196" si="734">BS196</f>
        <v>2.1382147641471598</v>
      </c>
      <c r="AP196" s="42">
        <f t="shared" ref="AP196" si="735">BT196</f>
        <v>11926510.829409599</v>
      </c>
      <c r="AS196" s="9" t="s">
        <v>183</v>
      </c>
      <c r="AT196" s="34">
        <v>42.229438968132797</v>
      </c>
      <c r="AU196" s="34">
        <v>34.466586946215898</v>
      </c>
      <c r="AV196" s="34">
        <v>2.24624675362409</v>
      </c>
      <c r="AW196" s="34">
        <v>2.0888840573464198</v>
      </c>
      <c r="AX196" s="34">
        <v>9.3848272943668398</v>
      </c>
      <c r="AY196" s="7">
        <v>31.584363245675199</v>
      </c>
      <c r="AZ196" s="7">
        <v>6.2346289849426997</v>
      </c>
      <c r="BA196" s="7">
        <v>428232455.54250002</v>
      </c>
      <c r="BB196" s="7">
        <v>414680016.31227303</v>
      </c>
      <c r="BC196" s="7">
        <v>23.285156627508499</v>
      </c>
      <c r="BD196" s="7">
        <v>26.889367481008399</v>
      </c>
      <c r="BE196" s="7">
        <v>27.810053087992401</v>
      </c>
      <c r="BF196" s="7">
        <v>0.2029</v>
      </c>
      <c r="BG196" s="34">
        <v>1.63940588045755</v>
      </c>
      <c r="BH196" s="7">
        <v>1.5207230683214199</v>
      </c>
      <c r="BI196" s="7">
        <v>1.24092933352142</v>
      </c>
      <c r="BJ196" s="7">
        <v>1.16061839506139</v>
      </c>
      <c r="BK196" s="7">
        <v>1.8016353982468101</v>
      </c>
      <c r="BL196" s="7">
        <v>1.24570085795106</v>
      </c>
      <c r="BM196" s="34">
        <v>52.493074792243803</v>
      </c>
      <c r="BN196" s="7">
        <v>69.930999999999997</v>
      </c>
      <c r="BO196" s="34">
        <v>64.589924999999994</v>
      </c>
      <c r="BP196" s="34">
        <v>0.89759281925744605</v>
      </c>
      <c r="BQ196" s="34">
        <v>26.3174273859</v>
      </c>
      <c r="BR196" s="34">
        <v>1.2423387106807899</v>
      </c>
      <c r="BS196" s="34">
        <v>2.1382147641471598</v>
      </c>
      <c r="BT196" s="34">
        <v>11926510.829409599</v>
      </c>
      <c r="BU196" s="34">
        <v>1205612909</v>
      </c>
      <c r="BV196" s="7">
        <v>99.472300000000004</v>
      </c>
      <c r="BW196" s="23">
        <v>33550</v>
      </c>
      <c r="BX196" s="9" t="s">
        <v>609</v>
      </c>
      <c r="BY196" s="7">
        <v>73.599999999999994</v>
      </c>
      <c r="BZ196" s="9" t="s">
        <v>291</v>
      </c>
      <c r="CA196" t="str">
        <f t="shared" ref="CA196:CA257" si="736">IF(BZ196="EUR","EUR=",IF(BZ196="USD","USD=",IF(BZ196="CHF","CHF=",IF(BZ196="HKD","HKDUSD=R",IF(BZ196="GBp","GBP=",IF(BZ196="CAD","CADUSD=R",IF(BZ196="DKK","DKKUSD=R",IF(BZ196="SEK","SEKUSD=R",IF(BZ196="AUD","AUD=",IF(BZ196="JPY","JPYUSD=R",IF(BZ196="KRW","KRWUSD=R",IF(BZ196="TWD","TWDUSD=R"))))))))))))</f>
        <v>USD=</v>
      </c>
      <c r="CB196" s="24">
        <v>1</v>
      </c>
      <c r="CD196" s="9" t="s">
        <v>183</v>
      </c>
      <c r="CE196" s="9" t="s">
        <v>608</v>
      </c>
    </row>
    <row r="197" spans="1:83" x14ac:dyDescent="0.35">
      <c r="B197" t="str">
        <f t="shared" ref="B197:B215" si="737">CE197</f>
        <v>Jabil Inc</v>
      </c>
      <c r="C197" t="s">
        <v>182</v>
      </c>
      <c r="E197" t="s">
        <v>184</v>
      </c>
      <c r="F197" s="2"/>
      <c r="G197" t="str">
        <f t="shared" ref="G197:G215" si="738">BX197</f>
        <v>US4663131039</v>
      </c>
      <c r="H197" s="7">
        <f t="shared" ref="H197:H215" si="739">(BU197*BY197)*CB197</f>
        <v>15080364446.159998</v>
      </c>
      <c r="I197" s="13">
        <f t="shared" ref="I197:I215" si="740">BV197</f>
        <v>96.725399999999993</v>
      </c>
      <c r="J197" s="36">
        <f t="shared" ref="J197:J215" si="741">BW197</f>
        <v>35920</v>
      </c>
      <c r="K197" s="13" t="str">
        <f t="shared" ref="K197:K215" si="742">BZ197</f>
        <v>USD</v>
      </c>
      <c r="L197" s="7">
        <f t="shared" ref="L197:L215" si="743">BY197</f>
        <v>133.63999999999999</v>
      </c>
      <c r="M197" s="13">
        <f t="shared" ref="M197:M215" si="744">BY197*CB197</f>
        <v>133.63999999999999</v>
      </c>
      <c r="N197" s="8"/>
      <c r="O197" s="13">
        <f t="shared" ref="O197:O215" si="745">AT197</f>
        <v>12.1291659973117</v>
      </c>
      <c r="P197" s="13">
        <f t="shared" ref="P197:P215" si="746">AU197</f>
        <v>15.057438172201101</v>
      </c>
      <c r="Q197" s="13">
        <f t="shared" ref="Q197:Q215" si="747">AV197</f>
        <v>0.95505244073320295</v>
      </c>
      <c r="R197" s="13">
        <f t="shared" ref="R197:R215" si="748">AW197</f>
        <v>1.18562505292922</v>
      </c>
      <c r="S197" s="13">
        <f t="shared" ref="S197:S215" si="749">AX197</f>
        <v>8.7511634305075408</v>
      </c>
      <c r="T197" s="13">
        <f t="shared" ref="T197:T215" si="750">AY197</f>
        <v>8.7880911690908992</v>
      </c>
      <c r="U197" s="13">
        <f t="shared" ref="U197:U215" si="751">AZ197</f>
        <v>0.522119047403662</v>
      </c>
      <c r="V197" s="42">
        <f t="shared" ref="V197:V215" si="752">BA197</f>
        <v>114581014.0675</v>
      </c>
      <c r="W197" s="42">
        <f t="shared" ref="W197:W215" si="753">BB197</f>
        <v>133924397.92045499</v>
      </c>
      <c r="X197" s="13">
        <f t="shared" ref="X197:X215" si="754">((W197-V197)/W197)*100</f>
        <v>14.443510035000559</v>
      </c>
      <c r="Y197" s="13">
        <f t="shared" ref="Y197:Y215" si="755">BC197</f>
        <v>27.094866436283301</v>
      </c>
      <c r="Z197" s="13">
        <f t="shared" ref="Z197:Z215" si="756">BD197</f>
        <v>30.9700730425267</v>
      </c>
      <c r="AA197" s="13">
        <f t="shared" ref="AA197:AA215" si="757">BE197</f>
        <v>40.113381738427002</v>
      </c>
      <c r="AB197" s="13">
        <f t="shared" ref="AB197:AB215" si="758">BF197</f>
        <v>0.43269999999999997</v>
      </c>
      <c r="AC197" s="13">
        <f t="shared" ref="AC197:AC215" si="759">BG197</f>
        <v>1.5480212036216801</v>
      </c>
      <c r="AD197" s="13">
        <f t="shared" ref="AD197:AD215" si="760">BH197</f>
        <v>1.4303352132210601</v>
      </c>
      <c r="AE197" s="13">
        <f t="shared" ref="AE197:AE215" si="761">BI197</f>
        <v>1.25025302830333</v>
      </c>
      <c r="AF197" s="13">
        <f t="shared" ref="AF197:AF215" si="762">BJ197</f>
        <v>1.16683418536686</v>
      </c>
      <c r="AG197" s="13">
        <f t="shared" ref="AG197:AG215" si="763">BK197</f>
        <v>0.95300971442150395</v>
      </c>
      <c r="AH197" s="13">
        <f t="shared" ref="AH197:AH215" si="764">BL197</f>
        <v>1.55135295861594</v>
      </c>
      <c r="AI197" s="13">
        <f t="shared" ref="AI197:AI215" si="765">BM197</f>
        <v>60.474860335195501</v>
      </c>
      <c r="AJ197" s="13">
        <f t="shared" ref="AJ197:AJ215" si="766">BN197</f>
        <v>128.97460000000001</v>
      </c>
      <c r="AK197" s="13">
        <f t="shared" ref="AK197:AK215" si="767">BO197</f>
        <v>121.06695000000001</v>
      </c>
      <c r="AL197" s="13">
        <f t="shared" ref="AL197:AL215" si="768">BP197</f>
        <v>0.239359712768345</v>
      </c>
      <c r="AM197" s="13">
        <f t="shared" ref="AM197:AM215" si="769">BQ197</f>
        <v>2.8818443804</v>
      </c>
      <c r="AN197" s="13">
        <f t="shared" ref="AN197:AN215" si="770">BR197</f>
        <v>2.4466143225543502</v>
      </c>
      <c r="AO197" s="13">
        <f t="shared" ref="AO197:AO215" si="771">BS197</f>
        <v>2.3491568149791999</v>
      </c>
      <c r="AP197" s="42">
        <f t="shared" ref="AP197:AP215" si="772">BT197</f>
        <v>3088689.1659480301</v>
      </c>
      <c r="AS197" s="9" t="s">
        <v>184</v>
      </c>
      <c r="AT197" s="34">
        <v>12.1291659973117</v>
      </c>
      <c r="AU197" s="34">
        <v>15.057438172201101</v>
      </c>
      <c r="AV197" s="34">
        <v>0.95505244073320295</v>
      </c>
      <c r="AW197" s="34">
        <v>1.18562505292922</v>
      </c>
      <c r="AX197" s="34">
        <v>8.7511634305075408</v>
      </c>
      <c r="AY197" s="7">
        <v>8.7880911690908992</v>
      </c>
      <c r="AZ197" s="7">
        <v>0.522119047403662</v>
      </c>
      <c r="BA197" s="7">
        <v>114581014.0675</v>
      </c>
      <c r="BB197" s="7">
        <v>133924397.92045499</v>
      </c>
      <c r="BC197" s="7">
        <v>27.094866436283301</v>
      </c>
      <c r="BD197" s="7">
        <v>30.9700730425267</v>
      </c>
      <c r="BE197" s="7">
        <v>40.113381738427002</v>
      </c>
      <c r="BF197" s="7">
        <v>0.43269999999999997</v>
      </c>
      <c r="BG197" s="34">
        <v>1.5480212036216801</v>
      </c>
      <c r="BH197" s="7">
        <v>1.4303352132210601</v>
      </c>
      <c r="BI197" s="7">
        <v>1.25025302830333</v>
      </c>
      <c r="BJ197" s="7">
        <v>1.16683418536686</v>
      </c>
      <c r="BK197" s="7">
        <v>0.95300971442150395</v>
      </c>
      <c r="BL197" s="7">
        <v>1.55135295861594</v>
      </c>
      <c r="BM197" s="34">
        <v>60.474860335195501</v>
      </c>
      <c r="BN197" s="7">
        <v>128.97460000000001</v>
      </c>
      <c r="BO197" s="34">
        <v>121.06695000000001</v>
      </c>
      <c r="BP197" s="34">
        <v>0.239359712768345</v>
      </c>
      <c r="BQ197" s="34">
        <v>2.8818443804</v>
      </c>
      <c r="BR197" s="34">
        <v>2.4466143225543502</v>
      </c>
      <c r="BS197" s="34">
        <v>2.3491568149791999</v>
      </c>
      <c r="BT197" s="34">
        <v>3088689.1659480301</v>
      </c>
      <c r="BU197" s="34">
        <v>112843194</v>
      </c>
      <c r="BV197" s="7">
        <v>96.725399999999993</v>
      </c>
      <c r="BW197" s="23">
        <v>35920</v>
      </c>
      <c r="BX197" s="9" t="s">
        <v>611</v>
      </c>
      <c r="BY197" s="7">
        <v>133.63999999999999</v>
      </c>
      <c r="BZ197" s="9" t="s">
        <v>291</v>
      </c>
      <c r="CA197" t="str">
        <f t="shared" si="736"/>
        <v>USD=</v>
      </c>
      <c r="CB197" s="24">
        <v>1</v>
      </c>
      <c r="CD197" s="9" t="s">
        <v>184</v>
      </c>
      <c r="CE197" s="9" t="s">
        <v>610</v>
      </c>
    </row>
    <row r="198" spans="1:83" x14ac:dyDescent="0.35">
      <c r="B198" t="str">
        <f t="shared" si="737"/>
        <v>Corning Inc</v>
      </c>
      <c r="C198" t="s">
        <v>182</v>
      </c>
      <c r="E198" t="s">
        <v>185</v>
      </c>
      <c r="F198" s="2"/>
      <c r="G198" t="str">
        <f t="shared" si="738"/>
        <v>US2193501051</v>
      </c>
      <c r="H198" s="7">
        <f t="shared" si="739"/>
        <v>41620307726.379997</v>
      </c>
      <c r="I198" s="13">
        <f t="shared" si="740"/>
        <v>91.000600000000006</v>
      </c>
      <c r="J198" s="36">
        <f t="shared" si="741"/>
        <v>16578</v>
      </c>
      <c r="K198" s="13" t="str">
        <f t="shared" si="742"/>
        <v>USD</v>
      </c>
      <c r="L198" s="7">
        <f t="shared" si="743"/>
        <v>48.61</v>
      </c>
      <c r="M198" s="13">
        <f t="shared" si="744"/>
        <v>48.61</v>
      </c>
      <c r="N198" s="8"/>
      <c r="O198" s="13">
        <f t="shared" si="745"/>
        <v>276.46021725530301</v>
      </c>
      <c r="P198" s="13">
        <f t="shared" si="746"/>
        <v>21.3961339503917</v>
      </c>
      <c r="Q198" s="13">
        <f t="shared" si="747"/>
        <v>17.380144131694699</v>
      </c>
      <c r="R198" s="13">
        <f t="shared" si="748"/>
        <v>1.3451045347889801</v>
      </c>
      <c r="S198" s="13">
        <f t="shared" si="749"/>
        <v>3.5637701522239502</v>
      </c>
      <c r="T198" s="13">
        <f t="shared" si="750"/>
        <v>20.512719431434199</v>
      </c>
      <c r="U198" s="13">
        <f t="shared" si="751"/>
        <v>3.3003177960811998</v>
      </c>
      <c r="V198" s="42">
        <f t="shared" si="752"/>
        <v>216236615.98249999</v>
      </c>
      <c r="W198" s="42">
        <f t="shared" si="753"/>
        <v>198704802.370455</v>
      </c>
      <c r="X198" s="13">
        <f t="shared" si="754"/>
        <v>-8.8230447391802755</v>
      </c>
      <c r="Y198" s="13">
        <f t="shared" si="755"/>
        <v>19.924798207048301</v>
      </c>
      <c r="Z198" s="13">
        <f t="shared" si="756"/>
        <v>22.405330801115799</v>
      </c>
      <c r="AA198" s="13">
        <f t="shared" si="757"/>
        <v>26.980506876686601</v>
      </c>
      <c r="AB198" s="13">
        <f t="shared" si="758"/>
        <v>0.24379999999999999</v>
      </c>
      <c r="AC198" s="13">
        <f t="shared" si="759"/>
        <v>0.85334348917581304</v>
      </c>
      <c r="AD198" s="13">
        <f t="shared" si="760"/>
        <v>1.07075530546286</v>
      </c>
      <c r="AE198" s="13">
        <f t="shared" si="761"/>
        <v>1.02912383675857</v>
      </c>
      <c r="AF198" s="13">
        <f t="shared" si="762"/>
        <v>1.0194148717564899</v>
      </c>
      <c r="AG198" s="13">
        <f t="shared" si="763"/>
        <v>1.1640142183809701</v>
      </c>
      <c r="AH198" s="13">
        <f t="shared" si="764"/>
        <v>1.1021699902804101</v>
      </c>
      <c r="AI198" s="13">
        <f t="shared" si="765"/>
        <v>56.16</v>
      </c>
      <c r="AJ198" s="13">
        <f t="shared" si="766"/>
        <v>47.427399999999999</v>
      </c>
      <c r="AK198" s="13">
        <f t="shared" si="767"/>
        <v>40.1999</v>
      </c>
      <c r="AL198" s="13">
        <f t="shared" si="768"/>
        <v>2.3514591643921898</v>
      </c>
      <c r="AM198" s="13">
        <f t="shared" si="769"/>
        <v>170.22375215150001</v>
      </c>
      <c r="AN198" s="13">
        <f t="shared" si="770"/>
        <v>1.1705202818470699</v>
      </c>
      <c r="AO198" s="13">
        <f t="shared" si="771"/>
        <v>2.09840639119661</v>
      </c>
      <c r="AP198" s="42">
        <f t="shared" si="772"/>
        <v>6972796.4150172202</v>
      </c>
      <c r="AS198" s="9" t="s">
        <v>185</v>
      </c>
      <c r="AT198" s="34">
        <v>276.46021725530301</v>
      </c>
      <c r="AU198" s="34">
        <v>21.3961339503917</v>
      </c>
      <c r="AV198" s="34">
        <v>17.380144131694699</v>
      </c>
      <c r="AW198" s="34">
        <v>1.3451045347889801</v>
      </c>
      <c r="AX198" s="34">
        <v>3.5637701522239502</v>
      </c>
      <c r="AY198" s="7">
        <v>20.512719431434199</v>
      </c>
      <c r="AZ198" s="7">
        <v>3.3003177960811998</v>
      </c>
      <c r="BA198" s="7">
        <v>216236615.98249999</v>
      </c>
      <c r="BB198" s="7">
        <v>198704802.370455</v>
      </c>
      <c r="BC198" s="7">
        <v>19.924798207048301</v>
      </c>
      <c r="BD198" s="7">
        <v>22.405330801115799</v>
      </c>
      <c r="BE198" s="7">
        <v>26.980506876686601</v>
      </c>
      <c r="BF198" s="7">
        <v>0.24379999999999999</v>
      </c>
      <c r="BG198" s="34">
        <v>0.85334348917581304</v>
      </c>
      <c r="BH198" s="7">
        <v>1.07075530546286</v>
      </c>
      <c r="BI198" s="7">
        <v>1.02912383675857</v>
      </c>
      <c r="BJ198" s="7">
        <v>1.0194148717564899</v>
      </c>
      <c r="BK198" s="7">
        <v>1.1640142183809701</v>
      </c>
      <c r="BL198" s="7">
        <v>1.1021699902804101</v>
      </c>
      <c r="BM198" s="34">
        <v>56.16</v>
      </c>
      <c r="BN198" s="7">
        <v>47.427399999999999</v>
      </c>
      <c r="BO198" s="34">
        <v>40.1999</v>
      </c>
      <c r="BP198" s="34">
        <v>2.3514591643921898</v>
      </c>
      <c r="BQ198" s="34">
        <v>170.22375215150001</v>
      </c>
      <c r="BR198" s="34">
        <v>1.1705202818470699</v>
      </c>
      <c r="BS198" s="34">
        <v>2.09840639119661</v>
      </c>
      <c r="BT198" s="34">
        <v>6972796.4150172202</v>
      </c>
      <c r="BU198" s="34">
        <v>856208758</v>
      </c>
      <c r="BV198" s="7">
        <v>91.000600000000006</v>
      </c>
      <c r="BW198" s="23">
        <v>16578</v>
      </c>
      <c r="BX198" s="9" t="s">
        <v>613</v>
      </c>
      <c r="BY198" s="7">
        <v>48.61</v>
      </c>
      <c r="BZ198" s="9" t="s">
        <v>291</v>
      </c>
      <c r="CA198" t="str">
        <f t="shared" si="736"/>
        <v>USD=</v>
      </c>
      <c r="CB198" s="24">
        <v>1</v>
      </c>
      <c r="CD198" s="9" t="s">
        <v>185</v>
      </c>
      <c r="CE198" s="9" t="s">
        <v>612</v>
      </c>
    </row>
    <row r="199" spans="1:83" x14ac:dyDescent="0.35">
      <c r="B199" t="str">
        <f t="shared" si="737"/>
        <v>Murata Manufacturing Co Ltd</v>
      </c>
      <c r="C199" t="s">
        <v>182</v>
      </c>
      <c r="E199" t="s">
        <v>186</v>
      </c>
      <c r="F199" s="2"/>
      <c r="G199" t="str">
        <f t="shared" si="738"/>
        <v>JP3914400001</v>
      </c>
      <c r="H199" s="7">
        <f>((BU199*BY199)*CB199)/100</f>
        <v>30383006613.071041</v>
      </c>
      <c r="I199" s="13">
        <f t="shared" si="740"/>
        <v>98.3446</v>
      </c>
      <c r="J199" s="36">
        <f t="shared" si="741"/>
        <v>23071</v>
      </c>
      <c r="K199" s="13" t="str">
        <f t="shared" si="742"/>
        <v>JPY</v>
      </c>
      <c r="L199" s="7">
        <f t="shared" si="743"/>
        <v>2493</v>
      </c>
      <c r="M199" s="13">
        <f>(BY199*CB199)/100</f>
        <v>16.314192000000002</v>
      </c>
      <c r="N199" s="8"/>
      <c r="O199" s="13">
        <f t="shared" si="745"/>
        <v>25.199656484105098</v>
      </c>
      <c r="P199" s="13">
        <f t="shared" si="746"/>
        <v>16.519525737764699</v>
      </c>
      <c r="Q199" s="13" t="str">
        <f t="shared" si="747"/>
        <v>NULL</v>
      </c>
      <c r="R199" s="13">
        <f t="shared" si="748"/>
        <v>0.51948194143914295</v>
      </c>
      <c r="S199" s="13">
        <f t="shared" si="749"/>
        <v>1.8318989306145901</v>
      </c>
      <c r="T199" s="13">
        <f t="shared" si="750"/>
        <v>9.5210334625803803</v>
      </c>
      <c r="U199" s="13">
        <f t="shared" si="751"/>
        <v>2.85635616326201</v>
      </c>
      <c r="V199" s="42">
        <f t="shared" si="752"/>
        <v>11169548280</v>
      </c>
      <c r="W199" s="42">
        <f t="shared" si="753"/>
        <v>13360170145.652201</v>
      </c>
      <c r="X199" s="13">
        <f t="shared" si="754"/>
        <v>16.396661432976543</v>
      </c>
      <c r="Y199" s="13">
        <f t="shared" si="755"/>
        <v>26.245886630860898</v>
      </c>
      <c r="Z199" s="13">
        <f t="shared" si="756"/>
        <v>44.545696589397998</v>
      </c>
      <c r="AA199" s="13">
        <f t="shared" si="757"/>
        <v>37.724436131588597</v>
      </c>
      <c r="AB199" s="13" t="str">
        <f t="shared" si="758"/>
        <v>#N/A</v>
      </c>
      <c r="AC199" s="13">
        <f t="shared" si="759"/>
        <v>1.1061477020124399</v>
      </c>
      <c r="AD199" s="13">
        <f t="shared" si="760"/>
        <v>1.1268520097555099</v>
      </c>
      <c r="AE199" s="13">
        <f t="shared" si="761"/>
        <v>1.01361906156583</v>
      </c>
      <c r="AF199" s="13">
        <f t="shared" si="762"/>
        <v>1.0090783652978501</v>
      </c>
      <c r="AG199" s="13">
        <f t="shared" si="763"/>
        <v>0.66943188835989997</v>
      </c>
      <c r="AH199" s="13">
        <f t="shared" si="764"/>
        <v>0.92160976912521397</v>
      </c>
      <c r="AI199" s="13">
        <f t="shared" si="765"/>
        <v>38.499184339314901</v>
      </c>
      <c r="AJ199" s="13">
        <f t="shared" si="766"/>
        <v>2672.62</v>
      </c>
      <c r="AK199" s="13">
        <f t="shared" si="767"/>
        <v>2925.66</v>
      </c>
      <c r="AL199" s="13">
        <f t="shared" si="768"/>
        <v>2.1352313167259802</v>
      </c>
      <c r="AM199" s="13">
        <f t="shared" si="769"/>
        <v>54.3257665828</v>
      </c>
      <c r="AN199" s="13" t="str">
        <f t="shared" si="770"/>
        <v>NULL</v>
      </c>
      <c r="AO199" s="13" t="str">
        <f t="shared" si="771"/>
        <v>NULL</v>
      </c>
      <c r="AP199" s="42">
        <f t="shared" si="772"/>
        <v>39607994.813178197</v>
      </c>
      <c r="AS199" s="9" t="s">
        <v>186</v>
      </c>
      <c r="AT199" s="34">
        <v>25.199656484105098</v>
      </c>
      <c r="AU199" s="34">
        <v>16.519525737764699</v>
      </c>
      <c r="AV199" s="34" t="s">
        <v>292</v>
      </c>
      <c r="AW199" s="34">
        <v>0.51948194143914295</v>
      </c>
      <c r="AX199" s="34">
        <v>1.8318989306145901</v>
      </c>
      <c r="AY199" s="7">
        <v>9.5210334625803803</v>
      </c>
      <c r="AZ199" s="7">
        <v>2.85635616326201</v>
      </c>
      <c r="BA199" s="7">
        <v>11169548280</v>
      </c>
      <c r="BB199" s="7">
        <v>13360170145.652201</v>
      </c>
      <c r="BC199" s="7">
        <v>26.245886630860898</v>
      </c>
      <c r="BD199" s="7">
        <v>44.545696589397998</v>
      </c>
      <c r="BE199" s="7">
        <v>37.724436131588597</v>
      </c>
      <c r="BF199" s="7" t="s">
        <v>523</v>
      </c>
      <c r="BG199" s="34">
        <v>1.1061477020124399</v>
      </c>
      <c r="BH199" s="7">
        <v>1.1268520097555099</v>
      </c>
      <c r="BI199" s="7">
        <v>1.01361906156583</v>
      </c>
      <c r="BJ199" s="7">
        <v>1.0090783652978501</v>
      </c>
      <c r="BK199" s="7">
        <v>0.66943188835989997</v>
      </c>
      <c r="BL199" s="7">
        <v>0.92160976912521397</v>
      </c>
      <c r="BM199" s="34">
        <v>38.499184339314901</v>
      </c>
      <c r="BN199" s="7">
        <v>2672.62</v>
      </c>
      <c r="BO199" s="34">
        <v>2925.66</v>
      </c>
      <c r="BP199" s="34">
        <v>2.1352313167259802</v>
      </c>
      <c r="BQ199" s="34">
        <v>54.3257665828</v>
      </c>
      <c r="BR199" s="34" t="s">
        <v>292</v>
      </c>
      <c r="BS199" s="34" t="s">
        <v>292</v>
      </c>
      <c r="BT199" s="34">
        <v>39607994.813178197</v>
      </c>
      <c r="BU199" s="34">
        <v>1862366620</v>
      </c>
      <c r="BV199" s="7">
        <v>98.3446</v>
      </c>
      <c r="BW199" s="23">
        <v>23071</v>
      </c>
      <c r="BX199" s="9" t="s">
        <v>615</v>
      </c>
      <c r="BY199" s="7">
        <v>2493</v>
      </c>
      <c r="BZ199" s="9" t="s">
        <v>316</v>
      </c>
      <c r="CA199" t="str">
        <f t="shared" si="736"/>
        <v>JPYUSD=R</v>
      </c>
      <c r="CB199" s="24">
        <v>0.65439999999999998</v>
      </c>
      <c r="CD199" s="9" t="s">
        <v>186</v>
      </c>
      <c r="CE199" s="9" t="s">
        <v>614</v>
      </c>
    </row>
    <row r="200" spans="1:83" x14ac:dyDescent="0.35">
      <c r="B200" t="str">
        <f t="shared" si="737"/>
        <v>TDK Corp</v>
      </c>
      <c r="C200" t="s">
        <v>182</v>
      </c>
      <c r="E200" t="s">
        <v>187</v>
      </c>
      <c r="F200" s="2"/>
      <c r="G200" t="str">
        <f t="shared" si="738"/>
        <v>JP3538800008</v>
      </c>
      <c r="H200" s="7">
        <f t="shared" ref="H200:H201" si="773">((BU200*BY200)*CB200)/100</f>
        <v>25145299404.396</v>
      </c>
      <c r="I200" s="13">
        <f t="shared" ref="I200:I201" si="774">BV200</f>
        <v>99.758300000000006</v>
      </c>
      <c r="J200" s="36">
        <f t="shared" ref="J200:J201" si="775">BW200</f>
        <v>22528</v>
      </c>
      <c r="K200" s="13" t="str">
        <f t="shared" ref="K200:K201" si="776">BZ200</f>
        <v>JPY</v>
      </c>
      <c r="L200" s="7">
        <f t="shared" ref="L200:L201" si="777">BY200</f>
        <v>2025</v>
      </c>
      <c r="M200" s="13">
        <f t="shared" ref="M200:M201" si="778">(BY200*CB200)/100</f>
        <v>13.251599999999998</v>
      </c>
      <c r="N200" s="8"/>
      <c r="O200" s="13">
        <f t="shared" si="745"/>
        <v>21.829433752034401</v>
      </c>
      <c r="P200" s="13">
        <f t="shared" si="746"/>
        <v>19.8716952345506</v>
      </c>
      <c r="Q200" s="13">
        <f t="shared" si="747"/>
        <v>0.87668408642708595</v>
      </c>
      <c r="R200" s="13">
        <f t="shared" si="748"/>
        <v>0.79806004958034504</v>
      </c>
      <c r="S200" s="13">
        <f t="shared" si="749"/>
        <v>2.23337568907835</v>
      </c>
      <c r="T200" s="13">
        <f t="shared" si="750"/>
        <v>8.7807166932305201</v>
      </c>
      <c r="U200" s="13">
        <f t="shared" si="751"/>
        <v>1.8448605672701399</v>
      </c>
      <c r="V200" s="42">
        <f t="shared" si="752"/>
        <v>12002317930</v>
      </c>
      <c r="W200" s="42">
        <f t="shared" si="753"/>
        <v>13465931554.347799</v>
      </c>
      <c r="X200" s="13">
        <f t="shared" si="754"/>
        <v>10.869011315264235</v>
      </c>
      <c r="Y200" s="13">
        <f t="shared" si="755"/>
        <v>34.729736736916998</v>
      </c>
      <c r="Z200" s="13">
        <f t="shared" si="756"/>
        <v>56.584129346273699</v>
      </c>
      <c r="AA200" s="13">
        <f t="shared" si="757"/>
        <v>47.128335023042702</v>
      </c>
      <c r="AB200" s="13" t="str">
        <f t="shared" si="758"/>
        <v>#N/A</v>
      </c>
      <c r="AC200" s="13">
        <f t="shared" si="759"/>
        <v>1.5000185755195301</v>
      </c>
      <c r="AD200" s="13">
        <f t="shared" si="760"/>
        <v>1.3737450856932201</v>
      </c>
      <c r="AE200" s="13">
        <f t="shared" si="761"/>
        <v>1.1077189444440401</v>
      </c>
      <c r="AF200" s="13">
        <f t="shared" si="762"/>
        <v>1.07181155781673</v>
      </c>
      <c r="AG200" s="13">
        <f t="shared" si="763"/>
        <v>0.65963241051738997</v>
      </c>
      <c r="AH200" s="13">
        <f t="shared" si="764"/>
        <v>1.98782968351663</v>
      </c>
      <c r="AI200" s="13">
        <f t="shared" si="765"/>
        <v>64.564220183486199</v>
      </c>
      <c r="AJ200" s="13">
        <f t="shared" si="766"/>
        <v>1933.22</v>
      </c>
      <c r="AK200" s="13">
        <f t="shared" si="767"/>
        <v>1781.0835</v>
      </c>
      <c r="AL200" s="13">
        <f t="shared" si="768"/>
        <v>1.25122189638319</v>
      </c>
      <c r="AM200" s="13">
        <f t="shared" si="769"/>
        <v>35.293174108000002</v>
      </c>
      <c r="AN200" s="13" t="str">
        <f t="shared" si="770"/>
        <v>NULL</v>
      </c>
      <c r="AO200" s="13" t="str">
        <f t="shared" si="771"/>
        <v>NULL</v>
      </c>
      <c r="AP200" s="42">
        <f t="shared" si="772"/>
        <v>6351934.3899752004</v>
      </c>
      <c r="AS200" s="9" t="s">
        <v>187</v>
      </c>
      <c r="AT200" s="34">
        <v>21.829433752034401</v>
      </c>
      <c r="AU200" s="34">
        <v>19.8716952345506</v>
      </c>
      <c r="AV200" s="34">
        <v>0.87668408642708595</v>
      </c>
      <c r="AW200" s="34">
        <v>0.79806004958034504</v>
      </c>
      <c r="AX200" s="34">
        <v>2.23337568907835</v>
      </c>
      <c r="AY200" s="7">
        <v>8.7807166932305201</v>
      </c>
      <c r="AZ200" s="7">
        <v>1.8448605672701399</v>
      </c>
      <c r="BA200" s="7">
        <v>12002317930</v>
      </c>
      <c r="BB200" s="7">
        <v>13465931554.347799</v>
      </c>
      <c r="BC200" s="7">
        <v>34.729736736916998</v>
      </c>
      <c r="BD200" s="7">
        <v>56.584129346273699</v>
      </c>
      <c r="BE200" s="7">
        <v>47.128335023042702</v>
      </c>
      <c r="BF200" s="7" t="s">
        <v>523</v>
      </c>
      <c r="BG200" s="34">
        <v>1.5000185755195301</v>
      </c>
      <c r="BH200" s="7">
        <v>1.3737450856932201</v>
      </c>
      <c r="BI200" s="7">
        <v>1.1077189444440401</v>
      </c>
      <c r="BJ200" s="7">
        <v>1.07181155781673</v>
      </c>
      <c r="BK200" s="7">
        <v>0.65963241051738997</v>
      </c>
      <c r="BL200" s="7">
        <v>1.98782968351663</v>
      </c>
      <c r="BM200" s="34">
        <v>64.564220183486199</v>
      </c>
      <c r="BN200" s="7">
        <v>1933.22</v>
      </c>
      <c r="BO200" s="34">
        <v>1781.0835</v>
      </c>
      <c r="BP200" s="34">
        <v>1.25122189638319</v>
      </c>
      <c r="BQ200" s="34">
        <v>35.293174108000002</v>
      </c>
      <c r="BR200" s="34" t="s">
        <v>292</v>
      </c>
      <c r="BS200" s="34" t="s">
        <v>292</v>
      </c>
      <c r="BT200" s="34">
        <v>6351934.3899752004</v>
      </c>
      <c r="BU200" s="34">
        <v>1897529310</v>
      </c>
      <c r="BV200" s="7">
        <v>99.758300000000006</v>
      </c>
      <c r="BW200" s="23">
        <v>22528</v>
      </c>
      <c r="BX200" s="9" t="s">
        <v>617</v>
      </c>
      <c r="BY200" s="7">
        <v>2025</v>
      </c>
      <c r="BZ200" s="9" t="s">
        <v>316</v>
      </c>
      <c r="CA200" t="str">
        <f t="shared" si="736"/>
        <v>JPYUSD=R</v>
      </c>
      <c r="CB200" s="24">
        <v>0.65439999999999998</v>
      </c>
      <c r="CD200" s="9" t="s">
        <v>187</v>
      </c>
      <c r="CE200" s="9" t="s">
        <v>616</v>
      </c>
    </row>
    <row r="201" spans="1:83" x14ac:dyDescent="0.35">
      <c r="B201" t="str">
        <f t="shared" si="737"/>
        <v>Ibiden Co Ltd</v>
      </c>
      <c r="C201" t="s">
        <v>182</v>
      </c>
      <c r="E201" t="s">
        <v>188</v>
      </c>
      <c r="F201" s="2"/>
      <c r="G201" t="str">
        <f t="shared" si="738"/>
        <v>JP3148800000</v>
      </c>
      <c r="H201" s="7">
        <f t="shared" si="773"/>
        <v>3831308900.2196803</v>
      </c>
      <c r="I201" s="13">
        <f t="shared" si="774"/>
        <v>88.618799999999993</v>
      </c>
      <c r="J201" s="36">
        <f t="shared" si="775"/>
        <v>18034</v>
      </c>
      <c r="K201" s="13" t="str">
        <f t="shared" si="776"/>
        <v>JPY</v>
      </c>
      <c r="L201" s="7">
        <f t="shared" si="777"/>
        <v>4190</v>
      </c>
      <c r="M201" s="13">
        <f t="shared" si="778"/>
        <v>27.419360000000001</v>
      </c>
      <c r="N201" s="8"/>
      <c r="O201" s="13">
        <f t="shared" si="745"/>
        <v>17.819083651709501</v>
      </c>
      <c r="P201" s="13">
        <f t="shared" si="746"/>
        <v>14.991961769813599</v>
      </c>
      <c r="Q201" s="13">
        <f t="shared" si="747"/>
        <v>1.0670109971083499</v>
      </c>
      <c r="R201" s="13">
        <f t="shared" si="748"/>
        <v>0.89772226166548397</v>
      </c>
      <c r="S201" s="13">
        <f t="shared" si="749"/>
        <v>1.1939014023732299</v>
      </c>
      <c r="T201" s="13">
        <f t="shared" si="750"/>
        <v>3.7893455951693098</v>
      </c>
      <c r="U201" s="13">
        <f t="shared" si="751"/>
        <v>1.61941560525825</v>
      </c>
      <c r="V201" s="42">
        <f t="shared" si="752"/>
        <v>5318500940</v>
      </c>
      <c r="W201" s="42">
        <f t="shared" si="753"/>
        <v>10197517608.6957</v>
      </c>
      <c r="X201" s="13">
        <f t="shared" si="754"/>
        <v>47.845140905029965</v>
      </c>
      <c r="Y201" s="13">
        <f t="shared" si="755"/>
        <v>47.9328254345453</v>
      </c>
      <c r="Z201" s="13">
        <f t="shared" si="756"/>
        <v>58.442227028987901</v>
      </c>
      <c r="AA201" s="13">
        <f t="shared" si="757"/>
        <v>51.809121975104603</v>
      </c>
      <c r="AB201" s="13" t="str">
        <f t="shared" si="758"/>
        <v>#N/A</v>
      </c>
      <c r="AC201" s="13">
        <f t="shared" si="759"/>
        <v>1.3266864335619799</v>
      </c>
      <c r="AD201" s="13">
        <f t="shared" si="760"/>
        <v>1.39622671602328</v>
      </c>
      <c r="AE201" s="13">
        <f t="shared" si="761"/>
        <v>1.41470436710685</v>
      </c>
      <c r="AF201" s="13">
        <f t="shared" si="762"/>
        <v>1.27646830160165</v>
      </c>
      <c r="AG201" s="13">
        <f t="shared" si="763"/>
        <v>0.78594040665963905</v>
      </c>
      <c r="AH201" s="13">
        <f t="shared" si="764"/>
        <v>0.44727732269162102</v>
      </c>
      <c r="AI201" s="13">
        <f t="shared" si="765"/>
        <v>21.730175077239998</v>
      </c>
      <c r="AJ201" s="13">
        <f t="shared" si="766"/>
        <v>4717.54</v>
      </c>
      <c r="AK201" s="13">
        <f t="shared" si="767"/>
        <v>5608.3950000000004</v>
      </c>
      <c r="AL201" s="13">
        <f t="shared" si="768"/>
        <v>0.94250706880301605</v>
      </c>
      <c r="AM201" s="13">
        <f t="shared" si="769"/>
        <v>17.764369641199998</v>
      </c>
      <c r="AN201" s="13" t="str">
        <f t="shared" si="770"/>
        <v>NULL</v>
      </c>
      <c r="AO201" s="13" t="str">
        <f t="shared" si="771"/>
        <v>NULL</v>
      </c>
      <c r="AP201" s="42">
        <f t="shared" si="772"/>
        <v>2444297.1343423398</v>
      </c>
      <c r="AS201" s="9" t="s">
        <v>188</v>
      </c>
      <c r="AT201" s="34">
        <v>17.819083651709501</v>
      </c>
      <c r="AU201" s="34">
        <v>14.991961769813599</v>
      </c>
      <c r="AV201" s="34">
        <v>1.0670109971083499</v>
      </c>
      <c r="AW201" s="34">
        <v>0.89772226166548397</v>
      </c>
      <c r="AX201" s="34">
        <v>1.1939014023732299</v>
      </c>
      <c r="AY201" s="7">
        <v>3.7893455951693098</v>
      </c>
      <c r="AZ201" s="7">
        <v>1.61941560525825</v>
      </c>
      <c r="BA201" s="7">
        <v>5318500940</v>
      </c>
      <c r="BB201" s="7">
        <v>10197517608.6957</v>
      </c>
      <c r="BC201" s="7">
        <v>47.9328254345453</v>
      </c>
      <c r="BD201" s="7">
        <v>58.442227028987901</v>
      </c>
      <c r="BE201" s="7">
        <v>51.809121975104603</v>
      </c>
      <c r="BF201" s="7" t="s">
        <v>523</v>
      </c>
      <c r="BG201" s="34">
        <v>1.3266864335619799</v>
      </c>
      <c r="BH201" s="7">
        <v>1.39622671602328</v>
      </c>
      <c r="BI201" s="7">
        <v>1.41470436710685</v>
      </c>
      <c r="BJ201" s="7">
        <v>1.27646830160165</v>
      </c>
      <c r="BK201" s="7">
        <v>0.78594040665963905</v>
      </c>
      <c r="BL201" s="7">
        <v>0.44727732269162102</v>
      </c>
      <c r="BM201" s="34">
        <v>21.730175077239998</v>
      </c>
      <c r="BN201" s="7">
        <v>4717.54</v>
      </c>
      <c r="BO201" s="34">
        <v>5608.3950000000004</v>
      </c>
      <c r="BP201" s="34">
        <v>0.94250706880301605</v>
      </c>
      <c r="BQ201" s="34">
        <v>17.764369641199998</v>
      </c>
      <c r="BR201" s="34" t="s">
        <v>292</v>
      </c>
      <c r="BS201" s="34" t="s">
        <v>292</v>
      </c>
      <c r="BT201" s="34">
        <v>2444297.1343423398</v>
      </c>
      <c r="BU201" s="34">
        <v>139730063</v>
      </c>
      <c r="BV201" s="7">
        <v>88.618799999999993</v>
      </c>
      <c r="BW201" s="23">
        <v>18034</v>
      </c>
      <c r="BX201" s="9" t="s">
        <v>619</v>
      </c>
      <c r="BY201" s="7">
        <v>4190</v>
      </c>
      <c r="BZ201" s="9" t="s">
        <v>316</v>
      </c>
      <c r="CA201" t="str">
        <f t="shared" si="736"/>
        <v>JPYUSD=R</v>
      </c>
      <c r="CB201" s="24">
        <v>0.65439999999999998</v>
      </c>
      <c r="CD201" s="9" t="s">
        <v>188</v>
      </c>
      <c r="CE201" s="9" t="s">
        <v>618</v>
      </c>
    </row>
    <row r="202" spans="1:83" x14ac:dyDescent="0.35">
      <c r="B202" t="str">
        <f t="shared" si="737"/>
        <v>Belden Inc</v>
      </c>
      <c r="C202" t="s">
        <v>182</v>
      </c>
      <c r="E202" t="s">
        <v>189</v>
      </c>
      <c r="F202" s="2"/>
      <c r="G202" t="str">
        <f t="shared" si="738"/>
        <v>US0774541066</v>
      </c>
      <c r="H202" s="7">
        <f t="shared" si="739"/>
        <v>4954953226.1199999</v>
      </c>
      <c r="I202" s="13">
        <f t="shared" si="740"/>
        <v>98.617099999999994</v>
      </c>
      <c r="J202" s="36">
        <f t="shared" si="741"/>
        <v>34242</v>
      </c>
      <c r="K202" s="13" t="str">
        <f t="shared" si="742"/>
        <v>USD</v>
      </c>
      <c r="L202" s="7">
        <f t="shared" si="743"/>
        <v>122.84</v>
      </c>
      <c r="M202" s="13">
        <f t="shared" si="744"/>
        <v>122.84</v>
      </c>
      <c r="N202" s="8"/>
      <c r="O202" s="13">
        <f t="shared" si="745"/>
        <v>28.5623936234526</v>
      </c>
      <c r="P202" s="13">
        <f t="shared" si="746"/>
        <v>16.2306406229118</v>
      </c>
      <c r="Q202" s="13" t="str">
        <f t="shared" si="747"/>
        <v>NULL</v>
      </c>
      <c r="R202" s="13" t="str">
        <f t="shared" si="748"/>
        <v>NULL</v>
      </c>
      <c r="S202" s="13">
        <f t="shared" si="749"/>
        <v>4.0424859882203004</v>
      </c>
      <c r="T202" s="13">
        <f t="shared" si="750"/>
        <v>14.703038041673301</v>
      </c>
      <c r="U202" s="13">
        <f t="shared" si="751"/>
        <v>2.1119237339505101</v>
      </c>
      <c r="V202" s="42">
        <f t="shared" si="752"/>
        <v>29781609.407499999</v>
      </c>
      <c r="W202" s="42">
        <f t="shared" si="753"/>
        <v>25032449.286818199</v>
      </c>
      <c r="X202" s="13">
        <f t="shared" si="754"/>
        <v>-18.972015348025305</v>
      </c>
      <c r="Y202" s="13">
        <f t="shared" si="755"/>
        <v>37.657999296759698</v>
      </c>
      <c r="Z202" s="13">
        <f t="shared" si="756"/>
        <v>32.4272930404872</v>
      </c>
      <c r="AA202" s="13">
        <f t="shared" si="757"/>
        <v>31.870897135768001</v>
      </c>
      <c r="AB202" s="13">
        <f t="shared" si="758"/>
        <v>0.23100000000000001</v>
      </c>
      <c r="AC202" s="13">
        <f t="shared" si="759"/>
        <v>1.5144519910065299</v>
      </c>
      <c r="AD202" s="13">
        <f t="shared" si="760"/>
        <v>1.0940209384736801</v>
      </c>
      <c r="AE202" s="13">
        <f t="shared" si="761"/>
        <v>1.0780788328511901</v>
      </c>
      <c r="AF202" s="13">
        <f t="shared" si="762"/>
        <v>1.05205150318157</v>
      </c>
      <c r="AG202" s="13">
        <f t="shared" si="763"/>
        <v>0.57019532689299002</v>
      </c>
      <c r="AH202" s="13">
        <f t="shared" si="764"/>
        <v>0.89022449623824895</v>
      </c>
      <c r="AI202" s="13">
        <f t="shared" si="765"/>
        <v>56.010928961748697</v>
      </c>
      <c r="AJ202" s="13">
        <f t="shared" si="766"/>
        <v>120.4422</v>
      </c>
      <c r="AK202" s="13">
        <f t="shared" si="767"/>
        <v>101.3224</v>
      </c>
      <c r="AL202" s="13">
        <f t="shared" si="768"/>
        <v>0.16244314489928499</v>
      </c>
      <c r="AM202" s="13">
        <f t="shared" si="769"/>
        <v>3.490704773</v>
      </c>
      <c r="AN202" s="13">
        <f t="shared" si="770"/>
        <v>2.1606242407714999</v>
      </c>
      <c r="AO202" s="13">
        <f t="shared" si="771"/>
        <v>3.5196943756624899</v>
      </c>
      <c r="AP202" s="42">
        <f t="shared" si="772"/>
        <v>287775.63749601599</v>
      </c>
      <c r="AS202" s="9" t="s">
        <v>189</v>
      </c>
      <c r="AT202" s="34">
        <v>28.5623936234526</v>
      </c>
      <c r="AU202" s="34">
        <v>16.2306406229118</v>
      </c>
      <c r="AV202" s="34" t="s">
        <v>292</v>
      </c>
      <c r="AW202" s="34" t="s">
        <v>292</v>
      </c>
      <c r="AX202" s="34">
        <v>4.0424859882203004</v>
      </c>
      <c r="AY202" s="7">
        <v>14.703038041673301</v>
      </c>
      <c r="AZ202" s="7">
        <v>2.1119237339505101</v>
      </c>
      <c r="BA202" s="7">
        <v>29781609.407499999</v>
      </c>
      <c r="BB202" s="7">
        <v>25032449.286818199</v>
      </c>
      <c r="BC202" s="7">
        <v>37.657999296759698</v>
      </c>
      <c r="BD202" s="7">
        <v>32.4272930404872</v>
      </c>
      <c r="BE202" s="7">
        <v>31.870897135768001</v>
      </c>
      <c r="BF202" s="7">
        <v>0.23100000000000001</v>
      </c>
      <c r="BG202" s="34">
        <v>1.5144519910065299</v>
      </c>
      <c r="BH202" s="7">
        <v>1.0940209384736801</v>
      </c>
      <c r="BI202" s="7">
        <v>1.0780788328511901</v>
      </c>
      <c r="BJ202" s="7">
        <v>1.05205150318157</v>
      </c>
      <c r="BK202" s="7">
        <v>0.57019532689299002</v>
      </c>
      <c r="BL202" s="7">
        <v>0.89022449623824895</v>
      </c>
      <c r="BM202" s="34">
        <v>56.010928961748697</v>
      </c>
      <c r="BN202" s="7">
        <v>120.4422</v>
      </c>
      <c r="BO202" s="34">
        <v>101.3224</v>
      </c>
      <c r="BP202" s="34">
        <v>0.16244314489928499</v>
      </c>
      <c r="BQ202" s="34">
        <v>3.490704773</v>
      </c>
      <c r="BR202" s="34">
        <v>2.1606242407714999</v>
      </c>
      <c r="BS202" s="34">
        <v>3.5196943756624899</v>
      </c>
      <c r="BT202" s="34">
        <v>287775.63749601599</v>
      </c>
      <c r="BU202" s="34">
        <v>40336643</v>
      </c>
      <c r="BV202" s="7">
        <v>98.617099999999994</v>
      </c>
      <c r="BW202" s="23">
        <v>34242</v>
      </c>
      <c r="BX202" s="9" t="s">
        <v>621</v>
      </c>
      <c r="BY202" s="7">
        <v>122.84</v>
      </c>
      <c r="BZ202" s="9" t="s">
        <v>291</v>
      </c>
      <c r="CA202" t="str">
        <f t="shared" si="736"/>
        <v>USD=</v>
      </c>
      <c r="CB202" s="24">
        <v>1</v>
      </c>
      <c r="CD202" s="9" t="s">
        <v>189</v>
      </c>
      <c r="CE202" s="9" t="s">
        <v>620</v>
      </c>
    </row>
    <row r="203" spans="1:83" x14ac:dyDescent="0.35">
      <c r="B203" t="str">
        <f t="shared" si="737"/>
        <v>Fabrinet</v>
      </c>
      <c r="C203" t="s">
        <v>182</v>
      </c>
      <c r="E203" t="s">
        <v>190</v>
      </c>
      <c r="F203" s="2"/>
      <c r="G203" t="str">
        <f t="shared" si="738"/>
        <v>KYG3323L1005</v>
      </c>
      <c r="H203" s="7">
        <f t="shared" si="739"/>
        <v>8915372228.1599998</v>
      </c>
      <c r="I203" s="13">
        <f t="shared" si="740"/>
        <v>99.615600000000001</v>
      </c>
      <c r="J203" s="36">
        <f t="shared" si="741"/>
        <v>40354</v>
      </c>
      <c r="K203" s="13" t="str">
        <f t="shared" si="742"/>
        <v>USD</v>
      </c>
      <c r="L203" s="7">
        <f t="shared" si="743"/>
        <v>245.82</v>
      </c>
      <c r="M203" s="13">
        <f t="shared" si="744"/>
        <v>245.82</v>
      </c>
      <c r="N203" s="8"/>
      <c r="O203" s="13">
        <f t="shared" si="745"/>
        <v>29.120279001224901</v>
      </c>
      <c r="P203" s="13">
        <f t="shared" si="746"/>
        <v>22.831515340547998</v>
      </c>
      <c r="Q203" s="13" t="str">
        <f t="shared" si="747"/>
        <v>NULL</v>
      </c>
      <c r="R203" s="13" t="str">
        <f t="shared" si="748"/>
        <v>NULL</v>
      </c>
      <c r="S203" s="13">
        <f t="shared" si="749"/>
        <v>4.8808229852163496</v>
      </c>
      <c r="T203" s="13">
        <f t="shared" si="750"/>
        <v>25.3797472327125</v>
      </c>
      <c r="U203" s="13">
        <f t="shared" si="751"/>
        <v>2.9700898712537298</v>
      </c>
      <c r="V203" s="42">
        <f t="shared" si="752"/>
        <v>98169209.742500007</v>
      </c>
      <c r="W203" s="42">
        <f t="shared" si="753"/>
        <v>125419097.59636401</v>
      </c>
      <c r="X203" s="13">
        <f t="shared" si="754"/>
        <v>21.727064200032959</v>
      </c>
      <c r="Y203" s="13">
        <f t="shared" si="755"/>
        <v>60.249303663122902</v>
      </c>
      <c r="Z203" s="13">
        <f t="shared" si="756"/>
        <v>58.1332851192807</v>
      </c>
      <c r="AA203" s="13">
        <f t="shared" si="757"/>
        <v>51.659537490675397</v>
      </c>
      <c r="AB203" s="13">
        <f t="shared" si="758"/>
        <v>0.43880000000000002</v>
      </c>
      <c r="AC203" s="13">
        <f t="shared" si="759"/>
        <v>2.3855028583159501</v>
      </c>
      <c r="AD203" s="13">
        <f t="shared" si="760"/>
        <v>2.0272591272112899</v>
      </c>
      <c r="AE203" s="13">
        <f t="shared" si="761"/>
        <v>0.91157189574478903</v>
      </c>
      <c r="AF203" s="13">
        <f t="shared" si="762"/>
        <v>0.94104698944859599</v>
      </c>
      <c r="AG203" s="13">
        <f t="shared" si="763"/>
        <v>1.2612591127689601</v>
      </c>
      <c r="AH203" s="13">
        <f t="shared" si="764"/>
        <v>1.05393013665832</v>
      </c>
      <c r="AI203" s="13">
        <f t="shared" si="765"/>
        <v>60.965459841864302</v>
      </c>
      <c r="AJ203" s="13">
        <f t="shared" si="766"/>
        <v>245.0496</v>
      </c>
      <c r="AK203" s="13">
        <f t="shared" si="767"/>
        <v>225.87805</v>
      </c>
      <c r="AL203" s="13" t="str">
        <f t="shared" si="768"/>
        <v>NULL</v>
      </c>
      <c r="AM203" s="13">
        <f t="shared" si="769"/>
        <v>0</v>
      </c>
      <c r="AN203" s="13">
        <f t="shared" si="770"/>
        <v>4.8429662512407603</v>
      </c>
      <c r="AO203" s="13">
        <f t="shared" si="771"/>
        <v>2.7238096212852199</v>
      </c>
      <c r="AP203" s="42">
        <f t="shared" si="772"/>
        <v>1715139.9127191401</v>
      </c>
      <c r="AS203" s="9" t="s">
        <v>190</v>
      </c>
      <c r="AT203" s="34">
        <v>29.120279001224901</v>
      </c>
      <c r="AU203" s="34">
        <v>22.831515340547998</v>
      </c>
      <c r="AV203" s="34" t="s">
        <v>292</v>
      </c>
      <c r="AW203" s="34" t="s">
        <v>292</v>
      </c>
      <c r="AX203" s="34">
        <v>4.8808229852163496</v>
      </c>
      <c r="AY203" s="7">
        <v>25.3797472327125</v>
      </c>
      <c r="AZ203" s="7">
        <v>2.9700898712537298</v>
      </c>
      <c r="BA203" s="7">
        <v>98169209.742500007</v>
      </c>
      <c r="BB203" s="7">
        <v>125419097.59636401</v>
      </c>
      <c r="BC203" s="7">
        <v>60.249303663122902</v>
      </c>
      <c r="BD203" s="7">
        <v>58.1332851192807</v>
      </c>
      <c r="BE203" s="7">
        <v>51.659537490675397</v>
      </c>
      <c r="BF203" s="7">
        <v>0.43880000000000002</v>
      </c>
      <c r="BG203" s="34">
        <v>2.3855028583159501</v>
      </c>
      <c r="BH203" s="7">
        <v>2.0272591272112899</v>
      </c>
      <c r="BI203" s="7">
        <v>0.91157189574478903</v>
      </c>
      <c r="BJ203" s="7">
        <v>0.94104698944859599</v>
      </c>
      <c r="BK203" s="7">
        <v>1.2612591127689601</v>
      </c>
      <c r="BL203" s="7">
        <v>1.05393013665832</v>
      </c>
      <c r="BM203" s="34">
        <v>60.965459841864302</v>
      </c>
      <c r="BN203" s="7">
        <v>245.0496</v>
      </c>
      <c r="BO203" s="34">
        <v>225.87805</v>
      </c>
      <c r="BP203" s="34" t="s">
        <v>292</v>
      </c>
      <c r="BQ203" s="34">
        <v>0</v>
      </c>
      <c r="BR203" s="34">
        <v>4.8429662512407603</v>
      </c>
      <c r="BS203" s="34">
        <v>2.7238096212852199</v>
      </c>
      <c r="BT203" s="34">
        <v>1715139.9127191401</v>
      </c>
      <c r="BU203" s="34">
        <v>36267888</v>
      </c>
      <c r="BV203" s="7">
        <v>99.615600000000001</v>
      </c>
      <c r="BW203" s="23">
        <v>40354</v>
      </c>
      <c r="BX203" s="9" t="s">
        <v>623</v>
      </c>
      <c r="BY203" s="7">
        <v>245.82</v>
      </c>
      <c r="BZ203" s="9" t="s">
        <v>291</v>
      </c>
      <c r="CA203" t="str">
        <f t="shared" si="736"/>
        <v>USD=</v>
      </c>
      <c r="CB203" s="24">
        <v>1</v>
      </c>
      <c r="CD203" s="9" t="s">
        <v>190</v>
      </c>
      <c r="CE203" s="9" t="s">
        <v>622</v>
      </c>
    </row>
    <row r="204" spans="1:83" ht="15" customHeight="1" x14ac:dyDescent="0.35">
      <c r="B204" t="str">
        <f t="shared" si="737"/>
        <v>Kyocera Corp</v>
      </c>
      <c r="C204" t="s">
        <v>182</v>
      </c>
      <c r="E204" s="6" t="s">
        <v>191</v>
      </c>
      <c r="F204" s="2"/>
      <c r="G204" t="str">
        <f t="shared" si="738"/>
        <v>JP3249600002</v>
      </c>
      <c r="H204" s="7">
        <f t="shared" ref="H204" si="779">((BU204*BY204)*CB204)/100</f>
        <v>14197034715.272638</v>
      </c>
      <c r="I204" s="13">
        <f t="shared" si="740"/>
        <v>95.000699999999995</v>
      </c>
      <c r="J204" s="36">
        <f t="shared" si="741"/>
        <v>26207</v>
      </c>
      <c r="K204" s="13" t="str">
        <f t="shared" si="742"/>
        <v>JPY</v>
      </c>
      <c r="L204" s="7">
        <f t="shared" si="743"/>
        <v>1540</v>
      </c>
      <c r="M204" s="13">
        <f t="shared" ref="M204" si="780">(BY204*CB204)/100</f>
        <v>10.07776</v>
      </c>
      <c r="N204" s="8"/>
      <c r="O204" s="13">
        <f t="shared" si="745"/>
        <v>26.8928271940269</v>
      </c>
      <c r="P204" s="13">
        <f t="shared" si="746"/>
        <v>20.048339736955501</v>
      </c>
      <c r="Q204" s="13">
        <f t="shared" si="747"/>
        <v>41.373580298502901</v>
      </c>
      <c r="R204" s="13">
        <f t="shared" si="748"/>
        <v>30.8435995953161</v>
      </c>
      <c r="S204" s="13">
        <f t="shared" si="749"/>
        <v>0.67607064677021</v>
      </c>
      <c r="T204" s="13">
        <f t="shared" si="750"/>
        <v>8.1978165737444897</v>
      </c>
      <c r="U204" s="13">
        <f t="shared" si="751"/>
        <v>1.1529658222797401</v>
      </c>
      <c r="V204" s="42">
        <f t="shared" si="752"/>
        <v>7537835360</v>
      </c>
      <c r="W204" s="42">
        <f t="shared" si="753"/>
        <v>6782226980.4347801</v>
      </c>
      <c r="X204" s="13">
        <f t="shared" si="754"/>
        <v>-11.141006954573806</v>
      </c>
      <c r="Y204" s="13">
        <f t="shared" si="755"/>
        <v>24.299439493736902</v>
      </c>
      <c r="Z204" s="13">
        <f t="shared" si="756"/>
        <v>39.502436444655402</v>
      </c>
      <c r="AA204" s="13">
        <f t="shared" si="757"/>
        <v>30.625155204675</v>
      </c>
      <c r="AB204" s="13" t="str">
        <f t="shared" si="758"/>
        <v>#N/A</v>
      </c>
      <c r="AC204" s="13">
        <f t="shared" si="759"/>
        <v>0.88310469783382595</v>
      </c>
      <c r="AD204" s="13">
        <f t="shared" si="760"/>
        <v>0.843786904381993</v>
      </c>
      <c r="AE204" s="13">
        <f t="shared" si="761"/>
        <v>0.61067106211133704</v>
      </c>
      <c r="AF204" s="13">
        <f t="shared" si="762"/>
        <v>0.74044663429351698</v>
      </c>
      <c r="AG204" s="13">
        <f t="shared" si="763"/>
        <v>0.29078793542461301</v>
      </c>
      <c r="AH204" s="13">
        <f t="shared" si="764"/>
        <v>0.50542828702704401</v>
      </c>
      <c r="AI204" s="13">
        <f t="shared" si="765"/>
        <v>64.688427299703307</v>
      </c>
      <c r="AJ204" s="13">
        <f t="shared" si="766"/>
        <v>1588.28</v>
      </c>
      <c r="AK204" s="13">
        <f t="shared" si="767"/>
        <v>1803.0050000000001</v>
      </c>
      <c r="AL204" s="13">
        <f t="shared" si="768"/>
        <v>3.1969309462915598</v>
      </c>
      <c r="AM204" s="13">
        <f t="shared" si="769"/>
        <v>69.725151868899999</v>
      </c>
      <c r="AN204" s="13" t="str">
        <f t="shared" si="770"/>
        <v>NULL</v>
      </c>
      <c r="AO204" s="13" t="str">
        <f t="shared" si="771"/>
        <v>NULL</v>
      </c>
      <c r="AP204" s="42">
        <f t="shared" si="772"/>
        <v>6864368.4344848199</v>
      </c>
      <c r="AS204" s="12" t="s">
        <v>191</v>
      </c>
      <c r="AT204" s="34">
        <v>26.8928271940269</v>
      </c>
      <c r="AU204" s="34">
        <v>20.048339736955501</v>
      </c>
      <c r="AV204" s="34">
        <v>41.373580298502901</v>
      </c>
      <c r="AW204" s="34">
        <v>30.8435995953161</v>
      </c>
      <c r="AX204" s="34">
        <v>0.67607064677021</v>
      </c>
      <c r="AY204" s="7">
        <v>8.1978165737444897</v>
      </c>
      <c r="AZ204" s="7">
        <v>1.1529658222797401</v>
      </c>
      <c r="BA204" s="7">
        <v>7537835360</v>
      </c>
      <c r="BB204" s="7">
        <v>6782226980.4347801</v>
      </c>
      <c r="BC204" s="7">
        <v>24.299439493736902</v>
      </c>
      <c r="BD204" s="7">
        <v>39.502436444655402</v>
      </c>
      <c r="BE204" s="7">
        <v>30.625155204675</v>
      </c>
      <c r="BF204" s="7" t="s">
        <v>523</v>
      </c>
      <c r="BG204" s="34">
        <v>0.88310469783382595</v>
      </c>
      <c r="BH204" s="7">
        <v>0.843786904381993</v>
      </c>
      <c r="BI204" s="7">
        <v>0.61067106211133704</v>
      </c>
      <c r="BJ204" s="7">
        <v>0.74044663429351698</v>
      </c>
      <c r="BK204" s="7">
        <v>0.29078793542461301</v>
      </c>
      <c r="BL204" s="7">
        <v>0.50542828702704401</v>
      </c>
      <c r="BM204" s="34">
        <v>64.688427299703307</v>
      </c>
      <c r="BN204" s="7">
        <v>1588.28</v>
      </c>
      <c r="BO204" s="34">
        <v>1803.0050000000001</v>
      </c>
      <c r="BP204" s="34">
        <v>3.1969309462915598</v>
      </c>
      <c r="BQ204" s="34">
        <v>69.725151868899999</v>
      </c>
      <c r="BR204" s="34" t="s">
        <v>292</v>
      </c>
      <c r="BS204" s="34" t="s">
        <v>292</v>
      </c>
      <c r="BT204" s="34">
        <v>6864368.4344848199</v>
      </c>
      <c r="BU204" s="34">
        <v>1408749039</v>
      </c>
      <c r="BV204" s="7">
        <v>95.000699999999995</v>
      </c>
      <c r="BW204" s="23">
        <v>26207</v>
      </c>
      <c r="BX204" s="9" t="s">
        <v>625</v>
      </c>
      <c r="BY204" s="7">
        <v>1540</v>
      </c>
      <c r="BZ204" s="9" t="s">
        <v>316</v>
      </c>
      <c r="CA204" t="str">
        <f t="shared" si="736"/>
        <v>JPYUSD=R</v>
      </c>
      <c r="CB204" s="24">
        <v>0.65439999999999998</v>
      </c>
      <c r="CD204" s="12" t="s">
        <v>191</v>
      </c>
      <c r="CE204" s="9" t="s">
        <v>624</v>
      </c>
    </row>
    <row r="205" spans="1:83" x14ac:dyDescent="0.35">
      <c r="B205" t="str">
        <f t="shared" si="737"/>
        <v>Kyocera Corp</v>
      </c>
      <c r="C205" t="s">
        <v>182</v>
      </c>
      <c r="E205" s="46" t="s">
        <v>191</v>
      </c>
      <c r="F205" s="2"/>
      <c r="G205" t="str">
        <f t="shared" si="738"/>
        <v>JP3249600002</v>
      </c>
      <c r="H205" s="7">
        <f t="shared" ref="H205" si="781">((BU205*BY205)*CB205)/100</f>
        <v>14197034715.272638</v>
      </c>
      <c r="I205" s="13">
        <f t="shared" ref="I205" si="782">BV205</f>
        <v>95.000699999999995</v>
      </c>
      <c r="J205" s="36">
        <f t="shared" ref="J205" si="783">BW205</f>
        <v>26207</v>
      </c>
      <c r="K205" s="13" t="str">
        <f t="shared" ref="K205" si="784">BZ205</f>
        <v>JPY</v>
      </c>
      <c r="L205" s="7">
        <f t="shared" ref="L205" si="785">BY205</f>
        <v>1540</v>
      </c>
      <c r="M205" s="13">
        <f t="shared" ref="M205" si="786">(BY205*CB205)/100</f>
        <v>10.07776</v>
      </c>
      <c r="N205" s="8"/>
      <c r="O205" s="13">
        <f t="shared" si="745"/>
        <v>26.8928271940269</v>
      </c>
      <c r="P205" s="13">
        <f t="shared" si="746"/>
        <v>20.048339736955501</v>
      </c>
      <c r="Q205" s="13">
        <f t="shared" si="747"/>
        <v>41.373580298502901</v>
      </c>
      <c r="R205" s="13">
        <f t="shared" si="748"/>
        <v>30.8435995953161</v>
      </c>
      <c r="S205" s="13">
        <f t="shared" si="749"/>
        <v>0.67607064677021</v>
      </c>
      <c r="T205" s="13">
        <f t="shared" si="750"/>
        <v>8.1978165737444897</v>
      </c>
      <c r="U205" s="13">
        <f t="shared" si="751"/>
        <v>1.1529658222797401</v>
      </c>
      <c r="V205" s="42">
        <f t="shared" si="752"/>
        <v>7537835360</v>
      </c>
      <c r="W205" s="42">
        <f t="shared" si="753"/>
        <v>6782226980.4347801</v>
      </c>
      <c r="X205" s="13">
        <f t="shared" si="754"/>
        <v>-11.141006954573806</v>
      </c>
      <c r="Y205" s="13">
        <f t="shared" si="755"/>
        <v>24.299439493736902</v>
      </c>
      <c r="Z205" s="13">
        <f t="shared" si="756"/>
        <v>39.502436444655402</v>
      </c>
      <c r="AA205" s="13">
        <f t="shared" si="757"/>
        <v>30.625155204675</v>
      </c>
      <c r="AB205" s="13" t="str">
        <f t="shared" si="758"/>
        <v>#N/A</v>
      </c>
      <c r="AC205" s="13">
        <f t="shared" si="759"/>
        <v>0.88310469783382595</v>
      </c>
      <c r="AD205" s="13">
        <f t="shared" si="760"/>
        <v>0.843786904381993</v>
      </c>
      <c r="AE205" s="13">
        <f t="shared" si="761"/>
        <v>0.61067106211133704</v>
      </c>
      <c r="AF205" s="13">
        <f t="shared" si="762"/>
        <v>0.74044663429351698</v>
      </c>
      <c r="AG205" s="13">
        <f t="shared" si="763"/>
        <v>0.29078793542461301</v>
      </c>
      <c r="AH205" s="13">
        <f t="shared" si="764"/>
        <v>0.50542828702704401</v>
      </c>
      <c r="AI205" s="13">
        <f t="shared" si="765"/>
        <v>64.688427299703307</v>
      </c>
      <c r="AJ205" s="13">
        <f t="shared" si="766"/>
        <v>1588.28</v>
      </c>
      <c r="AK205" s="13">
        <f t="shared" si="767"/>
        <v>1803.0050000000001</v>
      </c>
      <c r="AL205" s="13">
        <f t="shared" si="768"/>
        <v>3.1969309462915598</v>
      </c>
      <c r="AM205" s="13">
        <f t="shared" si="769"/>
        <v>69.725151868899999</v>
      </c>
      <c r="AN205" s="13" t="str">
        <f t="shared" si="770"/>
        <v>NULL</v>
      </c>
      <c r="AO205" s="13" t="str">
        <f t="shared" si="771"/>
        <v>NULL</v>
      </c>
      <c r="AP205" s="42">
        <f t="shared" si="772"/>
        <v>6864368.4344848199</v>
      </c>
      <c r="AS205" s="9" t="s">
        <v>191</v>
      </c>
      <c r="AT205" s="34">
        <v>26.8928271940269</v>
      </c>
      <c r="AU205" s="34">
        <v>20.048339736955501</v>
      </c>
      <c r="AV205" s="34">
        <v>41.373580298502901</v>
      </c>
      <c r="AW205" s="34">
        <v>30.8435995953161</v>
      </c>
      <c r="AX205" s="34">
        <v>0.67607064677021</v>
      </c>
      <c r="AY205" s="7">
        <v>8.1978165737444897</v>
      </c>
      <c r="AZ205" s="7">
        <v>1.1529658222797401</v>
      </c>
      <c r="BA205" s="7">
        <v>7537835360</v>
      </c>
      <c r="BB205" s="7">
        <v>6782226980.4347801</v>
      </c>
      <c r="BC205" s="7">
        <v>24.299439493736902</v>
      </c>
      <c r="BD205" s="7">
        <v>39.502436444655402</v>
      </c>
      <c r="BE205" s="7">
        <v>30.625155204675</v>
      </c>
      <c r="BF205" s="7" t="s">
        <v>523</v>
      </c>
      <c r="BG205" s="34">
        <v>0.88310469783382595</v>
      </c>
      <c r="BH205" s="7">
        <v>0.843786904381993</v>
      </c>
      <c r="BI205" s="7">
        <v>0.61067106211133704</v>
      </c>
      <c r="BJ205" s="7">
        <v>0.74044663429351698</v>
      </c>
      <c r="BK205" s="7">
        <v>0.29078793542461301</v>
      </c>
      <c r="BL205" s="7">
        <v>0.50542828702704401</v>
      </c>
      <c r="BM205" s="34">
        <v>64.688427299703307</v>
      </c>
      <c r="BN205" s="7">
        <v>1588.28</v>
      </c>
      <c r="BO205" s="34">
        <v>1803.0050000000001</v>
      </c>
      <c r="BP205" s="34">
        <v>3.1969309462915598</v>
      </c>
      <c r="BQ205" s="34">
        <v>69.725151868899999</v>
      </c>
      <c r="BR205" s="34" t="s">
        <v>292</v>
      </c>
      <c r="BS205" s="34" t="s">
        <v>292</v>
      </c>
      <c r="BT205" s="34">
        <v>6864368.4344848199</v>
      </c>
      <c r="BU205" s="34">
        <v>1408749039</v>
      </c>
      <c r="BV205" s="7">
        <v>95.000699999999995</v>
      </c>
      <c r="BW205" s="23">
        <v>26207</v>
      </c>
      <c r="BX205" s="9" t="s">
        <v>625</v>
      </c>
      <c r="BY205" s="7">
        <v>1540</v>
      </c>
      <c r="BZ205" s="9" t="s">
        <v>316</v>
      </c>
      <c r="CA205" t="str">
        <f t="shared" si="736"/>
        <v>JPYUSD=R</v>
      </c>
      <c r="CB205" s="24">
        <v>0.65439999999999998</v>
      </c>
      <c r="CD205" s="9" t="s">
        <v>191</v>
      </c>
      <c r="CE205" s="9" t="s">
        <v>624</v>
      </c>
    </row>
    <row r="206" spans="1:83" x14ac:dyDescent="0.35">
      <c r="B206" t="str">
        <f t="shared" si="737"/>
        <v>Samsung Electro-Mechanics Co Ltd</v>
      </c>
      <c r="C206" t="s">
        <v>182</v>
      </c>
      <c r="E206" t="s">
        <v>192</v>
      </c>
      <c r="F206" s="2"/>
      <c r="G206" t="str">
        <f t="shared" si="738"/>
        <v>KR7009150004</v>
      </c>
      <c r="H206" s="7">
        <f>((BU206*BY206)*CB206)/1000</f>
        <v>6395680860.0197763</v>
      </c>
      <c r="I206" s="13">
        <f t="shared" si="740"/>
        <v>75.652799999999999</v>
      </c>
      <c r="J206" s="36">
        <f t="shared" si="741"/>
        <v>28913</v>
      </c>
      <c r="K206" s="13" t="str">
        <f t="shared" si="742"/>
        <v>KRW</v>
      </c>
      <c r="L206" s="7">
        <f t="shared" si="743"/>
        <v>126100</v>
      </c>
      <c r="M206" s="13">
        <f>(BY206*CB206)/1000</f>
        <v>87.981230999999994</v>
      </c>
      <c r="N206" s="8"/>
      <c r="O206" s="13">
        <f t="shared" si="745"/>
        <v>17.338621121490501</v>
      </c>
      <c r="P206" s="13">
        <f t="shared" si="746"/>
        <v>12.133285256550799</v>
      </c>
      <c r="Q206" s="13">
        <f t="shared" si="747"/>
        <v>0.52224762414128101</v>
      </c>
      <c r="R206" s="13">
        <f t="shared" si="748"/>
        <v>0.365460399293699</v>
      </c>
      <c r="S206" s="13">
        <f t="shared" si="749"/>
        <v>1.0504685977859001</v>
      </c>
      <c r="T206" s="13">
        <f t="shared" si="750"/>
        <v>6.9570713471024996</v>
      </c>
      <c r="U206" s="13">
        <f t="shared" si="751"/>
        <v>0.92662851876942298</v>
      </c>
      <c r="V206" s="42">
        <f t="shared" si="752"/>
        <v>65845528150</v>
      </c>
      <c r="W206" s="42">
        <f t="shared" si="753"/>
        <v>42609089226.086998</v>
      </c>
      <c r="X206" s="13">
        <f t="shared" si="754"/>
        <v>-54.533995788125686</v>
      </c>
      <c r="Y206" s="13">
        <f t="shared" si="755"/>
        <v>43.010159258024501</v>
      </c>
      <c r="Z206" s="13">
        <f t="shared" si="756"/>
        <v>39.804879472224599</v>
      </c>
      <c r="AA206" s="13">
        <f t="shared" si="757"/>
        <v>36.157840114320997</v>
      </c>
      <c r="AB206" s="13" t="str">
        <f t="shared" si="758"/>
        <v>#N/A</v>
      </c>
      <c r="AC206" s="13">
        <f t="shared" si="759"/>
        <v>1.2388354191095601</v>
      </c>
      <c r="AD206" s="13">
        <f t="shared" si="760"/>
        <v>0.95844123337883502</v>
      </c>
      <c r="AE206" s="13">
        <f t="shared" si="761"/>
        <v>1.23106306708897</v>
      </c>
      <c r="AF206" s="13">
        <f t="shared" si="762"/>
        <v>1.1540408906839399</v>
      </c>
      <c r="AG206" s="13">
        <f t="shared" si="763"/>
        <v>1.62618052030546</v>
      </c>
      <c r="AH206" s="13">
        <f t="shared" si="764"/>
        <v>1.3534581376869499</v>
      </c>
      <c r="AI206" s="13">
        <f t="shared" si="765"/>
        <v>60.7940446650124</v>
      </c>
      <c r="AJ206" s="13">
        <f t="shared" si="766"/>
        <v>117418</v>
      </c>
      <c r="AK206" s="13">
        <f t="shared" si="767"/>
        <v>140792</v>
      </c>
      <c r="AL206" s="13">
        <f t="shared" si="768"/>
        <v>0.95277547638773796</v>
      </c>
      <c r="AM206" s="13">
        <f t="shared" si="769"/>
        <v>20.983041316800001</v>
      </c>
      <c r="AN206" s="13" t="str">
        <f t="shared" si="770"/>
        <v>NULL</v>
      </c>
      <c r="AO206" s="13" t="str">
        <f t="shared" si="771"/>
        <v>NULL</v>
      </c>
      <c r="AP206" s="42">
        <f t="shared" si="772"/>
        <v>653224.97667401505</v>
      </c>
      <c r="AS206" s="9" t="s">
        <v>192</v>
      </c>
      <c r="AT206" s="34">
        <v>17.338621121490501</v>
      </c>
      <c r="AU206" s="34">
        <v>12.133285256550799</v>
      </c>
      <c r="AV206" s="34">
        <v>0.52224762414128101</v>
      </c>
      <c r="AW206" s="34">
        <v>0.365460399293699</v>
      </c>
      <c r="AX206" s="34">
        <v>1.0504685977859001</v>
      </c>
      <c r="AY206" s="7">
        <v>6.9570713471024996</v>
      </c>
      <c r="AZ206" s="7">
        <v>0.92662851876942298</v>
      </c>
      <c r="BA206" s="7">
        <v>65845528150</v>
      </c>
      <c r="BB206" s="7">
        <v>42609089226.086998</v>
      </c>
      <c r="BC206" s="7">
        <v>43.010159258024501</v>
      </c>
      <c r="BD206" s="7">
        <v>39.804879472224599</v>
      </c>
      <c r="BE206" s="7">
        <v>36.157840114320997</v>
      </c>
      <c r="BF206" s="7" t="s">
        <v>523</v>
      </c>
      <c r="BG206" s="34">
        <v>1.2388354191095601</v>
      </c>
      <c r="BH206" s="7">
        <v>0.95844123337883502</v>
      </c>
      <c r="BI206" s="7">
        <v>1.23106306708897</v>
      </c>
      <c r="BJ206" s="7">
        <v>1.1540408906839399</v>
      </c>
      <c r="BK206" s="7">
        <v>1.62618052030546</v>
      </c>
      <c r="BL206" s="7">
        <v>1.3534581376869499</v>
      </c>
      <c r="BM206" s="34">
        <v>60.7940446650124</v>
      </c>
      <c r="BN206" s="7">
        <v>117418</v>
      </c>
      <c r="BO206" s="34">
        <v>140792</v>
      </c>
      <c r="BP206" s="34">
        <v>0.95277547638773796</v>
      </c>
      <c r="BQ206" s="34">
        <v>20.983041316800001</v>
      </c>
      <c r="BR206" s="34" t="s">
        <v>292</v>
      </c>
      <c r="BS206" s="34" t="s">
        <v>292</v>
      </c>
      <c r="BT206" s="34">
        <v>653224.97667401505</v>
      </c>
      <c r="BU206" s="34">
        <v>72693696</v>
      </c>
      <c r="BV206" s="7">
        <v>75.652799999999999</v>
      </c>
      <c r="BW206" s="23">
        <v>28913</v>
      </c>
      <c r="BX206" s="9" t="s">
        <v>627</v>
      </c>
      <c r="BY206" s="7">
        <v>126100</v>
      </c>
      <c r="BZ206" s="9" t="s">
        <v>304</v>
      </c>
      <c r="CA206" t="str">
        <f t="shared" si="736"/>
        <v>KRWUSD=R</v>
      </c>
      <c r="CB206" s="24">
        <v>0.69771000000000005</v>
      </c>
      <c r="CD206" s="9" t="s">
        <v>192</v>
      </c>
      <c r="CE206" s="9" t="s">
        <v>626</v>
      </c>
    </row>
    <row r="207" spans="1:83" x14ac:dyDescent="0.35">
      <c r="B207" t="str">
        <f t="shared" si="737"/>
        <v>Vishay Intertechnology Inc</v>
      </c>
      <c r="C207" t="s">
        <v>182</v>
      </c>
      <c r="E207" t="s">
        <v>193</v>
      </c>
      <c r="F207" s="2"/>
      <c r="G207" t="str">
        <f t="shared" si="738"/>
        <v>US9282981086</v>
      </c>
      <c r="H207" s="7">
        <f t="shared" si="739"/>
        <v>2390753200</v>
      </c>
      <c r="I207" s="13">
        <f t="shared" si="740"/>
        <v>99.553299999999993</v>
      </c>
      <c r="J207" s="36">
        <f t="shared" si="741"/>
        <v>26723</v>
      </c>
      <c r="K207" s="13" t="str">
        <f t="shared" si="742"/>
        <v>USD</v>
      </c>
      <c r="L207" s="7">
        <f t="shared" si="743"/>
        <v>17.600000000000001</v>
      </c>
      <c r="M207" s="13">
        <f t="shared" si="744"/>
        <v>17.600000000000001</v>
      </c>
      <c r="N207" s="8"/>
      <c r="O207" s="13">
        <f t="shared" si="745"/>
        <v>28.282179013337601</v>
      </c>
      <c r="P207" s="13">
        <f t="shared" si="746"/>
        <v>15.2474963426909</v>
      </c>
      <c r="Q207" s="13" t="str">
        <f t="shared" si="747"/>
        <v>NULL</v>
      </c>
      <c r="R207" s="13" t="str">
        <f t="shared" si="748"/>
        <v>NULL</v>
      </c>
      <c r="S207" s="13">
        <f t="shared" si="749"/>
        <v>1.1029158551196101</v>
      </c>
      <c r="T207" s="13">
        <f t="shared" si="750"/>
        <v>21.286332959381799</v>
      </c>
      <c r="U207" s="13">
        <f t="shared" si="751"/>
        <v>0.79476999987035202</v>
      </c>
      <c r="V207" s="42">
        <f t="shared" si="752"/>
        <v>37733263.022500001</v>
      </c>
      <c r="W207" s="42">
        <f t="shared" si="753"/>
        <v>44621240.721818201</v>
      </c>
      <c r="X207" s="13">
        <f t="shared" si="754"/>
        <v>15.436544542227898</v>
      </c>
      <c r="Y207" s="13">
        <f t="shared" si="755"/>
        <v>47.882789686392101</v>
      </c>
      <c r="Z207" s="13">
        <f t="shared" si="756"/>
        <v>39.115887698954197</v>
      </c>
      <c r="AA207" s="13">
        <f t="shared" si="757"/>
        <v>33.811677345007801</v>
      </c>
      <c r="AB207" s="13">
        <f t="shared" si="758"/>
        <v>0.42899999999999999</v>
      </c>
      <c r="AC207" s="13">
        <f t="shared" si="759"/>
        <v>1.59161325969854</v>
      </c>
      <c r="AD207" s="13">
        <f t="shared" si="760"/>
        <v>1.20476753671433</v>
      </c>
      <c r="AE207" s="13">
        <f t="shared" si="761"/>
        <v>1.12476159343931</v>
      </c>
      <c r="AF207" s="13">
        <f t="shared" si="762"/>
        <v>1.0831733124518099</v>
      </c>
      <c r="AG207" s="13">
        <f t="shared" si="763"/>
        <v>1.3887545081699</v>
      </c>
      <c r="AH207" s="13">
        <f t="shared" si="764"/>
        <v>1.25317052374077</v>
      </c>
      <c r="AI207" s="13">
        <f t="shared" si="765"/>
        <v>65.261627906976699</v>
      </c>
      <c r="AJ207" s="13">
        <f t="shared" si="766"/>
        <v>17.555</v>
      </c>
      <c r="AK207" s="13">
        <f t="shared" si="767"/>
        <v>20.716550000000002</v>
      </c>
      <c r="AL207" s="13">
        <f t="shared" si="768"/>
        <v>2.21852468108708</v>
      </c>
      <c r="AM207" s="13">
        <f t="shared" si="769"/>
        <v>17.193502563199999</v>
      </c>
      <c r="AN207" s="13">
        <f t="shared" si="770"/>
        <v>8.6896435459886003</v>
      </c>
      <c r="AO207" s="13">
        <f t="shared" si="771"/>
        <v>6.1941937889533403</v>
      </c>
      <c r="AP207" s="42">
        <f t="shared" si="772"/>
        <v>2719904.91881544</v>
      </c>
      <c r="AS207" s="9" t="s">
        <v>193</v>
      </c>
      <c r="AT207" s="34">
        <v>28.282179013337601</v>
      </c>
      <c r="AU207" s="34">
        <v>15.2474963426909</v>
      </c>
      <c r="AV207" s="34" t="s">
        <v>292</v>
      </c>
      <c r="AW207" s="34" t="s">
        <v>292</v>
      </c>
      <c r="AX207" s="34">
        <v>1.1029158551196101</v>
      </c>
      <c r="AY207" s="7">
        <v>21.286332959381799</v>
      </c>
      <c r="AZ207" s="7">
        <v>0.79476999987035202</v>
      </c>
      <c r="BA207" s="7">
        <v>37733263.022500001</v>
      </c>
      <c r="BB207" s="7">
        <v>44621240.721818201</v>
      </c>
      <c r="BC207" s="7">
        <v>47.882789686392101</v>
      </c>
      <c r="BD207" s="7">
        <v>39.115887698954197</v>
      </c>
      <c r="BE207" s="7">
        <v>33.811677345007801</v>
      </c>
      <c r="BF207" s="7">
        <v>0.42899999999999999</v>
      </c>
      <c r="BG207" s="34">
        <v>1.59161325969854</v>
      </c>
      <c r="BH207" s="7">
        <v>1.20476753671433</v>
      </c>
      <c r="BI207" s="7">
        <v>1.12476159343931</v>
      </c>
      <c r="BJ207" s="7">
        <v>1.0831733124518099</v>
      </c>
      <c r="BK207" s="7">
        <v>1.3887545081699</v>
      </c>
      <c r="BL207" s="7">
        <v>1.25317052374077</v>
      </c>
      <c r="BM207" s="34">
        <v>65.261627906976699</v>
      </c>
      <c r="BN207" s="7">
        <v>17.555</v>
      </c>
      <c r="BO207" s="34">
        <v>20.716550000000002</v>
      </c>
      <c r="BP207" s="34">
        <v>2.21852468108708</v>
      </c>
      <c r="BQ207" s="34">
        <v>17.193502563199999</v>
      </c>
      <c r="BR207" s="34">
        <v>8.6896435459886003</v>
      </c>
      <c r="BS207" s="34">
        <v>6.1941937889533403</v>
      </c>
      <c r="BT207" s="34">
        <v>2719904.91881544</v>
      </c>
      <c r="BU207" s="34">
        <v>135838250</v>
      </c>
      <c r="BV207" s="7">
        <v>99.553299999999993</v>
      </c>
      <c r="BW207" s="23">
        <v>26723</v>
      </c>
      <c r="BX207" s="9" t="s">
        <v>629</v>
      </c>
      <c r="BY207" s="7">
        <v>17.600000000000001</v>
      </c>
      <c r="BZ207" s="9" t="s">
        <v>291</v>
      </c>
      <c r="CA207" t="str">
        <f t="shared" si="736"/>
        <v>USD=</v>
      </c>
      <c r="CB207" s="24">
        <v>1</v>
      </c>
      <c r="CD207" s="9" t="s">
        <v>193</v>
      </c>
      <c r="CE207" s="9" t="s">
        <v>628</v>
      </c>
    </row>
    <row r="208" spans="1:83" x14ac:dyDescent="0.35">
      <c r="B208" t="str">
        <f t="shared" si="737"/>
        <v>Halma PLC</v>
      </c>
      <c r="C208" t="s">
        <v>182</v>
      </c>
      <c r="E208" t="s">
        <v>194</v>
      </c>
      <c r="F208" s="2"/>
      <c r="G208" t="str">
        <f t="shared" si="738"/>
        <v>GB0004052071</v>
      </c>
      <c r="H208" s="7">
        <f t="shared" si="739"/>
        <v>1320956950427.3999</v>
      </c>
      <c r="I208" s="13">
        <f t="shared" si="740"/>
        <v>98.253</v>
      </c>
      <c r="J208" s="36">
        <f t="shared" si="741"/>
        <v>31415</v>
      </c>
      <c r="K208" s="13" t="str">
        <f t="shared" si="742"/>
        <v>GBp</v>
      </c>
      <c r="L208" s="7">
        <f t="shared" si="743"/>
        <v>2756</v>
      </c>
      <c r="M208" s="13">
        <f t="shared" si="744"/>
        <v>3479.45</v>
      </c>
      <c r="N208" s="8"/>
      <c r="O208" s="13">
        <f t="shared" si="745"/>
        <v>36.430450357562997</v>
      </c>
      <c r="P208" s="13">
        <f t="shared" si="746"/>
        <v>28.9085760573582</v>
      </c>
      <c r="Q208" s="13">
        <f t="shared" si="747"/>
        <v>4.1618961421039797</v>
      </c>
      <c r="R208" s="13">
        <f t="shared" si="748"/>
        <v>3.30258039595881</v>
      </c>
      <c r="S208" s="13">
        <f t="shared" si="749"/>
        <v>5.9720308043724</v>
      </c>
      <c r="T208" s="13">
        <f t="shared" si="750"/>
        <v>24.888262012178899</v>
      </c>
      <c r="U208" s="13">
        <f t="shared" si="751"/>
        <v>4.8487072384818601</v>
      </c>
      <c r="V208" s="42">
        <f t="shared" si="752"/>
        <v>1575182552.25</v>
      </c>
      <c r="W208" s="42">
        <f t="shared" si="753"/>
        <v>1850826517.6956501</v>
      </c>
      <c r="X208" s="13">
        <f t="shared" si="754"/>
        <v>14.893020108056232</v>
      </c>
      <c r="Y208" s="13">
        <f t="shared" si="755"/>
        <v>24.481224265685199</v>
      </c>
      <c r="Z208" s="13">
        <f t="shared" si="756"/>
        <v>20.6691046706515</v>
      </c>
      <c r="AA208" s="13">
        <f t="shared" si="757"/>
        <v>24.883348336070402</v>
      </c>
      <c r="AB208" s="13" t="str">
        <f t="shared" si="758"/>
        <v>#N/A</v>
      </c>
      <c r="AC208" s="13">
        <f t="shared" si="759"/>
        <v>1.0603152602871</v>
      </c>
      <c r="AD208" s="13">
        <f t="shared" si="760"/>
        <v>0.99167819532031998</v>
      </c>
      <c r="AE208" s="13">
        <f t="shared" si="761"/>
        <v>0.52727512935987697</v>
      </c>
      <c r="AF208" s="13">
        <f t="shared" si="762"/>
        <v>0.68484940138983197</v>
      </c>
      <c r="AG208" s="13">
        <f t="shared" si="763"/>
        <v>0.33700886908784899</v>
      </c>
      <c r="AH208" s="13">
        <f t="shared" si="764"/>
        <v>0.15360814467134401</v>
      </c>
      <c r="AI208" s="13">
        <f t="shared" si="765"/>
        <v>59.011627906976699</v>
      </c>
      <c r="AJ208" s="13">
        <f t="shared" si="766"/>
        <v>2582.58</v>
      </c>
      <c r="AK208" s="13">
        <f t="shared" si="767"/>
        <v>2483.5349999999999</v>
      </c>
      <c r="AL208" s="13">
        <f t="shared" si="768"/>
        <v>0.80551523947750403</v>
      </c>
      <c r="AM208" s="13">
        <f t="shared" si="769"/>
        <v>30.319940476199999</v>
      </c>
      <c r="AN208" s="13" t="str">
        <f t="shared" si="770"/>
        <v>NULL</v>
      </c>
      <c r="AO208" s="13" t="str">
        <f t="shared" si="771"/>
        <v>NULL</v>
      </c>
      <c r="AP208" s="42">
        <f t="shared" si="772"/>
        <v>5814987.4992599497</v>
      </c>
      <c r="AS208" s="9" t="s">
        <v>194</v>
      </c>
      <c r="AT208" s="34">
        <v>36.430450357562997</v>
      </c>
      <c r="AU208" s="34">
        <v>28.9085760573582</v>
      </c>
      <c r="AV208" s="34">
        <v>4.1618961421039797</v>
      </c>
      <c r="AW208" s="34">
        <v>3.30258039595881</v>
      </c>
      <c r="AX208" s="34">
        <v>5.9720308043724</v>
      </c>
      <c r="AY208" s="7">
        <v>24.888262012178899</v>
      </c>
      <c r="AZ208" s="7">
        <v>4.8487072384818601</v>
      </c>
      <c r="BA208" s="7">
        <v>1575182552.25</v>
      </c>
      <c r="BB208" s="7">
        <v>1850826517.6956501</v>
      </c>
      <c r="BC208" s="7">
        <v>24.481224265685199</v>
      </c>
      <c r="BD208" s="7">
        <v>20.6691046706515</v>
      </c>
      <c r="BE208" s="7">
        <v>24.883348336070402</v>
      </c>
      <c r="BF208" s="7" t="s">
        <v>523</v>
      </c>
      <c r="BG208" s="34">
        <v>1.0603152602871</v>
      </c>
      <c r="BH208" s="7">
        <v>0.99167819532031998</v>
      </c>
      <c r="BI208" s="7">
        <v>0.52727512935987697</v>
      </c>
      <c r="BJ208" s="7">
        <v>0.68484940138983197</v>
      </c>
      <c r="BK208" s="7">
        <v>0.33700886908784899</v>
      </c>
      <c r="BL208" s="7">
        <v>0.15360814467134401</v>
      </c>
      <c r="BM208" s="34">
        <v>59.011627906976699</v>
      </c>
      <c r="BN208" s="7">
        <v>2582.58</v>
      </c>
      <c r="BO208" s="34">
        <v>2483.5349999999999</v>
      </c>
      <c r="BP208" s="34">
        <v>0.80551523947750403</v>
      </c>
      <c r="BQ208" s="34">
        <v>30.319940476199999</v>
      </c>
      <c r="BR208" s="34" t="s">
        <v>292</v>
      </c>
      <c r="BS208" s="34" t="s">
        <v>292</v>
      </c>
      <c r="BT208" s="34">
        <v>5814987.4992599497</v>
      </c>
      <c r="BU208" s="34">
        <v>379645332</v>
      </c>
      <c r="BV208" s="7">
        <v>98.253</v>
      </c>
      <c r="BW208" s="23">
        <v>31415</v>
      </c>
      <c r="BX208" s="9" t="s">
        <v>631</v>
      </c>
      <c r="BY208" s="7">
        <v>2756</v>
      </c>
      <c r="BZ208" s="9" t="s">
        <v>313</v>
      </c>
      <c r="CA208" t="str">
        <f t="shared" si="736"/>
        <v>GBP=</v>
      </c>
      <c r="CB208" s="24">
        <v>1.2625</v>
      </c>
      <c r="CD208" s="9" t="s">
        <v>194</v>
      </c>
      <c r="CE208" s="9" t="s">
        <v>630</v>
      </c>
    </row>
    <row r="209" spans="1:83" x14ac:dyDescent="0.35">
      <c r="B209" t="str">
        <f t="shared" si="737"/>
        <v>Rogers Corp</v>
      </c>
      <c r="C209" t="s">
        <v>182</v>
      </c>
      <c r="E209" t="s">
        <v>195</v>
      </c>
      <c r="F209" s="2"/>
      <c r="G209" t="str">
        <f t="shared" si="738"/>
        <v>US7751331015</v>
      </c>
      <c r="H209" s="7">
        <f t="shared" si="739"/>
        <v>1991268037.4699998</v>
      </c>
      <c r="I209" s="13">
        <f t="shared" si="740"/>
        <v>99.533000000000001</v>
      </c>
      <c r="J209" s="36">
        <f t="shared" si="741"/>
        <v>29297</v>
      </c>
      <c r="K209" s="13" t="str">
        <f t="shared" si="742"/>
        <v>USD</v>
      </c>
      <c r="L209" s="7">
        <f t="shared" si="743"/>
        <v>106.71</v>
      </c>
      <c r="M209" s="13">
        <f t="shared" si="744"/>
        <v>106.71</v>
      </c>
      <c r="N209" s="8"/>
      <c r="O209" s="13">
        <f t="shared" si="745"/>
        <v>40.0791743036567</v>
      </c>
      <c r="P209" s="13">
        <f t="shared" si="746"/>
        <v>30.915580518247499</v>
      </c>
      <c r="Q209" s="13" t="str">
        <f t="shared" si="747"/>
        <v>NULL</v>
      </c>
      <c r="R209" s="13" t="str">
        <f t="shared" si="748"/>
        <v>NULL</v>
      </c>
      <c r="S209" s="13">
        <f t="shared" si="749"/>
        <v>1.5259521795952</v>
      </c>
      <c r="T209" s="13">
        <f t="shared" si="750"/>
        <v>12.0479920949552</v>
      </c>
      <c r="U209" s="13">
        <f t="shared" si="751"/>
        <v>2.3635677798866199</v>
      </c>
      <c r="V209" s="42">
        <f t="shared" si="752"/>
        <v>11086443.727499999</v>
      </c>
      <c r="W209" s="42">
        <f t="shared" si="753"/>
        <v>12684258.119999999</v>
      </c>
      <c r="X209" s="13">
        <f t="shared" si="754"/>
        <v>12.596829687505604</v>
      </c>
      <c r="Y209" s="13">
        <f t="shared" si="755"/>
        <v>38.342516499784502</v>
      </c>
      <c r="Z209" s="13">
        <f t="shared" si="756"/>
        <v>32.206360291128597</v>
      </c>
      <c r="AA209" s="13">
        <f t="shared" si="757"/>
        <v>32.5583756453875</v>
      </c>
      <c r="AB209" s="13">
        <f t="shared" si="758"/>
        <v>0.3427</v>
      </c>
      <c r="AC209" s="13">
        <f t="shared" si="759"/>
        <v>1.4456626855947701</v>
      </c>
      <c r="AD209" s="13">
        <f t="shared" si="760"/>
        <v>1.1608961726125799</v>
      </c>
      <c r="AE209" s="13">
        <f t="shared" si="761"/>
        <v>0.52788874664210905</v>
      </c>
      <c r="AF209" s="13">
        <f t="shared" si="762"/>
        <v>0.68525847916890803</v>
      </c>
      <c r="AG209" s="13">
        <f t="shared" si="763"/>
        <v>0.79738316853184599</v>
      </c>
      <c r="AH209" s="13">
        <f t="shared" si="764"/>
        <v>1.0374420812157099</v>
      </c>
      <c r="AI209" s="13">
        <f t="shared" si="765"/>
        <v>54.7206165703275</v>
      </c>
      <c r="AJ209" s="13">
        <f t="shared" si="766"/>
        <v>104.3706</v>
      </c>
      <c r="AK209" s="13">
        <f t="shared" si="767"/>
        <v>112.00539999999999</v>
      </c>
      <c r="AL209" s="13" t="str">
        <f t="shared" si="768"/>
        <v>NULL</v>
      </c>
      <c r="AM209" s="13">
        <f t="shared" si="769"/>
        <v>0</v>
      </c>
      <c r="AN209" s="13">
        <f t="shared" si="770"/>
        <v>2.8111248057445999</v>
      </c>
      <c r="AO209" s="13">
        <f t="shared" si="771"/>
        <v>3.8972402744941399</v>
      </c>
      <c r="AP209" s="42">
        <f t="shared" si="772"/>
        <v>149804.72050683101</v>
      </c>
      <c r="AS209" s="9" t="s">
        <v>195</v>
      </c>
      <c r="AT209" s="34">
        <v>40.0791743036567</v>
      </c>
      <c r="AU209" s="34">
        <v>30.915580518247499</v>
      </c>
      <c r="AV209" s="34" t="s">
        <v>292</v>
      </c>
      <c r="AW209" s="34" t="s">
        <v>292</v>
      </c>
      <c r="AX209" s="34">
        <v>1.5259521795952</v>
      </c>
      <c r="AY209" s="7">
        <v>12.0479920949552</v>
      </c>
      <c r="AZ209" s="7">
        <v>2.3635677798866199</v>
      </c>
      <c r="BA209" s="7">
        <v>11086443.727499999</v>
      </c>
      <c r="BB209" s="7">
        <v>12684258.119999999</v>
      </c>
      <c r="BC209" s="7">
        <v>38.342516499784502</v>
      </c>
      <c r="BD209" s="7">
        <v>32.206360291128597</v>
      </c>
      <c r="BE209" s="7">
        <v>32.5583756453875</v>
      </c>
      <c r="BF209" s="7">
        <v>0.3427</v>
      </c>
      <c r="BG209" s="34">
        <v>1.4456626855947701</v>
      </c>
      <c r="BH209" s="7">
        <v>1.1608961726125799</v>
      </c>
      <c r="BI209" s="7">
        <v>0.52788874664210905</v>
      </c>
      <c r="BJ209" s="7">
        <v>0.68525847916890803</v>
      </c>
      <c r="BK209" s="7">
        <v>0.79738316853184599</v>
      </c>
      <c r="BL209" s="7">
        <v>1.0374420812157099</v>
      </c>
      <c r="BM209" s="34">
        <v>54.7206165703275</v>
      </c>
      <c r="BN209" s="7">
        <v>104.3706</v>
      </c>
      <c r="BO209" s="34">
        <v>112.00539999999999</v>
      </c>
      <c r="BP209" s="34" t="s">
        <v>292</v>
      </c>
      <c r="BQ209" s="34">
        <v>0</v>
      </c>
      <c r="BR209" s="34">
        <v>2.8111248057445999</v>
      </c>
      <c r="BS209" s="34">
        <v>3.8972402744941399</v>
      </c>
      <c r="BT209" s="34">
        <v>149804.72050683101</v>
      </c>
      <c r="BU209" s="34">
        <v>18660557</v>
      </c>
      <c r="BV209" s="7">
        <v>99.533000000000001</v>
      </c>
      <c r="BW209" s="23">
        <v>29297</v>
      </c>
      <c r="BX209" s="9" t="s">
        <v>633</v>
      </c>
      <c r="BY209" s="7">
        <v>106.71</v>
      </c>
      <c r="BZ209" s="9" t="s">
        <v>291</v>
      </c>
      <c r="CA209" t="str">
        <f t="shared" si="736"/>
        <v>USD=</v>
      </c>
      <c r="CB209" s="24">
        <v>1</v>
      </c>
      <c r="CD209" s="9" t="s">
        <v>195</v>
      </c>
      <c r="CE209" s="9" t="s">
        <v>632</v>
      </c>
    </row>
    <row r="210" spans="1:83" x14ac:dyDescent="0.35">
      <c r="B210" t="str">
        <f t="shared" si="737"/>
        <v>Hirose Electric Co Ltd</v>
      </c>
      <c r="C210" t="s">
        <v>182</v>
      </c>
      <c r="E210" t="s">
        <v>196</v>
      </c>
      <c r="F210" s="2"/>
      <c r="G210" t="str">
        <f t="shared" si="738"/>
        <v>JP3799000009</v>
      </c>
      <c r="H210" s="7">
        <f t="shared" ref="H210" si="787">((BU210*BY210)*CB210)/100</f>
        <v>4128368021.3688002</v>
      </c>
      <c r="I210" s="13">
        <f t="shared" ref="I210" si="788">BV210</f>
        <v>81.533600000000007</v>
      </c>
      <c r="J210" s="36">
        <f t="shared" ref="J210" si="789">BW210</f>
        <v>26634</v>
      </c>
      <c r="K210" s="13" t="str">
        <f t="shared" ref="K210" si="790">BZ210</f>
        <v>JPY</v>
      </c>
      <c r="L210" s="7">
        <f t="shared" ref="L210" si="791">BY210</f>
        <v>18645</v>
      </c>
      <c r="M210" s="13">
        <f t="shared" ref="M210" si="792">(BY210*CB210)/100</f>
        <v>122.01288000000001</v>
      </c>
      <c r="N210" s="8"/>
      <c r="O210" s="13">
        <f t="shared" si="745"/>
        <v>20.170491880460201</v>
      </c>
      <c r="P210" s="13">
        <f t="shared" si="746"/>
        <v>19.196402795175601</v>
      </c>
      <c r="Q210" s="13">
        <f t="shared" si="747"/>
        <v>2.7821368110979598</v>
      </c>
      <c r="R210" s="13" t="str">
        <f t="shared" si="748"/>
        <v>NULL</v>
      </c>
      <c r="S210" s="13">
        <f t="shared" si="749"/>
        <v>1.70448716210192</v>
      </c>
      <c r="T210" s="13">
        <f t="shared" si="750"/>
        <v>13.0764736905136</v>
      </c>
      <c r="U210" s="13">
        <f t="shared" si="751"/>
        <v>3.75746142122766</v>
      </c>
      <c r="V210" s="42">
        <f t="shared" si="752"/>
        <v>1583915000</v>
      </c>
      <c r="W210" s="42">
        <f t="shared" si="753"/>
        <v>1793527956.52174</v>
      </c>
      <c r="X210" s="13">
        <f t="shared" si="754"/>
        <v>11.687186461718206</v>
      </c>
      <c r="Y210" s="13">
        <f t="shared" si="755"/>
        <v>28.653828412860999</v>
      </c>
      <c r="Z210" s="13">
        <f t="shared" si="756"/>
        <v>35.441689343645301</v>
      </c>
      <c r="AA210" s="13">
        <f t="shared" si="757"/>
        <v>31.2497876410341</v>
      </c>
      <c r="AB210" s="13" t="str">
        <f t="shared" si="758"/>
        <v>#N/A</v>
      </c>
      <c r="AC210" s="13">
        <f t="shared" si="759"/>
        <v>0.79609797453573194</v>
      </c>
      <c r="AD210" s="13">
        <f t="shared" si="760"/>
        <v>0.71550878133299101</v>
      </c>
      <c r="AE210" s="13">
        <f t="shared" si="761"/>
        <v>0.71070662200351198</v>
      </c>
      <c r="AF210" s="13">
        <f t="shared" si="762"/>
        <v>0.80713694086459298</v>
      </c>
      <c r="AG210" s="13">
        <f t="shared" si="763"/>
        <v>0.20840737631359599</v>
      </c>
      <c r="AH210" s="13">
        <f t="shared" si="764"/>
        <v>1.3447419372837901</v>
      </c>
      <c r="AI210" s="13">
        <f t="shared" si="765"/>
        <v>60.7655502392345</v>
      </c>
      <c r="AJ210" s="13">
        <f t="shared" si="766"/>
        <v>18428.7</v>
      </c>
      <c r="AK210" s="13">
        <f t="shared" si="767"/>
        <v>17650.25</v>
      </c>
      <c r="AL210" s="13">
        <f t="shared" si="768"/>
        <v>2.4642289348171702</v>
      </c>
      <c r="AM210" s="13">
        <f t="shared" si="769"/>
        <v>56.7333836858</v>
      </c>
      <c r="AN210" s="13" t="str">
        <f t="shared" si="770"/>
        <v>NULL</v>
      </c>
      <c r="AO210" s="13" t="str">
        <f t="shared" si="771"/>
        <v>NULL</v>
      </c>
      <c r="AP210" s="42">
        <f t="shared" si="772"/>
        <v>147773.32246284399</v>
      </c>
      <c r="AS210" s="9" t="s">
        <v>196</v>
      </c>
      <c r="AT210" s="34">
        <v>20.170491880460201</v>
      </c>
      <c r="AU210" s="34">
        <v>19.196402795175601</v>
      </c>
      <c r="AV210" s="34">
        <v>2.7821368110979598</v>
      </c>
      <c r="AW210" s="34" t="s">
        <v>292</v>
      </c>
      <c r="AX210" s="34">
        <v>1.70448716210192</v>
      </c>
      <c r="AY210" s="7">
        <v>13.0764736905136</v>
      </c>
      <c r="AZ210" s="7">
        <v>3.75746142122766</v>
      </c>
      <c r="BA210" s="7">
        <v>1583915000</v>
      </c>
      <c r="BB210" s="7">
        <v>1793527956.52174</v>
      </c>
      <c r="BC210" s="7">
        <v>28.653828412860999</v>
      </c>
      <c r="BD210" s="7">
        <v>35.441689343645301</v>
      </c>
      <c r="BE210" s="7">
        <v>31.2497876410341</v>
      </c>
      <c r="BF210" s="7" t="s">
        <v>523</v>
      </c>
      <c r="BG210" s="34">
        <v>0.79609797453573194</v>
      </c>
      <c r="BH210" s="7">
        <v>0.71550878133299101</v>
      </c>
      <c r="BI210" s="7">
        <v>0.71070662200351198</v>
      </c>
      <c r="BJ210" s="7">
        <v>0.80713694086459298</v>
      </c>
      <c r="BK210" s="7">
        <v>0.20840737631359599</v>
      </c>
      <c r="BL210" s="7">
        <v>1.3447419372837901</v>
      </c>
      <c r="BM210" s="34">
        <v>60.7655502392345</v>
      </c>
      <c r="BN210" s="7">
        <v>18428.7</v>
      </c>
      <c r="BO210" s="34">
        <v>17650.25</v>
      </c>
      <c r="BP210" s="34">
        <v>2.4642289348171702</v>
      </c>
      <c r="BQ210" s="34">
        <v>56.7333836858</v>
      </c>
      <c r="BR210" s="34" t="s">
        <v>292</v>
      </c>
      <c r="BS210" s="34" t="s">
        <v>292</v>
      </c>
      <c r="BT210" s="34">
        <v>147773.32246284399</v>
      </c>
      <c r="BU210" s="34">
        <v>33835510</v>
      </c>
      <c r="BV210" s="7">
        <v>81.533600000000007</v>
      </c>
      <c r="BW210" s="23">
        <v>26634</v>
      </c>
      <c r="BX210" s="9" t="s">
        <v>635</v>
      </c>
      <c r="BY210" s="7">
        <v>18645</v>
      </c>
      <c r="BZ210" s="9" t="s">
        <v>316</v>
      </c>
      <c r="CA210" t="str">
        <f t="shared" si="736"/>
        <v>JPYUSD=R</v>
      </c>
      <c r="CB210" s="24">
        <v>0.65439999999999998</v>
      </c>
      <c r="CD210" s="9" t="s">
        <v>196</v>
      </c>
      <c r="CE210" s="9" t="s">
        <v>634</v>
      </c>
    </row>
    <row r="211" spans="1:83" x14ac:dyDescent="0.35">
      <c r="B211" t="str">
        <f t="shared" si="737"/>
        <v>LG Display Co Ltd</v>
      </c>
      <c r="C211" t="s">
        <v>182</v>
      </c>
      <c r="E211" t="s">
        <v>197</v>
      </c>
      <c r="F211" s="2"/>
      <c r="G211" t="str">
        <f t="shared" si="738"/>
        <v>KR7034220004</v>
      </c>
      <c r="H211" s="7">
        <f>((BU211*BY211)*CB211)/1000</f>
        <v>3331565250.0000005</v>
      </c>
      <c r="I211" s="13">
        <f t="shared" ref="I211:I212" si="793">BV211</f>
        <v>57.638199999999998</v>
      </c>
      <c r="J211" s="36">
        <f t="shared" ref="J211:J212" si="794">BW211</f>
        <v>38191</v>
      </c>
      <c r="K211" s="13" t="str">
        <f t="shared" ref="K211:K212" si="795">BZ211</f>
        <v>KRW</v>
      </c>
      <c r="L211" s="7">
        <f t="shared" ref="L211:L212" si="796">BY211</f>
        <v>9550</v>
      </c>
      <c r="M211" s="13">
        <f>(BY211*CB211)/1000</f>
        <v>6.6631305000000003</v>
      </c>
      <c r="N211" s="8"/>
      <c r="O211" s="13" t="str">
        <f t="shared" si="745"/>
        <v>NULL</v>
      </c>
      <c r="P211" s="13" t="str">
        <f t="shared" si="746"/>
        <v>NULL</v>
      </c>
      <c r="Q211" s="13" t="str">
        <f t="shared" si="747"/>
        <v>NULL</v>
      </c>
      <c r="R211" s="13" t="str">
        <f t="shared" si="748"/>
        <v>NULL</v>
      </c>
      <c r="S211" s="13">
        <f t="shared" si="749"/>
        <v>0.68208484103697598</v>
      </c>
      <c r="T211" s="13">
        <f t="shared" si="750"/>
        <v>3.7426532738387799</v>
      </c>
      <c r="U211" s="13">
        <f t="shared" si="751"/>
        <v>0.18182943329571999</v>
      </c>
      <c r="V211" s="42">
        <f t="shared" si="752"/>
        <v>11892337087.5</v>
      </c>
      <c r="W211" s="42">
        <f t="shared" si="753"/>
        <v>11184640274.7826</v>
      </c>
      <c r="X211" s="13">
        <f t="shared" si="754"/>
        <v>-6.3273989626023566</v>
      </c>
      <c r="Y211" s="13">
        <f t="shared" si="755"/>
        <v>30.847052334577501</v>
      </c>
      <c r="Z211" s="13">
        <f t="shared" si="756"/>
        <v>41.537006393078201</v>
      </c>
      <c r="AA211" s="13">
        <f t="shared" si="757"/>
        <v>38.184514802491698</v>
      </c>
      <c r="AB211" s="13" t="str">
        <f t="shared" si="758"/>
        <v>#N/A</v>
      </c>
      <c r="AC211" s="13">
        <f t="shared" si="759"/>
        <v>1.11401164977682</v>
      </c>
      <c r="AD211" s="13">
        <f t="shared" si="760"/>
        <v>0.99930060446394098</v>
      </c>
      <c r="AE211" s="13">
        <f t="shared" si="761"/>
        <v>1.2142755508993801</v>
      </c>
      <c r="AF211" s="13">
        <f t="shared" si="762"/>
        <v>1.1428492244158901</v>
      </c>
      <c r="AG211" s="13">
        <f t="shared" si="763"/>
        <v>0.79011810344159705</v>
      </c>
      <c r="AH211" s="13">
        <f t="shared" si="764"/>
        <v>1.5386752508389101</v>
      </c>
      <c r="AI211" s="13">
        <f t="shared" si="765"/>
        <v>44.202898550724598</v>
      </c>
      <c r="AJ211" s="13">
        <f t="shared" si="766"/>
        <v>10088.200000000001</v>
      </c>
      <c r="AK211" s="13">
        <f t="shared" si="767"/>
        <v>10742.05</v>
      </c>
      <c r="AL211" s="13">
        <f t="shared" si="768"/>
        <v>0</v>
      </c>
      <c r="AM211" s="13" t="str">
        <f t="shared" si="769"/>
        <v>NULL</v>
      </c>
      <c r="AN211" s="13" t="str">
        <f t="shared" si="770"/>
        <v>NULL</v>
      </c>
      <c r="AO211" s="13" t="str">
        <f t="shared" si="771"/>
        <v>NULL</v>
      </c>
      <c r="AP211" s="42">
        <f t="shared" si="772"/>
        <v>1851603.3063524601</v>
      </c>
      <c r="AS211" s="9" t="s">
        <v>197</v>
      </c>
      <c r="AT211" s="34" t="s">
        <v>292</v>
      </c>
      <c r="AU211" s="34" t="s">
        <v>292</v>
      </c>
      <c r="AV211" s="34" t="s">
        <v>292</v>
      </c>
      <c r="AW211" s="34" t="s">
        <v>292</v>
      </c>
      <c r="AX211" s="34">
        <v>0.68208484103697598</v>
      </c>
      <c r="AY211" s="7">
        <v>3.7426532738387799</v>
      </c>
      <c r="AZ211" s="7">
        <v>0.18182943329571999</v>
      </c>
      <c r="BA211" s="7">
        <v>11892337087.5</v>
      </c>
      <c r="BB211" s="7">
        <v>11184640274.7826</v>
      </c>
      <c r="BC211" s="7">
        <v>30.847052334577501</v>
      </c>
      <c r="BD211" s="7">
        <v>41.537006393078201</v>
      </c>
      <c r="BE211" s="7">
        <v>38.184514802491698</v>
      </c>
      <c r="BF211" s="7" t="s">
        <v>523</v>
      </c>
      <c r="BG211" s="34">
        <v>1.11401164977682</v>
      </c>
      <c r="BH211" s="7">
        <v>0.99930060446394098</v>
      </c>
      <c r="BI211" s="7">
        <v>1.2142755508993801</v>
      </c>
      <c r="BJ211" s="7">
        <v>1.1428492244158901</v>
      </c>
      <c r="BK211" s="7">
        <v>0.79011810344159705</v>
      </c>
      <c r="BL211" s="7">
        <v>1.5386752508389101</v>
      </c>
      <c r="BM211" s="34">
        <v>44.202898550724598</v>
      </c>
      <c r="BN211" s="7">
        <v>10088.200000000001</v>
      </c>
      <c r="BO211" s="34">
        <v>10742.05</v>
      </c>
      <c r="BP211" s="34">
        <v>0</v>
      </c>
      <c r="BQ211" s="34" t="s">
        <v>292</v>
      </c>
      <c r="BR211" s="34" t="s">
        <v>292</v>
      </c>
      <c r="BS211" s="34" t="s">
        <v>292</v>
      </c>
      <c r="BT211" s="34">
        <v>1851603.3063524601</v>
      </c>
      <c r="BU211" s="34">
        <v>500000000</v>
      </c>
      <c r="BV211" s="7">
        <v>57.638199999999998</v>
      </c>
      <c r="BW211" s="23">
        <v>38191</v>
      </c>
      <c r="BX211" s="9" t="s">
        <v>637</v>
      </c>
      <c r="BY211" s="7">
        <v>9550</v>
      </c>
      <c r="BZ211" s="9" t="s">
        <v>304</v>
      </c>
      <c r="CA211" t="str">
        <f t="shared" si="736"/>
        <v>KRWUSD=R</v>
      </c>
      <c r="CB211" s="24">
        <v>0.69771000000000005</v>
      </c>
      <c r="CD211" s="9" t="s">
        <v>197</v>
      </c>
      <c r="CE211" s="9" t="s">
        <v>636</v>
      </c>
    </row>
    <row r="212" spans="1:83" x14ac:dyDescent="0.35">
      <c r="B212" t="str">
        <f t="shared" si="737"/>
        <v>Hamamatsu Photonics KK</v>
      </c>
      <c r="C212" t="s">
        <v>182</v>
      </c>
      <c r="E212" t="s">
        <v>198</v>
      </c>
      <c r="F212" s="2"/>
      <c r="G212" t="str">
        <f t="shared" si="738"/>
        <v>JP3771800004</v>
      </c>
      <c r="H212" s="7">
        <f t="shared" ref="H212" si="797">((BU212*BY212)*CB212)/100</f>
        <v>3611298671.7323198</v>
      </c>
      <c r="I212" s="13">
        <f t="shared" si="793"/>
        <v>94.54</v>
      </c>
      <c r="J212" s="36">
        <f t="shared" si="794"/>
        <v>35268</v>
      </c>
      <c r="K212" s="13" t="str">
        <f t="shared" si="795"/>
        <v>JPY</v>
      </c>
      <c r="L212" s="7">
        <f t="shared" si="796"/>
        <v>1847.5</v>
      </c>
      <c r="M212" s="13">
        <f t="shared" ref="M212" si="798">(BY212*CB212)/100</f>
        <v>12.090039999999998</v>
      </c>
      <c r="N212" s="8"/>
      <c r="O212" s="13">
        <f t="shared" si="745"/>
        <v>22.7565351287613</v>
      </c>
      <c r="P212" s="13">
        <f t="shared" si="746"/>
        <v>22.872899261902901</v>
      </c>
      <c r="Q212" s="13" t="str">
        <f t="shared" si="747"/>
        <v>NULL</v>
      </c>
      <c r="R212" s="13">
        <f t="shared" si="748"/>
        <v>1.42955620386893</v>
      </c>
      <c r="S212" s="13">
        <f t="shared" si="749"/>
        <v>1.7272249378219899</v>
      </c>
      <c r="T212" s="13">
        <f t="shared" si="750"/>
        <v>16.029867031508701</v>
      </c>
      <c r="U212" s="13">
        <f t="shared" si="751"/>
        <v>2.9906919957736999</v>
      </c>
      <c r="V212" s="42">
        <f t="shared" si="752"/>
        <v>3303541950</v>
      </c>
      <c r="W212" s="42">
        <f t="shared" si="753"/>
        <v>6252825028.26087</v>
      </c>
      <c r="X212" s="13">
        <f t="shared" si="754"/>
        <v>47.167209460220086</v>
      </c>
      <c r="Y212" s="13">
        <f t="shared" si="755"/>
        <v>48.755878382423603</v>
      </c>
      <c r="Z212" s="13">
        <f t="shared" si="756"/>
        <v>44.225870319191799</v>
      </c>
      <c r="AA212" s="13">
        <f t="shared" si="757"/>
        <v>36.071522782456</v>
      </c>
      <c r="AB212" s="13" t="str">
        <f t="shared" si="758"/>
        <v>#N/A</v>
      </c>
      <c r="AC212" s="13">
        <f t="shared" si="759"/>
        <v>0.72997030387516804</v>
      </c>
      <c r="AD212" s="13">
        <f t="shared" si="760"/>
        <v>0.80056250403545703</v>
      </c>
      <c r="AE212" s="13">
        <f t="shared" si="761"/>
        <v>0.94559837946439895</v>
      </c>
      <c r="AF212" s="13">
        <f t="shared" si="762"/>
        <v>0.96373128924401297</v>
      </c>
      <c r="AG212" s="13">
        <f t="shared" si="763"/>
        <v>0.70321575320350604</v>
      </c>
      <c r="AH212" s="13">
        <f t="shared" si="764"/>
        <v>0.29535693005285601</v>
      </c>
      <c r="AI212" s="13">
        <f t="shared" si="765"/>
        <v>57.991513437058003</v>
      </c>
      <c r="AJ212" s="13">
        <f t="shared" si="766"/>
        <v>1901.03</v>
      </c>
      <c r="AK212" s="13">
        <f t="shared" si="767"/>
        <v>2220.0974999999999</v>
      </c>
      <c r="AL212" s="13">
        <f t="shared" si="768"/>
        <v>2.0111140513363299</v>
      </c>
      <c r="AM212" s="13">
        <f t="shared" si="769"/>
        <v>46.808747584000002</v>
      </c>
      <c r="AN212" s="13" t="str">
        <f t="shared" si="770"/>
        <v>NULL</v>
      </c>
      <c r="AO212" s="13" t="str">
        <f t="shared" si="771"/>
        <v>NULL</v>
      </c>
      <c r="AP212" s="42">
        <f t="shared" si="772"/>
        <v>5812766.8096073698</v>
      </c>
      <c r="AS212" s="9" t="s">
        <v>198</v>
      </c>
      <c r="AT212" s="34">
        <v>22.7565351287613</v>
      </c>
      <c r="AU212" s="34">
        <v>22.872899261902901</v>
      </c>
      <c r="AV212" s="34" t="s">
        <v>292</v>
      </c>
      <c r="AW212" s="34">
        <v>1.42955620386893</v>
      </c>
      <c r="AX212" s="34">
        <v>1.7272249378219899</v>
      </c>
      <c r="AY212" s="7">
        <v>16.029867031508701</v>
      </c>
      <c r="AZ212" s="7">
        <v>2.9906919957736999</v>
      </c>
      <c r="BA212" s="7">
        <v>3303541950</v>
      </c>
      <c r="BB212" s="7">
        <v>6252825028.26087</v>
      </c>
      <c r="BC212" s="7">
        <v>48.755878382423603</v>
      </c>
      <c r="BD212" s="7">
        <v>44.225870319191799</v>
      </c>
      <c r="BE212" s="7">
        <v>36.071522782456</v>
      </c>
      <c r="BF212" s="7" t="s">
        <v>523</v>
      </c>
      <c r="BG212" s="34">
        <v>0.72997030387516804</v>
      </c>
      <c r="BH212" s="7">
        <v>0.80056250403545703</v>
      </c>
      <c r="BI212" s="7">
        <v>0.94559837946439895</v>
      </c>
      <c r="BJ212" s="7">
        <v>0.96373128924401297</v>
      </c>
      <c r="BK212" s="7">
        <v>0.70321575320350604</v>
      </c>
      <c r="BL212" s="7">
        <v>0.29535693005285601</v>
      </c>
      <c r="BM212" s="34">
        <v>57.991513437058003</v>
      </c>
      <c r="BN212" s="7">
        <v>1901.03</v>
      </c>
      <c r="BO212" s="34">
        <v>2220.0974999999999</v>
      </c>
      <c r="BP212" s="34">
        <v>2.0111140513363299</v>
      </c>
      <c r="BQ212" s="34">
        <v>46.808747584000002</v>
      </c>
      <c r="BR212" s="34" t="s">
        <v>292</v>
      </c>
      <c r="BS212" s="34" t="s">
        <v>292</v>
      </c>
      <c r="BT212" s="34">
        <v>5812766.8096073698</v>
      </c>
      <c r="BU212" s="34">
        <v>298700308</v>
      </c>
      <c r="BV212" s="7">
        <v>94.54</v>
      </c>
      <c r="BW212" s="23">
        <v>35268</v>
      </c>
      <c r="BX212" s="9" t="s">
        <v>639</v>
      </c>
      <c r="BY212" s="7">
        <v>1847.5</v>
      </c>
      <c r="BZ212" s="9" t="s">
        <v>316</v>
      </c>
      <c r="CA212" t="str">
        <f t="shared" si="736"/>
        <v>JPYUSD=R</v>
      </c>
      <c r="CB212" s="24">
        <v>0.65439999999999998</v>
      </c>
      <c r="CD212" s="9" t="s">
        <v>198</v>
      </c>
      <c r="CE212" s="9" t="s">
        <v>638</v>
      </c>
    </row>
    <row r="213" spans="1:83" x14ac:dyDescent="0.35">
      <c r="B213" t="str">
        <f t="shared" si="737"/>
        <v>Delta Electronics Inc</v>
      </c>
      <c r="C213" t="s">
        <v>182</v>
      </c>
      <c r="E213" t="s">
        <v>199</v>
      </c>
      <c r="F213" s="2"/>
      <c r="G213" t="str">
        <f t="shared" si="738"/>
        <v>TW0002308004</v>
      </c>
      <c r="H213" s="7">
        <f t="shared" si="739"/>
        <v>33789088708.128002</v>
      </c>
      <c r="I213" s="13">
        <f t="shared" si="740"/>
        <v>74.068600000000004</v>
      </c>
      <c r="J213" s="36">
        <f t="shared" si="741"/>
        <v>32496</v>
      </c>
      <c r="K213" s="13" t="str">
        <f t="shared" si="742"/>
        <v>TWD</v>
      </c>
      <c r="L213" s="7">
        <f t="shared" si="743"/>
        <v>423</v>
      </c>
      <c r="M213" s="13">
        <f t="shared" si="744"/>
        <v>13.008096</v>
      </c>
      <c r="N213" s="8"/>
      <c r="O213" s="13">
        <f t="shared" si="745"/>
        <v>29.3611106808257</v>
      </c>
      <c r="P213" s="13">
        <f t="shared" si="746"/>
        <v>22.805392027403499</v>
      </c>
      <c r="Q213" s="13">
        <f t="shared" si="747"/>
        <v>1.6298146367374799</v>
      </c>
      <c r="R213" s="13">
        <f t="shared" si="748"/>
        <v>1.2659112976632501</v>
      </c>
      <c r="S213" s="13">
        <f t="shared" si="749"/>
        <v>4.9553687191575699</v>
      </c>
      <c r="T213" s="13">
        <f t="shared" si="750"/>
        <v>14.324933562760499</v>
      </c>
      <c r="U213" s="13">
        <f t="shared" si="751"/>
        <v>2.66159062020402</v>
      </c>
      <c r="V213" s="42">
        <f t="shared" si="752"/>
        <v>4494728219.8000002</v>
      </c>
      <c r="W213" s="42">
        <f t="shared" si="753"/>
        <v>2786380229.1086998</v>
      </c>
      <c r="X213" s="13">
        <f t="shared" si="754"/>
        <v>-61.310655769250936</v>
      </c>
      <c r="Y213" s="13">
        <f t="shared" si="755"/>
        <v>19.477767344225501</v>
      </c>
      <c r="Z213" s="13">
        <f t="shared" si="756"/>
        <v>35.268347495886097</v>
      </c>
      <c r="AA213" s="13">
        <f t="shared" si="757"/>
        <v>37.1958633599263</v>
      </c>
      <c r="AB213" s="13" t="str">
        <f t="shared" si="758"/>
        <v>#N/A</v>
      </c>
      <c r="AC213" s="13">
        <f t="shared" si="759"/>
        <v>1.17356520766258</v>
      </c>
      <c r="AD213" s="13">
        <f t="shared" si="760"/>
        <v>1.2979434335653901</v>
      </c>
      <c r="AE213" s="13">
        <f t="shared" si="761"/>
        <v>1.1990353547065</v>
      </c>
      <c r="AF213" s="13">
        <f t="shared" si="762"/>
        <v>1.13268910378077</v>
      </c>
      <c r="AG213" s="13">
        <f t="shared" si="763"/>
        <v>1.3644716137026101</v>
      </c>
      <c r="AH213" s="13">
        <f t="shared" si="764"/>
        <v>0.36843565363076503</v>
      </c>
      <c r="AI213" s="13">
        <f t="shared" si="765"/>
        <v>72.519083969465697</v>
      </c>
      <c r="AJ213" s="13">
        <f t="shared" si="766"/>
        <v>393.94</v>
      </c>
      <c r="AK213" s="13">
        <f t="shared" si="767"/>
        <v>364.79750000000001</v>
      </c>
      <c r="AL213" s="13">
        <f t="shared" si="768"/>
        <v>1.54196642685851</v>
      </c>
      <c r="AM213" s="13">
        <f t="shared" si="769"/>
        <v>50.017582034900002</v>
      </c>
      <c r="AN213" s="13" t="str">
        <f t="shared" si="770"/>
        <v>NULL</v>
      </c>
      <c r="AO213" s="13" t="str">
        <f t="shared" si="771"/>
        <v>NULL</v>
      </c>
      <c r="AP213" s="42">
        <f t="shared" si="772"/>
        <v>11033220.3136601</v>
      </c>
      <c r="AS213" s="9" t="s">
        <v>199</v>
      </c>
      <c r="AT213" s="34">
        <v>29.3611106808257</v>
      </c>
      <c r="AU213" s="34">
        <v>22.805392027403499</v>
      </c>
      <c r="AV213" s="34">
        <v>1.6298146367374799</v>
      </c>
      <c r="AW213" s="34">
        <v>1.2659112976632501</v>
      </c>
      <c r="AX213" s="34">
        <v>4.9553687191575699</v>
      </c>
      <c r="AY213" s="7">
        <v>14.324933562760499</v>
      </c>
      <c r="AZ213" s="7">
        <v>2.66159062020402</v>
      </c>
      <c r="BA213" s="7">
        <v>4494728219.8000002</v>
      </c>
      <c r="BB213" s="7">
        <v>2786380229.1086998</v>
      </c>
      <c r="BC213" s="7">
        <v>19.477767344225501</v>
      </c>
      <c r="BD213" s="7">
        <v>35.268347495886097</v>
      </c>
      <c r="BE213" s="7">
        <v>37.1958633599263</v>
      </c>
      <c r="BF213" s="7" t="s">
        <v>523</v>
      </c>
      <c r="BG213" s="34">
        <v>1.17356520766258</v>
      </c>
      <c r="BH213" s="7">
        <v>1.2979434335653901</v>
      </c>
      <c r="BI213" s="7">
        <v>1.1990353547065</v>
      </c>
      <c r="BJ213" s="7">
        <v>1.13268910378077</v>
      </c>
      <c r="BK213" s="7">
        <v>1.3644716137026101</v>
      </c>
      <c r="BL213" s="7">
        <v>0.36843565363076503</v>
      </c>
      <c r="BM213" s="34">
        <v>72.519083969465697</v>
      </c>
      <c r="BN213" s="7">
        <v>393.94</v>
      </c>
      <c r="BO213" s="34">
        <v>364.79750000000001</v>
      </c>
      <c r="BP213" s="34">
        <v>1.54196642685851</v>
      </c>
      <c r="BQ213" s="34">
        <v>50.017582034900002</v>
      </c>
      <c r="BR213" s="34" t="s">
        <v>292</v>
      </c>
      <c r="BS213" s="34" t="s">
        <v>292</v>
      </c>
      <c r="BT213" s="34">
        <v>11033220.3136601</v>
      </c>
      <c r="BU213" s="34">
        <v>2597543000</v>
      </c>
      <c r="BV213" s="7">
        <v>74.068600000000004</v>
      </c>
      <c r="BW213" s="23">
        <v>32496</v>
      </c>
      <c r="BX213" s="9" t="s">
        <v>641</v>
      </c>
      <c r="BY213" s="7">
        <v>423</v>
      </c>
      <c r="BZ213" s="9" t="s">
        <v>528</v>
      </c>
      <c r="CA213" t="str">
        <f t="shared" si="736"/>
        <v>TWDUSD=R</v>
      </c>
      <c r="CB213" s="24">
        <v>3.0752000000000002E-2</v>
      </c>
      <c r="CD213" s="9" t="s">
        <v>199</v>
      </c>
      <c r="CE213" s="9" t="s">
        <v>640</v>
      </c>
    </row>
    <row r="214" spans="1:83" x14ac:dyDescent="0.35">
      <c r="B214" t="str">
        <f t="shared" si="737"/>
        <v>Innolux Corp</v>
      </c>
      <c r="C214" t="s">
        <v>182</v>
      </c>
      <c r="E214" t="s">
        <v>200</v>
      </c>
      <c r="F214" s="2"/>
      <c r="G214" t="str">
        <f t="shared" si="738"/>
        <v>TW0003481008</v>
      </c>
      <c r="H214" s="7">
        <f t="shared" si="739"/>
        <v>3769323957.4000001</v>
      </c>
      <c r="I214" s="13">
        <f t="shared" si="740"/>
        <v>91.757599999999996</v>
      </c>
      <c r="J214" s="36">
        <f t="shared" si="741"/>
        <v>38538</v>
      </c>
      <c r="K214" s="13" t="str">
        <f t="shared" si="742"/>
        <v>TWD</v>
      </c>
      <c r="L214" s="7">
        <f t="shared" si="743"/>
        <v>15.35</v>
      </c>
      <c r="M214" s="13">
        <f t="shared" si="744"/>
        <v>0.4720432</v>
      </c>
      <c r="N214" s="8"/>
      <c r="O214" s="13" t="str">
        <f t="shared" si="745"/>
        <v>NULL</v>
      </c>
      <c r="P214" s="13">
        <f t="shared" si="746"/>
        <v>103.35476893916901</v>
      </c>
      <c r="Q214" s="13" t="str">
        <f t="shared" si="747"/>
        <v>NULL</v>
      </c>
      <c r="R214" s="13" t="str">
        <f t="shared" si="748"/>
        <v>NULL</v>
      </c>
      <c r="S214" s="13">
        <f t="shared" si="749"/>
        <v>0.56792054375215895</v>
      </c>
      <c r="T214" s="13">
        <f t="shared" si="750"/>
        <v>7.16967033198409</v>
      </c>
      <c r="U214" s="13">
        <f t="shared" si="751"/>
        <v>0.58192564587437501</v>
      </c>
      <c r="V214" s="42">
        <f t="shared" si="752"/>
        <v>760108130.09000003</v>
      </c>
      <c r="W214" s="42">
        <f t="shared" si="753"/>
        <v>646597886.36956501</v>
      </c>
      <c r="X214" s="13">
        <f t="shared" si="754"/>
        <v>-17.554997644325411</v>
      </c>
      <c r="Y214" s="13">
        <f t="shared" si="755"/>
        <v>30.825447794974799</v>
      </c>
      <c r="Z214" s="13">
        <f t="shared" si="756"/>
        <v>39.8106444149184</v>
      </c>
      <c r="AA214" s="13">
        <f t="shared" si="757"/>
        <v>38.483382796899399</v>
      </c>
      <c r="AB214" s="13" t="str">
        <f t="shared" si="758"/>
        <v>#N/A</v>
      </c>
      <c r="AC214" s="13">
        <f t="shared" si="759"/>
        <v>0.57516893070808905</v>
      </c>
      <c r="AD214" s="13">
        <f t="shared" si="760"/>
        <v>0.81230686852391398</v>
      </c>
      <c r="AE214" s="13">
        <f t="shared" si="761"/>
        <v>1.48136201855174</v>
      </c>
      <c r="AF214" s="13">
        <f t="shared" si="762"/>
        <v>1.32090669145981</v>
      </c>
      <c r="AG214" s="13">
        <f t="shared" si="763"/>
        <v>1.04829558506222</v>
      </c>
      <c r="AH214" s="13">
        <f t="shared" si="764"/>
        <v>1.86368699475711</v>
      </c>
      <c r="AI214" s="13">
        <f t="shared" si="765"/>
        <v>49.056603773584897</v>
      </c>
      <c r="AJ214" s="13">
        <f t="shared" si="766"/>
        <v>15.654999999999999</v>
      </c>
      <c r="AK214" s="13">
        <f t="shared" si="767"/>
        <v>15.2633076065884</v>
      </c>
      <c r="AL214" s="13">
        <f t="shared" si="768"/>
        <v>0</v>
      </c>
      <c r="AM214" s="13" t="str">
        <f t="shared" si="769"/>
        <v>NULL</v>
      </c>
      <c r="AN214" s="13" t="str">
        <f t="shared" si="770"/>
        <v>NULL</v>
      </c>
      <c r="AO214" s="13" t="str">
        <f t="shared" si="771"/>
        <v>NULL</v>
      </c>
      <c r="AP214" s="42">
        <f t="shared" si="772"/>
        <v>54524518.897761799</v>
      </c>
      <c r="AS214" s="9" t="s">
        <v>200</v>
      </c>
      <c r="AT214" s="34" t="s">
        <v>292</v>
      </c>
      <c r="AU214" s="34">
        <v>103.35476893916901</v>
      </c>
      <c r="AV214" s="34" t="s">
        <v>292</v>
      </c>
      <c r="AW214" s="34" t="s">
        <v>292</v>
      </c>
      <c r="AX214" s="34">
        <v>0.56792054375215895</v>
      </c>
      <c r="AY214" s="7">
        <v>7.16967033198409</v>
      </c>
      <c r="AZ214" s="7">
        <v>0.58192564587437501</v>
      </c>
      <c r="BA214" s="7">
        <v>760108130.09000003</v>
      </c>
      <c r="BB214" s="7">
        <v>646597886.36956501</v>
      </c>
      <c r="BC214" s="7">
        <v>30.825447794974799</v>
      </c>
      <c r="BD214" s="7">
        <v>39.8106444149184</v>
      </c>
      <c r="BE214" s="7">
        <v>38.483382796899399</v>
      </c>
      <c r="BF214" s="7" t="s">
        <v>523</v>
      </c>
      <c r="BG214" s="34">
        <v>0.57516893070808905</v>
      </c>
      <c r="BH214" s="7">
        <v>0.81230686852391398</v>
      </c>
      <c r="BI214" s="7">
        <v>1.48136201855174</v>
      </c>
      <c r="BJ214" s="7">
        <v>1.32090669145981</v>
      </c>
      <c r="BK214" s="7">
        <v>1.04829558506222</v>
      </c>
      <c r="BL214" s="7">
        <v>1.86368699475711</v>
      </c>
      <c r="BM214" s="34">
        <v>49.056603773584897</v>
      </c>
      <c r="BN214" s="7">
        <v>15.654999999999999</v>
      </c>
      <c r="BO214" s="34">
        <v>15.2633076065884</v>
      </c>
      <c r="BP214" s="34">
        <v>0</v>
      </c>
      <c r="BQ214" s="34" t="s">
        <v>292</v>
      </c>
      <c r="BR214" s="34" t="s">
        <v>292</v>
      </c>
      <c r="BS214" s="34" t="s">
        <v>292</v>
      </c>
      <c r="BT214" s="34">
        <v>54524518.897761799</v>
      </c>
      <c r="BU214" s="34">
        <v>7985125000</v>
      </c>
      <c r="BV214" s="7">
        <v>91.757599999999996</v>
      </c>
      <c r="BW214" s="23">
        <v>38538</v>
      </c>
      <c r="BX214" s="9" t="s">
        <v>643</v>
      </c>
      <c r="BY214" s="7">
        <v>15.35</v>
      </c>
      <c r="BZ214" s="9" t="s">
        <v>528</v>
      </c>
      <c r="CA214" t="str">
        <f t="shared" si="736"/>
        <v>TWDUSD=R</v>
      </c>
      <c r="CB214" s="24">
        <v>3.0752000000000002E-2</v>
      </c>
      <c r="CD214" s="9" t="s">
        <v>200</v>
      </c>
      <c r="CE214" s="9" t="s">
        <v>642</v>
      </c>
    </row>
    <row r="215" spans="1:83" x14ac:dyDescent="0.35">
      <c r="B215" t="str">
        <f t="shared" si="737"/>
        <v>AUO Corp</v>
      </c>
      <c r="C215" t="s">
        <v>182</v>
      </c>
      <c r="E215" t="s">
        <v>201</v>
      </c>
      <c r="F215" s="2"/>
      <c r="G215" t="str">
        <f t="shared" si="738"/>
        <v>TW0002409000</v>
      </c>
      <c r="H215" s="7">
        <f t="shared" si="739"/>
        <v>3713892141.502368</v>
      </c>
      <c r="I215" s="13">
        <f t="shared" si="740"/>
        <v>83.274900000000002</v>
      </c>
      <c r="J215" s="36">
        <f t="shared" si="741"/>
        <v>36777</v>
      </c>
      <c r="K215" s="13" t="str">
        <f t="shared" si="742"/>
        <v>TWD</v>
      </c>
      <c r="L215" s="7">
        <f t="shared" si="743"/>
        <v>15.75</v>
      </c>
      <c r="M215" s="13">
        <f t="shared" si="744"/>
        <v>0.484344</v>
      </c>
      <c r="N215" s="8"/>
      <c r="O215" s="13" t="str">
        <f t="shared" si="745"/>
        <v>NULL</v>
      </c>
      <c r="P215" s="13">
        <f t="shared" si="746"/>
        <v>62.893272078494903</v>
      </c>
      <c r="Q215" s="13" t="str">
        <f t="shared" si="747"/>
        <v>NULL</v>
      </c>
      <c r="R215" s="13" t="str">
        <f t="shared" si="748"/>
        <v>NULL</v>
      </c>
      <c r="S215" s="13">
        <f t="shared" si="749"/>
        <v>0.81685211608303598</v>
      </c>
      <c r="T215" s="13">
        <f t="shared" si="750"/>
        <v>5.9037944521467498</v>
      </c>
      <c r="U215" s="13">
        <f t="shared" si="751"/>
        <v>0.44768950062930102</v>
      </c>
      <c r="V215" s="42">
        <f t="shared" si="752"/>
        <v>297598635.10000002</v>
      </c>
      <c r="W215" s="42">
        <f t="shared" si="753"/>
        <v>256625976.54782599</v>
      </c>
      <c r="X215" s="13">
        <f t="shared" si="754"/>
        <v>-15.965904583528465</v>
      </c>
      <c r="Y215" s="13">
        <f t="shared" si="755"/>
        <v>25.986670785522499</v>
      </c>
      <c r="Z215" s="13">
        <f t="shared" si="756"/>
        <v>36.282582795024403</v>
      </c>
      <c r="AA215" s="13">
        <f t="shared" si="757"/>
        <v>32.046720876660601</v>
      </c>
      <c r="AB215" s="13" t="str">
        <f t="shared" si="758"/>
        <v>#N/A</v>
      </c>
      <c r="AC215" s="13">
        <f t="shared" si="759"/>
        <v>0.64389939606093005</v>
      </c>
      <c r="AD215" s="13">
        <f t="shared" si="760"/>
        <v>0.90818703799230005</v>
      </c>
      <c r="AE215" s="13">
        <f t="shared" si="761"/>
        <v>1.34980034355232</v>
      </c>
      <c r="AF215" s="13">
        <f t="shared" si="762"/>
        <v>1.2331989958346501</v>
      </c>
      <c r="AG215" s="13">
        <f t="shared" si="763"/>
        <v>0.83320571341786098</v>
      </c>
      <c r="AH215" s="13">
        <f t="shared" si="764"/>
        <v>1.6125036228340901</v>
      </c>
      <c r="AI215" s="13">
        <f t="shared" si="765"/>
        <v>46.938775510204103</v>
      </c>
      <c r="AJ215" s="13">
        <f t="shared" si="766"/>
        <v>16.306999999999999</v>
      </c>
      <c r="AK215" s="13">
        <f t="shared" si="767"/>
        <v>17.22025</v>
      </c>
      <c r="AL215" s="13">
        <f t="shared" si="768"/>
        <v>5.6074766355140202</v>
      </c>
      <c r="AM215" s="13" t="str">
        <f t="shared" si="769"/>
        <v>NULL</v>
      </c>
      <c r="AN215" s="13" t="str">
        <f t="shared" si="770"/>
        <v>NULL</v>
      </c>
      <c r="AO215" s="13" t="str">
        <f t="shared" si="771"/>
        <v>NULL</v>
      </c>
      <c r="AP215" s="42">
        <f t="shared" si="772"/>
        <v>17647821.029074199</v>
      </c>
      <c r="AS215" s="9" t="s">
        <v>201</v>
      </c>
      <c r="AT215" s="34" t="s">
        <v>292</v>
      </c>
      <c r="AU215" s="34">
        <v>62.893272078494903</v>
      </c>
      <c r="AV215" s="34" t="s">
        <v>292</v>
      </c>
      <c r="AW215" s="34" t="s">
        <v>292</v>
      </c>
      <c r="AX215" s="34">
        <v>0.81685211608303598</v>
      </c>
      <c r="AY215" s="7">
        <v>5.9037944521467498</v>
      </c>
      <c r="AZ215" s="7">
        <v>0.44768950062930102</v>
      </c>
      <c r="BA215" s="7">
        <v>297598635.10000002</v>
      </c>
      <c r="BB215" s="7">
        <v>256625976.54782599</v>
      </c>
      <c r="BC215" s="7">
        <v>25.986670785522499</v>
      </c>
      <c r="BD215" s="7">
        <v>36.282582795024403</v>
      </c>
      <c r="BE215" s="7">
        <v>32.046720876660601</v>
      </c>
      <c r="BF215" s="7" t="s">
        <v>523</v>
      </c>
      <c r="BG215" s="34">
        <v>0.64389939606093005</v>
      </c>
      <c r="BH215" s="7">
        <v>0.90818703799230005</v>
      </c>
      <c r="BI215" s="7">
        <v>1.34980034355232</v>
      </c>
      <c r="BJ215" s="7">
        <v>1.2331989958346501</v>
      </c>
      <c r="BK215" s="7">
        <v>0.83320571341786098</v>
      </c>
      <c r="BL215" s="7">
        <v>1.6125036228340901</v>
      </c>
      <c r="BM215" s="34">
        <v>46.938775510204103</v>
      </c>
      <c r="BN215" s="7">
        <v>16.306999999999999</v>
      </c>
      <c r="BO215" s="34">
        <v>17.22025</v>
      </c>
      <c r="BP215" s="34">
        <v>5.6074766355140202</v>
      </c>
      <c r="BQ215" s="34" t="s">
        <v>292</v>
      </c>
      <c r="BR215" s="34" t="s">
        <v>292</v>
      </c>
      <c r="BS215" s="34" t="s">
        <v>292</v>
      </c>
      <c r="BT215" s="34">
        <v>17647821.029074199</v>
      </c>
      <c r="BU215" s="34">
        <v>7667880972</v>
      </c>
      <c r="BV215" s="7">
        <v>83.274900000000002</v>
      </c>
      <c r="BW215" s="23">
        <v>36777</v>
      </c>
      <c r="BX215" s="9" t="s">
        <v>645</v>
      </c>
      <c r="BY215" s="7">
        <v>15.75</v>
      </c>
      <c r="BZ215" s="9" t="s">
        <v>528</v>
      </c>
      <c r="CA215" t="str">
        <f t="shared" si="736"/>
        <v>TWDUSD=R</v>
      </c>
      <c r="CB215" s="24">
        <v>3.0752000000000002E-2</v>
      </c>
      <c r="CD215" s="9" t="s">
        <v>201</v>
      </c>
      <c r="CE215" s="9" t="s">
        <v>644</v>
      </c>
    </row>
    <row r="216" spans="1:83" x14ac:dyDescent="0.35">
      <c r="F216" s="2"/>
      <c r="G216" s="14" t="s">
        <v>793</v>
      </c>
      <c r="H216" s="15">
        <f>AVERAGE(H196:H215)</f>
        <v>81556799067.623657</v>
      </c>
      <c r="I216" s="15">
        <f t="shared" ref="I216:AP216" si="799">AVERAGE(I196:I215)</f>
        <v>90.897954999999996</v>
      </c>
      <c r="J216" s="15"/>
      <c r="K216" s="15"/>
      <c r="L216" s="15"/>
      <c r="M216" s="15"/>
      <c r="N216" s="15"/>
      <c r="O216" s="35">
        <f t="shared" si="799"/>
        <v>41.267875623966042</v>
      </c>
      <c r="P216" s="35">
        <f t="shared" si="799"/>
        <v>27.35736055396325</v>
      </c>
      <c r="Q216" s="35">
        <f t="shared" si="799"/>
        <v>10.397126747333994</v>
      </c>
      <c r="R216" s="35">
        <f t="shared" si="799"/>
        <v>6.2404654487638735</v>
      </c>
      <c r="S216" s="35">
        <f t="shared" si="799"/>
        <v>2.8669846461484165</v>
      </c>
      <c r="T216" s="35">
        <f t="shared" si="799"/>
        <v>13.244086938771307</v>
      </c>
      <c r="U216" s="35">
        <f t="shared" si="799"/>
        <v>2.166025278399736</v>
      </c>
      <c r="V216" s="15"/>
      <c r="W216" s="15"/>
      <c r="X216" s="35">
        <f t="shared" si="799"/>
        <v>0.20119917459673706</v>
      </c>
      <c r="Y216" s="35">
        <f t="shared" si="799"/>
        <v>33.199139339249548</v>
      </c>
      <c r="Z216" s="35">
        <f t="shared" si="799"/>
        <v>38.688232411654624</v>
      </c>
      <c r="AA216" s="35">
        <f t="shared" si="799"/>
        <v>35.849480678444507</v>
      </c>
      <c r="AB216" s="35">
        <f t="shared" si="799"/>
        <v>0.33155714285714283</v>
      </c>
      <c r="AC216" s="35">
        <f t="shared" si="799"/>
        <v>1.2004463808324206</v>
      </c>
      <c r="AD216" s="35">
        <f t="shared" si="799"/>
        <v>1.1288541820433182</v>
      </c>
      <c r="AE216" s="35">
        <f t="shared" si="799"/>
        <v>1.0289554115113404</v>
      </c>
      <c r="AF216" s="35">
        <f t="shared" si="799"/>
        <v>1.0193025883706195</v>
      </c>
      <c r="AG216" s="35">
        <f t="shared" si="799"/>
        <v>0.87718677791669175</v>
      </c>
      <c r="AH216" s="35">
        <f t="shared" si="799"/>
        <v>1.0516015532921914</v>
      </c>
      <c r="AI216" s="35">
        <f t="shared" si="799"/>
        <v>55.576855033003255</v>
      </c>
      <c r="AJ216" s="35">
        <f t="shared" si="799"/>
        <v>8203.9051199999994</v>
      </c>
      <c r="AK216" s="35">
        <f t="shared" si="799"/>
        <v>9444.6070616303296</v>
      </c>
      <c r="AL216" s="35">
        <f t="shared" si="799"/>
        <v>1.665293247849496</v>
      </c>
      <c r="AM216" s="35">
        <f t="shared" si="799"/>
        <v>39.517855318911771</v>
      </c>
      <c r="AN216" s="35">
        <f t="shared" si="799"/>
        <v>3.3376903084039533</v>
      </c>
      <c r="AO216" s="35">
        <f t="shared" si="799"/>
        <v>3.2743880043883089</v>
      </c>
      <c r="AP216" s="15">
        <f t="shared" si="799"/>
        <v>9323975.0480615199</v>
      </c>
      <c r="AS216" s="9"/>
      <c r="AT216" s="34"/>
      <c r="AU216" s="34"/>
      <c r="AV216" s="34"/>
      <c r="AW216" s="34"/>
      <c r="AX216" s="34"/>
      <c r="BG216" s="34"/>
      <c r="BM216" s="34"/>
      <c r="BO216" s="34"/>
      <c r="BP216" s="34"/>
      <c r="BQ216" s="34"/>
      <c r="BT216" s="34"/>
      <c r="BU216" s="34"/>
      <c r="BW216" s="23"/>
      <c r="BX216" s="9"/>
      <c r="BZ216" s="9"/>
      <c r="CD216" s="9"/>
    </row>
    <row r="217" spans="1:83" x14ac:dyDescent="0.35">
      <c r="F217" s="2"/>
      <c r="G217" s="16"/>
      <c r="H217" s="19"/>
      <c r="I217" s="18"/>
      <c r="J217" s="38"/>
      <c r="K217" s="18"/>
      <c r="L217" s="19"/>
      <c r="M217" s="19"/>
      <c r="N217" s="16"/>
      <c r="O217" s="18"/>
      <c r="P217" s="18"/>
      <c r="Q217" s="18"/>
      <c r="R217" s="18"/>
      <c r="S217" s="18"/>
      <c r="T217" s="18"/>
      <c r="U217" s="18"/>
      <c r="V217" s="44"/>
      <c r="W217" s="44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44"/>
      <c r="AT217" s="34"/>
      <c r="AU217" s="34"/>
      <c r="AV217" s="34"/>
      <c r="AW217" s="34"/>
      <c r="AX217" s="34"/>
      <c r="BG217" s="34"/>
      <c r="BM217" s="34"/>
      <c r="BO217" s="34"/>
      <c r="BP217" s="34"/>
      <c r="BQ217" s="34"/>
      <c r="BT217" s="34"/>
      <c r="BU217" s="34"/>
      <c r="BW217" s="23"/>
      <c r="BX217" s="9"/>
      <c r="BZ217" s="9"/>
    </row>
    <row r="218" spans="1:83" x14ac:dyDescent="0.35">
      <c r="A218" s="4"/>
      <c r="B218" s="4"/>
      <c r="C218" s="4" t="s">
        <v>202</v>
      </c>
      <c r="D218" s="4"/>
      <c r="E218" s="4"/>
      <c r="F218" s="2"/>
      <c r="AS218" s="4"/>
      <c r="AT218" s="34"/>
      <c r="AU218" s="34"/>
      <c r="AV218" s="34"/>
      <c r="AW218" s="34"/>
      <c r="AX218" s="34"/>
      <c r="BG218" s="34"/>
      <c r="BM218" s="34"/>
      <c r="BO218" s="34"/>
      <c r="BP218" s="34"/>
      <c r="BQ218" s="34"/>
      <c r="BT218" s="34"/>
      <c r="BU218" s="34"/>
      <c r="BW218" s="23"/>
      <c r="BX218" s="9"/>
      <c r="BZ218" s="9"/>
      <c r="CD218" s="4"/>
    </row>
    <row r="219" spans="1:83" x14ac:dyDescent="0.35">
      <c r="B219" t="str">
        <f>CE219</f>
        <v>TE Connectivity PLC</v>
      </c>
      <c r="C219" t="s">
        <v>202</v>
      </c>
      <c r="E219" t="s">
        <v>203</v>
      </c>
      <c r="F219" s="2"/>
      <c r="G219" t="str">
        <f>BX219</f>
        <v>IE000IVNQZ81</v>
      </c>
      <c r="H219" s="7">
        <f>(BU219*BY219)*CB219</f>
        <v>45269214116.879997</v>
      </c>
      <c r="I219" s="13">
        <f>BV219</f>
        <v>99.871399999999994</v>
      </c>
      <c r="J219" s="36">
        <f>BW219</f>
        <v>39247</v>
      </c>
      <c r="K219" s="13" t="str">
        <f>BZ219</f>
        <v>USD</v>
      </c>
      <c r="L219" s="7">
        <f>BY219</f>
        <v>151.32</v>
      </c>
      <c r="M219" s="13">
        <f>BY219*CB219</f>
        <v>151.32</v>
      </c>
      <c r="N219" s="8"/>
      <c r="O219" s="13">
        <f>AT219</f>
        <v>14.7245138049615</v>
      </c>
      <c r="P219" s="13">
        <f t="shared" ref="P219" si="800">AU219</f>
        <v>18.288900042065499</v>
      </c>
      <c r="Q219" s="13">
        <f t="shared" ref="Q219" si="801">AV219</f>
        <v>2.0738751837973899</v>
      </c>
      <c r="R219" s="13">
        <f t="shared" ref="R219" si="802">AW219</f>
        <v>2.5759014143754202</v>
      </c>
      <c r="S219" s="13">
        <f t="shared" ref="S219" si="803">AX219</f>
        <v>3.6732988176468302</v>
      </c>
      <c r="T219" s="13">
        <f t="shared" ref="T219" si="804">AY219</f>
        <v>13.019618670371001</v>
      </c>
      <c r="U219" s="13">
        <f t="shared" ref="U219" si="805">AZ219</f>
        <v>2.8570030998346501</v>
      </c>
      <c r="V219" s="42">
        <f t="shared" ref="V219" si="806">BA219</f>
        <v>238669798.29249999</v>
      </c>
      <c r="W219" s="42">
        <f t="shared" ref="W219" si="807">BB219</f>
        <v>212421953.13727301</v>
      </c>
      <c r="X219" s="13">
        <f>((W219-V219)/W219)*100</f>
        <v>-12.356465406503858</v>
      </c>
      <c r="Y219" s="13">
        <f>BC219</f>
        <v>22.290826694427601</v>
      </c>
      <c r="Z219" s="13">
        <f t="shared" ref="Z219" si="808">BD219</f>
        <v>20.510973524087898</v>
      </c>
      <c r="AA219" s="13">
        <f t="shared" ref="AA219" si="809">BE219</f>
        <v>20.135064161432702</v>
      </c>
      <c r="AB219" s="13">
        <f t="shared" ref="AB219" si="810">BF219</f>
        <v>0.2094</v>
      </c>
      <c r="AC219" s="13">
        <f t="shared" ref="AC219" si="811">BG219</f>
        <v>0.945809827687636</v>
      </c>
      <c r="AD219" s="13">
        <f t="shared" ref="AD219" si="812">BH219</f>
        <v>1.25952307565412</v>
      </c>
      <c r="AE219" s="13">
        <f t="shared" ref="AE219" si="813">BI219</f>
        <v>1.3147010639546901</v>
      </c>
      <c r="AF219" s="13">
        <f t="shared" ref="AF219" si="814">BJ219</f>
        <v>1.2097994995024099</v>
      </c>
      <c r="AG219" s="13">
        <f t="shared" ref="AG219" si="815">BK219</f>
        <v>1.5703168727398</v>
      </c>
      <c r="AH219" s="13">
        <f t="shared" ref="AH219" si="816">BL219</f>
        <v>1.5501181993368001</v>
      </c>
      <c r="AI219" s="13">
        <f t="shared" ref="AI219" si="817">BM219</f>
        <v>52.183406113537103</v>
      </c>
      <c r="AJ219" s="13">
        <f t="shared" ref="AJ219" si="818">BN219</f>
        <v>149.87780000000001</v>
      </c>
      <c r="AK219" s="13">
        <f t="shared" ref="AK219" si="819">BO219</f>
        <v>147.94665000000001</v>
      </c>
      <c r="AL219" s="13">
        <f t="shared" ref="AL219" si="820">BP219</f>
        <v>1.7353000066742299</v>
      </c>
      <c r="AM219" s="13">
        <f t="shared" ref="AM219" si="821">BQ219</f>
        <v>24.483406386999999</v>
      </c>
      <c r="AN219" s="13">
        <f t="shared" ref="AN219" si="822">BR219</f>
        <v>1.0037347657790801</v>
      </c>
      <c r="AO219" s="13">
        <f t="shared" ref="AO219" si="823">BS219</f>
        <v>1.8957734637604799</v>
      </c>
      <c r="AP219" s="42">
        <f t="shared" ref="AP219" si="824">BT219</f>
        <v>5311714.2589554796</v>
      </c>
      <c r="AS219" s="9" t="s">
        <v>203</v>
      </c>
      <c r="AT219" s="34">
        <v>14.7245138049615</v>
      </c>
      <c r="AU219" s="34">
        <v>18.288900042065499</v>
      </c>
      <c r="AV219" s="34">
        <v>2.0738751837973899</v>
      </c>
      <c r="AW219" s="34">
        <v>2.5759014143754202</v>
      </c>
      <c r="AX219" s="34">
        <v>3.6732988176468302</v>
      </c>
      <c r="AY219" s="7">
        <v>13.019618670371001</v>
      </c>
      <c r="AZ219" s="7">
        <v>2.8570030998346501</v>
      </c>
      <c r="BA219" s="7">
        <v>238669798.29249999</v>
      </c>
      <c r="BB219" s="7">
        <v>212421953.13727301</v>
      </c>
      <c r="BC219" s="7">
        <v>22.290826694427601</v>
      </c>
      <c r="BD219" s="7">
        <v>20.510973524087898</v>
      </c>
      <c r="BE219" s="7">
        <v>20.135064161432702</v>
      </c>
      <c r="BF219" s="7">
        <v>0.2094</v>
      </c>
      <c r="BG219" s="34">
        <v>0.945809827687636</v>
      </c>
      <c r="BH219" s="7">
        <v>1.25952307565412</v>
      </c>
      <c r="BI219" s="7">
        <v>1.3147010639546901</v>
      </c>
      <c r="BJ219" s="7">
        <v>1.2097994995024099</v>
      </c>
      <c r="BK219" s="7">
        <v>1.5703168727398</v>
      </c>
      <c r="BL219" s="7">
        <v>1.5501181993368001</v>
      </c>
      <c r="BM219" s="34">
        <v>52.183406113537103</v>
      </c>
      <c r="BN219" s="7">
        <v>149.87780000000001</v>
      </c>
      <c r="BO219" s="34">
        <v>147.94665000000001</v>
      </c>
      <c r="BP219" s="34">
        <v>1.7353000066742299</v>
      </c>
      <c r="BQ219" s="34">
        <v>24.483406386999999</v>
      </c>
      <c r="BR219" s="34">
        <v>1.0037347657790801</v>
      </c>
      <c r="BS219" s="7">
        <v>1.8957734637604799</v>
      </c>
      <c r="BT219" s="34">
        <v>5311714.2589554796</v>
      </c>
      <c r="BU219" s="34">
        <v>299162134</v>
      </c>
      <c r="BV219" s="7">
        <v>99.871399999999994</v>
      </c>
      <c r="BW219" s="23">
        <v>39247</v>
      </c>
      <c r="BX219" s="9" t="s">
        <v>1122</v>
      </c>
      <c r="BY219" s="7">
        <v>151.32</v>
      </c>
      <c r="BZ219" s="9" t="s">
        <v>291</v>
      </c>
      <c r="CA219" t="str">
        <f t="shared" si="736"/>
        <v>USD=</v>
      </c>
      <c r="CB219" s="24">
        <v>1</v>
      </c>
      <c r="CD219" s="9" t="s">
        <v>203</v>
      </c>
      <c r="CE219" s="9" t="s">
        <v>1120</v>
      </c>
    </row>
    <row r="220" spans="1:83" x14ac:dyDescent="0.35">
      <c r="B220" t="str">
        <f t="shared" ref="B220:B225" si="825">CE220</f>
        <v>Flex Ltd</v>
      </c>
      <c r="C220" t="s">
        <v>202</v>
      </c>
      <c r="E220" t="s">
        <v>204</v>
      </c>
      <c r="F220" s="2"/>
      <c r="G220" t="str">
        <f t="shared" ref="G220:G225" si="826">BX220</f>
        <v>SG9999000020</v>
      </c>
      <c r="H220" s="7">
        <f t="shared" ref="H220:H225" si="827">(BU220*BY220)*CB220</f>
        <v>14801694095.650002</v>
      </c>
      <c r="I220" s="13">
        <f t="shared" ref="I220:I225" si="828">BV220</f>
        <v>99.274900000000002</v>
      </c>
      <c r="J220" s="36">
        <f t="shared" ref="J220:J225" si="829">BW220</f>
        <v>34415</v>
      </c>
      <c r="K220" s="13" t="str">
        <f t="shared" ref="K220:K225" si="830">BZ220</f>
        <v>USD</v>
      </c>
      <c r="L220" s="7">
        <f t="shared" ref="L220:L225" si="831">BY220</f>
        <v>38.17</v>
      </c>
      <c r="M220" s="13">
        <f t="shared" ref="M220:M225" si="832">BY220*CB220</f>
        <v>38.17</v>
      </c>
      <c r="N220" s="8"/>
      <c r="O220" s="13">
        <f t="shared" ref="O220:O225" si="833">AT220</f>
        <v>15.415370946246099</v>
      </c>
      <c r="P220" s="13">
        <f t="shared" ref="P220:P225" si="834">AU220</f>
        <v>14.3210368586165</v>
      </c>
      <c r="Q220" s="13" t="str">
        <f t="shared" ref="Q220:Q225" si="835">AV220</f>
        <v>NULL</v>
      </c>
      <c r="R220" s="13">
        <f t="shared" ref="R220:R225" si="836">AW220</f>
        <v>1.93527525116439</v>
      </c>
      <c r="S220" s="13">
        <f t="shared" ref="S220:S225" si="837">AX220</f>
        <v>2.97375885808643</v>
      </c>
      <c r="T220" s="13">
        <f t="shared" ref="T220:T225" si="838">AY220</f>
        <v>9.1255820565043297</v>
      </c>
      <c r="U220" s="13">
        <f t="shared" ref="U220:U225" si="839">AZ220</f>
        <v>0.58162183565758996</v>
      </c>
      <c r="V220" s="42">
        <f t="shared" ref="V220:V225" si="840">BA220</f>
        <v>89357224.189999998</v>
      </c>
      <c r="W220" s="42">
        <f t="shared" ref="W220:W225" si="841">BB220</f>
        <v>262699667.216818</v>
      </c>
      <c r="X220" s="13">
        <f t="shared" ref="X220:X225" si="842">((W220-V220)/W220)*100</f>
        <v>65.985025738061026</v>
      </c>
      <c r="Y220" s="13">
        <f t="shared" ref="Y220:Y225" si="843">BC220</f>
        <v>38.017184384010697</v>
      </c>
      <c r="Z220" s="13">
        <f t="shared" ref="Z220:Z225" si="844">BD220</f>
        <v>36.476254440324702</v>
      </c>
      <c r="AA220" s="13">
        <f t="shared" ref="AA220:AA225" si="845">BE220</f>
        <v>37.437978878500502</v>
      </c>
      <c r="AB220" s="13">
        <f t="shared" ref="AB220:AB225" si="846">BF220</f>
        <v>0.3291</v>
      </c>
      <c r="AC220" s="13">
        <f t="shared" ref="AC220:AC225" si="847">BG220</f>
        <v>1.6183878156050999</v>
      </c>
      <c r="AD220" s="13">
        <f t="shared" ref="AD220:AD225" si="848">BH220</f>
        <v>1.26846047110419</v>
      </c>
      <c r="AE220" s="13">
        <f t="shared" ref="AE220:AE225" si="849">BI220</f>
        <v>1.1023585492822801</v>
      </c>
      <c r="AF220" s="13">
        <f t="shared" ref="AF220:AF225" si="850">BJ220</f>
        <v>1.06823796461582</v>
      </c>
      <c r="AG220" s="13">
        <f t="shared" ref="AG220:AG225" si="851">BK220</f>
        <v>0.85026363323493603</v>
      </c>
      <c r="AH220" s="13">
        <f t="shared" ref="AH220:AH225" si="852">BL220</f>
        <v>2.1882930755458201</v>
      </c>
      <c r="AI220" s="13">
        <f t="shared" ref="AI220:AI225" si="853">BM220</f>
        <v>32.798833819241899</v>
      </c>
      <c r="AJ220" s="13">
        <f t="shared" ref="AJ220:AJ225" si="854">BN220</f>
        <v>36.838099999999997</v>
      </c>
      <c r="AK220" s="13">
        <f t="shared" ref="AK220:AK225" si="855">BO220</f>
        <v>31.820625</v>
      </c>
      <c r="AL220" s="13" t="str">
        <f t="shared" ref="AL220:AL225" si="856">BP220</f>
        <v>NULL</v>
      </c>
      <c r="AM220" s="13">
        <f t="shared" ref="AM220:AM225" si="857">BQ220</f>
        <v>0</v>
      </c>
      <c r="AN220" s="13">
        <f t="shared" ref="AN220:AN225" si="858">BR220</f>
        <v>4.7735560867804896</v>
      </c>
      <c r="AO220" s="13">
        <f t="shared" ref="AO220:AO225" si="859">BS220</f>
        <v>3.3505092246836798</v>
      </c>
      <c r="AP220" s="42">
        <f t="shared" ref="AP220:AP225" si="860">BT220</f>
        <v>3669410.04488023</v>
      </c>
      <c r="AS220" s="9" t="s">
        <v>204</v>
      </c>
      <c r="AT220" s="34">
        <v>15.415370946246099</v>
      </c>
      <c r="AU220" s="34">
        <v>14.3210368586165</v>
      </c>
      <c r="AV220" s="34" t="s">
        <v>292</v>
      </c>
      <c r="AW220" s="34">
        <v>1.93527525116439</v>
      </c>
      <c r="AX220" s="34">
        <v>2.97375885808643</v>
      </c>
      <c r="AY220" s="7">
        <v>9.1255820565043297</v>
      </c>
      <c r="AZ220" s="7">
        <v>0.58162183565758996</v>
      </c>
      <c r="BA220" s="7">
        <v>89357224.189999998</v>
      </c>
      <c r="BB220" s="7">
        <v>262699667.216818</v>
      </c>
      <c r="BC220" s="7">
        <v>38.017184384010697</v>
      </c>
      <c r="BD220" s="7">
        <v>36.476254440324702</v>
      </c>
      <c r="BE220" s="7">
        <v>37.437978878500502</v>
      </c>
      <c r="BF220" s="7">
        <v>0.3291</v>
      </c>
      <c r="BG220" s="34">
        <v>1.6183878156050999</v>
      </c>
      <c r="BH220" s="7">
        <v>1.26846047110419</v>
      </c>
      <c r="BI220" s="7">
        <v>1.1023585492822801</v>
      </c>
      <c r="BJ220" s="7">
        <v>1.06823796461582</v>
      </c>
      <c r="BK220" s="7">
        <v>0.85026363323493603</v>
      </c>
      <c r="BL220" s="7">
        <v>2.1882930755458201</v>
      </c>
      <c r="BM220" s="34">
        <v>32.798833819241899</v>
      </c>
      <c r="BN220" s="7">
        <v>36.838099999999997</v>
      </c>
      <c r="BO220" s="34">
        <v>31.820625</v>
      </c>
      <c r="BP220" s="34" t="s">
        <v>292</v>
      </c>
      <c r="BQ220" s="34">
        <v>0</v>
      </c>
      <c r="BR220" s="34">
        <v>4.7735560867804896</v>
      </c>
      <c r="BS220" s="34">
        <v>3.3505092246836798</v>
      </c>
      <c r="BT220" s="34">
        <v>3669410.04488023</v>
      </c>
      <c r="BU220" s="34">
        <v>387783445</v>
      </c>
      <c r="BV220" s="7">
        <v>99.274900000000002</v>
      </c>
      <c r="BW220" s="23">
        <v>34415</v>
      </c>
      <c r="BX220" s="9" t="s">
        <v>648</v>
      </c>
      <c r="BY220" s="7">
        <v>38.17</v>
      </c>
      <c r="BZ220" s="9" t="s">
        <v>291</v>
      </c>
      <c r="CA220" t="str">
        <f t="shared" si="736"/>
        <v>USD=</v>
      </c>
      <c r="CB220" s="24">
        <v>1</v>
      </c>
      <c r="CD220" s="9" t="s">
        <v>204</v>
      </c>
      <c r="CE220" s="9" t="s">
        <v>647</v>
      </c>
    </row>
    <row r="221" spans="1:83" x14ac:dyDescent="0.35">
      <c r="B221" t="str">
        <f t="shared" si="825"/>
        <v>IPG Photonics Corp</v>
      </c>
      <c r="C221" t="s">
        <v>202</v>
      </c>
      <c r="E221" t="s">
        <v>205</v>
      </c>
      <c r="F221" s="2"/>
      <c r="G221" t="str">
        <f t="shared" si="826"/>
        <v>US44980X1090</v>
      </c>
      <c r="H221" s="7">
        <f t="shared" si="827"/>
        <v>3378540009.6000004</v>
      </c>
      <c r="I221" s="13">
        <f t="shared" si="828"/>
        <v>57.9557</v>
      </c>
      <c r="J221" s="36">
        <f t="shared" si="829"/>
        <v>39064</v>
      </c>
      <c r="K221" s="13" t="str">
        <f t="shared" si="830"/>
        <v>USD</v>
      </c>
      <c r="L221" s="7">
        <f t="shared" si="831"/>
        <v>78.12</v>
      </c>
      <c r="M221" s="13">
        <f t="shared" si="832"/>
        <v>78.12</v>
      </c>
      <c r="N221" s="8"/>
      <c r="O221" s="13" t="str">
        <f t="shared" si="833"/>
        <v>NULL</v>
      </c>
      <c r="P221" s="13">
        <f t="shared" si="834"/>
        <v>44.531673896478999</v>
      </c>
      <c r="Q221" s="13" t="str">
        <f t="shared" si="835"/>
        <v>NULL</v>
      </c>
      <c r="R221" s="13">
        <f t="shared" si="836"/>
        <v>49.479637662754499</v>
      </c>
      <c r="S221" s="13">
        <f t="shared" si="837"/>
        <v>1.5977115468929499</v>
      </c>
      <c r="T221" s="13">
        <f t="shared" si="838"/>
        <v>12.0587206864306</v>
      </c>
      <c r="U221" s="13">
        <f t="shared" si="839"/>
        <v>3.2433257587190099</v>
      </c>
      <c r="V221" s="42">
        <f t="shared" si="840"/>
        <v>19202097.8125</v>
      </c>
      <c r="W221" s="42">
        <f t="shared" si="841"/>
        <v>18184726.805</v>
      </c>
      <c r="X221" s="13">
        <f t="shared" si="842"/>
        <v>-5.5946455418855567</v>
      </c>
      <c r="Y221" s="13">
        <f t="shared" si="843"/>
        <v>39.103094466498398</v>
      </c>
      <c r="Z221" s="13">
        <f t="shared" si="844"/>
        <v>35.5978741126684</v>
      </c>
      <c r="AA221" s="13">
        <f t="shared" si="845"/>
        <v>33.867625155689602</v>
      </c>
      <c r="AB221" s="13">
        <f t="shared" si="846"/>
        <v>0.34189999999999998</v>
      </c>
      <c r="AC221" s="13">
        <f t="shared" si="847"/>
        <v>1.5326806591425599</v>
      </c>
      <c r="AD221" s="13">
        <f t="shared" si="848"/>
        <v>1.6079338366902101</v>
      </c>
      <c r="AE221" s="13">
        <f t="shared" si="849"/>
        <v>0.95583310880013905</v>
      </c>
      <c r="AF221" s="13">
        <f t="shared" si="850"/>
        <v>0.97055443531135299</v>
      </c>
      <c r="AG221" s="13">
        <f t="shared" si="851"/>
        <v>1.5010633812673699</v>
      </c>
      <c r="AH221" s="13">
        <f t="shared" si="852"/>
        <v>0.73737320845016596</v>
      </c>
      <c r="AI221" s="13">
        <f t="shared" si="853"/>
        <v>57.1614019904803</v>
      </c>
      <c r="AJ221" s="13">
        <f t="shared" si="854"/>
        <v>77.3994</v>
      </c>
      <c r="AK221" s="13">
        <f t="shared" si="855"/>
        <v>80.555274999999995</v>
      </c>
      <c r="AL221" s="13" t="str">
        <f t="shared" si="856"/>
        <v>NULL</v>
      </c>
      <c r="AM221" s="13">
        <f t="shared" si="857"/>
        <v>0</v>
      </c>
      <c r="AN221" s="13">
        <f t="shared" si="858"/>
        <v>3.2751526082131002</v>
      </c>
      <c r="AO221" s="13">
        <f t="shared" si="859"/>
        <v>5.34897365576529</v>
      </c>
      <c r="AP221" s="42">
        <f t="shared" si="860"/>
        <v>147284.57884055201</v>
      </c>
      <c r="AS221" s="9" t="s">
        <v>205</v>
      </c>
      <c r="AT221" s="34" t="s">
        <v>292</v>
      </c>
      <c r="AU221" s="34">
        <v>44.531673896478999</v>
      </c>
      <c r="AV221" s="34" t="s">
        <v>292</v>
      </c>
      <c r="AW221" s="34">
        <v>49.479637662754499</v>
      </c>
      <c r="AX221" s="34">
        <v>1.5977115468929499</v>
      </c>
      <c r="AY221" s="7">
        <v>12.0587206864306</v>
      </c>
      <c r="AZ221" s="7">
        <v>3.2433257587190099</v>
      </c>
      <c r="BA221" s="7">
        <v>19202097.8125</v>
      </c>
      <c r="BB221" s="7">
        <v>18184726.805</v>
      </c>
      <c r="BC221" s="7">
        <v>39.103094466498398</v>
      </c>
      <c r="BD221" s="7">
        <v>35.5978741126684</v>
      </c>
      <c r="BE221" s="7">
        <v>33.867625155689602</v>
      </c>
      <c r="BF221" s="7">
        <v>0.34189999999999998</v>
      </c>
      <c r="BG221" s="34">
        <v>1.5326806591425599</v>
      </c>
      <c r="BH221" s="7">
        <v>1.6079338366902101</v>
      </c>
      <c r="BI221" s="7">
        <v>0.95583310880013905</v>
      </c>
      <c r="BJ221" s="7">
        <v>0.97055443531135299</v>
      </c>
      <c r="BK221" s="7">
        <v>1.5010633812673699</v>
      </c>
      <c r="BL221" s="7">
        <v>0.73737320845016596</v>
      </c>
      <c r="BM221" s="34">
        <v>57.1614019904803</v>
      </c>
      <c r="BN221" s="7">
        <v>77.3994</v>
      </c>
      <c r="BO221" s="34">
        <v>80.555274999999995</v>
      </c>
      <c r="BP221" s="34" t="s">
        <v>292</v>
      </c>
      <c r="BQ221" s="34">
        <v>0</v>
      </c>
      <c r="BR221" s="34">
        <v>3.2751526082131002</v>
      </c>
      <c r="BS221" s="34">
        <v>5.34897365576529</v>
      </c>
      <c r="BT221" s="34">
        <v>147284.57884055201</v>
      </c>
      <c r="BU221" s="34">
        <v>43248080</v>
      </c>
      <c r="BV221" s="7">
        <v>57.9557</v>
      </c>
      <c r="BW221" s="23">
        <v>39064</v>
      </c>
      <c r="BX221" s="9" t="s">
        <v>650</v>
      </c>
      <c r="BY221" s="7">
        <v>78.12</v>
      </c>
      <c r="BZ221" s="9" t="s">
        <v>291</v>
      </c>
      <c r="CA221" t="str">
        <f t="shared" si="736"/>
        <v>USD=</v>
      </c>
      <c r="CB221" s="24">
        <v>1</v>
      </c>
      <c r="CD221" s="9" t="s">
        <v>205</v>
      </c>
      <c r="CE221" s="9" t="s">
        <v>649</v>
      </c>
    </row>
    <row r="222" spans="1:83" x14ac:dyDescent="0.35">
      <c r="B222" t="str">
        <f t="shared" si="825"/>
        <v>Sanmina Corp</v>
      </c>
      <c r="C222" t="s">
        <v>202</v>
      </c>
      <c r="E222" t="s">
        <v>206</v>
      </c>
      <c r="F222" s="2"/>
      <c r="G222" t="str">
        <f t="shared" si="826"/>
        <v>US8010561020</v>
      </c>
      <c r="H222" s="7">
        <f t="shared" si="827"/>
        <v>4365976552.96</v>
      </c>
      <c r="I222" s="13">
        <f t="shared" si="828"/>
        <v>96.798400000000001</v>
      </c>
      <c r="J222" s="36">
        <f t="shared" si="829"/>
        <v>34073</v>
      </c>
      <c r="K222" s="13" t="str">
        <f t="shared" si="830"/>
        <v>USD</v>
      </c>
      <c r="L222" s="7">
        <f t="shared" si="831"/>
        <v>80.959999999999994</v>
      </c>
      <c r="M222" s="13">
        <f t="shared" si="832"/>
        <v>80.959999999999994</v>
      </c>
      <c r="N222" s="8"/>
      <c r="O222" s="13">
        <f t="shared" si="833"/>
        <v>20.7218874936652</v>
      </c>
      <c r="P222" s="13">
        <f t="shared" si="834"/>
        <v>13.458021794438499</v>
      </c>
      <c r="Q222" s="13" t="str">
        <f t="shared" si="835"/>
        <v>NULL</v>
      </c>
      <c r="R222" s="13" t="str">
        <f t="shared" si="836"/>
        <v>NULL</v>
      </c>
      <c r="S222" s="13">
        <f t="shared" si="837"/>
        <v>1.8734608495945699</v>
      </c>
      <c r="T222" s="13">
        <f t="shared" si="838"/>
        <v>12.832954808004301</v>
      </c>
      <c r="U222" s="13">
        <f t="shared" si="839"/>
        <v>0.57687464826577295</v>
      </c>
      <c r="V222" s="42">
        <f t="shared" si="840"/>
        <v>22918859.754999999</v>
      </c>
      <c r="W222" s="42">
        <f t="shared" si="841"/>
        <v>24189431.034090899</v>
      </c>
      <c r="X222" s="13">
        <f t="shared" si="842"/>
        <v>5.2525885263702374</v>
      </c>
      <c r="Y222" s="13">
        <f t="shared" si="843"/>
        <v>40.049058761683199</v>
      </c>
      <c r="Z222" s="13">
        <f t="shared" si="844"/>
        <v>32.625403452017501</v>
      </c>
      <c r="AA222" s="13">
        <f t="shared" si="845"/>
        <v>32.334002302875199</v>
      </c>
      <c r="AB222" s="13">
        <f t="shared" si="846"/>
        <v>0.2303</v>
      </c>
      <c r="AC222" s="13">
        <f t="shared" si="847"/>
        <v>1.48194959507455</v>
      </c>
      <c r="AD222" s="13">
        <f t="shared" si="848"/>
        <v>1.31144472229815</v>
      </c>
      <c r="AE222" s="13">
        <f t="shared" si="849"/>
        <v>0.90821971053968997</v>
      </c>
      <c r="AF222" s="13">
        <f t="shared" si="850"/>
        <v>0.93881220154665301</v>
      </c>
      <c r="AG222" s="13">
        <f t="shared" si="851"/>
        <v>1.1126725723142901</v>
      </c>
      <c r="AH222" s="13">
        <f t="shared" si="852"/>
        <v>4.7720910600274002E-2</v>
      </c>
      <c r="AI222" s="13">
        <f t="shared" si="853"/>
        <v>59.350649350649398</v>
      </c>
      <c r="AJ222" s="13">
        <f t="shared" si="854"/>
        <v>74.149000000000001</v>
      </c>
      <c r="AK222" s="13">
        <f t="shared" si="855"/>
        <v>68.014799999999994</v>
      </c>
      <c r="AL222" s="13" t="str">
        <f t="shared" si="856"/>
        <v>NULL</v>
      </c>
      <c r="AM222" s="13" t="str">
        <f t="shared" si="857"/>
        <v>NULL</v>
      </c>
      <c r="AN222" s="13">
        <f t="shared" si="858"/>
        <v>2.2968235425011101</v>
      </c>
      <c r="AO222" s="13">
        <f t="shared" si="859"/>
        <v>3.1696571144303101</v>
      </c>
      <c r="AP222" s="42">
        <f t="shared" si="860"/>
        <v>911005.59603952803</v>
      </c>
      <c r="AS222" s="9" t="s">
        <v>206</v>
      </c>
      <c r="AT222" s="34">
        <v>20.7218874936652</v>
      </c>
      <c r="AU222" s="34">
        <v>13.458021794438499</v>
      </c>
      <c r="AV222" s="34" t="s">
        <v>292</v>
      </c>
      <c r="AW222" s="34" t="s">
        <v>292</v>
      </c>
      <c r="AX222" s="34">
        <v>1.8734608495945699</v>
      </c>
      <c r="AY222" s="7">
        <v>12.832954808004301</v>
      </c>
      <c r="AZ222" s="7">
        <v>0.57687464826577295</v>
      </c>
      <c r="BA222" s="7">
        <v>22918859.754999999</v>
      </c>
      <c r="BB222" s="7">
        <v>24189431.034090899</v>
      </c>
      <c r="BC222" s="7">
        <v>40.049058761683199</v>
      </c>
      <c r="BD222" s="7">
        <v>32.625403452017501</v>
      </c>
      <c r="BE222" s="7">
        <v>32.334002302875199</v>
      </c>
      <c r="BF222" s="7">
        <v>0.2303</v>
      </c>
      <c r="BG222" s="34">
        <v>1.48194959507455</v>
      </c>
      <c r="BH222" s="7">
        <v>1.31144472229815</v>
      </c>
      <c r="BI222" s="7">
        <v>0.90821971053968997</v>
      </c>
      <c r="BJ222" s="7">
        <v>0.93881220154665301</v>
      </c>
      <c r="BK222" s="7">
        <v>1.1126725723142901</v>
      </c>
      <c r="BL222" s="7">
        <v>4.7720910600274002E-2</v>
      </c>
      <c r="BM222" s="34">
        <v>59.350649350649398</v>
      </c>
      <c r="BN222" s="7">
        <v>74.149000000000001</v>
      </c>
      <c r="BO222" s="34">
        <v>68.014799999999994</v>
      </c>
      <c r="BP222" s="34" t="s">
        <v>292</v>
      </c>
      <c r="BQ222" s="34" t="s">
        <v>292</v>
      </c>
      <c r="BR222" s="34">
        <v>2.2968235425011101</v>
      </c>
      <c r="BS222" s="34">
        <v>3.1696571144303101</v>
      </c>
      <c r="BT222" s="34">
        <v>911005.59603952803</v>
      </c>
      <c r="BU222" s="34">
        <v>53927576</v>
      </c>
      <c r="BV222" s="7">
        <v>96.798400000000001</v>
      </c>
      <c r="BW222" s="23">
        <v>34073</v>
      </c>
      <c r="BX222" s="9" t="s">
        <v>652</v>
      </c>
      <c r="BY222" s="7">
        <v>80.959999999999994</v>
      </c>
      <c r="BZ222" s="9" t="s">
        <v>291</v>
      </c>
      <c r="CA222" t="str">
        <f t="shared" si="736"/>
        <v>USD=</v>
      </c>
      <c r="CB222" s="24">
        <v>1</v>
      </c>
      <c r="CD222" s="9" t="s">
        <v>206</v>
      </c>
      <c r="CE222" s="9" t="s">
        <v>651</v>
      </c>
    </row>
    <row r="223" spans="1:83" x14ac:dyDescent="0.35">
      <c r="B223" t="str">
        <f t="shared" si="825"/>
        <v>Celestica Inc</v>
      </c>
      <c r="C223" t="s">
        <v>202</v>
      </c>
      <c r="E223" t="s">
        <v>207</v>
      </c>
      <c r="F223" s="2"/>
      <c r="G223" t="str">
        <f t="shared" si="826"/>
        <v>CA15101Q2071</v>
      </c>
      <c r="H223" s="7">
        <f t="shared" si="827"/>
        <v>10580659955.364563</v>
      </c>
      <c r="I223" s="13">
        <f t="shared" si="828"/>
        <v>99.316000000000003</v>
      </c>
      <c r="J223" s="36">
        <f t="shared" si="829"/>
        <v>35977</v>
      </c>
      <c r="K223" s="13" t="str">
        <f t="shared" si="830"/>
        <v>CAD</v>
      </c>
      <c r="L223" s="7">
        <f t="shared" si="831"/>
        <v>129.41999999999999</v>
      </c>
      <c r="M223" s="13">
        <f t="shared" si="832"/>
        <v>90.930491999999987</v>
      </c>
      <c r="N223" s="8"/>
      <c r="O223" s="13">
        <f t="shared" si="833"/>
        <v>28.917655413690898</v>
      </c>
      <c r="P223" s="13">
        <f t="shared" si="834"/>
        <v>20.786449460035701</v>
      </c>
      <c r="Q223" s="13">
        <f t="shared" si="835"/>
        <v>1.03277340763182</v>
      </c>
      <c r="R223" s="13" t="str">
        <f t="shared" si="836"/>
        <v>NULL</v>
      </c>
      <c r="S223" s="13">
        <f t="shared" si="837"/>
        <v>5.8456324556458998</v>
      </c>
      <c r="T223" s="13">
        <f t="shared" si="838"/>
        <v>19.7793757887199</v>
      </c>
      <c r="U223" s="13">
        <f t="shared" si="839"/>
        <v>1.1511285061005101</v>
      </c>
      <c r="V223" s="42">
        <f t="shared" si="840"/>
        <v>101595309.655</v>
      </c>
      <c r="W223" s="42">
        <f t="shared" si="841"/>
        <v>94825989.411739096</v>
      </c>
      <c r="X223" s="13">
        <f t="shared" si="842"/>
        <v>-7.1386761005658315</v>
      </c>
      <c r="Y223" s="13">
        <f t="shared" si="843"/>
        <v>46.9428522810122</v>
      </c>
      <c r="Z223" s="13">
        <f t="shared" si="844"/>
        <v>56.359348068797999</v>
      </c>
      <c r="AA223" s="13">
        <f t="shared" si="845"/>
        <v>55.744616287366199</v>
      </c>
      <c r="AB223" s="13" t="str">
        <f t="shared" si="846"/>
        <v>#N/A</v>
      </c>
      <c r="AC223" s="13">
        <f t="shared" si="847"/>
        <v>2.0376464048864902</v>
      </c>
      <c r="AD223" s="13">
        <f t="shared" si="848"/>
        <v>1.3730312504789699</v>
      </c>
      <c r="AE223" s="13">
        <f t="shared" si="849"/>
        <v>2.2715330017273501</v>
      </c>
      <c r="AF223" s="13">
        <f t="shared" si="850"/>
        <v>1.84768682012957</v>
      </c>
      <c r="AG223" s="13">
        <f t="shared" si="851"/>
        <v>2.7085564697743898</v>
      </c>
      <c r="AH223" s="13">
        <f t="shared" si="852"/>
        <v>2.4091788919547499</v>
      </c>
      <c r="AI223" s="13">
        <f t="shared" si="853"/>
        <v>55.297438124185803</v>
      </c>
      <c r="AJ223" s="13">
        <f t="shared" si="854"/>
        <v>105.3866</v>
      </c>
      <c r="AK223" s="13">
        <f t="shared" si="855"/>
        <v>77.907449999999997</v>
      </c>
      <c r="AL223" s="13" t="str">
        <f t="shared" si="856"/>
        <v>NULL</v>
      </c>
      <c r="AM223" s="13">
        <f t="shared" si="857"/>
        <v>0</v>
      </c>
      <c r="AN223" s="13">
        <f t="shared" si="858"/>
        <v>1.77768047438982</v>
      </c>
      <c r="AO223" s="13">
        <f t="shared" si="859"/>
        <v>2.4449420592031501</v>
      </c>
      <c r="AP223" s="42">
        <f t="shared" si="860"/>
        <v>360960.46914971602</v>
      </c>
      <c r="AS223" s="9" t="s">
        <v>207</v>
      </c>
      <c r="AT223" s="34">
        <v>28.917655413690898</v>
      </c>
      <c r="AU223" s="34">
        <v>20.786449460035701</v>
      </c>
      <c r="AV223" s="34">
        <v>1.03277340763182</v>
      </c>
      <c r="AW223" s="34" t="s">
        <v>292</v>
      </c>
      <c r="AX223" s="34">
        <v>5.8456324556458998</v>
      </c>
      <c r="AY223" s="7">
        <v>19.7793757887199</v>
      </c>
      <c r="AZ223" s="7">
        <v>1.1511285061005101</v>
      </c>
      <c r="BA223" s="7">
        <v>101595309.655</v>
      </c>
      <c r="BB223" s="7">
        <v>94825989.411739096</v>
      </c>
      <c r="BC223" s="7">
        <v>46.9428522810122</v>
      </c>
      <c r="BD223" s="7">
        <v>56.359348068797999</v>
      </c>
      <c r="BE223" s="7">
        <v>55.744616287366199</v>
      </c>
      <c r="BF223" s="7" t="s">
        <v>523</v>
      </c>
      <c r="BG223" s="34">
        <v>2.0376464048864902</v>
      </c>
      <c r="BH223" s="7">
        <v>1.3730312504789699</v>
      </c>
      <c r="BI223" s="7">
        <v>2.2715330017273501</v>
      </c>
      <c r="BJ223" s="7">
        <v>1.84768682012957</v>
      </c>
      <c r="BK223" s="7">
        <v>2.7085564697743898</v>
      </c>
      <c r="BL223" s="7">
        <v>2.4091788919547499</v>
      </c>
      <c r="BM223" s="34">
        <v>55.297438124185803</v>
      </c>
      <c r="BN223" s="7">
        <v>105.3866</v>
      </c>
      <c r="BO223" s="34">
        <v>77.907449999999997</v>
      </c>
      <c r="BP223" s="34" t="s">
        <v>292</v>
      </c>
      <c r="BQ223" s="34">
        <v>0</v>
      </c>
      <c r="BR223" s="34">
        <v>1.77768047438982</v>
      </c>
      <c r="BS223" s="34">
        <v>2.4449420592031501</v>
      </c>
      <c r="BT223" s="34">
        <v>360960.46914971602</v>
      </c>
      <c r="BU223" s="34">
        <v>116359867</v>
      </c>
      <c r="BV223" s="7">
        <v>99.316000000000003</v>
      </c>
      <c r="BW223" s="23">
        <v>35977</v>
      </c>
      <c r="BX223" s="9" t="s">
        <v>798</v>
      </c>
      <c r="BY223" s="7">
        <v>129.41999999999999</v>
      </c>
      <c r="BZ223" s="9" t="s">
        <v>401</v>
      </c>
      <c r="CA223" t="str">
        <f t="shared" si="736"/>
        <v>CADUSD=R</v>
      </c>
      <c r="CB223" s="24">
        <v>0.7026</v>
      </c>
      <c r="CD223" s="9" t="s">
        <v>207</v>
      </c>
      <c r="CE223" s="9" t="s">
        <v>653</v>
      </c>
    </row>
    <row r="224" spans="1:83" x14ac:dyDescent="0.35">
      <c r="B224" t="str">
        <f t="shared" si="825"/>
        <v>Hon Hai Precision Industry Co Ltd</v>
      </c>
      <c r="C224" t="s">
        <v>202</v>
      </c>
      <c r="E224" t="s">
        <v>208</v>
      </c>
      <c r="F224" s="2"/>
      <c r="G224" t="str">
        <f t="shared" si="826"/>
        <v>TW0002317005</v>
      </c>
      <c r="H224" s="7">
        <f t="shared" si="827"/>
        <v>79658269895.658661</v>
      </c>
      <c r="I224" s="13">
        <f t="shared" si="828"/>
        <v>87.431399999999996</v>
      </c>
      <c r="J224" s="36">
        <f t="shared" si="829"/>
        <v>33407</v>
      </c>
      <c r="K224" s="13" t="str">
        <f t="shared" si="830"/>
        <v>TWD</v>
      </c>
      <c r="L224" s="7">
        <f t="shared" si="831"/>
        <v>186.5</v>
      </c>
      <c r="M224" s="13">
        <f t="shared" si="832"/>
        <v>5.7352480000000003</v>
      </c>
      <c r="N224" s="8"/>
      <c r="O224" s="13">
        <f t="shared" si="833"/>
        <v>16.639405112578601</v>
      </c>
      <c r="P224" s="13">
        <f t="shared" si="834"/>
        <v>12.6018425454719</v>
      </c>
      <c r="Q224" s="13">
        <f t="shared" si="835"/>
        <v>0.86663568294680204</v>
      </c>
      <c r="R224" s="13">
        <f t="shared" si="836"/>
        <v>0.65634596590999195</v>
      </c>
      <c r="S224" s="13">
        <f t="shared" si="837"/>
        <v>1.6400891237737101</v>
      </c>
      <c r="T224" s="13">
        <f t="shared" si="838"/>
        <v>18.563889347227398</v>
      </c>
      <c r="U224" s="13">
        <f t="shared" si="839"/>
        <v>0.39706742648760801</v>
      </c>
      <c r="V224" s="42">
        <f t="shared" si="840"/>
        <v>10348946067.5</v>
      </c>
      <c r="W224" s="42">
        <f t="shared" si="841"/>
        <v>12042423172</v>
      </c>
      <c r="X224" s="13">
        <f t="shared" si="842"/>
        <v>14.06259421639929</v>
      </c>
      <c r="Y224" s="13">
        <f t="shared" si="843"/>
        <v>26.4810148771782</v>
      </c>
      <c r="Z224" s="13">
        <f t="shared" si="844"/>
        <v>35.6273062023444</v>
      </c>
      <c r="AA224" s="13">
        <f t="shared" si="845"/>
        <v>42.310172042486897</v>
      </c>
      <c r="AB224" s="13" t="str">
        <f t="shared" si="846"/>
        <v>#N/A</v>
      </c>
      <c r="AC224" s="13">
        <f t="shared" si="847"/>
        <v>1.2977141535233301</v>
      </c>
      <c r="AD224" s="13">
        <f t="shared" si="848"/>
        <v>1.0207044535387799</v>
      </c>
      <c r="AE224" s="13">
        <f t="shared" si="849"/>
        <v>0.76431978343403495</v>
      </c>
      <c r="AF224" s="13">
        <f t="shared" si="850"/>
        <v>0.84287901274283406</v>
      </c>
      <c r="AG224" s="13">
        <f t="shared" si="851"/>
        <v>0.442790175483606</v>
      </c>
      <c r="AH224" s="13">
        <f t="shared" si="852"/>
        <v>0.57899161247250996</v>
      </c>
      <c r="AI224" s="13">
        <f t="shared" si="853"/>
        <v>15.714285714285699</v>
      </c>
      <c r="AJ224" s="13">
        <f t="shared" si="854"/>
        <v>204.29</v>
      </c>
      <c r="AK224" s="13">
        <f t="shared" si="855"/>
        <v>179.33500000000001</v>
      </c>
      <c r="AL224" s="13">
        <f t="shared" si="856"/>
        <v>2.86472148541114</v>
      </c>
      <c r="AM224" s="13">
        <f t="shared" si="857"/>
        <v>52.681979838899998</v>
      </c>
      <c r="AN224" s="13" t="str">
        <f t="shared" si="858"/>
        <v>NULL</v>
      </c>
      <c r="AO224" s="13" t="str">
        <f t="shared" si="859"/>
        <v>NULL</v>
      </c>
      <c r="AP224" s="42">
        <f t="shared" si="860"/>
        <v>56854600.1350284</v>
      </c>
      <c r="AS224" s="9" t="s">
        <v>208</v>
      </c>
      <c r="AT224" s="34">
        <v>16.639405112578601</v>
      </c>
      <c r="AU224" s="34">
        <v>12.6018425454719</v>
      </c>
      <c r="AV224" s="34">
        <v>0.86663568294680204</v>
      </c>
      <c r="AW224" s="34">
        <v>0.65634596590999195</v>
      </c>
      <c r="AX224" s="34">
        <v>1.6400891237737101</v>
      </c>
      <c r="AY224" s="7">
        <v>18.563889347227398</v>
      </c>
      <c r="AZ224" s="7">
        <v>0.39706742648760801</v>
      </c>
      <c r="BA224" s="7">
        <v>10348946067.5</v>
      </c>
      <c r="BB224" s="7">
        <v>12042423172</v>
      </c>
      <c r="BC224" s="7">
        <v>26.4810148771782</v>
      </c>
      <c r="BD224" s="7">
        <v>35.6273062023444</v>
      </c>
      <c r="BE224" s="7">
        <v>42.310172042486897</v>
      </c>
      <c r="BF224" s="7" t="s">
        <v>523</v>
      </c>
      <c r="BG224" s="34">
        <v>1.2977141535233301</v>
      </c>
      <c r="BH224" s="7">
        <v>1.0207044535387799</v>
      </c>
      <c r="BI224" s="7">
        <v>0.76431978343403495</v>
      </c>
      <c r="BJ224" s="7">
        <v>0.84287901274283406</v>
      </c>
      <c r="BK224" s="7">
        <v>0.442790175483606</v>
      </c>
      <c r="BL224" s="7">
        <v>0.57899161247250996</v>
      </c>
      <c r="BM224" s="34">
        <v>15.714285714285699</v>
      </c>
      <c r="BN224" s="7">
        <v>204.29</v>
      </c>
      <c r="BO224" s="34">
        <v>179.33500000000001</v>
      </c>
      <c r="BP224" s="34">
        <v>2.86472148541114</v>
      </c>
      <c r="BQ224" s="34">
        <v>52.681979838899998</v>
      </c>
      <c r="BR224" s="34" t="s">
        <v>292</v>
      </c>
      <c r="BS224" s="34" t="s">
        <v>292</v>
      </c>
      <c r="BT224" s="34">
        <v>56854600.1350284</v>
      </c>
      <c r="BU224" s="34">
        <v>13889245922</v>
      </c>
      <c r="BV224" s="7">
        <v>87.431399999999996</v>
      </c>
      <c r="BW224" s="23">
        <v>33407</v>
      </c>
      <c r="BX224" s="9" t="s">
        <v>655</v>
      </c>
      <c r="BY224" s="7">
        <v>186.5</v>
      </c>
      <c r="BZ224" s="9" t="s">
        <v>528</v>
      </c>
      <c r="CA224" t="str">
        <f t="shared" si="736"/>
        <v>TWDUSD=R</v>
      </c>
      <c r="CB224" s="24">
        <v>3.0752000000000002E-2</v>
      </c>
      <c r="CD224" s="9" t="s">
        <v>208</v>
      </c>
      <c r="CE224" s="9" t="s">
        <v>654</v>
      </c>
    </row>
    <row r="225" spans="1:83" x14ac:dyDescent="0.35">
      <c r="B225" t="str">
        <f t="shared" si="825"/>
        <v>Foxconn Technology Co Ltd</v>
      </c>
      <c r="C225" t="s">
        <v>202</v>
      </c>
      <c r="E225" t="s">
        <v>209</v>
      </c>
      <c r="F225" s="2"/>
      <c r="G225" t="str">
        <f t="shared" si="826"/>
        <v>TW0002354008</v>
      </c>
      <c r="H225" s="7">
        <f t="shared" si="827"/>
        <v>3479859417.6000004</v>
      </c>
      <c r="I225" s="13">
        <f t="shared" si="828"/>
        <v>64.912000000000006</v>
      </c>
      <c r="J225" s="36">
        <f t="shared" si="829"/>
        <v>35346</v>
      </c>
      <c r="K225" s="13" t="str">
        <f t="shared" si="830"/>
        <v>TWD</v>
      </c>
      <c r="L225" s="7">
        <f t="shared" si="831"/>
        <v>80</v>
      </c>
      <c r="M225" s="13">
        <f t="shared" si="832"/>
        <v>2.4601600000000001</v>
      </c>
      <c r="N225" s="8"/>
      <c r="O225" s="13">
        <f t="shared" si="833"/>
        <v>31.242644881596799</v>
      </c>
      <c r="P225" s="13">
        <f t="shared" si="834"/>
        <v>22.0895723570179</v>
      </c>
      <c r="Q225" s="13" t="str">
        <f t="shared" si="835"/>
        <v>NULL</v>
      </c>
      <c r="R225" s="13" t="str">
        <f t="shared" si="836"/>
        <v>NULL</v>
      </c>
      <c r="S225" s="13">
        <f t="shared" si="837"/>
        <v>1.05448384406766</v>
      </c>
      <c r="T225" s="13">
        <f t="shared" si="838"/>
        <v>37.909826773272002</v>
      </c>
      <c r="U225" s="13">
        <f t="shared" si="839"/>
        <v>2.1285276060843898</v>
      </c>
      <c r="V225" s="42">
        <f t="shared" si="840"/>
        <v>4178889759.6199999</v>
      </c>
      <c r="W225" s="42">
        <f t="shared" si="841"/>
        <v>7424945596.2217398</v>
      </c>
      <c r="X225" s="13">
        <f t="shared" si="842"/>
        <v>43.718244053579717</v>
      </c>
      <c r="Y225" s="13">
        <f t="shared" si="843"/>
        <v>66.272203105390105</v>
      </c>
      <c r="Z225" s="13">
        <f t="shared" si="844"/>
        <v>50.7713797458538</v>
      </c>
      <c r="AA225" s="13">
        <f t="shared" si="845"/>
        <v>47.433983083925597</v>
      </c>
      <c r="AB225" s="13" t="str">
        <f t="shared" si="846"/>
        <v>#N/A</v>
      </c>
      <c r="AC225" s="13">
        <f t="shared" si="847"/>
        <v>0.95703181829069195</v>
      </c>
      <c r="AD225" s="13">
        <f t="shared" si="848"/>
        <v>0.77049970952742597</v>
      </c>
      <c r="AE225" s="13">
        <f t="shared" si="849"/>
        <v>0.84047054323733394</v>
      </c>
      <c r="AF225" s="13">
        <f t="shared" si="850"/>
        <v>0.89364613517785996</v>
      </c>
      <c r="AG225" s="13">
        <f t="shared" si="851"/>
        <v>0.53516702970395302</v>
      </c>
      <c r="AH225" s="13">
        <f t="shared" si="852"/>
        <v>0.87621568609195499</v>
      </c>
      <c r="AI225" s="13">
        <f t="shared" si="853"/>
        <v>42.687747035573103</v>
      </c>
      <c r="AJ225" s="13">
        <f t="shared" si="854"/>
        <v>79.47</v>
      </c>
      <c r="AK225" s="13">
        <f t="shared" si="855"/>
        <v>67.489000000000004</v>
      </c>
      <c r="AL225" s="13">
        <f t="shared" si="856"/>
        <v>1.8226002430133701</v>
      </c>
      <c r="AM225" s="13">
        <f t="shared" si="857"/>
        <v>49.797400204699997</v>
      </c>
      <c r="AN225" s="13" t="str">
        <f t="shared" si="858"/>
        <v>NULL</v>
      </c>
      <c r="AO225" s="13" t="str">
        <f t="shared" si="859"/>
        <v>NULL</v>
      </c>
      <c r="AP225" s="42">
        <f t="shared" si="860"/>
        <v>49195262.741059698</v>
      </c>
      <c r="AS225" s="9" t="s">
        <v>209</v>
      </c>
      <c r="AT225" s="34">
        <v>31.242644881596799</v>
      </c>
      <c r="AU225" s="34">
        <v>22.0895723570179</v>
      </c>
      <c r="AV225" s="34" t="s">
        <v>292</v>
      </c>
      <c r="AW225" s="34" t="s">
        <v>292</v>
      </c>
      <c r="AX225" s="34">
        <v>1.05448384406766</v>
      </c>
      <c r="AY225" s="7">
        <v>37.909826773272002</v>
      </c>
      <c r="AZ225" s="7">
        <v>2.1285276060843898</v>
      </c>
      <c r="BA225" s="7">
        <v>4178889759.6199999</v>
      </c>
      <c r="BB225" s="7">
        <v>7424945596.2217398</v>
      </c>
      <c r="BC225" s="7">
        <v>66.272203105390105</v>
      </c>
      <c r="BD225" s="7">
        <v>50.7713797458538</v>
      </c>
      <c r="BE225" s="7">
        <v>47.433983083925597</v>
      </c>
      <c r="BF225" s="7" t="s">
        <v>523</v>
      </c>
      <c r="BG225" s="34">
        <v>0.95703181829069195</v>
      </c>
      <c r="BH225" s="7">
        <v>0.77049970952742597</v>
      </c>
      <c r="BI225" s="7">
        <v>0.84047054323733394</v>
      </c>
      <c r="BJ225" s="7">
        <v>0.89364613517785996</v>
      </c>
      <c r="BK225" s="7">
        <v>0.53516702970395302</v>
      </c>
      <c r="BL225" s="7">
        <v>0.87621568609195499</v>
      </c>
      <c r="BM225" s="34">
        <v>42.687747035573103</v>
      </c>
      <c r="BN225" s="7">
        <v>79.47</v>
      </c>
      <c r="BO225" s="34">
        <v>67.489000000000004</v>
      </c>
      <c r="BP225" s="34">
        <v>1.8226002430133701</v>
      </c>
      <c r="BQ225" s="34">
        <v>49.797400204699997</v>
      </c>
      <c r="BR225" s="34" t="s">
        <v>292</v>
      </c>
      <c r="BS225" s="34" t="s">
        <v>292</v>
      </c>
      <c r="BT225" s="34">
        <v>49195262.741059698</v>
      </c>
      <c r="BU225" s="34">
        <v>1414485000</v>
      </c>
      <c r="BV225" s="7">
        <v>64.912000000000006</v>
      </c>
      <c r="BW225" s="23">
        <v>35346</v>
      </c>
      <c r="BX225" s="9" t="s">
        <v>657</v>
      </c>
      <c r="BY225" s="7">
        <v>80</v>
      </c>
      <c r="BZ225" s="9" t="s">
        <v>528</v>
      </c>
      <c r="CA225" t="str">
        <f t="shared" si="736"/>
        <v>TWDUSD=R</v>
      </c>
      <c r="CB225" s="24">
        <v>3.0752000000000002E-2</v>
      </c>
      <c r="CD225" s="9" t="s">
        <v>209</v>
      </c>
      <c r="CE225" s="9" t="s">
        <v>656</v>
      </c>
    </row>
    <row r="226" spans="1:83" x14ac:dyDescent="0.35">
      <c r="F226" s="2"/>
      <c r="G226" s="14" t="s">
        <v>793</v>
      </c>
      <c r="H226" s="15">
        <f>AVERAGE(H219:H225)</f>
        <v>23076316291.959034</v>
      </c>
      <c r="I226" s="15">
        <f t="shared" ref="I226:AP226" si="861">AVERAGE(I219:I225)</f>
        <v>86.508542857142857</v>
      </c>
      <c r="J226" s="15"/>
      <c r="K226" s="15"/>
      <c r="L226" s="15"/>
      <c r="M226" s="15"/>
      <c r="N226" s="15"/>
      <c r="O226" s="35">
        <f t="shared" si="861"/>
        <v>21.276912942123182</v>
      </c>
      <c r="P226" s="35">
        <f t="shared" si="861"/>
        <v>20.868213850589285</v>
      </c>
      <c r="Q226" s="35">
        <f t="shared" si="861"/>
        <v>1.3244280914586708</v>
      </c>
      <c r="R226" s="35">
        <f t="shared" si="861"/>
        <v>13.661790073551074</v>
      </c>
      <c r="S226" s="35">
        <f t="shared" si="861"/>
        <v>2.66549078510115</v>
      </c>
      <c r="T226" s="35">
        <f t="shared" si="861"/>
        <v>17.612852590075651</v>
      </c>
      <c r="U226" s="35">
        <f t="shared" si="861"/>
        <v>1.5622212687356474</v>
      </c>
      <c r="V226" s="15"/>
      <c r="W226" s="15"/>
      <c r="X226" s="35">
        <f t="shared" si="861"/>
        <v>14.846952212207862</v>
      </c>
      <c r="Y226" s="35">
        <f t="shared" si="861"/>
        <v>39.879462081457199</v>
      </c>
      <c r="Z226" s="35">
        <f t="shared" si="861"/>
        <v>38.281219935156386</v>
      </c>
      <c r="AA226" s="35">
        <f t="shared" si="861"/>
        <v>38.466205987468093</v>
      </c>
      <c r="AB226" s="35">
        <f t="shared" si="861"/>
        <v>0.27767500000000001</v>
      </c>
      <c r="AC226" s="35">
        <f t="shared" si="861"/>
        <v>1.4101743248871941</v>
      </c>
      <c r="AD226" s="35">
        <f t="shared" si="861"/>
        <v>1.2302282170416923</v>
      </c>
      <c r="AE226" s="35">
        <f t="shared" si="861"/>
        <v>1.1653479658536454</v>
      </c>
      <c r="AF226" s="35">
        <f t="shared" si="861"/>
        <v>1.1102308670037857</v>
      </c>
      <c r="AG226" s="35">
        <f t="shared" si="861"/>
        <v>1.2458328763597635</v>
      </c>
      <c r="AH226" s="35">
        <f t="shared" si="861"/>
        <v>1.1982702263503253</v>
      </c>
      <c r="AI226" s="35">
        <f t="shared" si="861"/>
        <v>45.027680306850478</v>
      </c>
      <c r="AJ226" s="35">
        <f t="shared" si="861"/>
        <v>103.91584285714285</v>
      </c>
      <c r="AK226" s="35">
        <f t="shared" si="861"/>
        <v>93.295542857142863</v>
      </c>
      <c r="AL226" s="35">
        <f t="shared" si="861"/>
        <v>2.1408739116995799</v>
      </c>
      <c r="AM226" s="35">
        <f t="shared" si="861"/>
        <v>21.160464405099997</v>
      </c>
      <c r="AN226" s="35">
        <f t="shared" si="861"/>
        <v>2.6253894955327199</v>
      </c>
      <c r="AO226" s="35">
        <f t="shared" si="861"/>
        <v>3.2419711035685821</v>
      </c>
      <c r="AP226" s="15">
        <f t="shared" si="861"/>
        <v>16635748.2605648</v>
      </c>
      <c r="AS226" s="9"/>
      <c r="AT226" s="34"/>
      <c r="AU226" s="34"/>
      <c r="AV226" s="34"/>
      <c r="AW226" s="34"/>
      <c r="AX226" s="34"/>
      <c r="BG226" s="34"/>
      <c r="BM226" s="34"/>
      <c r="BO226" s="34"/>
      <c r="BP226" s="34"/>
      <c r="BQ226" s="34"/>
      <c r="BT226" s="34"/>
      <c r="BU226" s="34"/>
      <c r="BW226" s="23"/>
      <c r="BX226" s="9"/>
      <c r="BZ226" s="9"/>
      <c r="CD226" s="9"/>
    </row>
    <row r="227" spans="1:83" x14ac:dyDescent="0.35">
      <c r="F227" s="2"/>
      <c r="G227" s="16"/>
      <c r="H227" s="19"/>
      <c r="I227" s="18"/>
      <c r="J227" s="38"/>
      <c r="K227" s="18"/>
      <c r="L227" s="19"/>
      <c r="M227" s="19"/>
      <c r="N227" s="16"/>
      <c r="O227" s="18"/>
      <c r="P227" s="18"/>
      <c r="Q227" s="18"/>
      <c r="R227" s="18"/>
      <c r="S227" s="18"/>
      <c r="T227" s="18"/>
      <c r="U227" s="18"/>
      <c r="V227" s="44"/>
      <c r="W227" s="44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44"/>
      <c r="AT227" s="34"/>
      <c r="AU227" s="34"/>
      <c r="AV227" s="34"/>
      <c r="AW227" s="34"/>
      <c r="AX227" s="34"/>
      <c r="BG227" s="34"/>
      <c r="BM227" s="34"/>
      <c r="BO227" s="34"/>
      <c r="BP227" s="34"/>
      <c r="BQ227" s="34"/>
      <c r="BT227" s="34"/>
      <c r="BU227" s="34"/>
      <c r="BW227" s="23"/>
      <c r="BX227" s="9"/>
      <c r="BZ227" s="9"/>
    </row>
    <row r="228" spans="1:83" x14ac:dyDescent="0.35">
      <c r="A228" s="4"/>
      <c r="B228" s="4"/>
      <c r="C228" s="4" t="s">
        <v>210</v>
      </c>
      <c r="D228" s="4"/>
      <c r="E228" s="4"/>
      <c r="F228" s="2"/>
      <c r="AS228" s="4"/>
      <c r="AT228" s="34"/>
      <c r="AU228" s="34"/>
      <c r="AV228" s="34"/>
      <c r="AW228" s="34"/>
      <c r="AX228" s="34"/>
      <c r="BG228" s="34"/>
      <c r="BM228" s="34"/>
      <c r="BO228" s="34"/>
      <c r="BP228" s="34"/>
      <c r="BQ228" s="34"/>
      <c r="BT228" s="34"/>
      <c r="BU228" s="34"/>
      <c r="BW228" s="23"/>
      <c r="BX228" s="9"/>
      <c r="BZ228" s="9"/>
      <c r="CD228" s="4"/>
    </row>
    <row r="229" spans="1:83" x14ac:dyDescent="0.35">
      <c r="B229" t="str">
        <f>CE229</f>
        <v>CDW Corp</v>
      </c>
      <c r="C229" t="s">
        <v>210</v>
      </c>
      <c r="E229" t="s">
        <v>211</v>
      </c>
      <c r="F229" s="2"/>
      <c r="G229" t="str">
        <f>BX229</f>
        <v>US12514G1085</v>
      </c>
      <c r="H229" s="7">
        <f>(BU229*BY229)*CB229</f>
        <v>23727666239.100002</v>
      </c>
      <c r="I229" s="13">
        <f>BV229</f>
        <v>99.667900000000003</v>
      </c>
      <c r="J229" s="36">
        <f>BW229</f>
        <v>41452</v>
      </c>
      <c r="K229" s="13" t="str">
        <f>BZ229</f>
        <v>USD</v>
      </c>
      <c r="L229" s="7">
        <f>BY229</f>
        <v>178.05</v>
      </c>
      <c r="M229" s="13">
        <f>BY229*CB229</f>
        <v>178.05</v>
      </c>
      <c r="N229" s="8"/>
      <c r="O229" s="13">
        <f>AT229</f>
        <v>21.754190476539598</v>
      </c>
      <c r="P229" s="13">
        <f t="shared" ref="P229" si="862">AU229</f>
        <v>17.611498636271801</v>
      </c>
      <c r="Q229" s="13">
        <f t="shared" ref="Q229" si="863">AV229</f>
        <v>5.4385476191348898</v>
      </c>
      <c r="R229" s="13" t="str">
        <f t="shared" ref="R229" si="864">AW229</f>
        <v>NULL</v>
      </c>
      <c r="S229" s="13">
        <f t="shared" ref="S229" si="865">AX229</f>
        <v>10.095032562883899</v>
      </c>
      <c r="T229" s="13">
        <f t="shared" ref="T229" si="866">AY229</f>
        <v>16.1577570576098</v>
      </c>
      <c r="U229" s="13">
        <f t="shared" ref="U229" si="867">AZ229</f>
        <v>1.1390446176456499</v>
      </c>
      <c r="V229" s="42">
        <f t="shared" ref="V229" si="868">BA229</f>
        <v>248822941.02500001</v>
      </c>
      <c r="W229" s="42">
        <f t="shared" ref="W229" si="869">BB229</f>
        <v>284693722.64681798</v>
      </c>
      <c r="X229" s="13">
        <f>((W229-V229)/W229)*100</f>
        <v>12.599779611691028</v>
      </c>
      <c r="Y229" s="13">
        <f>BC229</f>
        <v>28.8317211604354</v>
      </c>
      <c r="Z229" s="13">
        <f t="shared" ref="Z229" si="870">BD229</f>
        <v>31.142190835112501</v>
      </c>
      <c r="AA229" s="13">
        <f t="shared" ref="AA229" si="871">BE229</f>
        <v>29.306018782110201</v>
      </c>
      <c r="AB229" s="13">
        <f t="shared" ref="AB229" si="872">BF229</f>
        <v>0.25419999999999998</v>
      </c>
      <c r="AC229" s="13">
        <f t="shared" ref="AC229" si="873">BG229</f>
        <v>0.96749898246700505</v>
      </c>
      <c r="AD229" s="13">
        <f t="shared" ref="AD229" si="874">BH229</f>
        <v>1.1653015583344599</v>
      </c>
      <c r="AE229" s="13">
        <f t="shared" ref="AE229" si="875">BI229</f>
        <v>1.01084259960987</v>
      </c>
      <c r="AF229" s="13">
        <f t="shared" ref="AF229" si="876">BJ229</f>
        <v>1.0072273925115101</v>
      </c>
      <c r="AG229" s="13">
        <f t="shared" ref="AG229" si="877">BK229</f>
        <v>1.0381084214945699</v>
      </c>
      <c r="AH229" s="13">
        <f t="shared" ref="AH229" si="878">BL229</f>
        <v>1.1636388605005901</v>
      </c>
      <c r="AI229" s="13">
        <f t="shared" ref="AI229" si="879">BM229</f>
        <v>49.752066115702497</v>
      </c>
      <c r="AJ229" s="13">
        <f t="shared" ref="AJ229" si="880">BN229</f>
        <v>197.87039999999999</v>
      </c>
      <c r="AK229" s="13">
        <f t="shared" ref="AK229" si="881">BO229</f>
        <v>221.95975000000001</v>
      </c>
      <c r="AL229" s="13">
        <f t="shared" ref="AL229" si="882">BP229</f>
        <v>1.40252454417952</v>
      </c>
      <c r="AM229" s="13">
        <f t="shared" ref="AM229" si="883">BQ229</f>
        <v>29.294575749300002</v>
      </c>
      <c r="AN229" s="13">
        <f t="shared" ref="AN229" si="884">BR229</f>
        <v>1.9851407732020601</v>
      </c>
      <c r="AO229" s="13">
        <f t="shared" ref="AO229" si="885">BS229</f>
        <v>1.7355163868419801</v>
      </c>
      <c r="AP229" s="42">
        <f t="shared" ref="AP229" si="886">BT229</f>
        <v>4936915.2775085103</v>
      </c>
      <c r="AS229" s="9" t="s">
        <v>211</v>
      </c>
      <c r="AT229" s="34">
        <v>21.754190476539598</v>
      </c>
      <c r="AU229" s="34">
        <v>17.611498636271801</v>
      </c>
      <c r="AV229" s="34">
        <v>5.4385476191348898</v>
      </c>
      <c r="AW229" s="34" t="s">
        <v>292</v>
      </c>
      <c r="AX229" s="34">
        <v>10.095032562883899</v>
      </c>
      <c r="AY229" s="7">
        <v>16.1577570576098</v>
      </c>
      <c r="AZ229" s="7">
        <v>1.1390446176456499</v>
      </c>
      <c r="BA229" s="7">
        <v>248822941.02500001</v>
      </c>
      <c r="BB229" s="7">
        <v>284693722.64681798</v>
      </c>
      <c r="BC229" s="7">
        <v>28.8317211604354</v>
      </c>
      <c r="BD229" s="7">
        <v>31.142190835112501</v>
      </c>
      <c r="BE229" s="7">
        <v>29.306018782110201</v>
      </c>
      <c r="BF229" s="7">
        <v>0.25419999999999998</v>
      </c>
      <c r="BG229" s="34">
        <v>0.96749898246700505</v>
      </c>
      <c r="BH229" s="7">
        <v>1.1653015583344599</v>
      </c>
      <c r="BI229" s="7">
        <v>1.01084259960987</v>
      </c>
      <c r="BJ229" s="7">
        <v>1.0072273925115101</v>
      </c>
      <c r="BK229" s="7">
        <v>1.0381084214945699</v>
      </c>
      <c r="BL229" s="7">
        <v>1.1636388605005901</v>
      </c>
      <c r="BM229" s="34">
        <v>49.752066115702497</v>
      </c>
      <c r="BN229" s="7">
        <v>197.87039999999999</v>
      </c>
      <c r="BO229" s="34">
        <v>221.95975000000001</v>
      </c>
      <c r="BP229" s="34">
        <v>1.40252454417952</v>
      </c>
      <c r="BQ229" s="34">
        <v>29.294575749300002</v>
      </c>
      <c r="BR229" s="34">
        <v>1.9851407732020601</v>
      </c>
      <c r="BS229" s="34">
        <v>1.7355163868419801</v>
      </c>
      <c r="BT229" s="34">
        <v>4936915.2775085103</v>
      </c>
      <c r="BU229" s="34">
        <v>133264062</v>
      </c>
      <c r="BV229" s="7">
        <v>99.667900000000003</v>
      </c>
      <c r="BW229" s="23">
        <v>41452</v>
      </c>
      <c r="BX229" s="9" t="s">
        <v>659</v>
      </c>
      <c r="BY229" s="7">
        <v>178.05</v>
      </c>
      <c r="BZ229" s="9" t="s">
        <v>291</v>
      </c>
      <c r="CA229" t="str">
        <f t="shared" si="736"/>
        <v>USD=</v>
      </c>
      <c r="CB229" s="24">
        <v>1</v>
      </c>
      <c r="CD229" s="9" t="s">
        <v>211</v>
      </c>
      <c r="CE229" s="9" t="s">
        <v>658</v>
      </c>
    </row>
    <row r="230" spans="1:83" x14ac:dyDescent="0.35">
      <c r="B230" t="str">
        <f t="shared" ref="B230:B232" si="887">CE230</f>
        <v>Arrow Electronics Inc</v>
      </c>
      <c r="C230" t="s">
        <v>210</v>
      </c>
      <c r="E230" t="s">
        <v>212</v>
      </c>
      <c r="F230" s="2"/>
      <c r="G230" t="str">
        <f t="shared" ref="G230:G232" si="888">BX230</f>
        <v>US0427351004</v>
      </c>
      <c r="H230" s="7">
        <f t="shared" ref="H230:H232" si="889">(BU230*BY230)*CB230</f>
        <v>6417076703.3599997</v>
      </c>
      <c r="I230" s="13">
        <f t="shared" ref="I230:I232" si="890">BV230</f>
        <v>99.213700000000003</v>
      </c>
      <c r="J230" s="36">
        <f t="shared" ref="J230:J232" si="891">BW230</f>
        <v>28912</v>
      </c>
      <c r="K230" s="13" t="str">
        <f t="shared" ref="K230:K232" si="892">BZ230</f>
        <v>USD</v>
      </c>
      <c r="L230" s="7">
        <f t="shared" ref="L230:L232" si="893">BY230</f>
        <v>122.02</v>
      </c>
      <c r="M230" s="13">
        <f t="shared" ref="M230:M232" si="894">BY230*CB230</f>
        <v>122.02</v>
      </c>
      <c r="N230" s="8"/>
      <c r="O230" s="13">
        <f t="shared" ref="O230:O232" si="895">AT230</f>
        <v>13.6345097688659</v>
      </c>
      <c r="P230" s="13">
        <f t="shared" ref="P230:P232" si="896">AU230</f>
        <v>9.7517081120044509</v>
      </c>
      <c r="Q230" s="13">
        <f t="shared" ref="Q230:Q232" si="897">AV230</f>
        <v>-7.5747276493699403</v>
      </c>
      <c r="R230" s="13" t="str">
        <f t="shared" ref="R230:R232" si="898">AW230</f>
        <v>NULL</v>
      </c>
      <c r="S230" s="13">
        <f t="shared" ref="S230:S232" si="899">AX230</f>
        <v>1.07606261310221</v>
      </c>
      <c r="T230" s="13">
        <f t="shared" ref="T230:T232" si="900">AY230</f>
        <v>5.8834965204260499</v>
      </c>
      <c r="U230" s="13">
        <f t="shared" ref="U230:U232" si="901">AZ230</f>
        <v>0.22524274831478899</v>
      </c>
      <c r="V230" s="42">
        <f t="shared" ref="V230:V232" si="902">BA230</f>
        <v>49722011.842500001</v>
      </c>
      <c r="W230" s="42">
        <f t="shared" ref="W230:W232" si="903">BB230</f>
        <v>48244831.598636404</v>
      </c>
      <c r="X230" s="13">
        <f t="shared" ref="X230:X232" si="904">((W230-V230)/W230)*100</f>
        <v>-3.061841434441547</v>
      </c>
      <c r="Y230" s="13">
        <f t="shared" ref="Y230:Y232" si="905">BC230</f>
        <v>45.507673542905302</v>
      </c>
      <c r="Z230" s="13">
        <f t="shared" ref="Z230:Z232" si="906">BD230</f>
        <v>32.3900736116396</v>
      </c>
      <c r="AA230" s="13">
        <f t="shared" ref="AA230:AA232" si="907">BE230</f>
        <v>27.716128677869701</v>
      </c>
      <c r="AB230" s="13">
        <f t="shared" ref="AB230:AB232" si="908">BF230</f>
        <v>0.2417</v>
      </c>
      <c r="AC230" s="13">
        <f t="shared" ref="AC230:AC232" si="909">BG230</f>
        <v>1.0847177103469601</v>
      </c>
      <c r="AD230" s="13">
        <f t="shared" ref="AD230:AD232" si="910">BH230</f>
        <v>1.03201059105608</v>
      </c>
      <c r="AE230" s="13">
        <f t="shared" ref="AE230:AE232" si="911">BI230</f>
        <v>1.25829030291597</v>
      </c>
      <c r="AF230" s="13">
        <f t="shared" ref="AF230:AF232" si="912">BJ230</f>
        <v>1.1721923630837801</v>
      </c>
      <c r="AG230" s="13">
        <f t="shared" ref="AG230:AG232" si="913">BK230</f>
        <v>1.43774265905105</v>
      </c>
      <c r="AH230" s="13">
        <f t="shared" ref="AH230:AH232" si="914">BL230</f>
        <v>0.97194609567288803</v>
      </c>
      <c r="AI230" s="13">
        <f t="shared" ref="AI230:AI232" si="915">BM230</f>
        <v>61.162483487450501</v>
      </c>
      <c r="AJ230" s="13">
        <f t="shared" ref="AJ230:AJ232" si="916">BN230</f>
        <v>124.98180000000001</v>
      </c>
      <c r="AK230" s="13">
        <f t="shared" ref="AK230:AK232" si="917">BO230</f>
        <v>126.16745</v>
      </c>
      <c r="AL230" s="13">
        <f t="shared" ref="AL230:AL232" si="918">BP230</f>
        <v>0</v>
      </c>
      <c r="AM230" s="13">
        <f t="shared" ref="AM230:AM232" si="919">BQ230</f>
        <v>0</v>
      </c>
      <c r="AN230" s="13">
        <f t="shared" ref="AN230:AN232" si="920">BR230</f>
        <v>4.4768187868415996</v>
      </c>
      <c r="AO230" s="13">
        <f t="shared" ref="AO230:AO232" si="921">BS230</f>
        <v>5.6591241344951504</v>
      </c>
      <c r="AP230" s="42">
        <f t="shared" ref="AP230:AP232" si="922">BT230</f>
        <v>486809.40090339602</v>
      </c>
      <c r="AS230" s="9" t="s">
        <v>212</v>
      </c>
      <c r="AT230" s="34">
        <v>13.6345097688659</v>
      </c>
      <c r="AU230" s="34">
        <v>9.7517081120044509</v>
      </c>
      <c r="AV230" s="34">
        <v>-7.5747276493699403</v>
      </c>
      <c r="AW230" s="34" t="s">
        <v>292</v>
      </c>
      <c r="AX230" s="34">
        <v>1.07606261310221</v>
      </c>
      <c r="AY230" s="7">
        <v>5.8834965204260499</v>
      </c>
      <c r="AZ230" s="7">
        <v>0.22524274831478899</v>
      </c>
      <c r="BA230" s="7">
        <v>49722011.842500001</v>
      </c>
      <c r="BB230" s="7">
        <v>48244831.598636404</v>
      </c>
      <c r="BC230" s="7">
        <v>45.507673542905302</v>
      </c>
      <c r="BD230" s="7">
        <v>32.3900736116396</v>
      </c>
      <c r="BE230" s="7">
        <v>27.716128677869701</v>
      </c>
      <c r="BF230" s="7">
        <v>0.2417</v>
      </c>
      <c r="BG230" s="34">
        <v>1.0847177103469601</v>
      </c>
      <c r="BH230" s="7">
        <v>1.03201059105608</v>
      </c>
      <c r="BI230" s="7">
        <v>1.25829030291597</v>
      </c>
      <c r="BJ230" s="7">
        <v>1.1721923630837801</v>
      </c>
      <c r="BK230" s="7">
        <v>1.43774265905105</v>
      </c>
      <c r="BL230" s="7">
        <v>0.97194609567288803</v>
      </c>
      <c r="BM230" s="34">
        <v>61.162483487450501</v>
      </c>
      <c r="BN230" s="7">
        <v>124.98180000000001</v>
      </c>
      <c r="BO230" s="34">
        <v>126.16745</v>
      </c>
      <c r="BP230" s="34">
        <v>0</v>
      </c>
      <c r="BQ230" s="34">
        <v>0</v>
      </c>
      <c r="BR230" s="34">
        <v>4.4768187868415996</v>
      </c>
      <c r="BS230" s="34">
        <v>5.6591241344951504</v>
      </c>
      <c r="BT230" s="34">
        <v>486809.40090339602</v>
      </c>
      <c r="BU230" s="34">
        <v>52590368</v>
      </c>
      <c r="BV230" s="7">
        <v>99.213700000000003</v>
      </c>
      <c r="BW230" s="23">
        <v>28912</v>
      </c>
      <c r="BX230" s="9" t="s">
        <v>661</v>
      </c>
      <c r="BY230" s="7">
        <v>122.02</v>
      </c>
      <c r="BZ230" s="9" t="s">
        <v>291</v>
      </c>
      <c r="CA230" t="str">
        <f t="shared" si="736"/>
        <v>USD=</v>
      </c>
      <c r="CB230" s="24">
        <v>1</v>
      </c>
      <c r="CD230" s="9" t="s">
        <v>212</v>
      </c>
      <c r="CE230" s="9" t="s">
        <v>660</v>
      </c>
    </row>
    <row r="231" spans="1:83" x14ac:dyDescent="0.35">
      <c r="B231" t="str">
        <f t="shared" si="887"/>
        <v>Insight Enterprises Inc</v>
      </c>
      <c r="C231" t="s">
        <v>210</v>
      </c>
      <c r="E231" t="s">
        <v>213</v>
      </c>
      <c r="F231" s="2"/>
      <c r="G231" t="str">
        <f t="shared" si="888"/>
        <v>US45765U1034</v>
      </c>
      <c r="H231" s="7">
        <f t="shared" si="889"/>
        <v>5176551854.3199997</v>
      </c>
      <c r="I231" s="13">
        <f t="shared" si="890"/>
        <v>98.748099999999994</v>
      </c>
      <c r="J231" s="36">
        <f t="shared" si="891"/>
        <v>34723</v>
      </c>
      <c r="K231" s="13" t="str">
        <f t="shared" si="892"/>
        <v>USD</v>
      </c>
      <c r="L231" s="7">
        <f t="shared" si="893"/>
        <v>162.97999999999999</v>
      </c>
      <c r="M231" s="13">
        <f t="shared" si="894"/>
        <v>162.97999999999999</v>
      </c>
      <c r="N231" s="8"/>
      <c r="O231" s="13">
        <f t="shared" si="895"/>
        <v>20.513737079794399</v>
      </c>
      <c r="P231" s="13">
        <f t="shared" si="896"/>
        <v>15.558978343572599</v>
      </c>
      <c r="Q231" s="13" t="str">
        <f t="shared" si="897"/>
        <v>NULL</v>
      </c>
      <c r="R231" s="13" t="str">
        <f t="shared" si="898"/>
        <v>NULL</v>
      </c>
      <c r="S231" s="13">
        <f t="shared" si="899"/>
        <v>2.9306503878165899</v>
      </c>
      <c r="T231" s="13">
        <f t="shared" si="900"/>
        <v>8.3021424402104191</v>
      </c>
      <c r="U231" s="13">
        <f t="shared" si="901"/>
        <v>0.58392850101138805</v>
      </c>
      <c r="V231" s="42">
        <f t="shared" si="902"/>
        <v>55264600.542499997</v>
      </c>
      <c r="W231" s="42">
        <f t="shared" si="903"/>
        <v>64534801.961363599</v>
      </c>
      <c r="X231" s="13">
        <f t="shared" si="904"/>
        <v>14.364654631486415</v>
      </c>
      <c r="Y231" s="13">
        <f t="shared" si="905"/>
        <v>48.642745718562502</v>
      </c>
      <c r="Z231" s="13">
        <f t="shared" si="906"/>
        <v>37.3579045965595</v>
      </c>
      <c r="AA231" s="13">
        <f t="shared" si="907"/>
        <v>35.867730679877297</v>
      </c>
      <c r="AB231" s="13">
        <f t="shared" si="908"/>
        <v>0.26219999999999999</v>
      </c>
      <c r="AC231" s="13">
        <f t="shared" si="909"/>
        <v>1.5841339105588299</v>
      </c>
      <c r="AD231" s="13">
        <f t="shared" si="910"/>
        <v>1.10938521436257</v>
      </c>
      <c r="AE231" s="13">
        <f t="shared" si="911"/>
        <v>1.4149825960272899</v>
      </c>
      <c r="AF231" s="13">
        <f t="shared" si="912"/>
        <v>1.2766537873631301</v>
      </c>
      <c r="AG231" s="13">
        <f t="shared" si="913"/>
        <v>1.88193181714959</v>
      </c>
      <c r="AH231" s="13">
        <f t="shared" si="914"/>
        <v>1.71129317813612</v>
      </c>
      <c r="AI231" s="13">
        <f t="shared" si="915"/>
        <v>86.704225352112601</v>
      </c>
      <c r="AJ231" s="13">
        <f t="shared" si="916"/>
        <v>183.07599999999999</v>
      </c>
      <c r="AK231" s="13">
        <f t="shared" si="917"/>
        <v>194.50845000000001</v>
      </c>
      <c r="AL231" s="13" t="str">
        <f t="shared" si="918"/>
        <v>NULL</v>
      </c>
      <c r="AM231" s="13">
        <f t="shared" si="919"/>
        <v>0</v>
      </c>
      <c r="AN231" s="13">
        <f t="shared" si="920"/>
        <v>4.7501007493230896</v>
      </c>
      <c r="AO231" s="13">
        <f t="shared" si="921"/>
        <v>3.6593657988942798</v>
      </c>
      <c r="AP231" s="42">
        <f t="shared" si="922"/>
        <v>482450.74950807699</v>
      </c>
      <c r="AS231" s="9" t="s">
        <v>213</v>
      </c>
      <c r="AT231" s="34">
        <v>20.513737079794399</v>
      </c>
      <c r="AU231" s="34">
        <v>15.558978343572599</v>
      </c>
      <c r="AV231" s="34" t="s">
        <v>292</v>
      </c>
      <c r="AW231" s="34" t="s">
        <v>292</v>
      </c>
      <c r="AX231" s="34">
        <v>2.9306503878165899</v>
      </c>
      <c r="AY231" s="7">
        <v>8.3021424402104191</v>
      </c>
      <c r="AZ231" s="7">
        <v>0.58392850101138805</v>
      </c>
      <c r="BA231" s="7">
        <v>55264600.542499997</v>
      </c>
      <c r="BB231" s="7">
        <v>64534801.961363599</v>
      </c>
      <c r="BC231" s="7">
        <v>48.642745718562502</v>
      </c>
      <c r="BD231" s="7">
        <v>37.3579045965595</v>
      </c>
      <c r="BE231" s="7">
        <v>35.867730679877297</v>
      </c>
      <c r="BF231" s="7">
        <v>0.26219999999999999</v>
      </c>
      <c r="BG231" s="34">
        <v>1.5841339105588299</v>
      </c>
      <c r="BH231" s="7">
        <v>1.10938521436257</v>
      </c>
      <c r="BI231" s="7">
        <v>1.4149825960272899</v>
      </c>
      <c r="BJ231" s="7">
        <v>1.2766537873631301</v>
      </c>
      <c r="BK231" s="7">
        <v>1.88193181714959</v>
      </c>
      <c r="BL231" s="7">
        <v>1.71129317813612</v>
      </c>
      <c r="BM231" s="34">
        <v>86.704225352112601</v>
      </c>
      <c r="BN231" s="7">
        <v>183.07599999999999</v>
      </c>
      <c r="BO231" s="34">
        <v>194.50845000000001</v>
      </c>
      <c r="BP231" s="34" t="s">
        <v>292</v>
      </c>
      <c r="BQ231" s="34">
        <v>0</v>
      </c>
      <c r="BR231" s="34">
        <v>4.7501007493230896</v>
      </c>
      <c r="BS231" s="34">
        <v>3.6593657988942798</v>
      </c>
      <c r="BT231" s="34">
        <v>482450.74950807699</v>
      </c>
      <c r="BU231" s="34">
        <v>31761884</v>
      </c>
      <c r="BV231" s="7">
        <v>98.748099999999994</v>
      </c>
      <c r="BW231" s="23">
        <v>34723</v>
      </c>
      <c r="BX231" s="9" t="s">
        <v>663</v>
      </c>
      <c r="BY231" s="7">
        <v>162.97999999999999</v>
      </c>
      <c r="BZ231" s="9" t="s">
        <v>291</v>
      </c>
      <c r="CA231" t="str">
        <f t="shared" si="736"/>
        <v>USD=</v>
      </c>
      <c r="CB231" s="24">
        <v>1</v>
      </c>
      <c r="CD231" s="9" t="s">
        <v>213</v>
      </c>
      <c r="CE231" s="9" t="s">
        <v>662</v>
      </c>
    </row>
    <row r="232" spans="1:83" x14ac:dyDescent="0.35">
      <c r="B232" t="str">
        <f t="shared" si="887"/>
        <v>Avnet Inc</v>
      </c>
      <c r="C232" t="s">
        <v>210</v>
      </c>
      <c r="E232" t="s">
        <v>214</v>
      </c>
      <c r="F232" s="2"/>
      <c r="G232" t="str">
        <f t="shared" si="888"/>
        <v>US0538071038</v>
      </c>
      <c r="H232" s="7">
        <f t="shared" si="889"/>
        <v>4728718161.7200003</v>
      </c>
      <c r="I232" s="13">
        <f t="shared" si="890"/>
        <v>99.0792</v>
      </c>
      <c r="J232" s="36">
        <f t="shared" si="891"/>
        <v>22280</v>
      </c>
      <c r="K232" s="13" t="str">
        <f t="shared" si="892"/>
        <v>USD</v>
      </c>
      <c r="L232" s="7">
        <f t="shared" si="893"/>
        <v>54.39</v>
      </c>
      <c r="M232" s="13">
        <f t="shared" si="894"/>
        <v>54.39</v>
      </c>
      <c r="N232" s="8"/>
      <c r="O232" s="13">
        <f t="shared" si="895"/>
        <v>14.2198680760171</v>
      </c>
      <c r="P232" s="13">
        <f t="shared" si="896"/>
        <v>11.548654454234899</v>
      </c>
      <c r="Q232" s="13" t="str">
        <f t="shared" si="897"/>
        <v>NULL</v>
      </c>
      <c r="R232" s="13" t="str">
        <f t="shared" si="898"/>
        <v>NULL</v>
      </c>
      <c r="S232" s="13">
        <f t="shared" si="899"/>
        <v>0.94203663324920694</v>
      </c>
      <c r="T232" s="13">
        <f t="shared" si="900"/>
        <v>5.6455363241535697</v>
      </c>
      <c r="U232" s="13">
        <f t="shared" si="901"/>
        <v>0.205367564128205</v>
      </c>
      <c r="V232" s="42">
        <f t="shared" si="902"/>
        <v>34145225.954999998</v>
      </c>
      <c r="W232" s="42">
        <f t="shared" si="903"/>
        <v>32831614.9045454</v>
      </c>
      <c r="X232" s="13">
        <f t="shared" si="904"/>
        <v>-4.0010552459079127</v>
      </c>
      <c r="Y232" s="13">
        <f t="shared" si="905"/>
        <v>28.964007694244501</v>
      </c>
      <c r="Z232" s="13">
        <f t="shared" si="906"/>
        <v>28.0321260862139</v>
      </c>
      <c r="AA232" s="13">
        <f t="shared" si="907"/>
        <v>24.9035686025763</v>
      </c>
      <c r="AB232" s="13">
        <f t="shared" si="908"/>
        <v>0.24340000000000001</v>
      </c>
      <c r="AC232" s="13">
        <f t="shared" si="909"/>
        <v>1.2408564570126199</v>
      </c>
      <c r="AD232" s="13">
        <f t="shared" si="910"/>
        <v>0.89879561802317198</v>
      </c>
      <c r="AE232" s="13">
        <f t="shared" si="911"/>
        <v>1.15796625872851</v>
      </c>
      <c r="AF232" s="13">
        <f t="shared" si="912"/>
        <v>1.1053097338415001</v>
      </c>
      <c r="AG232" s="13">
        <f t="shared" si="913"/>
        <v>1.4429615667128299</v>
      </c>
      <c r="AH232" s="13">
        <f t="shared" si="914"/>
        <v>1.04766861499152</v>
      </c>
      <c r="AI232" s="13">
        <f t="shared" si="915"/>
        <v>54.198473282442798</v>
      </c>
      <c r="AJ232" s="13">
        <f t="shared" si="916"/>
        <v>54.537799999999997</v>
      </c>
      <c r="AK232" s="13">
        <f t="shared" si="917"/>
        <v>52.131999999999998</v>
      </c>
      <c r="AL232" s="13">
        <f t="shared" si="918"/>
        <v>2.4354243542435401</v>
      </c>
      <c r="AM232" s="13">
        <f t="shared" si="919"/>
        <v>22.451017547700001</v>
      </c>
      <c r="AN232" s="13">
        <f t="shared" si="920"/>
        <v>4.7509955026972301</v>
      </c>
      <c r="AO232" s="13">
        <f t="shared" si="921"/>
        <v>6.1771967783654702</v>
      </c>
      <c r="AP232" s="42">
        <f t="shared" si="922"/>
        <v>1180193.0323828801</v>
      </c>
      <c r="AS232" s="9" t="s">
        <v>214</v>
      </c>
      <c r="AT232" s="34">
        <v>14.2198680760171</v>
      </c>
      <c r="AU232" s="34">
        <v>11.548654454234899</v>
      </c>
      <c r="AV232" s="34" t="s">
        <v>292</v>
      </c>
      <c r="AW232" s="34" t="s">
        <v>292</v>
      </c>
      <c r="AX232" s="34">
        <v>0.94203663324920694</v>
      </c>
      <c r="AY232" s="7">
        <v>5.6455363241535697</v>
      </c>
      <c r="AZ232" s="7">
        <v>0.205367564128205</v>
      </c>
      <c r="BA232" s="7">
        <v>34145225.954999998</v>
      </c>
      <c r="BB232" s="7">
        <v>32831614.9045454</v>
      </c>
      <c r="BC232" s="7">
        <v>28.964007694244501</v>
      </c>
      <c r="BD232" s="7">
        <v>28.0321260862139</v>
      </c>
      <c r="BE232" s="7">
        <v>24.9035686025763</v>
      </c>
      <c r="BF232" s="7">
        <v>0.24340000000000001</v>
      </c>
      <c r="BG232" s="34">
        <v>1.2408564570126199</v>
      </c>
      <c r="BH232" s="7">
        <v>0.89879561802317198</v>
      </c>
      <c r="BI232" s="7">
        <v>1.15796625872851</v>
      </c>
      <c r="BJ232" s="7">
        <v>1.1053097338415001</v>
      </c>
      <c r="BK232" s="7">
        <v>1.4429615667128299</v>
      </c>
      <c r="BL232" s="7">
        <v>1.04766861499152</v>
      </c>
      <c r="BM232" s="34">
        <v>54.198473282442798</v>
      </c>
      <c r="BN232" s="7">
        <v>54.537799999999997</v>
      </c>
      <c r="BO232" s="34">
        <v>52.131999999999998</v>
      </c>
      <c r="BP232" s="34">
        <v>2.4354243542435401</v>
      </c>
      <c r="BQ232" s="34">
        <v>22.451017547700001</v>
      </c>
      <c r="BR232" s="34">
        <v>4.7509955026972301</v>
      </c>
      <c r="BS232" s="34">
        <v>6.1771967783654702</v>
      </c>
      <c r="BT232" s="34">
        <v>1180193.0323828801</v>
      </c>
      <c r="BU232" s="34">
        <v>86940948</v>
      </c>
      <c r="BV232" s="7">
        <v>99.0792</v>
      </c>
      <c r="BW232" s="23">
        <v>22280</v>
      </c>
      <c r="BX232" s="9" t="s">
        <v>665</v>
      </c>
      <c r="BY232" s="7">
        <v>54.39</v>
      </c>
      <c r="BZ232" s="9" t="s">
        <v>291</v>
      </c>
      <c r="CA232" t="str">
        <f t="shared" si="736"/>
        <v>USD=</v>
      </c>
      <c r="CB232" s="24">
        <v>1</v>
      </c>
      <c r="CD232" s="9" t="s">
        <v>214</v>
      </c>
      <c r="CE232" s="9" t="s">
        <v>664</v>
      </c>
    </row>
    <row r="233" spans="1:83" x14ac:dyDescent="0.35">
      <c r="F233" s="2"/>
      <c r="G233" s="14" t="s">
        <v>793</v>
      </c>
      <c r="H233" s="15">
        <f>AVERAGE(H229:H232)</f>
        <v>10012503239.625</v>
      </c>
      <c r="I233" s="15">
        <f t="shared" ref="I233:AP233" si="923">AVERAGE(I229:I232)</f>
        <v>99.177224999999993</v>
      </c>
      <c r="J233" s="15"/>
      <c r="K233" s="15"/>
      <c r="L233" s="15"/>
      <c r="M233" s="15"/>
      <c r="N233" s="15"/>
      <c r="O233" s="35">
        <f t="shared" si="923"/>
        <v>17.530576350304251</v>
      </c>
      <c r="P233" s="35">
        <f t="shared" si="923"/>
        <v>13.617709886520938</v>
      </c>
      <c r="Q233" s="35">
        <f t="shared" si="923"/>
        <v>-1.0680900151175252</v>
      </c>
      <c r="R233" s="35" t="e">
        <f t="shared" si="923"/>
        <v>#DIV/0!</v>
      </c>
      <c r="S233" s="35">
        <f t="shared" si="923"/>
        <v>3.7609455492629764</v>
      </c>
      <c r="T233" s="35">
        <f t="shared" si="923"/>
        <v>8.9972330855999587</v>
      </c>
      <c r="U233" s="35">
        <f t="shared" si="923"/>
        <v>0.53839585777500798</v>
      </c>
      <c r="V233" s="15"/>
      <c r="W233" s="15"/>
      <c r="X233" s="35">
        <f t="shared" si="923"/>
        <v>4.9753843907069957</v>
      </c>
      <c r="Y233" s="35">
        <f t="shared" si="923"/>
        <v>37.986537029036924</v>
      </c>
      <c r="Z233" s="35">
        <f t="shared" si="923"/>
        <v>32.230573782381377</v>
      </c>
      <c r="AA233" s="35">
        <f t="shared" si="923"/>
        <v>29.448361685608376</v>
      </c>
      <c r="AB233" s="35">
        <f t="shared" si="923"/>
        <v>0.25037500000000001</v>
      </c>
      <c r="AC233" s="35">
        <f t="shared" si="923"/>
        <v>1.2193017650963536</v>
      </c>
      <c r="AD233" s="35">
        <f t="shared" si="923"/>
        <v>1.0513732454440705</v>
      </c>
      <c r="AE233" s="35">
        <f t="shared" si="923"/>
        <v>1.2105204393204099</v>
      </c>
      <c r="AF233" s="35">
        <f t="shared" si="923"/>
        <v>1.1403458191999802</v>
      </c>
      <c r="AG233" s="35">
        <f t="shared" si="923"/>
        <v>1.45018611610201</v>
      </c>
      <c r="AH233" s="35">
        <f t="shared" si="923"/>
        <v>1.2236366873252795</v>
      </c>
      <c r="AI233" s="35">
        <f t="shared" si="923"/>
        <v>62.954312059427103</v>
      </c>
      <c r="AJ233" s="35">
        <f t="shared" si="923"/>
        <v>140.11649999999997</v>
      </c>
      <c r="AK233" s="35">
        <f t="shared" si="923"/>
        <v>148.6919125</v>
      </c>
      <c r="AL233" s="35">
        <f t="shared" si="923"/>
        <v>1.2793162994743534</v>
      </c>
      <c r="AM233" s="35">
        <f t="shared" si="923"/>
        <v>12.93639832425</v>
      </c>
      <c r="AN233" s="35">
        <f t="shared" si="923"/>
        <v>3.9907639530159944</v>
      </c>
      <c r="AO233" s="35">
        <f t="shared" si="923"/>
        <v>4.3078007746492197</v>
      </c>
      <c r="AP233" s="15">
        <f t="shared" si="923"/>
        <v>1771592.1150757161</v>
      </c>
      <c r="AS233" s="9"/>
      <c r="AT233" s="34"/>
      <c r="AU233" s="34"/>
      <c r="AV233" s="34"/>
      <c r="AW233" s="34"/>
      <c r="AX233" s="34"/>
      <c r="BG233" s="34"/>
      <c r="BM233" s="34"/>
      <c r="BO233" s="34"/>
      <c r="BP233" s="34"/>
      <c r="BQ233" s="34"/>
      <c r="BT233" s="34"/>
      <c r="BU233" s="34"/>
      <c r="BW233" s="23"/>
      <c r="BX233" s="9"/>
      <c r="BZ233" s="9"/>
      <c r="CD233" s="9"/>
    </row>
    <row r="234" spans="1:83" x14ac:dyDescent="0.35">
      <c r="F234" s="2"/>
      <c r="G234" s="16"/>
      <c r="H234" s="19"/>
      <c r="I234" s="18"/>
      <c r="J234" s="38"/>
      <c r="K234" s="18"/>
      <c r="L234" s="19"/>
      <c r="M234" s="19"/>
      <c r="N234" s="16"/>
      <c r="O234" s="18"/>
      <c r="P234" s="18"/>
      <c r="Q234" s="18"/>
      <c r="R234" s="18"/>
      <c r="S234" s="18"/>
      <c r="T234" s="18"/>
      <c r="U234" s="18"/>
      <c r="V234" s="44"/>
      <c r="W234" s="44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44"/>
      <c r="AT234" s="34"/>
      <c r="AU234" s="34"/>
      <c r="AV234" s="34"/>
      <c r="AW234" s="34"/>
      <c r="AX234" s="34"/>
      <c r="BG234" s="34"/>
      <c r="BM234" s="34"/>
      <c r="BO234" s="34"/>
      <c r="BP234" s="34"/>
      <c r="BQ234" s="34"/>
      <c r="BT234" s="34"/>
      <c r="BU234" s="34"/>
      <c r="BW234" s="23"/>
      <c r="BX234" s="9"/>
      <c r="BZ234" s="9"/>
    </row>
    <row r="235" spans="1:83" ht="15" customHeight="1" x14ac:dyDescent="0.35">
      <c r="A235" s="1" t="str">
        <f>CE235</f>
        <v>Advanced Micro Devices Inc</v>
      </c>
      <c r="B235" s="1"/>
      <c r="C235" s="1" t="s">
        <v>215</v>
      </c>
      <c r="D235" s="1"/>
      <c r="E235" s="5" t="s">
        <v>216</v>
      </c>
      <c r="F235" s="2"/>
      <c r="G235" t="str">
        <f>BX235</f>
        <v>US0079031078</v>
      </c>
      <c r="H235" s="7">
        <f>(BU235*BY235)*CB235</f>
        <v>211938639387.59998</v>
      </c>
      <c r="I235" s="13">
        <f>BV235</f>
        <v>99.393000000000001</v>
      </c>
      <c r="J235" s="36">
        <f>BW235</f>
        <v>29143</v>
      </c>
      <c r="K235" s="13" t="str">
        <f>BZ235</f>
        <v>USD</v>
      </c>
      <c r="L235" s="7">
        <f>BY235</f>
        <v>130.6</v>
      </c>
      <c r="M235" s="13">
        <f>BY235*CB235</f>
        <v>130.6</v>
      </c>
      <c r="N235" s="8"/>
      <c r="O235" s="13">
        <f>AT235</f>
        <v>116.74682209071599</v>
      </c>
      <c r="P235" s="13">
        <f t="shared" ref="P235" si="924">AU235</f>
        <v>26.247513536866901</v>
      </c>
      <c r="Q235" s="13">
        <f t="shared" ref="Q235" si="925">AV235</f>
        <v>3.7794374260510102</v>
      </c>
      <c r="R235" s="13">
        <f t="shared" ref="R235" si="926">AW235</f>
        <v>0.84970908180210103</v>
      </c>
      <c r="S235" s="13">
        <f t="shared" ref="S235" si="927">AX235</f>
        <v>3.7196420110586499</v>
      </c>
      <c r="T235" s="13">
        <f t="shared" ref="T235" si="928">AY235</f>
        <v>99.829787747338699</v>
      </c>
      <c r="U235" s="13">
        <f t="shared" ref="U235" si="929">AZ235</f>
        <v>8.7235496763778606</v>
      </c>
      <c r="V235" s="42">
        <f t="shared" ref="V235" si="930">BA235</f>
        <v>5711361148.3199997</v>
      </c>
      <c r="W235" s="42">
        <f t="shared" ref="W235" si="931">BB235</f>
        <v>4461015125.8313599</v>
      </c>
      <c r="X235" s="13">
        <f>((W235-V235)/W235)*100</f>
        <v>-28.028284756277845</v>
      </c>
      <c r="Y235" s="13">
        <f>BC235</f>
        <v>33.647902868545501</v>
      </c>
      <c r="Z235" s="13">
        <f t="shared" ref="Z235" si="932">BD235</f>
        <v>44.5158086598003</v>
      </c>
      <c r="AA235" s="13">
        <f t="shared" ref="AA235" si="933">BE235</f>
        <v>47.2153964170679</v>
      </c>
      <c r="AB235" s="13">
        <f t="shared" ref="AB235" si="934">BF235</f>
        <v>0.40579999999999999</v>
      </c>
      <c r="AC235" s="13">
        <f t="shared" ref="AC235" si="935">BG235</f>
        <v>2.1734623379355398</v>
      </c>
      <c r="AD235" s="13">
        <f t="shared" ref="AD235" si="936">BH235</f>
        <v>2.0325664573256299</v>
      </c>
      <c r="AE235" s="13">
        <f t="shared" ref="AE235" si="937">BI235</f>
        <v>1.64173337597039</v>
      </c>
      <c r="AF235" s="13">
        <f t="shared" ref="AF235" si="938">BJ235</f>
        <v>1.42782082282467</v>
      </c>
      <c r="AG235" s="13">
        <f t="shared" ref="AG235" si="939">BK235</f>
        <v>1.3647435308701401</v>
      </c>
      <c r="AH235" s="13">
        <f t="shared" ref="AH235" si="940">BL235</f>
        <v>1.7546052299155099</v>
      </c>
      <c r="AI235" s="13">
        <f t="shared" ref="AI235" si="941">BM235</f>
        <v>40.309423347398003</v>
      </c>
      <c r="AJ235" s="13">
        <f t="shared" ref="AJ235" si="942">BN235</f>
        <v>148.1353</v>
      </c>
      <c r="AK235" s="13">
        <f t="shared" ref="AK235" si="943">BO235</f>
        <v>158.106675</v>
      </c>
      <c r="AL235" s="13" t="str">
        <f t="shared" ref="AL235" si="944">BP235</f>
        <v>NULL</v>
      </c>
      <c r="AM235" s="13">
        <f t="shared" ref="AM235" si="945">BQ235</f>
        <v>0</v>
      </c>
      <c r="AN235" s="13">
        <f t="shared" ref="AN235" si="946">BR235</f>
        <v>2.7747980505383598</v>
      </c>
      <c r="AO235" s="13">
        <f t="shared" ref="AO235" si="947">BS235</f>
        <v>1.33100149491194</v>
      </c>
      <c r="AP235" s="42">
        <f t="shared" ref="AP235" si="948">BT235</f>
        <v>29866297.896511</v>
      </c>
      <c r="AS235" s="10" t="s">
        <v>216</v>
      </c>
      <c r="AT235" s="34">
        <v>116.74682209071599</v>
      </c>
      <c r="AU235" s="34">
        <v>26.247513536866901</v>
      </c>
      <c r="AV235" s="34">
        <v>3.7794374260510102</v>
      </c>
      <c r="AW235" s="34">
        <v>0.84970908180210103</v>
      </c>
      <c r="AX235" s="34">
        <v>3.7196420110586499</v>
      </c>
      <c r="AY235" s="7">
        <v>99.829787747338699</v>
      </c>
      <c r="AZ235" s="7">
        <v>8.7235496763778606</v>
      </c>
      <c r="BA235" s="7">
        <v>5711361148.3199997</v>
      </c>
      <c r="BB235" s="7">
        <v>4461015125.8313599</v>
      </c>
      <c r="BC235" s="7">
        <v>33.647902868545501</v>
      </c>
      <c r="BD235" s="7">
        <v>44.5158086598003</v>
      </c>
      <c r="BE235" s="7">
        <v>47.2153964170679</v>
      </c>
      <c r="BF235" s="7">
        <v>0.40579999999999999</v>
      </c>
      <c r="BG235" s="34">
        <v>2.1734623379355398</v>
      </c>
      <c r="BH235" s="7">
        <v>2.0325664573256299</v>
      </c>
      <c r="BI235" s="7">
        <v>1.64173337597039</v>
      </c>
      <c r="BJ235" s="7">
        <v>1.42782082282467</v>
      </c>
      <c r="BK235" s="7">
        <v>1.3647435308701401</v>
      </c>
      <c r="BL235" s="7">
        <v>1.7546052299155099</v>
      </c>
      <c r="BM235" s="34">
        <v>40.309423347398003</v>
      </c>
      <c r="BN235" s="7">
        <v>148.1353</v>
      </c>
      <c r="BO235" s="34">
        <v>158.106675</v>
      </c>
      <c r="BP235" s="34" t="s">
        <v>292</v>
      </c>
      <c r="BQ235" s="34">
        <v>0</v>
      </c>
      <c r="BR235" s="7">
        <v>2.7747980505383598</v>
      </c>
      <c r="BS235" s="7">
        <v>1.33100149491194</v>
      </c>
      <c r="BT235" s="34">
        <v>29866297.896511</v>
      </c>
      <c r="BU235" s="34">
        <v>1622807346</v>
      </c>
      <c r="BV235" s="7">
        <v>99.393000000000001</v>
      </c>
      <c r="BW235" s="23">
        <v>29143</v>
      </c>
      <c r="BX235" s="9" t="s">
        <v>667</v>
      </c>
      <c r="BY235" s="7">
        <v>130.6</v>
      </c>
      <c r="BZ235" s="9" t="s">
        <v>291</v>
      </c>
      <c r="CA235" t="str">
        <f t="shared" si="736"/>
        <v>USD=</v>
      </c>
      <c r="CB235" s="24">
        <v>1</v>
      </c>
      <c r="CD235" s="10" t="s">
        <v>216</v>
      </c>
      <c r="CE235" s="9" t="s">
        <v>666</v>
      </c>
    </row>
    <row r="236" spans="1:83" ht="15" customHeight="1" x14ac:dyDescent="0.35">
      <c r="A236" s="1" t="str">
        <f>CE236</f>
        <v>NVIDIA Corp</v>
      </c>
      <c r="B236" s="1"/>
      <c r="C236" s="1" t="s">
        <v>215</v>
      </c>
      <c r="D236" s="1"/>
      <c r="E236" s="5" t="s">
        <v>217</v>
      </c>
      <c r="F236" s="2"/>
      <c r="G236" t="str">
        <f t="shared" ref="G236:G240" si="949">BX236</f>
        <v>US67066G1040</v>
      </c>
      <c r="H236" s="7">
        <f t="shared" ref="H236:H240" si="950">(BU236*BY236)*CB236</f>
        <v>3363456600000</v>
      </c>
      <c r="I236" s="13">
        <f t="shared" ref="I236:I240" si="951">BV236</f>
        <v>95.6965</v>
      </c>
      <c r="J236" s="36">
        <f t="shared" ref="J236:J240" si="952">BW236</f>
        <v>36182</v>
      </c>
      <c r="K236" s="13" t="str">
        <f t="shared" ref="K236:K240" si="953">BZ236</f>
        <v>USD</v>
      </c>
      <c r="L236" s="7">
        <f t="shared" ref="L236:L240" si="954">BY236</f>
        <v>137.34</v>
      </c>
      <c r="M236" s="13">
        <f t="shared" ref="M236:M240" si="955">BY236*CB236</f>
        <v>137.34</v>
      </c>
      <c r="N236" s="8"/>
      <c r="O236" s="13">
        <f t="shared" ref="O236:O240" si="956">AT236</f>
        <v>54.116033855028597</v>
      </c>
      <c r="P236" s="13">
        <f t="shared" ref="P236:P240" si="957">AU236</f>
        <v>32.619002141530103</v>
      </c>
      <c r="Q236" s="13">
        <f t="shared" ref="Q236:Q240" si="958">AV236</f>
        <v>0.86989284447883997</v>
      </c>
      <c r="R236" s="13">
        <f t="shared" ref="R236:R240" si="959">AW236</f>
        <v>0.52433695774843403</v>
      </c>
      <c r="S236" s="13">
        <f t="shared" ref="S236:S240" si="960">AX236</f>
        <v>51.0770834146686</v>
      </c>
      <c r="T236" s="13">
        <f t="shared" ref="T236:T240" si="961">AY236</f>
        <v>57.047382079072001</v>
      </c>
      <c r="U236" s="13">
        <f t="shared" ref="U236:U240" si="962">AZ236</f>
        <v>29.694414182168199</v>
      </c>
      <c r="V236" s="42">
        <f t="shared" ref="V236:V240" si="963">BA236</f>
        <v>25567671647.637501</v>
      </c>
      <c r="W236" s="42">
        <f t="shared" ref="W236:W240" si="964">BB236</f>
        <v>30979297995.739101</v>
      </c>
      <c r="X236" s="13">
        <f t="shared" ref="X236:X240" si="965">((W236-V236)/W236)*100</f>
        <v>17.468524783376036</v>
      </c>
      <c r="Y236" s="13">
        <f t="shared" ref="Y236:Y240" si="966">BC236</f>
        <v>38.668772235319999</v>
      </c>
      <c r="Z236" s="13">
        <f t="shared" ref="Z236:Z240" si="967">BD236</f>
        <v>47.102654191246401</v>
      </c>
      <c r="AA236" s="13">
        <f t="shared" ref="AA236:AA240" si="968">BE236</f>
        <v>52.733562108122598</v>
      </c>
      <c r="AB236" s="13">
        <f t="shared" ref="AB236:AB240" si="969">BF236</f>
        <v>0.40439999999999998</v>
      </c>
      <c r="AC236" s="13">
        <f t="shared" ref="AC236:AC240" si="970">BG236</f>
        <v>2.79662533775323</v>
      </c>
      <c r="AD236" s="13">
        <f t="shared" ref="AD236:AD240" si="971">BH236</f>
        <v>2.2988105406448298</v>
      </c>
      <c r="AE236" s="13">
        <f t="shared" ref="AE236:AE240" si="972">BI236</f>
        <v>1.63591712337786</v>
      </c>
      <c r="AF236" s="13">
        <f t="shared" ref="AF236:AF240" si="973">BJ236</f>
        <v>1.42394332497383</v>
      </c>
      <c r="AG236" s="13">
        <f t="shared" ref="AG236:AG240" si="974">BK236</f>
        <v>0.86583373542924802</v>
      </c>
      <c r="AH236" s="13">
        <f t="shared" ref="AH236:AH240" si="975">BL236</f>
        <v>2.0934812879287401</v>
      </c>
      <c r="AI236" s="13">
        <f t="shared" ref="AI236:AI240" si="976">BM236</f>
        <v>38.102524866105597</v>
      </c>
      <c r="AJ236" s="13">
        <f t="shared" ref="AJ236:AJ240" si="977">BN236</f>
        <v>139.31870000000001</v>
      </c>
      <c r="AK236" s="13">
        <f t="shared" ref="AK236:AK240" si="978">BO236</f>
        <v>114.99565250000001</v>
      </c>
      <c r="AL236" s="13">
        <f t="shared" ref="AL236:AL240" si="979">BP236</f>
        <v>2.8712942358768E-2</v>
      </c>
      <c r="AM236" s="13">
        <f t="shared" ref="AM236:AM240" si="980">BQ236</f>
        <v>1.3272849462</v>
      </c>
      <c r="AN236" s="13">
        <f t="shared" ref="AN236:AN240" si="981">BR236</f>
        <v>1.0783261861984501</v>
      </c>
      <c r="AO236" s="13">
        <f t="shared" ref="AO236:AO240" si="982">BS236</f>
        <v>1.1987245747386599</v>
      </c>
      <c r="AP236" s="42">
        <f t="shared" ref="AP236:AP240" si="983">BT236</f>
        <v>936582132.23882902</v>
      </c>
      <c r="AS236" s="10" t="s">
        <v>217</v>
      </c>
      <c r="AT236" s="34">
        <v>54.116033855028597</v>
      </c>
      <c r="AU236" s="34">
        <v>32.619002141530103</v>
      </c>
      <c r="AV236" s="34">
        <v>0.86989284447883997</v>
      </c>
      <c r="AW236" s="34">
        <v>0.52433695774843403</v>
      </c>
      <c r="AX236" s="34">
        <v>51.0770834146686</v>
      </c>
      <c r="AY236" s="7">
        <v>57.047382079072001</v>
      </c>
      <c r="AZ236" s="7">
        <v>29.694414182168199</v>
      </c>
      <c r="BA236" s="7">
        <v>25567671647.637501</v>
      </c>
      <c r="BB236" s="7">
        <v>30979297995.739101</v>
      </c>
      <c r="BC236" s="7">
        <v>38.668772235319999</v>
      </c>
      <c r="BD236" s="7">
        <v>47.102654191246401</v>
      </c>
      <c r="BE236" s="7">
        <v>52.733562108122598</v>
      </c>
      <c r="BF236" s="7">
        <v>0.40439999999999998</v>
      </c>
      <c r="BG236" s="34">
        <v>2.79662533775323</v>
      </c>
      <c r="BH236" s="7">
        <v>2.2988105406448298</v>
      </c>
      <c r="BI236" s="7">
        <v>1.63591712337786</v>
      </c>
      <c r="BJ236" s="7">
        <v>1.42394332497383</v>
      </c>
      <c r="BK236" s="7">
        <v>0.86583373542924802</v>
      </c>
      <c r="BL236" s="7">
        <v>2.0934812879287401</v>
      </c>
      <c r="BM236" s="34">
        <v>38.102524866105597</v>
      </c>
      <c r="BN236" s="7">
        <v>139.31870000000001</v>
      </c>
      <c r="BO236" s="34">
        <v>114.99565250000001</v>
      </c>
      <c r="BP236" s="34">
        <v>2.8712942358768E-2</v>
      </c>
      <c r="BQ236" s="34">
        <v>1.3272849462</v>
      </c>
      <c r="BR236" s="7">
        <v>1.0783261861984501</v>
      </c>
      <c r="BS236" s="7">
        <v>1.1987245747386599</v>
      </c>
      <c r="BT236" s="34">
        <v>936582132.23882902</v>
      </c>
      <c r="BU236" s="34">
        <v>24490000000</v>
      </c>
      <c r="BV236" s="7">
        <v>95.6965</v>
      </c>
      <c r="BW236" s="23">
        <v>36182</v>
      </c>
      <c r="BX236" s="9" t="s">
        <v>669</v>
      </c>
      <c r="BY236" s="7">
        <v>137.34</v>
      </c>
      <c r="BZ236" s="9" t="s">
        <v>291</v>
      </c>
      <c r="CA236" t="str">
        <f t="shared" si="736"/>
        <v>USD=</v>
      </c>
      <c r="CB236" s="24">
        <v>1</v>
      </c>
      <c r="CD236" s="10" t="s">
        <v>217</v>
      </c>
      <c r="CE236" s="9" t="s">
        <v>668</v>
      </c>
    </row>
    <row r="237" spans="1:83" x14ac:dyDescent="0.35">
      <c r="B237" t="str">
        <f>CE237</f>
        <v>Infineon Technologies AG</v>
      </c>
      <c r="C237" t="s">
        <v>215</v>
      </c>
      <c r="D237" t="s">
        <v>218</v>
      </c>
      <c r="E237" t="s">
        <v>219</v>
      </c>
      <c r="F237" s="2"/>
      <c r="G237" t="str">
        <f t="shared" si="949"/>
        <v>DE0006231004</v>
      </c>
      <c r="H237" s="7">
        <f t="shared" si="950"/>
        <v>45080500954.296524</v>
      </c>
      <c r="I237" s="13">
        <f t="shared" si="951"/>
        <v>99.990899999999996</v>
      </c>
      <c r="J237" s="36">
        <f t="shared" si="952"/>
        <v>36598</v>
      </c>
      <c r="K237" s="13" t="str">
        <f t="shared" si="953"/>
        <v>EUR</v>
      </c>
      <c r="L237" s="7">
        <f t="shared" si="954"/>
        <v>33.18</v>
      </c>
      <c r="M237" s="13">
        <f t="shared" si="955"/>
        <v>34.699643999999999</v>
      </c>
      <c r="N237" s="8"/>
      <c r="O237" s="13">
        <f t="shared" si="956"/>
        <v>24.6233766233766</v>
      </c>
      <c r="P237" s="13">
        <f t="shared" si="957"/>
        <v>20.357980601455299</v>
      </c>
      <c r="Q237" s="13">
        <f t="shared" si="958"/>
        <v>10.0503578054598</v>
      </c>
      <c r="R237" s="13">
        <f t="shared" si="959"/>
        <v>8.3093798373287004</v>
      </c>
      <c r="S237" s="13">
        <f t="shared" si="960"/>
        <v>2.5034110754244998</v>
      </c>
      <c r="T237" s="13">
        <f t="shared" si="961"/>
        <v>15.586497599158299</v>
      </c>
      <c r="U237" s="13">
        <f t="shared" si="962"/>
        <v>2.8973897242166502</v>
      </c>
      <c r="V237" s="42">
        <f t="shared" si="963"/>
        <v>116083559.94499999</v>
      </c>
      <c r="W237" s="42">
        <f t="shared" si="964"/>
        <v>132088190.792391</v>
      </c>
      <c r="X237" s="13">
        <f t="shared" si="965"/>
        <v>12.116625075549875</v>
      </c>
      <c r="Y237" s="13">
        <f t="shared" si="966"/>
        <v>32.306710363897899</v>
      </c>
      <c r="Z237" s="13">
        <f t="shared" si="967"/>
        <v>34.335423373061403</v>
      </c>
      <c r="AA237" s="13">
        <f t="shared" si="968"/>
        <v>37.015567261011</v>
      </c>
      <c r="AB237" s="13" t="str">
        <f t="shared" si="969"/>
        <v>#N/A</v>
      </c>
      <c r="AC237" s="13">
        <f t="shared" si="970"/>
        <v>1.5876723637571999</v>
      </c>
      <c r="AD237" s="13">
        <f t="shared" si="971"/>
        <v>2.0091552486021</v>
      </c>
      <c r="AE237" s="13">
        <f t="shared" si="972"/>
        <v>1.62420228963689</v>
      </c>
      <c r="AF237" s="13">
        <f t="shared" si="973"/>
        <v>1.4161334436230699</v>
      </c>
      <c r="AG237" s="13">
        <f t="shared" si="974"/>
        <v>2.0317689949167801</v>
      </c>
      <c r="AH237" s="13">
        <f t="shared" si="975"/>
        <v>1.4092784566132099</v>
      </c>
      <c r="AI237" s="13">
        <f t="shared" si="976"/>
        <v>82.233502538071093</v>
      </c>
      <c r="AJ237" s="13">
        <f t="shared" si="977"/>
        <v>30.484999999999999</v>
      </c>
      <c r="AK237" s="13">
        <f t="shared" si="978"/>
        <v>32.481124999999999</v>
      </c>
      <c r="AL237" s="13">
        <f t="shared" si="979"/>
        <v>1.0548523206751099</v>
      </c>
      <c r="AM237" s="13">
        <f t="shared" si="980"/>
        <v>25.968425099899999</v>
      </c>
      <c r="AN237" s="13" t="str">
        <f t="shared" si="981"/>
        <v>NULL</v>
      </c>
      <c r="AO237" s="13" t="str">
        <f t="shared" si="982"/>
        <v>NULL</v>
      </c>
      <c r="AP237" s="42">
        <f t="shared" si="983"/>
        <v>7309769.5250614397</v>
      </c>
      <c r="AS237" s="9" t="s">
        <v>219</v>
      </c>
      <c r="AT237" s="34">
        <v>24.6233766233766</v>
      </c>
      <c r="AU237" s="34">
        <v>20.357980601455299</v>
      </c>
      <c r="AV237" s="34">
        <v>10.0503578054598</v>
      </c>
      <c r="AW237" s="34">
        <v>8.3093798373287004</v>
      </c>
      <c r="AX237" s="34">
        <v>2.5034110754244998</v>
      </c>
      <c r="AY237" s="7">
        <v>15.586497599158299</v>
      </c>
      <c r="AZ237" s="7">
        <v>2.8973897242166502</v>
      </c>
      <c r="BA237" s="7">
        <v>116083559.94499999</v>
      </c>
      <c r="BB237" s="7">
        <v>132088190.792391</v>
      </c>
      <c r="BC237" s="7">
        <v>32.306710363897899</v>
      </c>
      <c r="BD237" s="7">
        <v>34.335423373061403</v>
      </c>
      <c r="BE237" s="7">
        <v>37.015567261011</v>
      </c>
      <c r="BF237" s="7" t="s">
        <v>523</v>
      </c>
      <c r="BG237" s="34">
        <v>1.5876723637571999</v>
      </c>
      <c r="BH237" s="7">
        <v>2.0091552486021</v>
      </c>
      <c r="BI237" s="7">
        <v>1.62420228963689</v>
      </c>
      <c r="BJ237" s="7">
        <v>1.4161334436230699</v>
      </c>
      <c r="BK237" s="7">
        <v>2.0317689949167801</v>
      </c>
      <c r="BL237" s="7">
        <v>1.4092784566132099</v>
      </c>
      <c r="BM237" s="34">
        <v>82.233502538071093</v>
      </c>
      <c r="BN237" s="7">
        <v>30.484999999999999</v>
      </c>
      <c r="BO237" s="34">
        <v>32.481124999999999</v>
      </c>
      <c r="BP237" s="34">
        <v>1.0548523206751099</v>
      </c>
      <c r="BQ237" s="34">
        <v>25.968425099899999</v>
      </c>
      <c r="BR237" s="34" t="s">
        <v>292</v>
      </c>
      <c r="BS237" s="34" t="s">
        <v>292</v>
      </c>
      <c r="BT237" s="34">
        <v>7309769.5250614397</v>
      </c>
      <c r="BU237" s="34">
        <v>1299163212</v>
      </c>
      <c r="BV237" s="7">
        <v>99.990899999999996</v>
      </c>
      <c r="BW237" s="23">
        <v>36598</v>
      </c>
      <c r="BX237" s="9" t="s">
        <v>671</v>
      </c>
      <c r="BY237" s="7">
        <v>33.18</v>
      </c>
      <c r="BZ237" s="9" t="s">
        <v>346</v>
      </c>
      <c r="CA237" t="str">
        <f t="shared" si="736"/>
        <v>EUR=</v>
      </c>
      <c r="CB237" s="24">
        <v>1.0458000000000001</v>
      </c>
      <c r="CD237" s="9" t="s">
        <v>219</v>
      </c>
      <c r="CE237" s="9" t="s">
        <v>670</v>
      </c>
    </row>
    <row r="238" spans="1:83" x14ac:dyDescent="0.35">
      <c r="B238" t="str">
        <f t="shared" ref="B238:B240" si="984">CE238</f>
        <v>Intel Corp</v>
      </c>
      <c r="C238" t="s">
        <v>215</v>
      </c>
      <c r="D238" t="s">
        <v>218</v>
      </c>
      <c r="E238" t="s">
        <v>220</v>
      </c>
      <c r="F238" s="2"/>
      <c r="G238" t="str">
        <f t="shared" si="949"/>
        <v>US4581401001</v>
      </c>
      <c r="H238" s="7">
        <f t="shared" si="950"/>
        <v>89624140000</v>
      </c>
      <c r="I238" s="13">
        <f t="shared" si="951"/>
        <v>99.935299999999998</v>
      </c>
      <c r="J238" s="36">
        <f t="shared" si="952"/>
        <v>26219</v>
      </c>
      <c r="K238" s="13" t="str">
        <f t="shared" si="953"/>
        <v>USD</v>
      </c>
      <c r="L238" s="7">
        <f t="shared" si="954"/>
        <v>20.78</v>
      </c>
      <c r="M238" s="13">
        <f t="shared" si="955"/>
        <v>20.78</v>
      </c>
      <c r="N238" s="8"/>
      <c r="O238" s="13" t="str">
        <f t="shared" si="956"/>
        <v>NULL</v>
      </c>
      <c r="P238" s="13">
        <f t="shared" si="957"/>
        <v>23.0476121847523</v>
      </c>
      <c r="Q238" s="13" t="str">
        <f t="shared" si="958"/>
        <v>NULL</v>
      </c>
      <c r="R238" s="13">
        <f t="shared" si="959"/>
        <v>1.71103282737582</v>
      </c>
      <c r="S238" s="13">
        <f t="shared" si="960"/>
        <v>0.89962042358240901</v>
      </c>
      <c r="T238" s="13">
        <f t="shared" si="961"/>
        <v>9.1950487329434605</v>
      </c>
      <c r="U238" s="13">
        <f t="shared" si="962"/>
        <v>1.65214924327612</v>
      </c>
      <c r="V238" s="42">
        <f t="shared" si="963"/>
        <v>1593579699.4725001</v>
      </c>
      <c r="W238" s="42">
        <f t="shared" si="964"/>
        <v>1757233681.44682</v>
      </c>
      <c r="X238" s="13">
        <f t="shared" si="965"/>
        <v>9.3131598661127004</v>
      </c>
      <c r="Y238" s="13">
        <f t="shared" si="966"/>
        <v>53.310521532475299</v>
      </c>
      <c r="Z238" s="13">
        <f t="shared" si="967"/>
        <v>51.254416632072697</v>
      </c>
      <c r="AA238" s="13">
        <f t="shared" si="968"/>
        <v>56.3608654855487</v>
      </c>
      <c r="AB238" s="13">
        <f t="shared" si="969"/>
        <v>0.50680000000000003</v>
      </c>
      <c r="AC238" s="13">
        <f t="shared" si="970"/>
        <v>2.4108183044683398</v>
      </c>
      <c r="AD238" s="13">
        <f t="shared" si="971"/>
        <v>2.1195265558588599</v>
      </c>
      <c r="AE238" s="13">
        <f t="shared" si="972"/>
        <v>1.0496864030569599</v>
      </c>
      <c r="AF238" s="13">
        <f t="shared" si="973"/>
        <v>1.0331232355803699</v>
      </c>
      <c r="AG238" s="13">
        <f t="shared" si="974"/>
        <v>1.2459245798107299</v>
      </c>
      <c r="AH238" s="13">
        <f t="shared" si="975"/>
        <v>1.23067229743049</v>
      </c>
      <c r="AI238" s="13">
        <f t="shared" si="976"/>
        <v>23.4011627906977</v>
      </c>
      <c r="AJ238" s="13">
        <f t="shared" si="977"/>
        <v>23.137599999999999</v>
      </c>
      <c r="AK238" s="13">
        <f t="shared" si="978"/>
        <v>28.886700000000001</v>
      </c>
      <c r="AL238" s="13">
        <f t="shared" si="979"/>
        <v>0</v>
      </c>
      <c r="AM238" s="13">
        <f t="shared" si="980"/>
        <v>182.8300769686</v>
      </c>
      <c r="AN238" s="13">
        <f t="shared" si="981"/>
        <v>2.6301067934152602</v>
      </c>
      <c r="AO238" s="13">
        <f t="shared" si="982"/>
        <v>1.6949407777983001</v>
      </c>
      <c r="AP238" s="42">
        <f t="shared" si="983"/>
        <v>165081370.912101</v>
      </c>
      <c r="AS238" s="9" t="s">
        <v>220</v>
      </c>
      <c r="AT238" s="34" t="s">
        <v>292</v>
      </c>
      <c r="AU238" s="34">
        <v>23.0476121847523</v>
      </c>
      <c r="AV238" s="34" t="s">
        <v>292</v>
      </c>
      <c r="AW238" s="34">
        <v>1.71103282737582</v>
      </c>
      <c r="AX238" s="34">
        <v>0.89962042358240901</v>
      </c>
      <c r="AY238" s="7">
        <v>9.1950487329434605</v>
      </c>
      <c r="AZ238" s="7">
        <v>1.65214924327612</v>
      </c>
      <c r="BA238" s="7">
        <v>1593579699.4725001</v>
      </c>
      <c r="BB238" s="7">
        <v>1757233681.44682</v>
      </c>
      <c r="BC238" s="7">
        <v>53.310521532475299</v>
      </c>
      <c r="BD238" s="7">
        <v>51.254416632072697</v>
      </c>
      <c r="BE238" s="7">
        <v>56.3608654855487</v>
      </c>
      <c r="BF238" s="7">
        <v>0.50680000000000003</v>
      </c>
      <c r="BG238" s="34">
        <v>2.4108183044683398</v>
      </c>
      <c r="BH238" s="7">
        <v>2.1195265558588599</v>
      </c>
      <c r="BI238" s="7">
        <v>1.0496864030569599</v>
      </c>
      <c r="BJ238" s="7">
        <v>1.0331232355803699</v>
      </c>
      <c r="BK238" s="7">
        <v>1.2459245798107299</v>
      </c>
      <c r="BL238" s="7">
        <v>1.23067229743049</v>
      </c>
      <c r="BM238" s="34">
        <v>23.4011627906977</v>
      </c>
      <c r="BN238" s="7">
        <v>23.137599999999999</v>
      </c>
      <c r="BO238" s="34">
        <v>28.886700000000001</v>
      </c>
      <c r="BP238" s="34">
        <v>0</v>
      </c>
      <c r="BQ238" s="34">
        <v>182.8300769686</v>
      </c>
      <c r="BR238" s="7">
        <v>2.6301067934152602</v>
      </c>
      <c r="BS238" s="7">
        <v>1.6949407777983001</v>
      </c>
      <c r="BT238" s="34">
        <v>165081370.912101</v>
      </c>
      <c r="BU238" s="34">
        <v>4313000000</v>
      </c>
      <c r="BV238" s="7">
        <v>99.935299999999998</v>
      </c>
      <c r="BW238" s="23">
        <v>26219</v>
      </c>
      <c r="BX238" s="9" t="s">
        <v>673</v>
      </c>
      <c r="BY238" s="7">
        <v>20.78</v>
      </c>
      <c r="BZ238" s="9" t="s">
        <v>291</v>
      </c>
      <c r="CA238" t="str">
        <f t="shared" si="736"/>
        <v>USD=</v>
      </c>
      <c r="CB238" s="24">
        <v>1</v>
      </c>
      <c r="CD238" s="9" t="s">
        <v>220</v>
      </c>
      <c r="CE238" s="9" t="s">
        <v>672</v>
      </c>
    </row>
    <row r="239" spans="1:83" x14ac:dyDescent="0.35">
      <c r="B239" t="str">
        <f t="shared" si="984"/>
        <v>STMicroelectronics NV</v>
      </c>
      <c r="C239" t="s">
        <v>215</v>
      </c>
      <c r="D239" t="s">
        <v>218</v>
      </c>
      <c r="E239" t="s">
        <v>221</v>
      </c>
      <c r="F239" s="2"/>
      <c r="G239" t="str">
        <f t="shared" si="949"/>
        <v>NL0000226223</v>
      </c>
      <c r="H239" s="7">
        <f t="shared" si="950"/>
        <v>23529061406.879913</v>
      </c>
      <c r="I239" s="13">
        <f t="shared" si="951"/>
        <v>72.241</v>
      </c>
      <c r="J239" s="36">
        <f t="shared" si="952"/>
        <v>36725</v>
      </c>
      <c r="K239" s="13" t="str">
        <f t="shared" si="953"/>
        <v>EUR</v>
      </c>
      <c r="L239" s="7">
        <f t="shared" si="954"/>
        <v>25.05</v>
      </c>
      <c r="M239" s="13">
        <f t="shared" si="955"/>
        <v>26.197290000000002</v>
      </c>
      <c r="N239" s="8"/>
      <c r="O239" s="13">
        <f t="shared" si="956"/>
        <v>7.0629212509292003</v>
      </c>
      <c r="P239" s="13">
        <f t="shared" si="957"/>
        <v>18.6075963087468</v>
      </c>
      <c r="Q239" s="13" t="str">
        <f t="shared" si="958"/>
        <v>NULL</v>
      </c>
      <c r="R239" s="13" t="str">
        <f t="shared" si="959"/>
        <v>NULL</v>
      </c>
      <c r="S239" s="13">
        <f t="shared" si="960"/>
        <v>1.3330826587236899</v>
      </c>
      <c r="T239" s="13">
        <f t="shared" si="961"/>
        <v>4.4977811750031602</v>
      </c>
      <c r="U239" s="13">
        <f t="shared" si="962"/>
        <v>1.55452190383302</v>
      </c>
      <c r="V239" s="42">
        <f t="shared" si="963"/>
        <v>57186320.792499997</v>
      </c>
      <c r="W239" s="42">
        <f t="shared" si="964"/>
        <v>60553680.8308696</v>
      </c>
      <c r="X239" s="13">
        <f t="shared" si="965"/>
        <v>5.5609502051161197</v>
      </c>
      <c r="Y239" s="13">
        <f t="shared" si="966"/>
        <v>30.8868639488349</v>
      </c>
      <c r="Z239" s="13">
        <f t="shared" si="967"/>
        <v>31.891540722300299</v>
      </c>
      <c r="AA239" s="13">
        <f t="shared" si="968"/>
        <v>35.126231822806197</v>
      </c>
      <c r="AB239" s="13" t="str">
        <f t="shared" si="969"/>
        <v>#N/A</v>
      </c>
      <c r="AC239" s="13">
        <f t="shared" si="970"/>
        <v>1.3705025297417299</v>
      </c>
      <c r="AD239" s="13">
        <f t="shared" si="971"/>
        <v>1.4085912594225001</v>
      </c>
      <c r="AE239" s="13">
        <f t="shared" si="972"/>
        <v>1.2092697065048901</v>
      </c>
      <c r="AF239" s="13">
        <f t="shared" si="973"/>
        <v>1.1395119981567901</v>
      </c>
      <c r="AG239" s="13">
        <f t="shared" si="974"/>
        <v>1.71853479190611</v>
      </c>
      <c r="AH239" s="13">
        <f t="shared" si="975"/>
        <v>1.17421834064196</v>
      </c>
      <c r="AI239" s="13">
        <f t="shared" si="976"/>
        <v>70.370370370370395</v>
      </c>
      <c r="AJ239" s="13">
        <f t="shared" si="977"/>
        <v>24.940300000000001</v>
      </c>
      <c r="AK239" s="13">
        <f t="shared" si="978"/>
        <v>32.490974999999999</v>
      </c>
      <c r="AL239" s="13">
        <f t="shared" si="979"/>
        <v>1.3290721802487699</v>
      </c>
      <c r="AM239" s="13">
        <f t="shared" si="980"/>
        <v>5.5959849435000004</v>
      </c>
      <c r="AN239" s="13" t="str">
        <f t="shared" si="981"/>
        <v>NULL</v>
      </c>
      <c r="AO239" s="13" t="str">
        <f t="shared" si="982"/>
        <v>NULL</v>
      </c>
      <c r="AP239" s="42">
        <f t="shared" si="983"/>
        <v>2959004.32388855</v>
      </c>
      <c r="AS239" s="9" t="s">
        <v>221</v>
      </c>
      <c r="AT239" s="34">
        <v>7.0629212509292003</v>
      </c>
      <c r="AU239" s="34">
        <v>18.6075963087468</v>
      </c>
      <c r="AV239" s="34" t="s">
        <v>292</v>
      </c>
      <c r="AW239" s="34" t="s">
        <v>292</v>
      </c>
      <c r="AX239" s="34">
        <v>1.3330826587236899</v>
      </c>
      <c r="AY239" s="7">
        <v>4.4977811750031602</v>
      </c>
      <c r="AZ239" s="7">
        <v>1.55452190383302</v>
      </c>
      <c r="BA239" s="7">
        <v>57186320.792499997</v>
      </c>
      <c r="BB239" s="7">
        <v>60553680.8308696</v>
      </c>
      <c r="BC239" s="7">
        <v>30.8868639488349</v>
      </c>
      <c r="BD239" s="7">
        <v>31.891540722300299</v>
      </c>
      <c r="BE239" s="7">
        <v>35.126231822806197</v>
      </c>
      <c r="BF239" s="7" t="s">
        <v>523</v>
      </c>
      <c r="BG239" s="34">
        <v>1.3705025297417299</v>
      </c>
      <c r="BH239" s="7">
        <v>1.4085912594225001</v>
      </c>
      <c r="BI239" s="7">
        <v>1.2092697065048901</v>
      </c>
      <c r="BJ239" s="7">
        <v>1.1395119981567901</v>
      </c>
      <c r="BK239" s="7">
        <v>1.71853479190611</v>
      </c>
      <c r="BL239" s="7">
        <v>1.17421834064196</v>
      </c>
      <c r="BM239" s="34">
        <v>70.370370370370395</v>
      </c>
      <c r="BN239" s="7">
        <v>24.940300000000001</v>
      </c>
      <c r="BO239" s="34">
        <v>32.490974999999999</v>
      </c>
      <c r="BP239" s="34">
        <v>1.3290721802487699</v>
      </c>
      <c r="BQ239" s="34">
        <v>5.5959849435000004</v>
      </c>
      <c r="BR239" s="34" t="s">
        <v>292</v>
      </c>
      <c r="BS239" s="34" t="s">
        <v>292</v>
      </c>
      <c r="BT239" s="34">
        <v>2959004.32388855</v>
      </c>
      <c r="BU239" s="34">
        <v>898148679</v>
      </c>
      <c r="BV239" s="7">
        <v>72.241</v>
      </c>
      <c r="BW239" s="23">
        <v>36725</v>
      </c>
      <c r="BX239" s="9" t="s">
        <v>675</v>
      </c>
      <c r="BY239" s="7">
        <v>25.05</v>
      </c>
      <c r="BZ239" s="9" t="s">
        <v>346</v>
      </c>
      <c r="CA239" t="str">
        <f t="shared" si="736"/>
        <v>EUR=</v>
      </c>
      <c r="CB239" s="24">
        <v>1.0458000000000001</v>
      </c>
      <c r="CD239" s="9" t="s">
        <v>221</v>
      </c>
      <c r="CE239" s="9" t="s">
        <v>674</v>
      </c>
    </row>
    <row r="240" spans="1:83" x14ac:dyDescent="0.35">
      <c r="B240" t="str">
        <f t="shared" si="984"/>
        <v>Arm Holdings PLC</v>
      </c>
      <c r="C240" t="s">
        <v>215</v>
      </c>
      <c r="D240" t="s">
        <v>218</v>
      </c>
      <c r="E240" t="s">
        <v>222</v>
      </c>
      <c r="F240" s="2"/>
      <c r="G240" t="str">
        <f t="shared" si="949"/>
        <v>US0420682058</v>
      </c>
      <c r="H240" s="7">
        <f t="shared" si="950"/>
        <v>155548000000</v>
      </c>
      <c r="I240" s="13">
        <f t="shared" si="951"/>
        <v>12.2037</v>
      </c>
      <c r="J240" s="36">
        <f t="shared" si="952"/>
        <v>45183</v>
      </c>
      <c r="K240" s="13" t="str">
        <f t="shared" si="953"/>
        <v>USD</v>
      </c>
      <c r="L240" s="7">
        <f t="shared" si="954"/>
        <v>148</v>
      </c>
      <c r="M240" s="13">
        <f t="shared" si="955"/>
        <v>148</v>
      </c>
      <c r="N240" s="8"/>
      <c r="O240" s="13">
        <f t="shared" si="956"/>
        <v>244.305051172004</v>
      </c>
      <c r="P240" s="13">
        <f t="shared" si="957"/>
        <v>78.253614011506698</v>
      </c>
      <c r="Q240" s="13">
        <f t="shared" si="958"/>
        <v>7.8462164120955702</v>
      </c>
      <c r="R240" s="13">
        <f t="shared" si="959"/>
        <v>2.5132300278580399</v>
      </c>
      <c r="S240" s="13">
        <f t="shared" si="960"/>
        <v>25.872920825197799</v>
      </c>
      <c r="T240" s="13">
        <f t="shared" si="961"/>
        <v>224.45598845598801</v>
      </c>
      <c r="U240" s="13">
        <f t="shared" si="962"/>
        <v>44.002263083451197</v>
      </c>
      <c r="V240" s="42">
        <f t="shared" si="963"/>
        <v>647240043.90999997</v>
      </c>
      <c r="W240" s="42">
        <f t="shared" si="964"/>
        <v>599220153.15454495</v>
      </c>
      <c r="X240" s="13">
        <f t="shared" si="965"/>
        <v>-8.0137309305533666</v>
      </c>
      <c r="Y240" s="13">
        <f t="shared" si="966"/>
        <v>48.281285043565099</v>
      </c>
      <c r="Z240" s="13">
        <f t="shared" si="967"/>
        <v>55.9259454520083</v>
      </c>
      <c r="AA240" s="13">
        <f t="shared" si="968"/>
        <v>67.739739564426003</v>
      </c>
      <c r="AB240" s="13">
        <f t="shared" si="969"/>
        <v>0.51900000000000002</v>
      </c>
      <c r="AC240" s="13">
        <f t="shared" si="970"/>
        <v>3.44608163479896</v>
      </c>
      <c r="AD240" s="13" t="str">
        <f t="shared" si="971"/>
        <v>NULL</v>
      </c>
      <c r="AE240" s="13" t="str">
        <f t="shared" si="972"/>
        <v>NULL</v>
      </c>
      <c r="AF240" s="13" t="str">
        <f t="shared" si="973"/>
        <v>NULL</v>
      </c>
      <c r="AG240" s="13">
        <f t="shared" si="974"/>
        <v>5.2432382672715097</v>
      </c>
      <c r="AH240" s="13" t="str">
        <f t="shared" si="975"/>
        <v>NULL</v>
      </c>
      <c r="AI240" s="13">
        <f t="shared" si="976"/>
        <v>67.955534074432094</v>
      </c>
      <c r="AJ240" s="13">
        <f t="shared" si="977"/>
        <v>142.8535</v>
      </c>
      <c r="AK240" s="13">
        <f t="shared" si="978"/>
        <v>135.61137500000001</v>
      </c>
      <c r="AL240" s="13" t="str">
        <f t="shared" si="979"/>
        <v>NULL</v>
      </c>
      <c r="AM240" s="13">
        <f t="shared" si="980"/>
        <v>0</v>
      </c>
      <c r="AN240" s="13">
        <f t="shared" si="981"/>
        <v>1.41388772597526</v>
      </c>
      <c r="AO240" s="13">
        <f t="shared" si="982"/>
        <v>2.70873914148439</v>
      </c>
      <c r="AP240" s="42">
        <f t="shared" si="983"/>
        <v>3284289.28905357</v>
      </c>
      <c r="AS240" s="9" t="s">
        <v>222</v>
      </c>
      <c r="AT240" s="34">
        <v>244.305051172004</v>
      </c>
      <c r="AU240" s="34">
        <v>78.253614011506698</v>
      </c>
      <c r="AV240" s="34">
        <v>7.8462164120955702</v>
      </c>
      <c r="AW240" s="34">
        <v>2.5132300278580399</v>
      </c>
      <c r="AX240" s="34">
        <v>25.872920825197799</v>
      </c>
      <c r="AY240" s="7">
        <v>224.45598845598801</v>
      </c>
      <c r="AZ240" s="7">
        <v>44.002263083451197</v>
      </c>
      <c r="BA240" s="7">
        <v>647240043.90999997</v>
      </c>
      <c r="BB240" s="7">
        <v>599220153.15454495</v>
      </c>
      <c r="BC240" s="7">
        <v>48.281285043565099</v>
      </c>
      <c r="BD240" s="7">
        <v>55.9259454520083</v>
      </c>
      <c r="BE240" s="7">
        <v>67.739739564426003</v>
      </c>
      <c r="BF240" s="7">
        <v>0.51900000000000002</v>
      </c>
      <c r="BG240" s="34">
        <v>3.44608163479896</v>
      </c>
      <c r="BH240" s="34" t="s">
        <v>292</v>
      </c>
      <c r="BI240" s="34" t="s">
        <v>292</v>
      </c>
      <c r="BJ240" s="34" t="s">
        <v>292</v>
      </c>
      <c r="BK240" s="34">
        <v>5.2432382672715097</v>
      </c>
      <c r="BL240" s="34" t="s">
        <v>292</v>
      </c>
      <c r="BM240" s="34">
        <v>67.955534074432094</v>
      </c>
      <c r="BN240" s="7">
        <v>142.8535</v>
      </c>
      <c r="BO240" s="34">
        <v>135.61137500000001</v>
      </c>
      <c r="BP240" s="34" t="s">
        <v>292</v>
      </c>
      <c r="BQ240" s="34">
        <v>0</v>
      </c>
      <c r="BR240" s="7">
        <v>1.41388772597526</v>
      </c>
      <c r="BS240" s="7">
        <v>2.70873914148439</v>
      </c>
      <c r="BT240" s="34">
        <v>3284289.28905357</v>
      </c>
      <c r="BU240" s="34">
        <v>1051000000</v>
      </c>
      <c r="BV240" s="7">
        <v>12.2037</v>
      </c>
      <c r="BW240" s="23">
        <v>45183</v>
      </c>
      <c r="BX240" s="9" t="s">
        <v>677</v>
      </c>
      <c r="BY240" s="7">
        <v>148</v>
      </c>
      <c r="BZ240" s="9" t="s">
        <v>291</v>
      </c>
      <c r="CA240" t="str">
        <f t="shared" si="736"/>
        <v>USD=</v>
      </c>
      <c r="CB240" s="24">
        <v>1</v>
      </c>
      <c r="CD240" s="9" t="s">
        <v>222</v>
      </c>
      <c r="CE240" s="9" t="s">
        <v>676</v>
      </c>
    </row>
    <row r="241" spans="1:83" x14ac:dyDescent="0.35">
      <c r="F241" s="2"/>
      <c r="G241" s="14" t="s">
        <v>793</v>
      </c>
      <c r="H241" s="15">
        <f>AVERAGE(H235:H240)</f>
        <v>648196156958.12939</v>
      </c>
      <c r="I241" s="15">
        <f t="shared" ref="I241:AP241" si="985">AVERAGE(I235:I240)</f>
        <v>79.910066666666665</v>
      </c>
      <c r="J241" s="15"/>
      <c r="K241" s="15"/>
      <c r="L241" s="15"/>
      <c r="M241" s="15"/>
      <c r="N241" s="15"/>
      <c r="O241" s="35">
        <f t="shared" si="985"/>
        <v>89.370840998410884</v>
      </c>
      <c r="P241" s="35">
        <f t="shared" si="985"/>
        <v>33.188886464143017</v>
      </c>
      <c r="Q241" s="35">
        <f t="shared" si="985"/>
        <v>5.6364761220213051</v>
      </c>
      <c r="R241" s="35">
        <f t="shared" si="985"/>
        <v>2.781537746422619</v>
      </c>
      <c r="S241" s="35">
        <f t="shared" si="985"/>
        <v>14.234293401442608</v>
      </c>
      <c r="T241" s="35">
        <f t="shared" si="985"/>
        <v>68.435414298250592</v>
      </c>
      <c r="U241" s="35">
        <f t="shared" si="985"/>
        <v>14.754047968887173</v>
      </c>
      <c r="V241" s="15"/>
      <c r="W241" s="15"/>
      <c r="X241" s="35">
        <f t="shared" si="985"/>
        <v>1.4028740405539202</v>
      </c>
      <c r="Y241" s="35">
        <f t="shared" si="985"/>
        <v>39.517009332106447</v>
      </c>
      <c r="Z241" s="35">
        <f t="shared" si="985"/>
        <v>44.170964838414903</v>
      </c>
      <c r="AA241" s="35">
        <f t="shared" si="985"/>
        <v>49.365227109830407</v>
      </c>
      <c r="AB241" s="35">
        <f t="shared" si="985"/>
        <v>0.45900000000000007</v>
      </c>
      <c r="AC241" s="35">
        <f t="shared" si="985"/>
        <v>2.2975270847424998</v>
      </c>
      <c r="AD241" s="35">
        <f t="shared" si="985"/>
        <v>1.9737300123707839</v>
      </c>
      <c r="AE241" s="35">
        <f t="shared" si="985"/>
        <v>1.432161779709398</v>
      </c>
      <c r="AF241" s="35">
        <f t="shared" si="985"/>
        <v>1.288106565031746</v>
      </c>
      <c r="AG241" s="35">
        <f t="shared" si="985"/>
        <v>2.0783406500340864</v>
      </c>
      <c r="AH241" s="35">
        <f t="shared" si="985"/>
        <v>1.5324511225059818</v>
      </c>
      <c r="AI241" s="35">
        <f t="shared" si="985"/>
        <v>53.72875299784581</v>
      </c>
      <c r="AJ241" s="35">
        <f t="shared" si="985"/>
        <v>84.811733333333336</v>
      </c>
      <c r="AK241" s="35">
        <f t="shared" si="985"/>
        <v>83.762083750000002</v>
      </c>
      <c r="AL241" s="35">
        <f t="shared" si="985"/>
        <v>0.60315936082066202</v>
      </c>
      <c r="AM241" s="35">
        <f t="shared" si="985"/>
        <v>35.953628659700001</v>
      </c>
      <c r="AN241" s="35">
        <f t="shared" si="985"/>
        <v>1.9742796890318326</v>
      </c>
      <c r="AO241" s="35">
        <f t="shared" si="985"/>
        <v>1.7333514972333226</v>
      </c>
      <c r="AP241" s="15">
        <f t="shared" si="985"/>
        <v>190847144.03090742</v>
      </c>
      <c r="AS241" s="9"/>
      <c r="AT241" s="34"/>
      <c r="AU241" s="34"/>
      <c r="AV241" s="34"/>
      <c r="AW241" s="34"/>
      <c r="AX241" s="34"/>
      <c r="BG241" s="34"/>
      <c r="BM241" s="34"/>
      <c r="BO241" s="34"/>
      <c r="BP241" s="34"/>
      <c r="BQ241" s="34"/>
      <c r="BT241" s="34"/>
      <c r="BU241" s="34"/>
      <c r="BW241" s="23"/>
      <c r="BX241" s="9"/>
      <c r="BZ241" s="9"/>
      <c r="CD241" s="9"/>
    </row>
    <row r="242" spans="1:83" x14ac:dyDescent="0.35">
      <c r="F242" s="2"/>
      <c r="G242" s="16"/>
      <c r="H242" s="19"/>
      <c r="I242" s="18"/>
      <c r="J242" s="38"/>
      <c r="K242" s="18"/>
      <c r="L242" s="19"/>
      <c r="M242" s="19"/>
      <c r="N242" s="16"/>
      <c r="O242" s="18"/>
      <c r="P242" s="18"/>
      <c r="Q242" s="18"/>
      <c r="R242" s="18"/>
      <c r="S242" s="18"/>
      <c r="T242" s="18"/>
      <c r="U242" s="18"/>
      <c r="V242" s="44"/>
      <c r="W242" s="44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44"/>
      <c r="AT242" s="34"/>
      <c r="AU242" s="34"/>
      <c r="AV242" s="34"/>
      <c r="AW242" s="34"/>
      <c r="AX242" s="34"/>
      <c r="BG242" s="34"/>
      <c r="BM242" s="34"/>
      <c r="BO242" s="34"/>
      <c r="BP242" s="34"/>
      <c r="BQ242" s="34"/>
      <c r="BT242" s="34"/>
      <c r="BU242" s="34"/>
      <c r="BW242" s="23"/>
      <c r="BX242" s="9"/>
      <c r="BZ242" s="9"/>
    </row>
    <row r="243" spans="1:83" x14ac:dyDescent="0.35">
      <c r="A243" s="4"/>
      <c r="B243" s="4"/>
      <c r="C243" s="4" t="s">
        <v>215</v>
      </c>
      <c r="D243" s="4"/>
      <c r="E243" s="4"/>
      <c r="F243" s="2"/>
      <c r="K243" s="13"/>
      <c r="M243" s="13"/>
      <c r="N243" s="8"/>
      <c r="Q243" s="13"/>
      <c r="R243" s="13"/>
      <c r="S243" s="13"/>
      <c r="T243" s="13"/>
      <c r="U243" s="13"/>
      <c r="V243" s="42"/>
      <c r="W243" s="42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42"/>
      <c r="AS243" s="4"/>
      <c r="AT243" s="34"/>
      <c r="AU243" s="34"/>
      <c r="AV243" s="34"/>
      <c r="AW243" s="34"/>
      <c r="AX243" s="34"/>
      <c r="BG243" s="34"/>
      <c r="BM243" s="34"/>
      <c r="BO243" s="34"/>
      <c r="BP243" s="34"/>
      <c r="BQ243" s="34"/>
      <c r="BT243" s="34"/>
      <c r="BU243" s="34"/>
      <c r="BW243" s="23"/>
      <c r="BX243" s="9"/>
      <c r="BZ243" s="9"/>
      <c r="CD243" s="4"/>
    </row>
    <row r="244" spans="1:83" x14ac:dyDescent="0.35">
      <c r="B244" t="str">
        <f>CE244</f>
        <v>Taiwan Semiconductor Manufacturing Co Ltd</v>
      </c>
      <c r="C244" t="s">
        <v>215</v>
      </c>
      <c r="D244" t="s">
        <v>223</v>
      </c>
      <c r="E244" t="s">
        <v>224</v>
      </c>
      <c r="F244" s="2"/>
      <c r="G244" t="str">
        <f>BX244</f>
        <v>TW0002330008</v>
      </c>
      <c r="H244" s="7">
        <f>(BU244*BY244)*CB244</f>
        <v>849319826555.04004</v>
      </c>
      <c r="I244" s="13">
        <f>BV244</f>
        <v>93.623099999999994</v>
      </c>
      <c r="J244" s="36">
        <f>BW244</f>
        <v>34582</v>
      </c>
      <c r="K244" s="13" t="str">
        <f>BZ244</f>
        <v>TWD</v>
      </c>
      <c r="L244" s="7">
        <f>BY244</f>
        <v>1065</v>
      </c>
      <c r="M244" s="13">
        <f>BY244*CB244</f>
        <v>32.750880000000002</v>
      </c>
      <c r="N244" s="8"/>
      <c r="O244" s="13">
        <f>AT244</f>
        <v>26.496846875221902</v>
      </c>
      <c r="P244" s="13">
        <f t="shared" ref="P244" si="986">AU244</f>
        <v>18.441770820447498</v>
      </c>
      <c r="Q244" s="13">
        <f t="shared" ref="Q244" si="987">AV244</f>
        <v>0.89789382837078402</v>
      </c>
      <c r="R244" s="13">
        <f t="shared" ref="R244" si="988">AW244</f>
        <v>0.62493293190265897</v>
      </c>
      <c r="S244" s="13">
        <f t="shared" ref="S244" si="989">AX244</f>
        <v>6.8893646686727399</v>
      </c>
      <c r="T244" s="13">
        <f t="shared" ref="T244" si="990">AY244</f>
        <v>17.171837704897399</v>
      </c>
      <c r="U244" s="13">
        <f t="shared" ref="U244" si="991">AZ244</f>
        <v>10.3677123484578</v>
      </c>
      <c r="V244" s="42">
        <f t="shared" ref="V244" si="992">BA244</f>
        <v>29155005489</v>
      </c>
      <c r="W244" s="42">
        <f t="shared" ref="W244" si="993">BB244</f>
        <v>37828773285.608704</v>
      </c>
      <c r="X244" s="13">
        <f>((W244-V244)/W244)*100</f>
        <v>22.929022125886611</v>
      </c>
      <c r="Y244" s="13">
        <f>BC244</f>
        <v>24.815968382108501</v>
      </c>
      <c r="Z244" s="13">
        <f t="shared" ref="Z244" si="994">BD244</f>
        <v>35.554118872247997</v>
      </c>
      <c r="AA244" s="13">
        <f t="shared" ref="AA244" si="995">BE244</f>
        <v>34.786550563711302</v>
      </c>
      <c r="AB244" s="13" t="str">
        <f t="shared" ref="AB244" si="996">BF244</f>
        <v>#N/A</v>
      </c>
      <c r="AC244" s="13">
        <f t="shared" ref="AC244" si="997">BG244</f>
        <v>1.4589041175869</v>
      </c>
      <c r="AD244" s="13">
        <f t="shared" ref="AD244" si="998">BH244</f>
        <v>1.5815144262071501</v>
      </c>
      <c r="AE244" s="13">
        <f t="shared" ref="AE244" si="999">BI244</f>
        <v>1.38490277832843</v>
      </c>
      <c r="AF244" s="13">
        <f t="shared" ref="AF244" si="1000">BJ244</f>
        <v>1.2566005956171</v>
      </c>
      <c r="AG244" s="13">
        <f t="shared" ref="AG244" si="1001">BK244</f>
        <v>1.5731656145420601</v>
      </c>
      <c r="AH244" s="13">
        <f t="shared" ref="AH244" si="1002">BL244</f>
        <v>1.2363743908267599</v>
      </c>
      <c r="AI244" s="13">
        <f t="shared" ref="AI244" si="1003">BM244</f>
        <v>59.0673575129534</v>
      </c>
      <c r="AJ244" s="13">
        <f t="shared" ref="AJ244" si="1004">BN244</f>
        <v>1042.7</v>
      </c>
      <c r="AK244" s="13">
        <f t="shared" ref="AK244" si="1005">BO244</f>
        <v>917.95</v>
      </c>
      <c r="AL244" s="13">
        <f t="shared" ref="AL244" si="1006">BP244</f>
        <v>1.5093929198113201</v>
      </c>
      <c r="AM244" s="13">
        <f t="shared" ref="AM244" si="1007">BQ244</f>
        <v>40.204873236200001</v>
      </c>
      <c r="AN244" s="13" t="str">
        <f t="shared" ref="AN244" si="1008">BR244</f>
        <v>NULL</v>
      </c>
      <c r="AO244" s="13" t="str">
        <f t="shared" ref="AO244" si="1009">BS244</f>
        <v>NULL</v>
      </c>
      <c r="AP244" s="42">
        <f t="shared" ref="AP244" si="1010">BT244</f>
        <v>62849925.189999498</v>
      </c>
      <c r="AS244" s="9" t="s">
        <v>224</v>
      </c>
      <c r="AT244" s="34">
        <v>26.496846875221902</v>
      </c>
      <c r="AU244" s="34">
        <v>18.441770820447498</v>
      </c>
      <c r="AV244" s="34">
        <v>0.89789382837078402</v>
      </c>
      <c r="AW244" s="34">
        <v>0.62493293190265897</v>
      </c>
      <c r="AX244" s="34">
        <v>6.8893646686727399</v>
      </c>
      <c r="AY244" s="7">
        <v>17.171837704897399</v>
      </c>
      <c r="AZ244" s="7">
        <v>10.3677123484578</v>
      </c>
      <c r="BA244" s="7">
        <v>29155005489</v>
      </c>
      <c r="BB244" s="7">
        <v>37828773285.608704</v>
      </c>
      <c r="BC244" s="7">
        <v>24.815968382108501</v>
      </c>
      <c r="BD244" s="7">
        <v>35.554118872247997</v>
      </c>
      <c r="BE244" s="7">
        <v>34.786550563711302</v>
      </c>
      <c r="BF244" s="7" t="s">
        <v>523</v>
      </c>
      <c r="BG244" s="34">
        <v>1.4589041175869</v>
      </c>
      <c r="BH244" s="7">
        <v>1.5815144262071501</v>
      </c>
      <c r="BI244" s="7">
        <v>1.38490277832843</v>
      </c>
      <c r="BJ244" s="7">
        <v>1.2566005956171</v>
      </c>
      <c r="BK244" s="7">
        <v>1.5731656145420601</v>
      </c>
      <c r="BL244" s="7">
        <v>1.2363743908267599</v>
      </c>
      <c r="BM244" s="34">
        <v>59.0673575129534</v>
      </c>
      <c r="BN244" s="7">
        <v>1042.7</v>
      </c>
      <c r="BO244" s="34">
        <v>917.95</v>
      </c>
      <c r="BP244" s="34">
        <v>1.5093929198113201</v>
      </c>
      <c r="BQ244" s="34">
        <v>40.204873236200001</v>
      </c>
      <c r="BR244" s="34" t="s">
        <v>292</v>
      </c>
      <c r="BS244" s="34" t="s">
        <v>292</v>
      </c>
      <c r="BT244" s="34">
        <v>62849925.189999498</v>
      </c>
      <c r="BU244" s="34">
        <v>25932733000</v>
      </c>
      <c r="BV244" s="7">
        <v>93.623099999999994</v>
      </c>
      <c r="BW244" s="23">
        <v>34582</v>
      </c>
      <c r="BX244" s="9" t="s">
        <v>679</v>
      </c>
      <c r="BY244" s="7">
        <v>1065</v>
      </c>
      <c r="BZ244" s="9" t="s">
        <v>528</v>
      </c>
      <c r="CA244" t="str">
        <f t="shared" si="736"/>
        <v>TWDUSD=R</v>
      </c>
      <c r="CB244" s="24">
        <v>3.0752000000000002E-2</v>
      </c>
      <c r="CD244" s="9" t="s">
        <v>224</v>
      </c>
      <c r="CE244" s="9" t="s">
        <v>678</v>
      </c>
    </row>
    <row r="245" spans="1:83" x14ac:dyDescent="0.35">
      <c r="B245" t="str">
        <f t="shared" ref="B245:B249" si="1011">CE245</f>
        <v>Texas Instruments Inc</v>
      </c>
      <c r="C245" t="s">
        <v>215</v>
      </c>
      <c r="D245" t="s">
        <v>223</v>
      </c>
      <c r="E245" t="s">
        <v>225</v>
      </c>
      <c r="F245" s="2"/>
      <c r="G245" t="str">
        <f t="shared" ref="G245:G249" si="1012">BX245</f>
        <v>US8825081040</v>
      </c>
      <c r="H245" s="7">
        <f t="shared" ref="H245:H249" si="1013">(BU245*BY245)*CB245</f>
        <v>174881047069.94</v>
      </c>
      <c r="I245" s="13">
        <f t="shared" ref="I245:I249" si="1014">BV245</f>
        <v>99.771799999999999</v>
      </c>
      <c r="J245" s="36">
        <f t="shared" ref="J245:J249" si="1015">BW245</f>
        <v>19633</v>
      </c>
      <c r="K245" s="13" t="str">
        <f t="shared" ref="K245:K249" si="1016">BZ245</f>
        <v>USD</v>
      </c>
      <c r="L245" s="7">
        <f t="shared" ref="L245:L249" si="1017">BY245</f>
        <v>191.71</v>
      </c>
      <c r="M245" s="13">
        <f t="shared" ref="M245:M249" si="1018">BY245*CB245</f>
        <v>191.71</v>
      </c>
      <c r="N245" s="8"/>
      <c r="O245" s="13">
        <f t="shared" ref="O245:O249" si="1019">AT245</f>
        <v>35.625419278348801</v>
      </c>
      <c r="P245" s="13">
        <f t="shared" ref="P245:P249" si="1020">AU245</f>
        <v>32.909706650553503</v>
      </c>
      <c r="Q245" s="13">
        <f t="shared" ref="Q245:Q249" si="1021">AV245</f>
        <v>-13.1945997327218</v>
      </c>
      <c r="R245" s="13" t="str">
        <f t="shared" ref="R245:R249" si="1022">AW245</f>
        <v>NULL</v>
      </c>
      <c r="S245" s="13">
        <f t="shared" ref="S245:S249" si="1023">AX245</f>
        <v>10.1250590688062</v>
      </c>
      <c r="T245" s="13">
        <f t="shared" ref="T245:T249" si="1024">AY245</f>
        <v>28.007855072059598</v>
      </c>
      <c r="U245" s="13">
        <f t="shared" ref="U245:U249" si="1025">AZ245</f>
        <v>11.1311213207269</v>
      </c>
      <c r="V245" s="42">
        <f t="shared" ref="V245:V249" si="1026">BA245</f>
        <v>959252219.29999995</v>
      </c>
      <c r="W245" s="42">
        <f t="shared" ref="W245:W249" si="1027">BB245</f>
        <v>1210420142.70591</v>
      </c>
      <c r="X245" s="13">
        <f t="shared" ref="X245:X249" si="1028">((W245-V245)/W245)*100</f>
        <v>20.750474528986345</v>
      </c>
      <c r="Y245" s="13">
        <f t="shared" ref="Y245:Y249" si="1029">BC245</f>
        <v>29.995142526930099</v>
      </c>
      <c r="Z245" s="13">
        <f t="shared" ref="Z245:Z249" si="1030">BD245</f>
        <v>30.946818811977099</v>
      </c>
      <c r="AA245" s="13">
        <f t="shared" ref="AA245:AA249" si="1031">BE245</f>
        <v>28.531605825096101</v>
      </c>
      <c r="AB245" s="13">
        <f t="shared" ref="AB245:AB249" si="1032">BF245</f>
        <v>0.2641</v>
      </c>
      <c r="AC245" s="13">
        <f t="shared" ref="AC245:AC249" si="1033">BG245</f>
        <v>1.49142055062999</v>
      </c>
      <c r="AD245" s="13">
        <f t="shared" ref="AD245:AD249" si="1034">BH245</f>
        <v>1.3114196140801899</v>
      </c>
      <c r="AE245" s="13">
        <f t="shared" ref="AE245:AE249" si="1035">BI245</f>
        <v>0.96157515530590798</v>
      </c>
      <c r="AF245" s="13">
        <f t="shared" ref="AF245:AF249" si="1036">BJ245</f>
        <v>0.97438246248716798</v>
      </c>
      <c r="AG245" s="13">
        <f t="shared" ref="AG245:AG249" si="1037">BK245</f>
        <v>1.09810117532199</v>
      </c>
      <c r="AH245" s="13">
        <f t="shared" ref="AH245:AH249" si="1038">BL245</f>
        <v>0.77894441945932602</v>
      </c>
      <c r="AI245" s="13">
        <f t="shared" ref="AI245:AI249" si="1039">BM245</f>
        <v>37.279498235985898</v>
      </c>
      <c r="AJ245" s="13">
        <f t="shared" ref="AJ245:AJ249" si="1040">BN245</f>
        <v>202.41030000000001</v>
      </c>
      <c r="AK245" s="13">
        <f t="shared" ref="AK245:AK249" si="1041">BO245</f>
        <v>193.14962499999999</v>
      </c>
      <c r="AL245" s="13">
        <f t="shared" ref="AL245:AL249" si="1042">BP245</f>
        <v>2.8377673448095999</v>
      </c>
      <c r="AM245" s="13">
        <f t="shared" ref="AM245:AM249" si="1043">BQ245</f>
        <v>70.356646595599997</v>
      </c>
      <c r="AN245" s="13">
        <f t="shared" ref="AN245:AN249" si="1044">BR245</f>
        <v>2.0489761756248801</v>
      </c>
      <c r="AO245" s="13">
        <f t="shared" ref="AO245:AO249" si="1045">BS245</f>
        <v>3.01250230322947</v>
      </c>
      <c r="AP245" s="42">
        <f t="shared" ref="AP245:AP249" si="1046">BT245</f>
        <v>9697233.3082779702</v>
      </c>
      <c r="AS245" s="9" t="s">
        <v>225</v>
      </c>
      <c r="AT245" s="34">
        <v>35.625419278348801</v>
      </c>
      <c r="AU245" s="34">
        <v>32.909706650553503</v>
      </c>
      <c r="AV245" s="34">
        <v>-13.1945997327218</v>
      </c>
      <c r="AW245" s="34" t="s">
        <v>292</v>
      </c>
      <c r="AX245" s="34">
        <v>10.1250590688062</v>
      </c>
      <c r="AY245" s="7">
        <v>28.007855072059598</v>
      </c>
      <c r="AZ245" s="7">
        <v>11.1311213207269</v>
      </c>
      <c r="BA245" s="7">
        <v>959252219.29999995</v>
      </c>
      <c r="BB245" s="7">
        <v>1210420142.70591</v>
      </c>
      <c r="BC245" s="7">
        <v>29.995142526930099</v>
      </c>
      <c r="BD245" s="7">
        <v>30.946818811977099</v>
      </c>
      <c r="BE245" s="7">
        <v>28.531605825096101</v>
      </c>
      <c r="BF245" s="7">
        <v>0.2641</v>
      </c>
      <c r="BG245" s="34">
        <v>1.49142055062999</v>
      </c>
      <c r="BH245" s="7">
        <v>1.3114196140801899</v>
      </c>
      <c r="BI245" s="7">
        <v>0.96157515530590798</v>
      </c>
      <c r="BJ245" s="7">
        <v>0.97438246248716798</v>
      </c>
      <c r="BK245" s="7">
        <v>1.09810117532199</v>
      </c>
      <c r="BL245" s="7">
        <v>0.77894441945932602</v>
      </c>
      <c r="BM245" s="34">
        <v>37.279498235985898</v>
      </c>
      <c r="BN245" s="7">
        <v>202.41030000000001</v>
      </c>
      <c r="BO245" s="34">
        <v>193.14962499999999</v>
      </c>
      <c r="BP245" s="34">
        <v>2.8377673448095999</v>
      </c>
      <c r="BQ245" s="34">
        <v>70.356646595599997</v>
      </c>
      <c r="BR245" s="7">
        <v>2.0489761756248801</v>
      </c>
      <c r="BS245" s="7">
        <v>3.01250230322947</v>
      </c>
      <c r="BT245" s="34">
        <v>9697233.3082779702</v>
      </c>
      <c r="BU245" s="34">
        <v>912216614</v>
      </c>
      <c r="BV245" s="7">
        <v>99.771799999999999</v>
      </c>
      <c r="BW245" s="23">
        <v>19633</v>
      </c>
      <c r="BX245" s="9" t="s">
        <v>681</v>
      </c>
      <c r="BY245" s="7">
        <v>191.71</v>
      </c>
      <c r="BZ245" s="9" t="s">
        <v>291</v>
      </c>
      <c r="CA245" t="str">
        <f t="shared" si="736"/>
        <v>USD=</v>
      </c>
      <c r="CB245" s="24">
        <v>1</v>
      </c>
      <c r="CD245" s="9" t="s">
        <v>225</v>
      </c>
      <c r="CE245" s="9" t="s">
        <v>680</v>
      </c>
    </row>
    <row r="246" spans="1:83" x14ac:dyDescent="0.35">
      <c r="B246" t="str">
        <f t="shared" si="1011"/>
        <v>NXP Semiconductors NV</v>
      </c>
      <c r="C246" t="s">
        <v>215</v>
      </c>
      <c r="D246" t="s">
        <v>223</v>
      </c>
      <c r="E246" t="s">
        <v>226</v>
      </c>
      <c r="F246" s="2"/>
      <c r="G246" t="str">
        <f t="shared" si="1012"/>
        <v>NL0009538784</v>
      </c>
      <c r="H246" s="7">
        <f t="shared" si="1013"/>
        <v>55337294433.399994</v>
      </c>
      <c r="I246" s="13">
        <f t="shared" si="1014"/>
        <v>99.856399999999994</v>
      </c>
      <c r="J246" s="36">
        <f t="shared" si="1015"/>
        <v>40396</v>
      </c>
      <c r="K246" s="13" t="str">
        <f t="shared" si="1016"/>
        <v>USD</v>
      </c>
      <c r="L246" s="7">
        <f t="shared" si="1017"/>
        <v>217.73</v>
      </c>
      <c r="M246" s="13">
        <f t="shared" si="1018"/>
        <v>217.73</v>
      </c>
      <c r="N246" s="8"/>
      <c r="O246" s="13">
        <f t="shared" si="1019"/>
        <v>20.7904436338636</v>
      </c>
      <c r="P246" s="13">
        <f t="shared" si="1020"/>
        <v>16.856879393347601</v>
      </c>
      <c r="Q246" s="13">
        <f t="shared" si="1021"/>
        <v>2.2859201356639498</v>
      </c>
      <c r="R246" s="13">
        <f t="shared" si="1022"/>
        <v>1.85342269305636</v>
      </c>
      <c r="S246" s="13">
        <f t="shared" si="1023"/>
        <v>5.8796359196265504</v>
      </c>
      <c r="T246" s="13">
        <f t="shared" si="1024"/>
        <v>15.685174159127</v>
      </c>
      <c r="U246" s="13">
        <f t="shared" si="1025"/>
        <v>4.2814154300503002</v>
      </c>
      <c r="V246" s="42">
        <f t="shared" si="1026"/>
        <v>446540741.86500001</v>
      </c>
      <c r="W246" s="42">
        <f t="shared" si="1027"/>
        <v>498587914.01227301</v>
      </c>
      <c r="X246" s="13">
        <f t="shared" si="1028"/>
        <v>10.438915722692755</v>
      </c>
      <c r="Y246" s="13">
        <f t="shared" si="1029"/>
        <v>34.381140626311698</v>
      </c>
      <c r="Z246" s="13">
        <f t="shared" si="1030"/>
        <v>37.628408368870801</v>
      </c>
      <c r="AA246" s="13">
        <f t="shared" si="1031"/>
        <v>37.1835476792332</v>
      </c>
      <c r="AB246" s="13">
        <f t="shared" si="1032"/>
        <v>0.33350000000000002</v>
      </c>
      <c r="AC246" s="13">
        <f t="shared" si="1033"/>
        <v>1.8441523730026701</v>
      </c>
      <c r="AD246" s="13">
        <f t="shared" si="1034"/>
        <v>1.6364543486638801</v>
      </c>
      <c r="AE246" s="13">
        <f t="shared" si="1035"/>
        <v>1.4647850932055599</v>
      </c>
      <c r="AF246" s="13">
        <f t="shared" si="1036"/>
        <v>1.30985541894698</v>
      </c>
      <c r="AG246" s="13">
        <f t="shared" si="1037"/>
        <v>1.5673814404158499</v>
      </c>
      <c r="AH246" s="13">
        <f t="shared" si="1038"/>
        <v>1.93178283897947</v>
      </c>
      <c r="AI246" s="13">
        <f t="shared" si="1039"/>
        <v>43.957597173144897</v>
      </c>
      <c r="AJ246" s="13">
        <f t="shared" si="1040"/>
        <v>230.73240000000001</v>
      </c>
      <c r="AK246" s="13">
        <f t="shared" si="1041"/>
        <v>247.43049999999999</v>
      </c>
      <c r="AL246" s="13">
        <f t="shared" si="1042"/>
        <v>1.84497816593887</v>
      </c>
      <c r="AM246" s="13">
        <f t="shared" si="1043"/>
        <v>37.468716481900003</v>
      </c>
      <c r="AN246" s="13">
        <f t="shared" si="1044"/>
        <v>3.2750302963534201</v>
      </c>
      <c r="AO246" s="13">
        <f t="shared" si="1045"/>
        <v>3.3557122216902702</v>
      </c>
      <c r="AP246" s="42">
        <f t="shared" si="1046"/>
        <v>5233527.2704797499</v>
      </c>
      <c r="AS246" s="9" t="s">
        <v>226</v>
      </c>
      <c r="AT246" s="34">
        <v>20.7904436338636</v>
      </c>
      <c r="AU246" s="34">
        <v>16.856879393347601</v>
      </c>
      <c r="AV246" s="34">
        <v>2.2859201356639498</v>
      </c>
      <c r="AW246" s="34">
        <v>1.85342269305636</v>
      </c>
      <c r="AX246" s="34">
        <v>5.8796359196265504</v>
      </c>
      <c r="AY246" s="7">
        <v>15.685174159127</v>
      </c>
      <c r="AZ246" s="7">
        <v>4.2814154300503002</v>
      </c>
      <c r="BA246" s="7">
        <v>446540741.86500001</v>
      </c>
      <c r="BB246" s="7">
        <v>498587914.01227301</v>
      </c>
      <c r="BC246" s="7">
        <v>34.381140626311698</v>
      </c>
      <c r="BD246" s="7">
        <v>37.628408368870801</v>
      </c>
      <c r="BE246" s="7">
        <v>37.1835476792332</v>
      </c>
      <c r="BF246" s="7">
        <v>0.33350000000000002</v>
      </c>
      <c r="BG246" s="34">
        <v>1.8441523730026701</v>
      </c>
      <c r="BH246" s="7">
        <v>1.6364543486638801</v>
      </c>
      <c r="BI246" s="7">
        <v>1.4647850932055599</v>
      </c>
      <c r="BJ246" s="7">
        <v>1.30985541894698</v>
      </c>
      <c r="BK246" s="7">
        <v>1.5673814404158499</v>
      </c>
      <c r="BL246" s="7">
        <v>1.93178283897947</v>
      </c>
      <c r="BM246" s="34">
        <v>43.957597173144897</v>
      </c>
      <c r="BN246" s="7">
        <v>230.73240000000001</v>
      </c>
      <c r="BO246" s="34">
        <v>247.43049999999999</v>
      </c>
      <c r="BP246" s="34">
        <v>1.84497816593887</v>
      </c>
      <c r="BQ246" s="34">
        <v>37.468716481900003</v>
      </c>
      <c r="BR246" s="34">
        <v>3.2750302963534201</v>
      </c>
      <c r="BS246" s="7">
        <v>3.3557122216902702</v>
      </c>
      <c r="BT246" s="34">
        <v>5233527.2704797499</v>
      </c>
      <c r="BU246" s="34">
        <v>254155580</v>
      </c>
      <c r="BV246" s="7">
        <v>99.856399999999994</v>
      </c>
      <c r="BW246" s="23">
        <v>40396</v>
      </c>
      <c r="BX246" s="9" t="s">
        <v>683</v>
      </c>
      <c r="BY246" s="7">
        <v>217.73</v>
      </c>
      <c r="BZ246" s="9" t="s">
        <v>291</v>
      </c>
      <c r="CA246" t="str">
        <f t="shared" si="736"/>
        <v>USD=</v>
      </c>
      <c r="CB246" s="24">
        <v>1</v>
      </c>
      <c r="CD246" s="9" t="s">
        <v>226</v>
      </c>
      <c r="CE246" s="9" t="s">
        <v>682</v>
      </c>
    </row>
    <row r="247" spans="1:83" x14ac:dyDescent="0.35">
      <c r="B247" t="str">
        <f t="shared" si="1011"/>
        <v>ON Semiconductor Corp</v>
      </c>
      <c r="C247" t="s">
        <v>215</v>
      </c>
      <c r="D247" t="s">
        <v>223</v>
      </c>
      <c r="E247" t="s">
        <v>227</v>
      </c>
      <c r="F247" s="2"/>
      <c r="G247" t="str">
        <f t="shared" si="1012"/>
        <v>US6821891057</v>
      </c>
      <c r="H247" s="7">
        <f t="shared" si="1013"/>
        <v>28575266064.18</v>
      </c>
      <c r="I247" s="13">
        <f t="shared" si="1014"/>
        <v>99.664000000000001</v>
      </c>
      <c r="J247" s="36">
        <f t="shared" si="1015"/>
        <v>36643</v>
      </c>
      <c r="K247" s="13" t="str">
        <f t="shared" si="1016"/>
        <v>USD</v>
      </c>
      <c r="L247" s="7">
        <f t="shared" si="1017"/>
        <v>67.11</v>
      </c>
      <c r="M247" s="13">
        <f t="shared" si="1018"/>
        <v>67.11</v>
      </c>
      <c r="N247" s="8"/>
      <c r="O247" s="13">
        <f t="shared" si="1019"/>
        <v>16.652026976730301</v>
      </c>
      <c r="P247" s="13">
        <f t="shared" si="1020"/>
        <v>15.5941356241739</v>
      </c>
      <c r="Q247" s="13">
        <f t="shared" si="1021"/>
        <v>4.9266352002160803</v>
      </c>
      <c r="R247" s="13">
        <f t="shared" si="1022"/>
        <v>4.6136495929508596</v>
      </c>
      <c r="S247" s="13">
        <f t="shared" si="1023"/>
        <v>3.3276741446045199</v>
      </c>
      <c r="T247" s="13">
        <f t="shared" si="1024"/>
        <v>14.7454801920533</v>
      </c>
      <c r="U247" s="13">
        <f t="shared" si="1025"/>
        <v>3.8730893701703701</v>
      </c>
      <c r="V247" s="42">
        <f t="shared" si="1026"/>
        <v>326006002.86750001</v>
      </c>
      <c r="W247" s="42">
        <f t="shared" si="1027"/>
        <v>400942534.75818199</v>
      </c>
      <c r="X247" s="13">
        <f t="shared" si="1028"/>
        <v>18.690092817385413</v>
      </c>
      <c r="Y247" s="13">
        <f t="shared" si="1029"/>
        <v>39.895794870794099</v>
      </c>
      <c r="Z247" s="13">
        <f t="shared" si="1030"/>
        <v>44.662232471487201</v>
      </c>
      <c r="AA247" s="13">
        <f t="shared" si="1031"/>
        <v>47.459647533354499</v>
      </c>
      <c r="AB247" s="13">
        <f t="shared" si="1032"/>
        <v>0.41420000000000001</v>
      </c>
      <c r="AC247" s="13">
        <f t="shared" si="1033"/>
        <v>2.22662439398067</v>
      </c>
      <c r="AD247" s="13">
        <f t="shared" si="1034"/>
        <v>1.1853175929319599</v>
      </c>
      <c r="AE247" s="13">
        <f t="shared" si="1035"/>
        <v>1.62356376437751</v>
      </c>
      <c r="AF247" s="13">
        <f t="shared" si="1036"/>
        <v>1.4157077605424999</v>
      </c>
      <c r="AG247" s="13">
        <f t="shared" si="1037"/>
        <v>1.5342473491214701</v>
      </c>
      <c r="AH247" s="13">
        <f t="shared" si="1038"/>
        <v>2.7107093900232302</v>
      </c>
      <c r="AI247" s="13">
        <f t="shared" si="1039"/>
        <v>47.111299915038202</v>
      </c>
      <c r="AJ247" s="13">
        <f t="shared" si="1040"/>
        <v>69.564400000000006</v>
      </c>
      <c r="AK247" s="13">
        <f t="shared" si="1041"/>
        <v>71.608800000000002</v>
      </c>
      <c r="AL247" s="13" t="str">
        <f t="shared" si="1042"/>
        <v>NULL</v>
      </c>
      <c r="AM247" s="13">
        <f t="shared" si="1043"/>
        <v>0</v>
      </c>
      <c r="AN247" s="13">
        <f t="shared" si="1044"/>
        <v>5.9963590631216297</v>
      </c>
      <c r="AO247" s="13">
        <f t="shared" si="1045"/>
        <v>3.9131720130200001</v>
      </c>
      <c r="AP247" s="42">
        <f t="shared" si="1046"/>
        <v>10008043.3156523</v>
      </c>
      <c r="AS247" s="9" t="s">
        <v>227</v>
      </c>
      <c r="AT247" s="34">
        <v>16.652026976730301</v>
      </c>
      <c r="AU247" s="34">
        <v>15.5941356241739</v>
      </c>
      <c r="AV247" s="34">
        <v>4.9266352002160803</v>
      </c>
      <c r="AW247" s="34">
        <v>4.6136495929508596</v>
      </c>
      <c r="AX247" s="34">
        <v>3.3276741446045199</v>
      </c>
      <c r="AY247" s="7">
        <v>14.7454801920533</v>
      </c>
      <c r="AZ247" s="7">
        <v>3.8730893701703701</v>
      </c>
      <c r="BA247" s="7">
        <v>326006002.86750001</v>
      </c>
      <c r="BB247" s="7">
        <v>400942534.75818199</v>
      </c>
      <c r="BC247" s="7">
        <v>39.895794870794099</v>
      </c>
      <c r="BD247" s="7">
        <v>44.662232471487201</v>
      </c>
      <c r="BE247" s="7">
        <v>47.459647533354499</v>
      </c>
      <c r="BF247" s="7">
        <v>0.41420000000000001</v>
      </c>
      <c r="BG247" s="34">
        <v>2.22662439398067</v>
      </c>
      <c r="BH247" s="7">
        <v>1.1853175929319599</v>
      </c>
      <c r="BI247" s="7">
        <v>1.62356376437751</v>
      </c>
      <c r="BJ247" s="7">
        <v>1.4157077605424999</v>
      </c>
      <c r="BK247" s="7">
        <v>1.5342473491214701</v>
      </c>
      <c r="BL247" s="7">
        <v>2.7107093900232302</v>
      </c>
      <c r="BM247" s="34">
        <v>47.111299915038202</v>
      </c>
      <c r="BN247" s="7">
        <v>69.564400000000006</v>
      </c>
      <c r="BO247" s="34">
        <v>71.608800000000002</v>
      </c>
      <c r="BP247" s="34" t="s">
        <v>292</v>
      </c>
      <c r="BQ247" s="34">
        <v>0</v>
      </c>
      <c r="BR247" s="7">
        <v>5.9963590631216297</v>
      </c>
      <c r="BS247" s="7">
        <v>3.9131720130200001</v>
      </c>
      <c r="BT247" s="34">
        <v>10008043.3156523</v>
      </c>
      <c r="BU247" s="34">
        <v>425797438</v>
      </c>
      <c r="BV247" s="7">
        <v>99.664000000000001</v>
      </c>
      <c r="BW247" s="23">
        <v>36643</v>
      </c>
      <c r="BX247" s="9" t="s">
        <v>685</v>
      </c>
      <c r="BY247" s="7">
        <v>67.11</v>
      </c>
      <c r="BZ247" s="9" t="s">
        <v>291</v>
      </c>
      <c r="CA247" t="str">
        <f t="shared" si="736"/>
        <v>USD=</v>
      </c>
      <c r="CB247" s="24">
        <v>1</v>
      </c>
      <c r="CD247" s="9" t="s">
        <v>227</v>
      </c>
      <c r="CE247" s="9" t="s">
        <v>684</v>
      </c>
    </row>
    <row r="248" spans="1:83" x14ac:dyDescent="0.35">
      <c r="B248" t="str">
        <f t="shared" si="1011"/>
        <v>Marvell Technology Inc</v>
      </c>
      <c r="C248" t="s">
        <v>215</v>
      </c>
      <c r="D248" t="s">
        <v>223</v>
      </c>
      <c r="E248" t="s">
        <v>228</v>
      </c>
      <c r="F248" s="2"/>
      <c r="G248" t="str">
        <f t="shared" si="1012"/>
        <v>US5738741041</v>
      </c>
      <c r="H248" s="7">
        <f t="shared" si="1013"/>
        <v>94322026500</v>
      </c>
      <c r="I248" s="13">
        <f t="shared" si="1014"/>
        <v>99.421800000000005</v>
      </c>
      <c r="J248" s="36">
        <f t="shared" si="1015"/>
        <v>36704</v>
      </c>
      <c r="K248" s="13" t="str">
        <f t="shared" si="1016"/>
        <v>USD</v>
      </c>
      <c r="L248" s="7">
        <f t="shared" si="1017"/>
        <v>109.005</v>
      </c>
      <c r="M248" s="13">
        <f t="shared" si="1018"/>
        <v>109.005</v>
      </c>
      <c r="N248" s="8"/>
      <c r="O248" s="13" t="str">
        <f t="shared" si="1019"/>
        <v>NULL</v>
      </c>
      <c r="P248" s="13">
        <f t="shared" si="1020"/>
        <v>42.613208006593197</v>
      </c>
      <c r="Q248" s="13" t="str">
        <f t="shared" si="1021"/>
        <v>NULL</v>
      </c>
      <c r="R248" s="13">
        <f t="shared" si="1022"/>
        <v>1.8351941432641301</v>
      </c>
      <c r="S248" s="13">
        <f t="shared" si="1023"/>
        <v>6.6470113130071704</v>
      </c>
      <c r="T248" s="13">
        <f t="shared" si="1024"/>
        <v>80.103631847133798</v>
      </c>
      <c r="U248" s="13">
        <f t="shared" si="1025"/>
        <v>24.433859156024099</v>
      </c>
      <c r="V248" s="42">
        <f t="shared" si="1026"/>
        <v>1532477034.6187501</v>
      </c>
      <c r="W248" s="42">
        <f t="shared" si="1027"/>
        <v>1426606066.5511401</v>
      </c>
      <c r="X248" s="13">
        <f t="shared" si="1028"/>
        <v>-7.4211774749813051</v>
      </c>
      <c r="Y248" s="13">
        <f t="shared" si="1029"/>
        <v>73.1809594794303</v>
      </c>
      <c r="Z248" s="13">
        <f t="shared" si="1030"/>
        <v>59.572525831498297</v>
      </c>
      <c r="AA248" s="13">
        <f t="shared" si="1031"/>
        <v>56.634936031488799</v>
      </c>
      <c r="AB248" s="13">
        <f t="shared" si="1032"/>
        <v>0.39290000000000003</v>
      </c>
      <c r="AC248" s="13">
        <f t="shared" si="1033"/>
        <v>2.7635533453003802</v>
      </c>
      <c r="AD248" s="13">
        <f t="shared" si="1034"/>
        <v>2.3958687664928902</v>
      </c>
      <c r="AE248" s="13">
        <f t="shared" si="1035"/>
        <v>1.4467953414280199</v>
      </c>
      <c r="AF248" s="13">
        <f t="shared" si="1036"/>
        <v>1.29786226308845</v>
      </c>
      <c r="AG248" s="13">
        <f t="shared" si="1037"/>
        <v>0.79196271478914904</v>
      </c>
      <c r="AH248" s="13">
        <f t="shared" si="1038"/>
        <v>1.03167607744225</v>
      </c>
      <c r="AI248" s="13">
        <f t="shared" si="1039"/>
        <v>65.049180327868797</v>
      </c>
      <c r="AJ248" s="13">
        <f t="shared" si="1040"/>
        <v>88.678299999999993</v>
      </c>
      <c r="AK248" s="13">
        <f t="shared" si="1041"/>
        <v>74.570949999999996</v>
      </c>
      <c r="AL248" s="13">
        <f t="shared" si="1042"/>
        <v>0.21551724137931</v>
      </c>
      <c r="AM248" s="13" t="str">
        <f t="shared" si="1043"/>
        <v>NULL</v>
      </c>
      <c r="AN248" s="13">
        <f t="shared" si="1044"/>
        <v>2.3190057723389499</v>
      </c>
      <c r="AO248" s="13">
        <f t="shared" si="1045"/>
        <v>2.2136763901491001</v>
      </c>
      <c r="AP248" s="42">
        <f t="shared" si="1046"/>
        <v>62763007.982398599</v>
      </c>
      <c r="AS248" s="9" t="s">
        <v>228</v>
      </c>
      <c r="AT248" s="34" t="s">
        <v>292</v>
      </c>
      <c r="AU248" s="34">
        <v>42.613208006593197</v>
      </c>
      <c r="AV248" s="34" t="s">
        <v>292</v>
      </c>
      <c r="AW248" s="34">
        <v>1.8351941432641301</v>
      </c>
      <c r="AX248" s="34">
        <v>6.6470113130071704</v>
      </c>
      <c r="AY248" s="7">
        <v>80.103631847133798</v>
      </c>
      <c r="AZ248" s="7">
        <v>24.433859156024099</v>
      </c>
      <c r="BA248" s="7">
        <v>1532477034.6187501</v>
      </c>
      <c r="BB248" s="7">
        <v>1426606066.5511401</v>
      </c>
      <c r="BC248" s="7">
        <v>73.1809594794303</v>
      </c>
      <c r="BD248" s="7">
        <v>59.572525831498297</v>
      </c>
      <c r="BE248" s="7">
        <v>56.634936031488799</v>
      </c>
      <c r="BF248" s="7">
        <v>0.39290000000000003</v>
      </c>
      <c r="BG248" s="34">
        <v>2.7635533453003802</v>
      </c>
      <c r="BH248" s="7">
        <v>2.3958687664928902</v>
      </c>
      <c r="BI248" s="7">
        <v>1.4467953414280199</v>
      </c>
      <c r="BJ248" s="7">
        <v>1.29786226308845</v>
      </c>
      <c r="BK248" s="7">
        <v>0.79196271478914904</v>
      </c>
      <c r="BL248" s="7">
        <v>1.03167607744225</v>
      </c>
      <c r="BM248" s="34">
        <v>65.049180327868797</v>
      </c>
      <c r="BN248" s="7">
        <v>88.678299999999993</v>
      </c>
      <c r="BO248" s="34">
        <v>74.570949999999996</v>
      </c>
      <c r="BP248" s="34">
        <v>0.21551724137931</v>
      </c>
      <c r="BQ248" s="34" t="s">
        <v>292</v>
      </c>
      <c r="BR248" s="7">
        <v>2.3190057723389499</v>
      </c>
      <c r="BS248" s="34">
        <v>2.2136763901491001</v>
      </c>
      <c r="BT248" s="34">
        <v>62763007.982398599</v>
      </c>
      <c r="BU248" s="34">
        <v>865300000</v>
      </c>
      <c r="BV248" s="7">
        <v>99.421800000000005</v>
      </c>
      <c r="BW248" s="23">
        <v>36704</v>
      </c>
      <c r="BX248" s="9" t="s">
        <v>687</v>
      </c>
      <c r="BY248" s="7">
        <v>109.005</v>
      </c>
      <c r="BZ248" s="9" t="s">
        <v>291</v>
      </c>
      <c r="CA248" t="str">
        <f t="shared" si="736"/>
        <v>USD=</v>
      </c>
      <c r="CB248" s="24">
        <v>1</v>
      </c>
      <c r="CD248" s="9" t="s">
        <v>228</v>
      </c>
      <c r="CE248" s="9" t="s">
        <v>686</v>
      </c>
    </row>
    <row r="249" spans="1:83" x14ac:dyDescent="0.35">
      <c r="B249" t="str">
        <f t="shared" si="1011"/>
        <v>Microchip Technology Inc</v>
      </c>
      <c r="C249" t="s">
        <v>215</v>
      </c>
      <c r="D249" t="s">
        <v>223</v>
      </c>
      <c r="E249" t="s">
        <v>229</v>
      </c>
      <c r="F249" s="2"/>
      <c r="G249" t="str">
        <f t="shared" si="1012"/>
        <v>US5950171042</v>
      </c>
      <c r="H249" s="7">
        <f t="shared" si="1013"/>
        <v>33026129391</v>
      </c>
      <c r="I249" s="13">
        <f t="shared" si="1014"/>
        <v>97.893900000000002</v>
      </c>
      <c r="J249" s="36">
        <f t="shared" si="1015"/>
        <v>34047</v>
      </c>
      <c r="K249" s="13" t="str">
        <f t="shared" si="1016"/>
        <v>USD</v>
      </c>
      <c r="L249" s="7">
        <f t="shared" si="1017"/>
        <v>61.5</v>
      </c>
      <c r="M249" s="13">
        <f t="shared" si="1018"/>
        <v>61.5</v>
      </c>
      <c r="N249" s="8"/>
      <c r="O249" s="13">
        <f t="shared" si="1019"/>
        <v>42.893909064912798</v>
      </c>
      <c r="P249" s="13">
        <f t="shared" si="1020"/>
        <v>27.6944666678401</v>
      </c>
      <c r="Q249" s="13">
        <f t="shared" si="1021"/>
        <v>-3.9352210151296201</v>
      </c>
      <c r="R249" s="13" t="str">
        <f t="shared" si="1022"/>
        <v>NULL</v>
      </c>
      <c r="S249" s="13">
        <f t="shared" si="1023"/>
        <v>5.2623733878582497</v>
      </c>
      <c r="T249" s="13">
        <f t="shared" si="1024"/>
        <v>19.381531332746501</v>
      </c>
      <c r="U249" s="13">
        <f t="shared" si="1025"/>
        <v>6.0084651222574097</v>
      </c>
      <c r="V249" s="42">
        <f t="shared" si="1026"/>
        <v>435725792.8125</v>
      </c>
      <c r="W249" s="42">
        <f t="shared" si="1027"/>
        <v>540904569.18499994</v>
      </c>
      <c r="X249" s="13">
        <f t="shared" si="1028"/>
        <v>19.44497835005841</v>
      </c>
      <c r="Y249" s="13">
        <f t="shared" si="1029"/>
        <v>46.2538897971748</v>
      </c>
      <c r="Z249" s="13">
        <f t="shared" si="1030"/>
        <v>41.964284886462003</v>
      </c>
      <c r="AA249" s="13">
        <f t="shared" si="1031"/>
        <v>40.343718855183504</v>
      </c>
      <c r="AB249" s="13">
        <f t="shared" si="1032"/>
        <v>0.39839999999999998</v>
      </c>
      <c r="AC249" s="13">
        <f t="shared" si="1033"/>
        <v>1.9196702322757799</v>
      </c>
      <c r="AD249" s="13">
        <f t="shared" si="1034"/>
        <v>1.58064752613514</v>
      </c>
      <c r="AE249" s="13">
        <f t="shared" si="1035"/>
        <v>1.48701965848384</v>
      </c>
      <c r="AF249" s="13">
        <f t="shared" si="1036"/>
        <v>1.32467844764279</v>
      </c>
      <c r="AG249" s="13">
        <f t="shared" si="1037"/>
        <v>2.0938028582989698</v>
      </c>
      <c r="AH249" s="13">
        <f t="shared" si="1038"/>
        <v>1.5345788923695101</v>
      </c>
      <c r="AI249" s="13">
        <f t="shared" si="1039"/>
        <v>39.523212045169402</v>
      </c>
      <c r="AJ249" s="13">
        <f t="shared" si="1040"/>
        <v>71.030799999999999</v>
      </c>
      <c r="AK249" s="13">
        <f t="shared" si="1041"/>
        <v>83.065650000000005</v>
      </c>
      <c r="AL249" s="13">
        <f t="shared" si="1042"/>
        <v>2.9583875162548798</v>
      </c>
      <c r="AM249" s="13">
        <f t="shared" si="1043"/>
        <v>47.800094393999998</v>
      </c>
      <c r="AN249" s="13">
        <f t="shared" si="1044"/>
        <v>5.6040196644382796</v>
      </c>
      <c r="AO249" s="13">
        <f t="shared" si="1045"/>
        <v>4.5183665438986704</v>
      </c>
      <c r="AP249" s="42">
        <f t="shared" si="1046"/>
        <v>5032708.8901665499</v>
      </c>
      <c r="AS249" s="9" t="s">
        <v>229</v>
      </c>
      <c r="AT249" s="34">
        <v>42.893909064912798</v>
      </c>
      <c r="AU249" s="34">
        <v>27.6944666678401</v>
      </c>
      <c r="AV249" s="34">
        <v>-3.9352210151296201</v>
      </c>
      <c r="AW249" s="34" t="s">
        <v>292</v>
      </c>
      <c r="AX249" s="34">
        <v>5.2623733878582497</v>
      </c>
      <c r="AY249" s="7">
        <v>19.381531332746501</v>
      </c>
      <c r="AZ249" s="7">
        <v>6.0084651222574097</v>
      </c>
      <c r="BA249" s="7">
        <v>435725792.8125</v>
      </c>
      <c r="BB249" s="7">
        <v>540904569.18499994</v>
      </c>
      <c r="BC249" s="7">
        <v>46.2538897971748</v>
      </c>
      <c r="BD249" s="7">
        <v>41.964284886462003</v>
      </c>
      <c r="BE249" s="7">
        <v>40.343718855183504</v>
      </c>
      <c r="BF249" s="7">
        <v>0.39839999999999998</v>
      </c>
      <c r="BG249" s="34">
        <v>1.9196702322757799</v>
      </c>
      <c r="BH249" s="7">
        <v>1.58064752613514</v>
      </c>
      <c r="BI249" s="7">
        <v>1.48701965848384</v>
      </c>
      <c r="BJ249" s="7">
        <v>1.32467844764279</v>
      </c>
      <c r="BK249" s="7">
        <v>2.0938028582989698</v>
      </c>
      <c r="BL249" s="7">
        <v>1.5345788923695101</v>
      </c>
      <c r="BM249" s="34">
        <v>39.523212045169402</v>
      </c>
      <c r="BN249" s="7">
        <v>71.030799999999999</v>
      </c>
      <c r="BO249" s="34">
        <v>83.065650000000005</v>
      </c>
      <c r="BP249" s="34">
        <v>2.9583875162548798</v>
      </c>
      <c r="BQ249" s="34">
        <v>47.800094393999998</v>
      </c>
      <c r="BR249" s="34">
        <v>5.6040196644382796</v>
      </c>
      <c r="BS249" s="34">
        <v>4.5183665438986704</v>
      </c>
      <c r="BT249" s="34">
        <v>5032708.8901665499</v>
      </c>
      <c r="BU249" s="34">
        <v>537010234</v>
      </c>
      <c r="BV249" s="7">
        <v>97.893900000000002</v>
      </c>
      <c r="BW249" s="23">
        <v>34047</v>
      </c>
      <c r="BX249" s="9" t="s">
        <v>689</v>
      </c>
      <c r="BY249" s="7">
        <v>61.5</v>
      </c>
      <c r="BZ249" s="9" t="s">
        <v>291</v>
      </c>
      <c r="CA249" t="str">
        <f t="shared" si="736"/>
        <v>USD=</v>
      </c>
      <c r="CB249" s="24">
        <v>1</v>
      </c>
      <c r="CD249" s="9" t="s">
        <v>229</v>
      </c>
      <c r="CE249" s="9" t="s">
        <v>688</v>
      </c>
    </row>
    <row r="250" spans="1:83" x14ac:dyDescent="0.35">
      <c r="F250" s="2"/>
      <c r="G250" s="14" t="s">
        <v>793</v>
      </c>
      <c r="H250" s="15">
        <f>AVERAGE(H244:H249)</f>
        <v>205910265002.26001</v>
      </c>
      <c r="I250" s="15">
        <f t="shared" ref="I250:AP250" si="1047">AVERAGE(I244:I249)</f>
        <v>98.371833333333328</v>
      </c>
      <c r="J250" s="15"/>
      <c r="K250" s="15"/>
      <c r="L250" s="15"/>
      <c r="M250" s="15"/>
      <c r="N250" s="15"/>
      <c r="O250" s="35">
        <f t="shared" si="1047"/>
        <v>28.491729165815478</v>
      </c>
      <c r="P250" s="35">
        <f t="shared" si="1047"/>
        <v>25.685027860492635</v>
      </c>
      <c r="Q250" s="35">
        <f t="shared" si="1047"/>
        <v>-1.8038743167201212</v>
      </c>
      <c r="R250" s="35">
        <f t="shared" si="1047"/>
        <v>2.2317998402935024</v>
      </c>
      <c r="S250" s="35">
        <f t="shared" si="1047"/>
        <v>6.3551864170959043</v>
      </c>
      <c r="T250" s="35">
        <f t="shared" si="1047"/>
        <v>29.182585051336272</v>
      </c>
      <c r="U250" s="35">
        <f t="shared" si="1047"/>
        <v>10.015943791281147</v>
      </c>
      <c r="V250" s="15"/>
      <c r="W250" s="15"/>
      <c r="X250" s="35">
        <f t="shared" si="1047"/>
        <v>14.138717678338038</v>
      </c>
      <c r="Y250" s="35">
        <f t="shared" si="1047"/>
        <v>41.420482613791584</v>
      </c>
      <c r="Z250" s="35">
        <f t="shared" si="1047"/>
        <v>41.721398207090566</v>
      </c>
      <c r="AA250" s="35">
        <f t="shared" si="1047"/>
        <v>40.823334414677902</v>
      </c>
      <c r="AB250" s="35">
        <f t="shared" si="1047"/>
        <v>0.36062000000000005</v>
      </c>
      <c r="AC250" s="35">
        <f t="shared" si="1047"/>
        <v>1.9507208354627317</v>
      </c>
      <c r="AD250" s="35">
        <f t="shared" si="1047"/>
        <v>1.615203712418535</v>
      </c>
      <c r="AE250" s="35">
        <f t="shared" si="1047"/>
        <v>1.3947736318548778</v>
      </c>
      <c r="AF250" s="35">
        <f t="shared" si="1047"/>
        <v>1.2631811580541648</v>
      </c>
      <c r="AG250" s="35">
        <f t="shared" si="1047"/>
        <v>1.4431101920815814</v>
      </c>
      <c r="AH250" s="35">
        <f t="shared" si="1047"/>
        <v>1.537344334850091</v>
      </c>
      <c r="AI250" s="35">
        <f t="shared" si="1047"/>
        <v>48.664690868360104</v>
      </c>
      <c r="AJ250" s="35">
        <f t="shared" si="1047"/>
        <v>284.18603333333334</v>
      </c>
      <c r="AK250" s="35">
        <f t="shared" si="1047"/>
        <v>264.62925416666667</v>
      </c>
      <c r="AL250" s="35">
        <f t="shared" si="1047"/>
        <v>1.8732086376387957</v>
      </c>
      <c r="AM250" s="35">
        <f t="shared" si="1047"/>
        <v>39.16606614154</v>
      </c>
      <c r="AN250" s="35">
        <f t="shared" si="1047"/>
        <v>3.8486781943754322</v>
      </c>
      <c r="AO250" s="35">
        <f t="shared" si="1047"/>
        <v>3.4026858943975022</v>
      </c>
      <c r="AP250" s="15">
        <f t="shared" si="1047"/>
        <v>25930740.99282911</v>
      </c>
      <c r="AS250" s="9"/>
      <c r="AT250" s="34"/>
      <c r="AU250" s="34"/>
      <c r="AV250" s="34"/>
      <c r="AW250" s="34"/>
      <c r="AX250" s="34"/>
      <c r="BG250" s="34"/>
      <c r="BM250" s="34"/>
      <c r="BO250" s="34"/>
      <c r="BP250" s="34"/>
      <c r="BQ250" s="34"/>
      <c r="BT250" s="34"/>
      <c r="BU250" s="34"/>
      <c r="BW250" s="23"/>
      <c r="BX250" s="9"/>
      <c r="BZ250" s="9"/>
      <c r="CD250" s="9"/>
    </row>
    <row r="251" spans="1:83" x14ac:dyDescent="0.35">
      <c r="F251" s="2"/>
      <c r="G251" s="16"/>
      <c r="H251" s="19"/>
      <c r="I251" s="18"/>
      <c r="J251" s="38"/>
      <c r="K251" s="18"/>
      <c r="L251" s="19"/>
      <c r="M251" s="19"/>
      <c r="N251" s="16"/>
      <c r="O251" s="18"/>
      <c r="P251" s="18"/>
      <c r="Q251" s="18"/>
      <c r="R251" s="18"/>
      <c r="S251" s="18"/>
      <c r="T251" s="18"/>
      <c r="U251" s="18"/>
      <c r="V251" s="44"/>
      <c r="W251" s="44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44"/>
      <c r="AT251" s="34"/>
      <c r="AU251" s="34"/>
      <c r="AV251" s="34"/>
      <c r="AW251" s="34"/>
      <c r="AX251" s="34"/>
      <c r="BG251" s="34"/>
      <c r="BM251" s="34"/>
      <c r="BO251" s="34"/>
      <c r="BP251" s="34"/>
      <c r="BQ251" s="34"/>
      <c r="BT251" s="34"/>
      <c r="BU251" s="34"/>
      <c r="BW251" s="23"/>
      <c r="BX251" s="9"/>
      <c r="BZ251" s="9"/>
    </row>
    <row r="252" spans="1:83" x14ac:dyDescent="0.35">
      <c r="A252" s="4"/>
      <c r="B252" s="4"/>
      <c r="C252" s="4" t="s">
        <v>215</v>
      </c>
      <c r="D252" s="4"/>
      <c r="E252" s="4"/>
      <c r="F252" s="2"/>
      <c r="AS252" s="4"/>
      <c r="AT252" s="34"/>
      <c r="AU252" s="34"/>
      <c r="AV252" s="34"/>
      <c r="AW252" s="34"/>
      <c r="AX252" s="34"/>
      <c r="BG252" s="34"/>
      <c r="BM252" s="34"/>
      <c r="BO252" s="34"/>
      <c r="BP252" s="34"/>
      <c r="BQ252" s="34"/>
      <c r="BT252" s="34"/>
      <c r="BU252" s="34"/>
      <c r="BW252" s="23"/>
      <c r="BX252" s="9"/>
      <c r="BZ252" s="9"/>
      <c r="CD252" s="4"/>
    </row>
    <row r="253" spans="1:83" x14ac:dyDescent="0.35">
      <c r="B253" t="str">
        <f>CE253</f>
        <v>Qualcomm Inc</v>
      </c>
      <c r="C253" t="s">
        <v>215</v>
      </c>
      <c r="D253" t="s">
        <v>230</v>
      </c>
      <c r="E253" t="s">
        <v>231</v>
      </c>
      <c r="F253" s="2"/>
      <c r="G253" t="str">
        <f>BX253</f>
        <v>US7475251036</v>
      </c>
      <c r="H253" s="7">
        <f>(BU253*BY253)*CB253</f>
        <v>175804640000</v>
      </c>
      <c r="I253" s="13">
        <f>BV253</f>
        <v>99.893199999999993</v>
      </c>
      <c r="J253" s="36">
        <f>BW253</f>
        <v>33585</v>
      </c>
      <c r="K253" s="13" t="str">
        <f>BZ253</f>
        <v>USD</v>
      </c>
      <c r="L253" s="7">
        <f>BY253</f>
        <v>158.24</v>
      </c>
      <c r="M253" s="13">
        <f>BY253*CB253</f>
        <v>158.24</v>
      </c>
      <c r="N253" s="8"/>
      <c r="O253" s="13">
        <f>AT253</f>
        <v>17.688233702881501</v>
      </c>
      <c r="P253" s="13">
        <f t="shared" ref="P253" si="1048">AU253</f>
        <v>13.9220588206469</v>
      </c>
      <c r="Q253" s="13">
        <f t="shared" ref="Q253" si="1049">AV253</f>
        <v>3.4323890965417498</v>
      </c>
      <c r="R253" s="13">
        <f t="shared" ref="R253" si="1050">AW253</f>
        <v>2.7015655548251001</v>
      </c>
      <c r="S253" s="13">
        <f t="shared" ref="S253" si="1051">AX253</f>
        <v>6.7032473167376798</v>
      </c>
      <c r="T253" s="13">
        <f t="shared" ref="T253" si="1052">AY253</f>
        <v>14.4078544500902</v>
      </c>
      <c r="U253" s="13">
        <f t="shared" ref="U253" si="1053">AZ253</f>
        <v>4.5123236056569498</v>
      </c>
      <c r="V253" s="42">
        <f t="shared" ref="V253" si="1054">BA253</f>
        <v>1232929184.1199999</v>
      </c>
      <c r="W253" s="42">
        <f t="shared" ref="W253" si="1055">BB253</f>
        <v>1312884018.9495499</v>
      </c>
      <c r="X253" s="13">
        <f>((W253-V253)/W253)*100</f>
        <v>6.090015087054117</v>
      </c>
      <c r="Y253" s="13">
        <f>BC253</f>
        <v>33.310060669509902</v>
      </c>
      <c r="Z253" s="13">
        <f t="shared" ref="Z253" si="1056">BD253</f>
        <v>35.847734704943598</v>
      </c>
      <c r="AA253" s="13">
        <f t="shared" ref="AA253" si="1057">BE253</f>
        <v>40.445628076709703</v>
      </c>
      <c r="AB253" s="13">
        <f t="shared" ref="AB253" si="1058">BF253</f>
        <v>0.31580000000000003</v>
      </c>
      <c r="AC253" s="13">
        <f t="shared" ref="AC253" si="1059">BG253</f>
        <v>2.2460532531731299</v>
      </c>
      <c r="AD253" s="13">
        <f t="shared" ref="AD253" si="1060">BH253</f>
        <v>1.8117308570028301</v>
      </c>
      <c r="AE253" s="13">
        <f t="shared" ref="AE253" si="1061">BI253</f>
        <v>1.25598628378772</v>
      </c>
      <c r="AF253" s="13">
        <f t="shared" ref="AF253" si="1062">BJ253</f>
        <v>1.1706563518676301</v>
      </c>
      <c r="AG253" s="13">
        <f t="shared" ref="AG253" si="1063">BK253</f>
        <v>1.84211004344159</v>
      </c>
      <c r="AH253" s="13">
        <f t="shared" ref="AH253" si="1064">BL253</f>
        <v>1.6918293319430699</v>
      </c>
      <c r="AI253" s="13">
        <f t="shared" ref="AI253" si="1065">BM253</f>
        <v>54.978510028653297</v>
      </c>
      <c r="AJ253" s="13">
        <f t="shared" ref="AJ253" si="1066">BN253</f>
        <v>165.43020000000001</v>
      </c>
      <c r="AK253" s="13">
        <f t="shared" ref="AK253" si="1067">BO253</f>
        <v>176.65455</v>
      </c>
      <c r="AL253" s="13">
        <f t="shared" ref="AL253" si="1068">BP253</f>
        <v>2.1272602139773502</v>
      </c>
      <c r="AM253" s="13">
        <f t="shared" ref="AM253" si="1069">BQ253</f>
        <v>37.527200791299997</v>
      </c>
      <c r="AN253" s="13">
        <f t="shared" ref="AN253" si="1070">BR253</f>
        <v>2.13028208820882</v>
      </c>
      <c r="AO253" s="13">
        <f t="shared" ref="AO253" si="1071">BS253</f>
        <v>2.75644406903842</v>
      </c>
      <c r="AP253" s="42">
        <f t="shared" ref="AP253" si="1072">BT253</f>
        <v>10355106.885901401</v>
      </c>
      <c r="AS253" s="9" t="s">
        <v>231</v>
      </c>
      <c r="AT253" s="34">
        <v>17.688233702881501</v>
      </c>
      <c r="AU253" s="34">
        <v>13.9220588206469</v>
      </c>
      <c r="AV253" s="34">
        <v>3.4323890965417498</v>
      </c>
      <c r="AW253" s="34">
        <v>2.7015655548251001</v>
      </c>
      <c r="AX253" s="34">
        <v>6.7032473167376798</v>
      </c>
      <c r="AY253" s="7">
        <v>14.4078544500902</v>
      </c>
      <c r="AZ253" s="7">
        <v>4.5123236056569498</v>
      </c>
      <c r="BA253" s="7">
        <v>1232929184.1199999</v>
      </c>
      <c r="BB253" s="7">
        <v>1312884018.9495499</v>
      </c>
      <c r="BC253" s="7">
        <v>33.310060669509902</v>
      </c>
      <c r="BD253" s="7">
        <v>35.847734704943598</v>
      </c>
      <c r="BE253" s="7">
        <v>40.445628076709703</v>
      </c>
      <c r="BF253" s="7">
        <v>0.31580000000000003</v>
      </c>
      <c r="BG253" s="34">
        <v>2.2460532531731299</v>
      </c>
      <c r="BH253" s="7">
        <v>1.8117308570028301</v>
      </c>
      <c r="BI253" s="7">
        <v>1.25598628378772</v>
      </c>
      <c r="BJ253" s="7">
        <v>1.1706563518676301</v>
      </c>
      <c r="BK253" s="7">
        <v>1.84211004344159</v>
      </c>
      <c r="BL253" s="7">
        <v>1.6918293319430699</v>
      </c>
      <c r="BM253" s="34">
        <v>54.978510028653297</v>
      </c>
      <c r="BN253" s="7">
        <v>165.43020000000001</v>
      </c>
      <c r="BO253" s="34">
        <v>176.65455</v>
      </c>
      <c r="BP253" s="34">
        <v>2.1272602139773502</v>
      </c>
      <c r="BQ253" s="34">
        <v>37.527200791299997</v>
      </c>
      <c r="BR253" s="7">
        <v>2.13028208820882</v>
      </c>
      <c r="BS253" s="7">
        <v>2.75644406903842</v>
      </c>
      <c r="BT253" s="34">
        <v>10355106.885901401</v>
      </c>
      <c r="BU253" s="34">
        <v>1111000000</v>
      </c>
      <c r="BV253" s="7">
        <v>99.893199999999993</v>
      </c>
      <c r="BW253" s="23">
        <v>33585</v>
      </c>
      <c r="BX253" s="9" t="s">
        <v>691</v>
      </c>
      <c r="BY253" s="7">
        <v>158.24</v>
      </c>
      <c r="BZ253" s="9" t="s">
        <v>291</v>
      </c>
      <c r="CA253" t="str">
        <f t="shared" si="736"/>
        <v>USD=</v>
      </c>
      <c r="CB253" s="24">
        <v>1</v>
      </c>
      <c r="CD253" s="9" t="s">
        <v>231</v>
      </c>
      <c r="CE253" s="9" t="s">
        <v>690</v>
      </c>
    </row>
    <row r="254" spans="1:83" x14ac:dyDescent="0.35">
      <c r="B254" t="str">
        <f t="shared" ref="B254:B257" si="1073">CE254</f>
        <v>Microchip Technology Inc</v>
      </c>
      <c r="C254" t="s">
        <v>215</v>
      </c>
      <c r="D254" t="s">
        <v>230</v>
      </c>
      <c r="E254" t="s">
        <v>232</v>
      </c>
      <c r="F254" s="2"/>
      <c r="G254" t="str">
        <f t="shared" ref="G254:G257" si="1074">BX254</f>
        <v>US5950171042</v>
      </c>
      <c r="H254" s="7">
        <f t="shared" ref="H254:H257" si="1075">(BU254*BY254)*CB254</f>
        <v>33026129391</v>
      </c>
      <c r="I254" s="13">
        <f t="shared" ref="I254:I257" si="1076">BV254</f>
        <v>97.893900000000002</v>
      </c>
      <c r="J254" s="36">
        <f t="shared" ref="J254:J257" si="1077">BW254</f>
        <v>34047</v>
      </c>
      <c r="K254" s="13" t="str">
        <f t="shared" ref="K254:K257" si="1078">BZ254</f>
        <v>USD</v>
      </c>
      <c r="L254" s="7">
        <f t="shared" ref="L254:L257" si="1079">BY254</f>
        <v>61.5</v>
      </c>
      <c r="M254" s="13">
        <f t="shared" ref="M254:M257" si="1080">BY254*CB254</f>
        <v>61.5</v>
      </c>
      <c r="N254" s="8"/>
      <c r="O254" s="13">
        <f t="shared" ref="O254:O257" si="1081">AT254</f>
        <v>42.893909064912798</v>
      </c>
      <c r="P254" s="13">
        <f t="shared" ref="P254:P257" si="1082">AU254</f>
        <v>27.6944666678401</v>
      </c>
      <c r="Q254" s="13">
        <f t="shared" ref="Q254:Q257" si="1083">AV254</f>
        <v>-3.9352210151296201</v>
      </c>
      <c r="R254" s="13" t="str">
        <f t="shared" ref="R254:R257" si="1084">AW254</f>
        <v>NULL</v>
      </c>
      <c r="S254" s="13">
        <f t="shared" ref="S254:S257" si="1085">AX254</f>
        <v>5.2623733878582497</v>
      </c>
      <c r="T254" s="13">
        <f t="shared" ref="T254:T257" si="1086">AY254</f>
        <v>19.381531332746501</v>
      </c>
      <c r="U254" s="13">
        <f t="shared" ref="U254:U257" si="1087">AZ254</f>
        <v>6.0084651222574097</v>
      </c>
      <c r="V254" s="42">
        <f t="shared" ref="V254:V257" si="1088">BA254</f>
        <v>172157728.72</v>
      </c>
      <c r="W254" s="42">
        <f t="shared" ref="W254:W257" si="1089">BB254</f>
        <v>201674999.745</v>
      </c>
      <c r="X254" s="13">
        <f t="shared" ref="X254:X257" si="1090">((W254-V254)/W254)*100</f>
        <v>14.636058540881097</v>
      </c>
      <c r="Y254" s="13">
        <f t="shared" ref="Y254:Y257" si="1091">BC254</f>
        <v>46.2538897971748</v>
      </c>
      <c r="Z254" s="13">
        <f t="shared" ref="Z254:Z257" si="1092">BD254</f>
        <v>41.964284886462003</v>
      </c>
      <c r="AA254" s="13">
        <f t="shared" ref="AA254:AA257" si="1093">BE254</f>
        <v>40.343718855183504</v>
      </c>
      <c r="AB254" s="13" t="str">
        <f t="shared" ref="AB254:AB257" si="1094">BF254</f>
        <v>#N/A</v>
      </c>
      <c r="AC254" s="13">
        <f t="shared" ref="AC254:AC257" si="1095">BG254</f>
        <v>1.9196702322757799</v>
      </c>
      <c r="AD254" s="13">
        <f t="shared" ref="AD254:AD257" si="1096">BH254</f>
        <v>1.58064752613514</v>
      </c>
      <c r="AE254" s="13">
        <f t="shared" ref="AE254:AE257" si="1097">BI254</f>
        <v>1.48701965848384</v>
      </c>
      <c r="AF254" s="13">
        <f t="shared" ref="AF254:AF257" si="1098">BJ254</f>
        <v>1.32467844764279</v>
      </c>
      <c r="AG254" s="13">
        <f t="shared" ref="AG254:AG257" si="1099">BK254</f>
        <v>2.0938028582989698</v>
      </c>
      <c r="AH254" s="13">
        <f t="shared" ref="AH254:AH257" si="1100">BL254</f>
        <v>1.5345788923695101</v>
      </c>
      <c r="AI254" s="13">
        <f t="shared" ref="AI254:AI257" si="1101">BM254</f>
        <v>39.523212045169402</v>
      </c>
      <c r="AJ254" s="13">
        <f t="shared" ref="AJ254:AJ257" si="1102">BN254</f>
        <v>71.030799999999999</v>
      </c>
      <c r="AK254" s="13">
        <f t="shared" ref="AK254:AK257" si="1103">BO254</f>
        <v>83.065650000000005</v>
      </c>
      <c r="AL254" s="13">
        <f t="shared" ref="AL254:AL257" si="1104">BP254</f>
        <v>2.9583875162548798</v>
      </c>
      <c r="AM254" s="13">
        <f t="shared" ref="AM254:AM257" si="1105">BQ254</f>
        <v>47.800094393999998</v>
      </c>
      <c r="AN254" s="13">
        <f t="shared" ref="AN254:AN257" si="1106">BR254</f>
        <v>5.6040196644382796</v>
      </c>
      <c r="AO254" s="13">
        <f t="shared" ref="AO254:AO257" si="1107">BS254</f>
        <v>4.5183665438986704</v>
      </c>
      <c r="AP254" s="42">
        <f t="shared" ref="AP254:AP257" si="1108">BT254</f>
        <v>1837280.81327947</v>
      </c>
      <c r="AS254" s="9" t="s">
        <v>232</v>
      </c>
      <c r="AT254" s="34">
        <v>42.893909064912798</v>
      </c>
      <c r="AU254" s="34">
        <v>27.6944666678401</v>
      </c>
      <c r="AV254" s="34">
        <v>-3.9352210151296201</v>
      </c>
      <c r="AW254" s="34" t="s">
        <v>292</v>
      </c>
      <c r="AX254" s="34">
        <v>5.2623733878582497</v>
      </c>
      <c r="AY254" s="7">
        <v>19.381531332746501</v>
      </c>
      <c r="AZ254" s="7">
        <v>6.0084651222574097</v>
      </c>
      <c r="BA254" s="7">
        <v>172157728.72</v>
      </c>
      <c r="BB254" s="7">
        <v>201674999.745</v>
      </c>
      <c r="BC254" s="7">
        <v>46.2538897971748</v>
      </c>
      <c r="BD254" s="7">
        <v>41.964284886462003</v>
      </c>
      <c r="BE254" s="7">
        <v>40.343718855183504</v>
      </c>
      <c r="BF254" s="7" t="s">
        <v>523</v>
      </c>
      <c r="BG254" s="34">
        <v>1.9196702322757799</v>
      </c>
      <c r="BH254" s="7">
        <v>1.58064752613514</v>
      </c>
      <c r="BI254" s="7">
        <v>1.48701965848384</v>
      </c>
      <c r="BJ254" s="7">
        <v>1.32467844764279</v>
      </c>
      <c r="BK254" s="7">
        <v>2.0938028582989698</v>
      </c>
      <c r="BL254" s="7">
        <v>1.5345788923695101</v>
      </c>
      <c r="BM254" s="34">
        <v>39.523212045169402</v>
      </c>
      <c r="BN254" s="7">
        <v>71.030799999999999</v>
      </c>
      <c r="BO254" s="34">
        <v>83.065650000000005</v>
      </c>
      <c r="BP254" s="34">
        <v>2.9583875162548798</v>
      </c>
      <c r="BQ254" s="34">
        <v>47.800094393999998</v>
      </c>
      <c r="BR254" s="34">
        <v>5.6040196644382796</v>
      </c>
      <c r="BS254" s="34">
        <v>4.5183665438986704</v>
      </c>
      <c r="BT254" s="34">
        <v>1837280.81327947</v>
      </c>
      <c r="BU254" s="34">
        <v>537010234</v>
      </c>
      <c r="BV254" s="7">
        <v>97.893900000000002</v>
      </c>
      <c r="BW254" s="23">
        <v>34047</v>
      </c>
      <c r="BX254" s="9" t="s">
        <v>689</v>
      </c>
      <c r="BY254" s="7">
        <v>61.5</v>
      </c>
      <c r="BZ254" s="9" t="s">
        <v>291</v>
      </c>
      <c r="CA254" t="str">
        <f t="shared" si="736"/>
        <v>USD=</v>
      </c>
      <c r="CB254" s="24">
        <v>1</v>
      </c>
      <c r="CD254" s="9" t="s">
        <v>232</v>
      </c>
      <c r="CE254" s="9" t="s">
        <v>688</v>
      </c>
    </row>
    <row r="255" spans="1:83" x14ac:dyDescent="0.35">
      <c r="B255" t="str">
        <f t="shared" si="1073"/>
        <v>Broadcom Inc</v>
      </c>
      <c r="C255" t="s">
        <v>215</v>
      </c>
      <c r="D255" t="s">
        <v>230</v>
      </c>
      <c r="E255" t="s">
        <v>233</v>
      </c>
      <c r="F255" s="2"/>
      <c r="G255" t="str">
        <f t="shared" si="1074"/>
        <v>US11135F1012</v>
      </c>
      <c r="H255" s="7">
        <f t="shared" si="1075"/>
        <v>843786275154.78003</v>
      </c>
      <c r="I255" s="13">
        <f t="shared" si="1076"/>
        <v>97.952600000000004</v>
      </c>
      <c r="J255" s="36">
        <f t="shared" si="1077"/>
        <v>40031</v>
      </c>
      <c r="K255" s="13" t="str">
        <f t="shared" si="1078"/>
        <v>USD</v>
      </c>
      <c r="L255" s="7">
        <f t="shared" si="1079"/>
        <v>180.66</v>
      </c>
      <c r="M255" s="13">
        <f t="shared" si="1080"/>
        <v>180.66</v>
      </c>
      <c r="N255" s="8"/>
      <c r="O255" s="13">
        <f t="shared" si="1081"/>
        <v>146.53494257348601</v>
      </c>
      <c r="P255" s="13">
        <f t="shared" si="1082"/>
        <v>29.826349430661899</v>
      </c>
      <c r="Q255" s="13">
        <f t="shared" si="1083"/>
        <v>8.3258490098571905</v>
      </c>
      <c r="R255" s="13" t="str">
        <f t="shared" si="1084"/>
        <v>NULL</v>
      </c>
      <c r="S255" s="13">
        <f t="shared" si="1085"/>
        <v>12.853770087240701</v>
      </c>
      <c r="T255" s="13">
        <f t="shared" si="1086"/>
        <v>43.979270048722</v>
      </c>
      <c r="U255" s="13">
        <f t="shared" si="1087"/>
        <v>18.023844390788799</v>
      </c>
      <c r="V255" s="42">
        <f t="shared" si="1088"/>
        <v>6139414736.4049997</v>
      </c>
      <c r="W255" s="42">
        <f t="shared" si="1089"/>
        <v>3873626292.8759098</v>
      </c>
      <c r="X255" s="13">
        <f t="shared" si="1090"/>
        <v>-58.492695789889758</v>
      </c>
      <c r="Y255" s="13">
        <f t="shared" si="1091"/>
        <v>38.544507163080397</v>
      </c>
      <c r="Z255" s="13">
        <f t="shared" si="1092"/>
        <v>45.496053450154598</v>
      </c>
      <c r="AA255" s="13">
        <f t="shared" si="1093"/>
        <v>48.493881336488499</v>
      </c>
      <c r="AB255" s="13">
        <f t="shared" si="1094"/>
        <v>0.4874</v>
      </c>
      <c r="AC255" s="13">
        <f t="shared" si="1095"/>
        <v>2.65635783252911</v>
      </c>
      <c r="AD255" s="13">
        <f t="shared" si="1096"/>
        <v>2.2634163632267801</v>
      </c>
      <c r="AE255" s="13">
        <f t="shared" si="1097"/>
        <v>1.1470227024484301</v>
      </c>
      <c r="AF255" s="13">
        <f t="shared" si="1098"/>
        <v>1.0980140369504801</v>
      </c>
      <c r="AG255" s="13">
        <f t="shared" si="1099"/>
        <v>0.43624664698762899</v>
      </c>
      <c r="AH255" s="13">
        <f t="shared" si="1100"/>
        <v>1.5241094405322</v>
      </c>
      <c r="AI255" s="13">
        <f t="shared" si="1101"/>
        <v>67.518860016764407</v>
      </c>
      <c r="AJ255" s="13">
        <f t="shared" si="1102"/>
        <v>173.8954</v>
      </c>
      <c r="AK255" s="13">
        <f t="shared" si="1103"/>
        <v>154.42597000000001</v>
      </c>
      <c r="AL255" s="13">
        <f t="shared" si="1104"/>
        <v>1.15720524017467</v>
      </c>
      <c r="AM255" s="13">
        <f t="shared" si="1105"/>
        <v>159.39628158880001</v>
      </c>
      <c r="AN255" s="13">
        <f t="shared" si="1106"/>
        <v>1.4211379495805201</v>
      </c>
      <c r="AO255" s="13">
        <f t="shared" si="1107"/>
        <v>3.6393913557483102</v>
      </c>
      <c r="AP255" s="42">
        <f t="shared" si="1108"/>
        <v>424583119.58068502</v>
      </c>
      <c r="AS255" s="9" t="s">
        <v>233</v>
      </c>
      <c r="AT255" s="34">
        <v>146.53494257348601</v>
      </c>
      <c r="AU255" s="34">
        <v>29.826349430661899</v>
      </c>
      <c r="AV255" s="34">
        <v>8.3258490098571905</v>
      </c>
      <c r="AW255" s="34" t="s">
        <v>292</v>
      </c>
      <c r="AX255" s="34">
        <v>12.853770087240701</v>
      </c>
      <c r="AY255" s="7">
        <v>43.979270048722</v>
      </c>
      <c r="AZ255" s="7">
        <v>18.023844390788799</v>
      </c>
      <c r="BA255" s="7">
        <v>6139414736.4049997</v>
      </c>
      <c r="BB255" s="7">
        <v>3873626292.8759098</v>
      </c>
      <c r="BC255" s="7">
        <v>38.544507163080397</v>
      </c>
      <c r="BD255" s="7">
        <v>45.496053450154598</v>
      </c>
      <c r="BE255" s="7">
        <v>48.493881336488499</v>
      </c>
      <c r="BF255" s="7">
        <v>0.4874</v>
      </c>
      <c r="BG255" s="34">
        <v>2.65635783252911</v>
      </c>
      <c r="BH255" s="7">
        <v>2.2634163632267801</v>
      </c>
      <c r="BI255" s="7">
        <v>1.1470227024484301</v>
      </c>
      <c r="BJ255" s="7">
        <v>1.0980140369504801</v>
      </c>
      <c r="BK255" s="7">
        <v>0.43624664698762899</v>
      </c>
      <c r="BL255" s="7">
        <v>1.5241094405322</v>
      </c>
      <c r="BM255" s="34">
        <v>67.518860016764407</v>
      </c>
      <c r="BN255" s="7">
        <v>173.8954</v>
      </c>
      <c r="BO255" s="34">
        <v>154.42597000000001</v>
      </c>
      <c r="BP255" s="34">
        <v>1.15720524017467</v>
      </c>
      <c r="BQ255" s="34">
        <v>159.39628158880001</v>
      </c>
      <c r="BR255" s="34">
        <v>1.4211379495805201</v>
      </c>
      <c r="BS255" s="7">
        <v>3.6393913557483102</v>
      </c>
      <c r="BT255" s="34">
        <v>424583119.58068502</v>
      </c>
      <c r="BU255" s="34">
        <v>4670576083</v>
      </c>
      <c r="BV255" s="7">
        <v>97.952600000000004</v>
      </c>
      <c r="BW255" s="23">
        <v>40031</v>
      </c>
      <c r="BX255" s="9" t="s">
        <v>693</v>
      </c>
      <c r="BY255" s="7">
        <v>180.66</v>
      </c>
      <c r="BZ255" s="9" t="s">
        <v>291</v>
      </c>
      <c r="CA255" t="str">
        <f t="shared" si="736"/>
        <v>USD=</v>
      </c>
      <c r="CB255" s="24">
        <v>1</v>
      </c>
      <c r="CD255" s="9" t="s">
        <v>233</v>
      </c>
      <c r="CE255" s="9" t="s">
        <v>692</v>
      </c>
    </row>
    <row r="256" spans="1:83" x14ac:dyDescent="0.35">
      <c r="B256" t="str">
        <f t="shared" si="1073"/>
        <v>Qorvo Inc</v>
      </c>
      <c r="C256" t="s">
        <v>215</v>
      </c>
      <c r="D256" t="s">
        <v>230</v>
      </c>
      <c r="E256" t="s">
        <v>234</v>
      </c>
      <c r="F256" s="2"/>
      <c r="G256" t="str">
        <f t="shared" si="1074"/>
        <v>US74736K1016</v>
      </c>
      <c r="H256" s="7">
        <f t="shared" si="1075"/>
        <v>6582839248.7200003</v>
      </c>
      <c r="I256" s="13">
        <f t="shared" si="1076"/>
        <v>99.494799999999998</v>
      </c>
      <c r="J256" s="36">
        <f t="shared" si="1077"/>
        <v>35584</v>
      </c>
      <c r="K256" s="13" t="str">
        <f t="shared" si="1078"/>
        <v>USD</v>
      </c>
      <c r="L256" s="7">
        <f t="shared" si="1079"/>
        <v>69.64</v>
      </c>
      <c r="M256" s="13">
        <f t="shared" si="1080"/>
        <v>69.64</v>
      </c>
      <c r="N256" s="8"/>
      <c r="O256" s="13" t="str">
        <f t="shared" si="1081"/>
        <v>NULL</v>
      </c>
      <c r="P256" s="13">
        <f t="shared" si="1082"/>
        <v>12.5619364980271</v>
      </c>
      <c r="Q256" s="13" t="str">
        <f t="shared" si="1083"/>
        <v>NULL</v>
      </c>
      <c r="R256" s="13">
        <f t="shared" si="1084"/>
        <v>3.39511797243975</v>
      </c>
      <c r="S256" s="13">
        <f t="shared" si="1085"/>
        <v>1.9331596058745399</v>
      </c>
      <c r="T256" s="13">
        <f t="shared" si="1086"/>
        <v>7.2801140081971099</v>
      </c>
      <c r="U256" s="13">
        <f t="shared" si="1087"/>
        <v>1.6673735802649901</v>
      </c>
      <c r="V256" s="42">
        <f t="shared" si="1088"/>
        <v>131948723.41</v>
      </c>
      <c r="W256" s="42">
        <f t="shared" si="1089"/>
        <v>135081121.125</v>
      </c>
      <c r="X256" s="13">
        <f t="shared" si="1090"/>
        <v>2.3189011824245798</v>
      </c>
      <c r="Y256" s="13">
        <f t="shared" si="1091"/>
        <v>25.017636898464399</v>
      </c>
      <c r="Z256" s="13">
        <f t="shared" si="1092"/>
        <v>61.971696796986599</v>
      </c>
      <c r="AA256" s="13">
        <f t="shared" si="1093"/>
        <v>51.831034846512203</v>
      </c>
      <c r="AB256" s="13">
        <f t="shared" si="1094"/>
        <v>0.33560000000000001</v>
      </c>
      <c r="AC256" s="13">
        <f t="shared" si="1095"/>
        <v>1.6800593866143201</v>
      </c>
      <c r="AD256" s="13">
        <f t="shared" si="1096"/>
        <v>1.64478857714182</v>
      </c>
      <c r="AE256" s="13">
        <f t="shared" si="1097"/>
        <v>1.4129294165969699</v>
      </c>
      <c r="AF256" s="13">
        <f t="shared" si="1098"/>
        <v>1.27528500244503</v>
      </c>
      <c r="AG256" s="13">
        <f t="shared" si="1099"/>
        <v>1.78605738059334</v>
      </c>
      <c r="AH256" s="13">
        <f t="shared" si="1100"/>
        <v>0.52463996730177798</v>
      </c>
      <c r="AI256" s="13">
        <f t="shared" si="1101"/>
        <v>57.596566523605098</v>
      </c>
      <c r="AJ256" s="13">
        <f t="shared" si="1102"/>
        <v>81.546999999999997</v>
      </c>
      <c r="AK256" s="13">
        <f t="shared" si="1103"/>
        <v>102.9624</v>
      </c>
      <c r="AL256" s="13" t="str">
        <f t="shared" si="1104"/>
        <v>NULL</v>
      </c>
      <c r="AM256" s="13" t="str">
        <f t="shared" si="1105"/>
        <v>NULL</v>
      </c>
      <c r="AN256" s="13">
        <f t="shared" si="1106"/>
        <v>3.5781766056259099</v>
      </c>
      <c r="AO256" s="13">
        <f t="shared" si="1107"/>
        <v>1.6101539984839801</v>
      </c>
      <c r="AP256" s="42">
        <f t="shared" si="1108"/>
        <v>3384957.2816337501</v>
      </c>
      <c r="AS256" s="9" t="s">
        <v>234</v>
      </c>
      <c r="AT256" s="34" t="s">
        <v>292</v>
      </c>
      <c r="AU256" s="34">
        <v>12.5619364980271</v>
      </c>
      <c r="AV256" s="34" t="s">
        <v>292</v>
      </c>
      <c r="AW256" s="34">
        <v>3.39511797243975</v>
      </c>
      <c r="AX256" s="34">
        <v>1.9331596058745399</v>
      </c>
      <c r="AY256" s="7">
        <v>7.2801140081971099</v>
      </c>
      <c r="AZ256" s="7">
        <v>1.6673735802649901</v>
      </c>
      <c r="BA256" s="7">
        <v>131948723.41</v>
      </c>
      <c r="BB256" s="7">
        <v>135081121.125</v>
      </c>
      <c r="BC256" s="7">
        <v>25.017636898464399</v>
      </c>
      <c r="BD256" s="7">
        <v>61.971696796986599</v>
      </c>
      <c r="BE256" s="7">
        <v>51.831034846512203</v>
      </c>
      <c r="BF256" s="7">
        <v>0.33560000000000001</v>
      </c>
      <c r="BG256" s="34">
        <v>1.6800593866143201</v>
      </c>
      <c r="BH256" s="7">
        <v>1.64478857714182</v>
      </c>
      <c r="BI256" s="7">
        <v>1.4129294165969699</v>
      </c>
      <c r="BJ256" s="7">
        <v>1.27528500244503</v>
      </c>
      <c r="BK256" s="7">
        <v>1.78605738059334</v>
      </c>
      <c r="BL256" s="7">
        <v>0.52463996730177798</v>
      </c>
      <c r="BM256" s="34">
        <v>57.596566523605098</v>
      </c>
      <c r="BN256" s="7">
        <v>81.546999999999997</v>
      </c>
      <c r="BO256" s="34">
        <v>102.9624</v>
      </c>
      <c r="BP256" s="34" t="s">
        <v>292</v>
      </c>
      <c r="BQ256" s="34" t="s">
        <v>292</v>
      </c>
      <c r="BR256" s="34">
        <v>3.5781766056259099</v>
      </c>
      <c r="BS256" s="34">
        <v>1.6101539984839801</v>
      </c>
      <c r="BT256" s="34">
        <v>3384957.2816337501</v>
      </c>
      <c r="BU256" s="34">
        <v>94526698</v>
      </c>
      <c r="BV256" s="7">
        <v>99.494799999999998</v>
      </c>
      <c r="BW256" s="23">
        <v>35584</v>
      </c>
      <c r="BX256" s="9" t="s">
        <v>695</v>
      </c>
      <c r="BY256" s="7">
        <v>69.64</v>
      </c>
      <c r="BZ256" s="9" t="s">
        <v>291</v>
      </c>
      <c r="CA256" t="str">
        <f t="shared" si="736"/>
        <v>USD=</v>
      </c>
      <c r="CB256" s="24">
        <v>1</v>
      </c>
      <c r="CD256" s="9" t="s">
        <v>234</v>
      </c>
      <c r="CE256" s="9" t="s">
        <v>694</v>
      </c>
    </row>
    <row r="257" spans="1:83" x14ac:dyDescent="0.35">
      <c r="B257" t="str">
        <f t="shared" si="1073"/>
        <v>ams-OSRAM AG</v>
      </c>
      <c r="C257" t="s">
        <v>215</v>
      </c>
      <c r="D257" t="s">
        <v>230</v>
      </c>
      <c r="E257" t="s">
        <v>235</v>
      </c>
      <c r="F257" s="2"/>
      <c r="G257" t="str">
        <f t="shared" si="1074"/>
        <v>AT0000A3EPA4</v>
      </c>
      <c r="H257" s="7">
        <f t="shared" si="1075"/>
        <v>624841047.71112645</v>
      </c>
      <c r="I257" s="13">
        <f t="shared" si="1076"/>
        <v>100</v>
      </c>
      <c r="J257" s="36">
        <f t="shared" si="1077"/>
        <v>38124</v>
      </c>
      <c r="K257" s="13" t="str">
        <f t="shared" si="1078"/>
        <v>CHF</v>
      </c>
      <c r="L257" s="7">
        <f t="shared" si="1079"/>
        <v>7.0839999999999996</v>
      </c>
      <c r="M257" s="13">
        <f t="shared" si="1080"/>
        <v>6.3274287999999999</v>
      </c>
      <c r="N257" s="8"/>
      <c r="O257" s="13" t="str">
        <f t="shared" si="1081"/>
        <v>NULL</v>
      </c>
      <c r="P257" s="13" t="str">
        <f t="shared" si="1082"/>
        <v>NULL</v>
      </c>
      <c r="Q257" s="13" t="str">
        <f t="shared" si="1083"/>
        <v>NULL</v>
      </c>
      <c r="R257" s="13" t="str">
        <f t="shared" si="1084"/>
        <v>NULL</v>
      </c>
      <c r="S257" s="13">
        <f t="shared" si="1085"/>
        <v>0.60521752160360498</v>
      </c>
      <c r="T257" s="13">
        <f t="shared" si="1086"/>
        <v>1.3267143322975501</v>
      </c>
      <c r="U257" s="13">
        <f t="shared" si="1087"/>
        <v>0.21926306331169401</v>
      </c>
      <c r="V257" s="42">
        <f t="shared" si="1088"/>
        <v>4510845.9790000003</v>
      </c>
      <c r="W257" s="42">
        <f t="shared" si="1089"/>
        <v>3924267.7436521701</v>
      </c>
      <c r="X257" s="13">
        <f t="shared" si="1090"/>
        <v>-14.947457045882492</v>
      </c>
      <c r="Y257" s="13">
        <f t="shared" si="1091"/>
        <v>81.196504630206903</v>
      </c>
      <c r="Z257" s="13">
        <f t="shared" si="1092"/>
        <v>68.278612647041996</v>
      </c>
      <c r="AA257" s="13">
        <f t="shared" si="1093"/>
        <v>83.443468575545694</v>
      </c>
      <c r="AB257" s="13" t="str">
        <f t="shared" si="1094"/>
        <v>#N/A</v>
      </c>
      <c r="AC257" s="13">
        <f t="shared" si="1095"/>
        <v>1.62528452580442</v>
      </c>
      <c r="AD257" s="13">
        <f t="shared" si="1096"/>
        <v>2.6892011863601799</v>
      </c>
      <c r="AE257" s="13">
        <f t="shared" si="1097"/>
        <v>2.21772348989942</v>
      </c>
      <c r="AF257" s="13">
        <f t="shared" si="1098"/>
        <v>1.8118138481172901</v>
      </c>
      <c r="AG257" s="13">
        <f t="shared" si="1099"/>
        <v>1.8562151872794601</v>
      </c>
      <c r="AH257" s="13">
        <f t="shared" si="1100"/>
        <v>2.03471844934182</v>
      </c>
      <c r="AI257" s="13">
        <f t="shared" si="1101"/>
        <v>74.519572953736599</v>
      </c>
      <c r="AJ257" s="13">
        <f t="shared" si="1102"/>
        <v>7.9301000000000004</v>
      </c>
      <c r="AK257" s="13">
        <f t="shared" si="1103"/>
        <v>10.642555</v>
      </c>
      <c r="AL257" s="13" t="str">
        <f t="shared" si="1104"/>
        <v>NULL</v>
      </c>
      <c r="AM257" s="13" t="str">
        <f t="shared" si="1105"/>
        <v>NULL</v>
      </c>
      <c r="AN257" s="13" t="str">
        <f t="shared" si="1106"/>
        <v>NULL</v>
      </c>
      <c r="AO257" s="13" t="str">
        <f t="shared" si="1107"/>
        <v>NULL</v>
      </c>
      <c r="AP257" s="42">
        <f t="shared" si="1108"/>
        <v>196822.32464617101</v>
      </c>
      <c r="AS257" s="9" t="s">
        <v>235</v>
      </c>
      <c r="AT257" s="34" t="s">
        <v>292</v>
      </c>
      <c r="AU257" s="34" t="s">
        <v>292</v>
      </c>
      <c r="AV257" s="34" t="s">
        <v>292</v>
      </c>
      <c r="AW257" s="34" t="s">
        <v>292</v>
      </c>
      <c r="AX257" s="34">
        <v>0.60521752160360498</v>
      </c>
      <c r="AY257" s="7">
        <v>1.3267143322975501</v>
      </c>
      <c r="AZ257" s="7">
        <v>0.21926306331169401</v>
      </c>
      <c r="BA257" s="7">
        <v>4510845.9790000003</v>
      </c>
      <c r="BB257" s="7">
        <v>3924267.7436521701</v>
      </c>
      <c r="BC257" s="7">
        <v>81.196504630206903</v>
      </c>
      <c r="BD257" s="7">
        <v>68.278612647041996</v>
      </c>
      <c r="BE257" s="7">
        <v>83.443468575545694</v>
      </c>
      <c r="BF257" s="7" t="s">
        <v>523</v>
      </c>
      <c r="BG257" s="34">
        <v>1.62528452580442</v>
      </c>
      <c r="BH257" s="7">
        <v>2.6892011863601799</v>
      </c>
      <c r="BI257" s="7">
        <v>2.21772348989942</v>
      </c>
      <c r="BJ257" s="7">
        <v>1.8118138481172901</v>
      </c>
      <c r="BK257" s="7">
        <v>1.8562151872794601</v>
      </c>
      <c r="BL257" s="7">
        <v>2.03471844934182</v>
      </c>
      <c r="BM257" s="34">
        <v>74.519572953736599</v>
      </c>
      <c r="BN257" s="7">
        <v>7.9301000000000004</v>
      </c>
      <c r="BO257" s="34">
        <v>10.642555</v>
      </c>
      <c r="BP257" s="34" t="s">
        <v>292</v>
      </c>
      <c r="BQ257" s="34" t="s">
        <v>292</v>
      </c>
      <c r="BR257" s="34" t="s">
        <v>292</v>
      </c>
      <c r="BS257" s="34" t="s">
        <v>292</v>
      </c>
      <c r="BT257" s="34">
        <v>196822.32464617101</v>
      </c>
      <c r="BU257" s="34">
        <v>98751178</v>
      </c>
      <c r="BV257" s="7">
        <v>100</v>
      </c>
      <c r="BW257" s="23">
        <v>38124</v>
      </c>
      <c r="BX257" s="9" t="s">
        <v>1123</v>
      </c>
      <c r="BY257" s="7">
        <v>7.0839999999999996</v>
      </c>
      <c r="BZ257" s="9" t="s">
        <v>448</v>
      </c>
      <c r="CA257" t="str">
        <f t="shared" si="736"/>
        <v>CHF=</v>
      </c>
      <c r="CB257" s="24">
        <v>0.89319999999999999</v>
      </c>
      <c r="CD257" s="9" t="s">
        <v>235</v>
      </c>
      <c r="CE257" s="9" t="s">
        <v>1164</v>
      </c>
    </row>
    <row r="258" spans="1:83" x14ac:dyDescent="0.35">
      <c r="F258" s="2"/>
      <c r="G258" s="14" t="s">
        <v>793</v>
      </c>
      <c r="H258" s="15">
        <f>AVERAGE(H253:H257)</f>
        <v>211964944968.44223</v>
      </c>
      <c r="I258" s="15">
        <f t="shared" ref="I258:AP258" si="1109">AVERAGE(I253:I257)</f>
        <v>99.046900000000008</v>
      </c>
      <c r="J258" s="15"/>
      <c r="K258" s="15"/>
      <c r="L258" s="15"/>
      <c r="M258" s="15"/>
      <c r="N258" s="15"/>
      <c r="O258" s="35">
        <f t="shared" si="1109"/>
        <v>69.039028447093429</v>
      </c>
      <c r="P258" s="35">
        <f t="shared" si="1109"/>
        <v>21.001202854293997</v>
      </c>
      <c r="Q258" s="35">
        <f t="shared" si="1109"/>
        <v>2.6076723637564401</v>
      </c>
      <c r="R258" s="35">
        <f t="shared" si="1109"/>
        <v>3.048341763632425</v>
      </c>
      <c r="S258" s="35">
        <f t="shared" si="1109"/>
        <v>5.4715535838629554</v>
      </c>
      <c r="T258" s="35">
        <f t="shared" si="1109"/>
        <v>17.275096834410672</v>
      </c>
      <c r="U258" s="35">
        <f t="shared" si="1109"/>
        <v>6.0862539524559685</v>
      </c>
      <c r="V258" s="15"/>
      <c r="W258" s="15"/>
      <c r="X258" s="35">
        <f t="shared" si="1109"/>
        <v>-10.079035605082492</v>
      </c>
      <c r="Y258" s="35">
        <f t="shared" si="1109"/>
        <v>44.864519831687275</v>
      </c>
      <c r="Z258" s="35">
        <f t="shared" si="1109"/>
        <v>50.711676497117757</v>
      </c>
      <c r="AA258" s="35">
        <f t="shared" si="1109"/>
        <v>52.911546338087916</v>
      </c>
      <c r="AB258" s="35">
        <f t="shared" si="1109"/>
        <v>0.37959999999999999</v>
      </c>
      <c r="AC258" s="35">
        <f t="shared" si="1109"/>
        <v>2.0254850460793516</v>
      </c>
      <c r="AD258" s="35">
        <f t="shared" si="1109"/>
        <v>1.9979569019733501</v>
      </c>
      <c r="AE258" s="35">
        <f t="shared" si="1109"/>
        <v>1.5041363102432761</v>
      </c>
      <c r="AF258" s="35">
        <f t="shared" si="1109"/>
        <v>1.3360895374046442</v>
      </c>
      <c r="AG258" s="35">
        <f t="shared" si="1109"/>
        <v>1.6028864233201978</v>
      </c>
      <c r="AH258" s="35">
        <f t="shared" si="1109"/>
        <v>1.4619752162976756</v>
      </c>
      <c r="AI258" s="35">
        <f t="shared" si="1109"/>
        <v>58.827344313585762</v>
      </c>
      <c r="AJ258" s="35">
        <f t="shared" si="1109"/>
        <v>99.966700000000003</v>
      </c>
      <c r="AK258" s="35">
        <f t="shared" si="1109"/>
        <v>105.550225</v>
      </c>
      <c r="AL258" s="35">
        <f t="shared" si="1109"/>
        <v>2.0809509901356331</v>
      </c>
      <c r="AM258" s="35">
        <f t="shared" si="1109"/>
        <v>81.574525591366665</v>
      </c>
      <c r="AN258" s="35">
        <f t="shared" si="1109"/>
        <v>3.1834040769633822</v>
      </c>
      <c r="AO258" s="35">
        <f t="shared" si="1109"/>
        <v>3.1310889917923452</v>
      </c>
      <c r="AP258" s="15">
        <f t="shared" si="1109"/>
        <v>88071457.377229154</v>
      </c>
      <c r="AS258" s="9"/>
      <c r="AT258" s="34"/>
      <c r="AU258" s="34"/>
      <c r="AV258" s="34"/>
      <c r="AW258" s="34"/>
      <c r="AX258" s="34"/>
      <c r="BG258" s="34"/>
      <c r="BM258" s="34"/>
      <c r="BO258" s="34"/>
      <c r="BP258" s="34"/>
      <c r="BQ258" s="34"/>
      <c r="BT258" s="34"/>
      <c r="BU258" s="34"/>
      <c r="BW258" s="23"/>
      <c r="BX258" s="9"/>
      <c r="BZ258" s="9"/>
      <c r="CD258" s="9"/>
    </row>
    <row r="259" spans="1:83" x14ac:dyDescent="0.35">
      <c r="F259" s="2"/>
      <c r="G259" s="16"/>
      <c r="H259" s="19"/>
      <c r="I259" s="18"/>
      <c r="J259" s="38"/>
      <c r="K259" s="18"/>
      <c r="L259" s="19"/>
      <c r="M259" s="19"/>
      <c r="N259" s="16"/>
      <c r="O259" s="18"/>
      <c r="P259" s="18"/>
      <c r="Q259" s="18"/>
      <c r="R259" s="18"/>
      <c r="S259" s="18"/>
      <c r="T259" s="18"/>
      <c r="U259" s="18"/>
      <c r="V259" s="44"/>
      <c r="W259" s="44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44"/>
      <c r="AT259" s="34"/>
      <c r="AU259" s="34"/>
      <c r="AV259" s="34"/>
      <c r="AW259" s="34"/>
      <c r="AX259" s="34"/>
      <c r="BG259" s="34"/>
      <c r="BM259" s="34"/>
      <c r="BO259" s="34"/>
      <c r="BP259" s="34"/>
      <c r="BQ259" s="34"/>
      <c r="BT259" s="34"/>
      <c r="BU259" s="34"/>
      <c r="BW259" s="23"/>
      <c r="BX259" s="9"/>
      <c r="BZ259" s="9"/>
    </row>
    <row r="260" spans="1:83" x14ac:dyDescent="0.35">
      <c r="A260" s="4"/>
      <c r="B260" s="4"/>
      <c r="C260" s="4" t="s">
        <v>215</v>
      </c>
      <c r="D260" s="4"/>
      <c r="E260" s="4"/>
      <c r="F260" s="2"/>
      <c r="AS260" s="4"/>
      <c r="AT260" s="34"/>
      <c r="AU260" s="34"/>
      <c r="AV260" s="34"/>
      <c r="AW260" s="34"/>
      <c r="AX260" s="34"/>
      <c r="BG260" s="34"/>
      <c r="BM260" s="34"/>
      <c r="BO260" s="34"/>
      <c r="BP260" s="34"/>
      <c r="BQ260" s="34"/>
      <c r="BT260" s="34"/>
      <c r="BU260" s="34"/>
      <c r="BW260" s="23"/>
      <c r="BX260" s="9"/>
      <c r="BZ260" s="9"/>
      <c r="CD260" s="4"/>
    </row>
    <row r="261" spans="1:83" x14ac:dyDescent="0.35">
      <c r="B261" t="str">
        <f>CE261</f>
        <v>Analog Devices Inc</v>
      </c>
      <c r="C261" t="s">
        <v>215</v>
      </c>
      <c r="D261" t="s">
        <v>236</v>
      </c>
      <c r="E261" t="s">
        <v>237</v>
      </c>
      <c r="F261" s="2"/>
      <c r="G261" t="str">
        <f>BX261</f>
        <v>US0326541051</v>
      </c>
      <c r="H261" s="7">
        <f>(BU261*BY261)*CB261</f>
        <v>108053751052.88</v>
      </c>
      <c r="I261" s="13">
        <f>BV261</f>
        <v>99.751599999999996</v>
      </c>
      <c r="J261" s="36">
        <f>BW261</f>
        <v>28948</v>
      </c>
      <c r="K261" s="13" t="str">
        <f>BZ261</f>
        <v>USD</v>
      </c>
      <c r="L261" s="7">
        <f>BY261</f>
        <v>217.72</v>
      </c>
      <c r="M261" s="13">
        <f>BY261*CB261</f>
        <v>217.72</v>
      </c>
      <c r="N261" s="8"/>
      <c r="O261" s="13">
        <f>AT261</f>
        <v>66.560074349669705</v>
      </c>
      <c r="P261" s="13">
        <f t="shared" ref="P261" si="1110">AU261</f>
        <v>30.168096925013099</v>
      </c>
      <c r="Q261" s="13">
        <f t="shared" ref="Q261" si="1111">AV261</f>
        <v>4.7679136353631604</v>
      </c>
      <c r="R261" s="13" t="str">
        <f t="shared" ref="R261" si="1112">AW261</f>
        <v>NULL</v>
      </c>
      <c r="S261" s="13">
        <f t="shared" ref="S261" si="1113">AX261</f>
        <v>3.0717755409705099</v>
      </c>
      <c r="T261" s="13">
        <f t="shared" ref="T261" si="1114">AY261</f>
        <v>28.0474854447247</v>
      </c>
      <c r="U261" s="13">
        <f t="shared" ref="U261" si="1115">AZ261</f>
        <v>11.4619657923253</v>
      </c>
      <c r="V261" s="42">
        <f t="shared" ref="V261" si="1116">BA261</f>
        <v>650959068.03250003</v>
      </c>
      <c r="W261" s="42">
        <f t="shared" ref="W261" si="1117">BB261</f>
        <v>727780588.63909101</v>
      </c>
      <c r="X261" s="13">
        <f>((W261-V261)/W261)*100</f>
        <v>10.555588017295561</v>
      </c>
      <c r="Y261" s="13">
        <f>BC261</f>
        <v>29.226553920313901</v>
      </c>
      <c r="Z261" s="13">
        <f t="shared" ref="Z261" si="1118">BD261</f>
        <v>32.638467767431202</v>
      </c>
      <c r="AA261" s="13">
        <f t="shared" ref="AA261" si="1119">BE261</f>
        <v>33.268333882119101</v>
      </c>
      <c r="AB261" s="13">
        <f t="shared" ref="AB261" si="1120">BF261</f>
        <v>0.27560000000000001</v>
      </c>
      <c r="AC261" s="13">
        <f t="shared" ref="AC261" si="1121">BG261</f>
        <v>1.8062673214857701</v>
      </c>
      <c r="AD261" s="13">
        <f t="shared" ref="AD261" si="1122">BH261</f>
        <v>1.37153018554349</v>
      </c>
      <c r="AE261" s="13">
        <f t="shared" ref="AE261" si="1123">BI261</f>
        <v>1.04891608846323</v>
      </c>
      <c r="AF261" s="13">
        <f t="shared" ref="AF261" si="1124">BJ261</f>
        <v>1.0326096930314299</v>
      </c>
      <c r="AG261" s="13">
        <f t="shared" ref="AG261" si="1125">BK261</f>
        <v>1.4109414109816101</v>
      </c>
      <c r="AH261" s="13">
        <f t="shared" ref="AH261" si="1126">BL261</f>
        <v>0.925938391995206</v>
      </c>
      <c r="AI261" s="13">
        <f t="shared" ref="AI261" si="1127">BM261</f>
        <v>54.632824051256797</v>
      </c>
      <c r="AJ261" s="13">
        <f t="shared" ref="AJ261" si="1128">BN261</f>
        <v>222.59559999999999</v>
      </c>
      <c r="AK261" s="13">
        <f t="shared" ref="AK261" si="1129">BO261</f>
        <v>217.6131</v>
      </c>
      <c r="AL261" s="13">
        <f t="shared" ref="AL261" si="1130">BP261</f>
        <v>1.6949152542372901</v>
      </c>
      <c r="AM261" s="13">
        <f t="shared" ref="AM261" si="1131">BQ261</f>
        <v>110.0633484052</v>
      </c>
      <c r="AN261" s="13">
        <f t="shared" ref="AN261" si="1132">BR261</f>
        <v>1.48354130691904</v>
      </c>
      <c r="AO261" s="13">
        <f t="shared" ref="AO261" si="1133">BS261</f>
        <v>2.3635514836826901</v>
      </c>
      <c r="AP261" s="42">
        <f t="shared" ref="AP261" si="1134">BT261</f>
        <v>15366373.6540491</v>
      </c>
      <c r="AS261" s="9" t="s">
        <v>237</v>
      </c>
      <c r="AT261" s="34">
        <v>66.560074349669705</v>
      </c>
      <c r="AU261" s="34">
        <v>30.168096925013099</v>
      </c>
      <c r="AV261" s="34">
        <v>4.7679136353631604</v>
      </c>
      <c r="AW261" s="34" t="s">
        <v>292</v>
      </c>
      <c r="AX261" s="34">
        <v>3.0717755409705099</v>
      </c>
      <c r="AY261" s="7">
        <v>28.0474854447247</v>
      </c>
      <c r="AZ261" s="7">
        <v>11.4619657923253</v>
      </c>
      <c r="BA261" s="7">
        <v>650959068.03250003</v>
      </c>
      <c r="BB261" s="7">
        <v>727780588.63909101</v>
      </c>
      <c r="BC261" s="7">
        <v>29.226553920313901</v>
      </c>
      <c r="BD261" s="7">
        <v>32.638467767431202</v>
      </c>
      <c r="BE261" s="7">
        <v>33.268333882119101</v>
      </c>
      <c r="BF261" s="7">
        <v>0.27560000000000001</v>
      </c>
      <c r="BG261" s="34">
        <v>1.8062673214857701</v>
      </c>
      <c r="BH261" s="7">
        <v>1.37153018554349</v>
      </c>
      <c r="BI261" s="7">
        <v>1.04891608846323</v>
      </c>
      <c r="BJ261" s="7">
        <v>1.0326096930314299</v>
      </c>
      <c r="BK261" s="7">
        <v>1.4109414109816101</v>
      </c>
      <c r="BL261" s="7">
        <v>0.925938391995206</v>
      </c>
      <c r="BM261" s="34">
        <v>54.632824051256797</v>
      </c>
      <c r="BN261" s="7">
        <v>222.59559999999999</v>
      </c>
      <c r="BO261" s="34">
        <v>217.6131</v>
      </c>
      <c r="BP261" s="34">
        <v>1.6949152542372901</v>
      </c>
      <c r="BQ261" s="34">
        <v>110.0633484052</v>
      </c>
      <c r="BR261" s="34">
        <v>1.48354130691904</v>
      </c>
      <c r="BS261" s="7">
        <v>2.3635514836826901</v>
      </c>
      <c r="BT261" s="34">
        <v>15366373.6540491</v>
      </c>
      <c r="BU261" s="34">
        <v>496296854</v>
      </c>
      <c r="BV261" s="7">
        <v>99.751599999999996</v>
      </c>
      <c r="BW261" s="23">
        <v>28948</v>
      </c>
      <c r="BX261" s="9" t="s">
        <v>698</v>
      </c>
      <c r="BY261" s="7">
        <v>217.72</v>
      </c>
      <c r="BZ261" s="9" t="s">
        <v>291</v>
      </c>
      <c r="CA261" t="str">
        <f t="shared" ref="CA261:CA324" si="1135">IF(BZ261="EUR","EUR=",IF(BZ261="USD","USD=",IF(BZ261="CHF","CHF=",IF(BZ261="HKD","HKDUSD=R",IF(BZ261="GBp","GBP=",IF(BZ261="CAD","CADUSD=R",IF(BZ261="DKK","DKKUSD=R",IF(BZ261="SEK","SEKUSD=R",IF(BZ261="AUD","AUD=",IF(BZ261="JPY","JPYUSD=R",IF(BZ261="KRW","KRWUSD=R",IF(BZ261="TWD","TWDUSD=R"))))))))))))</f>
        <v>USD=</v>
      </c>
      <c r="CB261" s="24">
        <v>1</v>
      </c>
      <c r="CD261" s="9" t="s">
        <v>237</v>
      </c>
      <c r="CE261" s="9" t="s">
        <v>697</v>
      </c>
    </row>
    <row r="262" spans="1:83" x14ac:dyDescent="0.35">
      <c r="B262" t="str">
        <f t="shared" ref="B262:B264" si="1136">CE262</f>
        <v>Texas Instruments Inc</v>
      </c>
      <c r="C262" t="s">
        <v>215</v>
      </c>
      <c r="D262" t="s">
        <v>236</v>
      </c>
      <c r="E262" t="s">
        <v>225</v>
      </c>
      <c r="F262" s="2"/>
      <c r="G262" t="str">
        <f t="shared" ref="G262:G264" si="1137">BX262</f>
        <v>US8825081040</v>
      </c>
      <c r="H262" s="7">
        <f t="shared" ref="H262:H264" si="1138">(BU262*BY262)*CB262</f>
        <v>174881047069.94</v>
      </c>
      <c r="I262" s="13">
        <f t="shared" ref="I262:I264" si="1139">BV262</f>
        <v>99.771799999999999</v>
      </c>
      <c r="J262" s="36">
        <f t="shared" ref="J262:J264" si="1140">BW262</f>
        <v>19633</v>
      </c>
      <c r="K262" s="13" t="str">
        <f t="shared" ref="K262:K264" si="1141">BZ262</f>
        <v>USD</v>
      </c>
      <c r="L262" s="7">
        <f t="shared" ref="L262:L264" si="1142">BY262</f>
        <v>191.71</v>
      </c>
      <c r="M262" s="13">
        <f t="shared" ref="M262:M264" si="1143">BY262*CB262</f>
        <v>191.71</v>
      </c>
      <c r="N262" s="8"/>
      <c r="O262" s="13">
        <f t="shared" ref="O262:O264" si="1144">AT262</f>
        <v>35.625419278348801</v>
      </c>
      <c r="P262" s="13">
        <f t="shared" ref="P262:P264" si="1145">AU262</f>
        <v>32.909706650553503</v>
      </c>
      <c r="Q262" s="13">
        <f t="shared" ref="Q262:Q264" si="1146">AV262</f>
        <v>-13.1945997327218</v>
      </c>
      <c r="R262" s="13" t="str">
        <f t="shared" ref="R262:R264" si="1147">AW262</f>
        <v>NULL</v>
      </c>
      <c r="S262" s="13">
        <f t="shared" ref="S262:S264" si="1148">AX262</f>
        <v>10.1250590688062</v>
      </c>
      <c r="T262" s="13">
        <f t="shared" ref="T262:T264" si="1149">AY262</f>
        <v>28.007855072059598</v>
      </c>
      <c r="U262" s="13">
        <f t="shared" ref="U262:U264" si="1150">AZ262</f>
        <v>11.1311213207269</v>
      </c>
      <c r="V262" s="42">
        <f t="shared" ref="V262:V264" si="1151">BA262</f>
        <v>959252219.29999995</v>
      </c>
      <c r="W262" s="42">
        <f t="shared" ref="W262:W264" si="1152">BB262</f>
        <v>1210420142.70591</v>
      </c>
      <c r="X262" s="13">
        <f t="shared" ref="X262:X264" si="1153">((W262-V262)/W262)*100</f>
        <v>20.750474528986345</v>
      </c>
      <c r="Y262" s="13">
        <f t="shared" ref="Y262:Y264" si="1154">BC262</f>
        <v>29.995142526930099</v>
      </c>
      <c r="Z262" s="13">
        <f t="shared" ref="Z262:Z264" si="1155">BD262</f>
        <v>30.946818811977099</v>
      </c>
      <c r="AA262" s="13">
        <f t="shared" ref="AA262:AA264" si="1156">BE262</f>
        <v>28.531605825096101</v>
      </c>
      <c r="AB262" s="13">
        <f t="shared" ref="AB262:AB264" si="1157">BF262</f>
        <v>0.2641</v>
      </c>
      <c r="AC262" s="13">
        <f t="shared" ref="AC262:AC264" si="1158">BG262</f>
        <v>1.49142055062999</v>
      </c>
      <c r="AD262" s="13">
        <f t="shared" ref="AD262:AD264" si="1159">BH262</f>
        <v>1.3114196140801899</v>
      </c>
      <c r="AE262" s="13">
        <f t="shared" ref="AE262:AE264" si="1160">BI262</f>
        <v>0.96157515530590798</v>
      </c>
      <c r="AF262" s="13">
        <f t="shared" ref="AF262:AF264" si="1161">BJ262</f>
        <v>0.97438246248716798</v>
      </c>
      <c r="AG262" s="13">
        <f t="shared" ref="AG262:AG264" si="1162">BK262</f>
        <v>1.09810117532199</v>
      </c>
      <c r="AH262" s="13">
        <f t="shared" ref="AH262:AH264" si="1163">BL262</f>
        <v>0.77894441945932602</v>
      </c>
      <c r="AI262" s="13">
        <f t="shared" ref="AI262:AI264" si="1164">BM262</f>
        <v>37.279498235985898</v>
      </c>
      <c r="AJ262" s="13">
        <f t="shared" ref="AJ262:AJ264" si="1165">BN262</f>
        <v>202.41030000000001</v>
      </c>
      <c r="AK262" s="13">
        <f t="shared" ref="AK262:AK264" si="1166">BO262</f>
        <v>193.14962499999999</v>
      </c>
      <c r="AL262" s="13">
        <f t="shared" ref="AL262:AL264" si="1167">BP262</f>
        <v>2.8377673448095999</v>
      </c>
      <c r="AM262" s="13">
        <f t="shared" ref="AM262:AM264" si="1168">BQ262</f>
        <v>70.356646595599997</v>
      </c>
      <c r="AN262" s="13">
        <f t="shared" ref="AN262:AN264" si="1169">BR262</f>
        <v>2.0489761756248801</v>
      </c>
      <c r="AO262" s="13">
        <f t="shared" ref="AO262:AO264" si="1170">BS262</f>
        <v>3.01250230322947</v>
      </c>
      <c r="AP262" s="42">
        <f t="shared" ref="AP262:AP264" si="1171">BT262</f>
        <v>9697233.3082779702</v>
      </c>
      <c r="AS262" s="9" t="s">
        <v>225</v>
      </c>
      <c r="AT262" s="34">
        <v>35.625419278348801</v>
      </c>
      <c r="AU262" s="34">
        <v>32.909706650553503</v>
      </c>
      <c r="AV262" s="34">
        <v>-13.1945997327218</v>
      </c>
      <c r="AW262" s="34" t="s">
        <v>292</v>
      </c>
      <c r="AX262" s="34">
        <v>10.1250590688062</v>
      </c>
      <c r="AY262" s="7">
        <v>28.007855072059598</v>
      </c>
      <c r="AZ262" s="7">
        <v>11.1311213207269</v>
      </c>
      <c r="BA262" s="7">
        <v>959252219.29999995</v>
      </c>
      <c r="BB262" s="7">
        <v>1210420142.70591</v>
      </c>
      <c r="BC262" s="7">
        <v>29.995142526930099</v>
      </c>
      <c r="BD262" s="7">
        <v>30.946818811977099</v>
      </c>
      <c r="BE262" s="7">
        <v>28.531605825096101</v>
      </c>
      <c r="BF262" s="7">
        <v>0.2641</v>
      </c>
      <c r="BG262" s="34">
        <v>1.49142055062999</v>
      </c>
      <c r="BH262" s="7">
        <v>1.3114196140801899</v>
      </c>
      <c r="BI262" s="7">
        <v>0.96157515530590798</v>
      </c>
      <c r="BJ262" s="7">
        <v>0.97438246248716798</v>
      </c>
      <c r="BK262" s="7">
        <v>1.09810117532199</v>
      </c>
      <c r="BL262" s="7">
        <v>0.77894441945932602</v>
      </c>
      <c r="BM262" s="34">
        <v>37.279498235985898</v>
      </c>
      <c r="BN262" s="7">
        <v>202.41030000000001</v>
      </c>
      <c r="BO262" s="34">
        <v>193.14962499999999</v>
      </c>
      <c r="BP262" s="34">
        <v>2.8377673448095999</v>
      </c>
      <c r="BQ262" s="34">
        <v>70.356646595599997</v>
      </c>
      <c r="BR262" s="7">
        <v>2.0489761756248801</v>
      </c>
      <c r="BS262" s="7">
        <v>3.01250230322947</v>
      </c>
      <c r="BT262" s="34">
        <v>9697233.3082779702</v>
      </c>
      <c r="BU262" s="34">
        <v>912216614</v>
      </c>
      <c r="BV262" s="7">
        <v>99.771799999999999</v>
      </c>
      <c r="BW262" s="23">
        <v>19633</v>
      </c>
      <c r="BX262" s="9" t="s">
        <v>681</v>
      </c>
      <c r="BY262" s="7">
        <v>191.71</v>
      </c>
      <c r="BZ262" s="9" t="s">
        <v>291</v>
      </c>
      <c r="CA262" t="str">
        <f t="shared" si="1135"/>
        <v>USD=</v>
      </c>
      <c r="CB262" s="24">
        <v>1</v>
      </c>
      <c r="CD262" s="9" t="s">
        <v>225</v>
      </c>
      <c r="CE262" s="9" t="s">
        <v>680</v>
      </c>
    </row>
    <row r="263" spans="1:83" x14ac:dyDescent="0.35">
      <c r="B263" t="str">
        <f t="shared" si="1136"/>
        <v>Renesas Electronics Corp</v>
      </c>
      <c r="C263" t="s">
        <v>215</v>
      </c>
      <c r="D263" t="s">
        <v>236</v>
      </c>
      <c r="E263" t="s">
        <v>238</v>
      </c>
      <c r="F263" s="2"/>
      <c r="G263" t="str">
        <f t="shared" si="1137"/>
        <v>JP3164720009</v>
      </c>
      <c r="H263" s="7">
        <f t="shared" ref="H263" si="1172">((BU263*BY263)*CB263)/100</f>
        <v>23650594670.711742</v>
      </c>
      <c r="I263" s="13">
        <f t="shared" si="1139"/>
        <v>90.163399999999996</v>
      </c>
      <c r="J263" s="36">
        <f t="shared" si="1140"/>
        <v>37826</v>
      </c>
      <c r="K263" s="13" t="str">
        <f t="shared" si="1141"/>
        <v>JPY</v>
      </c>
      <c r="L263" s="7">
        <f t="shared" si="1142"/>
        <v>2014</v>
      </c>
      <c r="M263" s="13">
        <f t="shared" ref="M263" si="1173">(BY263*CB263)/100</f>
        <v>13.179615999999999</v>
      </c>
      <c r="N263" s="8"/>
      <c r="O263" s="13">
        <f t="shared" si="1144"/>
        <v>13.674990825058901</v>
      </c>
      <c r="P263" s="13">
        <f t="shared" si="1145"/>
        <v>10.3450992974931</v>
      </c>
      <c r="Q263" s="13">
        <f t="shared" si="1146"/>
        <v>-13.674990825058901</v>
      </c>
      <c r="R263" s="13" t="str">
        <f t="shared" si="1147"/>
        <v>NULL</v>
      </c>
      <c r="S263" s="13">
        <f t="shared" si="1148"/>
        <v>1.6843494910088199</v>
      </c>
      <c r="T263" s="13">
        <f t="shared" si="1149"/>
        <v>9.5656173121492802</v>
      </c>
      <c r="U263" s="13">
        <f t="shared" si="1150"/>
        <v>2.6572058766536002</v>
      </c>
      <c r="V263" s="42">
        <f t="shared" si="1151"/>
        <v>16060615560</v>
      </c>
      <c r="W263" s="42">
        <f t="shared" si="1152"/>
        <v>17468014491.304298</v>
      </c>
      <c r="X263" s="13">
        <f t="shared" si="1153"/>
        <v>8.0570057461591382</v>
      </c>
      <c r="Y263" s="13">
        <f t="shared" si="1154"/>
        <v>40.332508971510201</v>
      </c>
      <c r="Z263" s="13">
        <f t="shared" si="1155"/>
        <v>58.797409429593301</v>
      </c>
      <c r="AA263" s="13">
        <f t="shared" si="1156"/>
        <v>53.438285418696402</v>
      </c>
      <c r="AB263" s="13" t="str">
        <f t="shared" si="1157"/>
        <v>#N/A</v>
      </c>
      <c r="AC263" s="13">
        <f t="shared" si="1158"/>
        <v>1.5974536357484399</v>
      </c>
      <c r="AD263" s="13">
        <f t="shared" si="1159"/>
        <v>1.6197234768822499</v>
      </c>
      <c r="AE263" s="13">
        <f t="shared" si="1160"/>
        <v>1.70387907322132</v>
      </c>
      <c r="AF263" s="13">
        <f t="shared" si="1161"/>
        <v>1.4692512462281699</v>
      </c>
      <c r="AG263" s="13">
        <f t="shared" si="1162"/>
        <v>0.48054431848687001</v>
      </c>
      <c r="AH263" s="13">
        <f t="shared" si="1163"/>
        <v>1.4473397363245599</v>
      </c>
      <c r="AI263" s="13">
        <f t="shared" si="1164"/>
        <v>48.868175765645802</v>
      </c>
      <c r="AJ263" s="13">
        <f t="shared" si="1165"/>
        <v>2054.64</v>
      </c>
      <c r="AK263" s="13">
        <f t="shared" si="1166"/>
        <v>2490.1125000000002</v>
      </c>
      <c r="AL263" s="13">
        <f t="shared" si="1167"/>
        <v>0.68694798822374903</v>
      </c>
      <c r="AM263" s="13">
        <f t="shared" si="1168"/>
        <v>14.7612619962</v>
      </c>
      <c r="AN263" s="13" t="str">
        <f t="shared" si="1169"/>
        <v>NULL</v>
      </c>
      <c r="AO263" s="13" t="str">
        <f t="shared" si="1170"/>
        <v>NULL</v>
      </c>
      <c r="AP263" s="42">
        <f t="shared" si="1171"/>
        <v>22700782.065724399</v>
      </c>
      <c r="AS263" s="9" t="s">
        <v>238</v>
      </c>
      <c r="AT263" s="34">
        <v>13.674990825058901</v>
      </c>
      <c r="AU263" s="34">
        <v>10.3450992974931</v>
      </c>
      <c r="AV263" s="34">
        <v>-13.674990825058901</v>
      </c>
      <c r="AW263" s="34" t="s">
        <v>292</v>
      </c>
      <c r="AX263" s="34">
        <v>1.6843494910088199</v>
      </c>
      <c r="AY263" s="7">
        <v>9.5656173121492802</v>
      </c>
      <c r="AZ263" s="7">
        <v>2.6572058766536002</v>
      </c>
      <c r="BA263" s="7">
        <v>16060615560</v>
      </c>
      <c r="BB263" s="7">
        <v>17468014491.304298</v>
      </c>
      <c r="BC263" s="7">
        <v>40.332508971510201</v>
      </c>
      <c r="BD263" s="7">
        <v>58.797409429593301</v>
      </c>
      <c r="BE263" s="7">
        <v>53.438285418696402</v>
      </c>
      <c r="BF263" s="7" t="s">
        <v>523</v>
      </c>
      <c r="BG263" s="34">
        <v>1.5974536357484399</v>
      </c>
      <c r="BH263" s="7">
        <v>1.6197234768822499</v>
      </c>
      <c r="BI263" s="7">
        <v>1.70387907322132</v>
      </c>
      <c r="BJ263" s="7">
        <v>1.4692512462281699</v>
      </c>
      <c r="BK263" s="7">
        <v>0.48054431848687001</v>
      </c>
      <c r="BL263" s="7">
        <v>1.4473397363245599</v>
      </c>
      <c r="BM263" s="34">
        <v>48.868175765645802</v>
      </c>
      <c r="BN263" s="7">
        <v>2054.64</v>
      </c>
      <c r="BO263" s="34">
        <v>2490.1125000000002</v>
      </c>
      <c r="BP263" s="34">
        <v>0.68694798822374903</v>
      </c>
      <c r="BQ263" s="34">
        <v>14.7612619962</v>
      </c>
      <c r="BR263" s="34" t="s">
        <v>292</v>
      </c>
      <c r="BS263" s="34" t="s">
        <v>292</v>
      </c>
      <c r="BT263" s="34">
        <v>22700782.065724399</v>
      </c>
      <c r="BU263" s="34">
        <v>1794482834</v>
      </c>
      <c r="BV263" s="7">
        <v>90.163399999999996</v>
      </c>
      <c r="BW263" s="23">
        <v>37826</v>
      </c>
      <c r="BX263" s="9" t="s">
        <v>700</v>
      </c>
      <c r="BY263" s="7">
        <v>2014</v>
      </c>
      <c r="BZ263" s="9" t="s">
        <v>316</v>
      </c>
      <c r="CA263" t="str">
        <f t="shared" si="1135"/>
        <v>JPYUSD=R</v>
      </c>
      <c r="CB263" s="24">
        <v>0.65439999999999998</v>
      </c>
      <c r="CD263" s="9" t="s">
        <v>238</v>
      </c>
      <c r="CE263" s="9" t="s">
        <v>699</v>
      </c>
    </row>
    <row r="264" spans="1:83" x14ac:dyDescent="0.35">
      <c r="B264" t="str">
        <f t="shared" si="1136"/>
        <v>Allegro Microsystems Inc</v>
      </c>
      <c r="C264" t="s">
        <v>215</v>
      </c>
      <c r="D264" t="s">
        <v>236</v>
      </c>
      <c r="E264" t="s">
        <v>239</v>
      </c>
      <c r="F264" s="2"/>
      <c r="G264" t="str">
        <f t="shared" si="1137"/>
        <v>US01749D1054</v>
      </c>
      <c r="H264" s="7">
        <f t="shared" si="1138"/>
        <v>3981410600.5599999</v>
      </c>
      <c r="I264" s="13">
        <f t="shared" si="1139"/>
        <v>66.700100000000006</v>
      </c>
      <c r="J264" s="36">
        <f t="shared" si="1140"/>
        <v>44133</v>
      </c>
      <c r="K264" s="13" t="str">
        <f t="shared" si="1141"/>
        <v>USD</v>
      </c>
      <c r="L264" s="7">
        <f t="shared" si="1142"/>
        <v>21.64</v>
      </c>
      <c r="M264" s="13">
        <f t="shared" si="1143"/>
        <v>21.64</v>
      </c>
      <c r="N264" s="8"/>
      <c r="O264" s="13" t="str">
        <f t="shared" si="1144"/>
        <v>NULL</v>
      </c>
      <c r="P264" s="13">
        <f t="shared" si="1145"/>
        <v>41.582167428622199</v>
      </c>
      <c r="Q264" s="13" t="str">
        <f t="shared" si="1146"/>
        <v>NULL</v>
      </c>
      <c r="R264" s="13">
        <f t="shared" si="1147"/>
        <v>4.7795594745542802</v>
      </c>
      <c r="S264" s="13">
        <f t="shared" si="1148"/>
        <v>4.2476665382335996</v>
      </c>
      <c r="T264" s="13">
        <f t="shared" si="1149"/>
        <v>29.477737389849299</v>
      </c>
      <c r="U264" s="13">
        <f t="shared" si="1150"/>
        <v>4.6847013979232202</v>
      </c>
      <c r="V264" s="42">
        <f t="shared" si="1151"/>
        <v>34528613.439999998</v>
      </c>
      <c r="W264" s="42">
        <f t="shared" si="1152"/>
        <v>41052256.843181796</v>
      </c>
      <c r="X264" s="13">
        <f t="shared" si="1153"/>
        <v>15.89107129506154</v>
      </c>
      <c r="Y264" s="13">
        <f t="shared" si="1154"/>
        <v>47.698556832049398</v>
      </c>
      <c r="Z264" s="13">
        <f t="shared" si="1155"/>
        <v>52.398834277161697</v>
      </c>
      <c r="AA264" s="13">
        <f t="shared" si="1156"/>
        <v>50.680652945468097</v>
      </c>
      <c r="AB264" s="13">
        <f t="shared" si="1157"/>
        <v>0.495</v>
      </c>
      <c r="AC264" s="13">
        <f t="shared" si="1158"/>
        <v>2.5961698778531099</v>
      </c>
      <c r="AD264" s="13">
        <f t="shared" si="1159"/>
        <v>1.88473485829397</v>
      </c>
      <c r="AE264" s="13">
        <f t="shared" si="1160"/>
        <v>1.67026478008959</v>
      </c>
      <c r="AF264" s="13">
        <f t="shared" si="1161"/>
        <v>1.4468417398832101</v>
      </c>
      <c r="AG264" s="13">
        <f t="shared" si="1162"/>
        <v>2.70070260671381</v>
      </c>
      <c r="AH264" s="13">
        <f t="shared" si="1163"/>
        <v>0.809404821267802</v>
      </c>
      <c r="AI264" s="13">
        <f t="shared" si="1164"/>
        <v>56.137931034482797</v>
      </c>
      <c r="AJ264" s="13">
        <f t="shared" si="1165"/>
        <v>21.136600000000001</v>
      </c>
      <c r="AK264" s="13">
        <f t="shared" si="1166"/>
        <v>25.55395</v>
      </c>
      <c r="AL264" s="13" t="str">
        <f t="shared" si="1167"/>
        <v>NULL</v>
      </c>
      <c r="AM264" s="13" t="str">
        <f t="shared" si="1168"/>
        <v>NULL</v>
      </c>
      <c r="AN264" s="13">
        <f t="shared" si="1169"/>
        <v>7.0122190204850998</v>
      </c>
      <c r="AO264" s="13">
        <f t="shared" si="1170"/>
        <v>6.3201907362282403</v>
      </c>
      <c r="AP264" s="42">
        <f t="shared" si="1171"/>
        <v>5899486.2945678998</v>
      </c>
      <c r="AS264" s="9" t="s">
        <v>239</v>
      </c>
      <c r="AT264" s="34" t="s">
        <v>292</v>
      </c>
      <c r="AU264" s="34">
        <v>41.582167428622199</v>
      </c>
      <c r="AV264" s="34" t="s">
        <v>292</v>
      </c>
      <c r="AW264" s="34">
        <v>4.7795594745542802</v>
      </c>
      <c r="AX264" s="34">
        <v>4.2476665382335996</v>
      </c>
      <c r="AY264" s="7">
        <v>29.477737389849299</v>
      </c>
      <c r="AZ264" s="7">
        <v>4.6847013979232202</v>
      </c>
      <c r="BA264" s="7">
        <v>34528613.439999998</v>
      </c>
      <c r="BB264" s="7">
        <v>41052256.843181796</v>
      </c>
      <c r="BC264" s="7">
        <v>47.698556832049398</v>
      </c>
      <c r="BD264" s="7">
        <v>52.398834277161697</v>
      </c>
      <c r="BE264" s="7">
        <v>50.680652945468097</v>
      </c>
      <c r="BF264" s="7">
        <v>0.495</v>
      </c>
      <c r="BG264" s="34">
        <v>2.5961698778531099</v>
      </c>
      <c r="BH264" s="7">
        <v>1.88473485829397</v>
      </c>
      <c r="BI264" s="7">
        <v>1.67026478008959</v>
      </c>
      <c r="BJ264" s="7">
        <v>1.4468417398832101</v>
      </c>
      <c r="BK264" s="7">
        <v>2.70070260671381</v>
      </c>
      <c r="BL264" s="7">
        <v>0.809404821267802</v>
      </c>
      <c r="BM264" s="34">
        <v>56.137931034482797</v>
      </c>
      <c r="BN264" s="7">
        <v>21.136600000000001</v>
      </c>
      <c r="BO264" s="34">
        <v>25.55395</v>
      </c>
      <c r="BP264" s="34" t="s">
        <v>292</v>
      </c>
      <c r="BQ264" s="34" t="s">
        <v>292</v>
      </c>
      <c r="BR264" s="34">
        <v>7.0122190204850998</v>
      </c>
      <c r="BS264" s="34">
        <v>6.3201907362282403</v>
      </c>
      <c r="BT264" s="34">
        <v>5899486.2945678998</v>
      </c>
      <c r="BU264" s="34">
        <v>183983854</v>
      </c>
      <c r="BV264" s="7">
        <v>66.700100000000006</v>
      </c>
      <c r="BW264" s="23">
        <v>44133</v>
      </c>
      <c r="BX264" s="9" t="s">
        <v>702</v>
      </c>
      <c r="BY264" s="7">
        <v>21.64</v>
      </c>
      <c r="BZ264" s="9" t="s">
        <v>291</v>
      </c>
      <c r="CA264" t="str">
        <f t="shared" si="1135"/>
        <v>USD=</v>
      </c>
      <c r="CB264" s="24">
        <v>1</v>
      </c>
      <c r="CD264" s="9" t="s">
        <v>239</v>
      </c>
      <c r="CE264" s="9" t="s">
        <v>701</v>
      </c>
    </row>
    <row r="265" spans="1:83" x14ac:dyDescent="0.35">
      <c r="F265" s="2"/>
      <c r="G265" s="14" t="s">
        <v>793</v>
      </c>
      <c r="H265" s="15">
        <f>AVERAGE(H261:H264)</f>
        <v>77641700848.522934</v>
      </c>
      <c r="I265" s="15">
        <f t="shared" ref="I265:AP265" si="1174">AVERAGE(I261:I264)</f>
        <v>89.096724999999992</v>
      </c>
      <c r="J265" s="15"/>
      <c r="K265" s="15"/>
      <c r="L265" s="15"/>
      <c r="M265" s="15"/>
      <c r="N265" s="15"/>
      <c r="O265" s="35">
        <f t="shared" si="1174"/>
        <v>38.620161484359137</v>
      </c>
      <c r="P265" s="35">
        <f t="shared" si="1174"/>
        <v>28.751267575420478</v>
      </c>
      <c r="Q265" s="35">
        <f t="shared" si="1174"/>
        <v>-7.3672256408058461</v>
      </c>
      <c r="R265" s="35">
        <f t="shared" si="1174"/>
        <v>4.7795594745542802</v>
      </c>
      <c r="S265" s="35">
        <f t="shared" si="1174"/>
        <v>4.7822126597547827</v>
      </c>
      <c r="T265" s="35">
        <f t="shared" si="1174"/>
        <v>23.77467380469572</v>
      </c>
      <c r="U265" s="35">
        <f t="shared" si="1174"/>
        <v>7.4837485969072546</v>
      </c>
      <c r="V265" s="15"/>
      <c r="W265" s="15"/>
      <c r="X265" s="35">
        <f t="shared" si="1174"/>
        <v>13.813534896875645</v>
      </c>
      <c r="Y265" s="35">
        <f t="shared" si="1174"/>
        <v>36.813190562700903</v>
      </c>
      <c r="Z265" s="35">
        <f t="shared" si="1174"/>
        <v>43.695382571540826</v>
      </c>
      <c r="AA265" s="35">
        <f t="shared" si="1174"/>
        <v>41.479719517844927</v>
      </c>
      <c r="AB265" s="35">
        <f t="shared" si="1174"/>
        <v>0.34489999999999998</v>
      </c>
      <c r="AC265" s="35">
        <f t="shared" si="1174"/>
        <v>1.8728278464293273</v>
      </c>
      <c r="AD265" s="35">
        <f t="shared" si="1174"/>
        <v>1.5468520336999749</v>
      </c>
      <c r="AE265" s="35">
        <f t="shared" si="1174"/>
        <v>1.3461587742700121</v>
      </c>
      <c r="AF265" s="35">
        <f t="shared" si="1174"/>
        <v>1.2307712854074944</v>
      </c>
      <c r="AG265" s="35">
        <f t="shared" si="1174"/>
        <v>1.4225723778760702</v>
      </c>
      <c r="AH265" s="35">
        <f t="shared" si="1174"/>
        <v>0.99040684226172349</v>
      </c>
      <c r="AI265" s="35">
        <f t="shared" si="1174"/>
        <v>49.229607271842823</v>
      </c>
      <c r="AJ265" s="35">
        <f t="shared" si="1174"/>
        <v>625.19562499999995</v>
      </c>
      <c r="AK265" s="35">
        <f t="shared" si="1174"/>
        <v>731.60729375000005</v>
      </c>
      <c r="AL265" s="35">
        <f t="shared" si="1174"/>
        <v>1.7398768624235463</v>
      </c>
      <c r="AM265" s="35">
        <f t="shared" si="1174"/>
        <v>65.060418998999992</v>
      </c>
      <c r="AN265" s="35">
        <f t="shared" si="1174"/>
        <v>3.5149121676763397</v>
      </c>
      <c r="AO265" s="35">
        <f t="shared" si="1174"/>
        <v>3.8987481743801333</v>
      </c>
      <c r="AP265" s="15">
        <f t="shared" si="1174"/>
        <v>13415968.830654841</v>
      </c>
      <c r="AS265" s="9"/>
      <c r="AT265" s="34"/>
      <c r="AU265" s="34"/>
      <c r="AV265" s="34"/>
      <c r="AW265" s="34"/>
      <c r="AX265" s="34"/>
      <c r="BG265" s="34"/>
      <c r="BM265" s="34"/>
      <c r="BO265" s="34"/>
      <c r="BP265" s="34"/>
      <c r="BQ265" s="34"/>
      <c r="BT265" s="34"/>
      <c r="BU265" s="34"/>
      <c r="BW265" s="23"/>
      <c r="BX265" s="9"/>
      <c r="BZ265" s="9"/>
      <c r="CD265" s="9"/>
    </row>
    <row r="266" spans="1:83" x14ac:dyDescent="0.35">
      <c r="F266" s="2"/>
      <c r="G266" s="16"/>
      <c r="H266" s="19"/>
      <c r="I266" s="18"/>
      <c r="J266" s="38"/>
      <c r="K266" s="18"/>
      <c r="L266" s="19"/>
      <c r="M266" s="19"/>
      <c r="N266" s="16"/>
      <c r="O266" s="18"/>
      <c r="P266" s="18"/>
      <c r="Q266" s="18"/>
      <c r="R266" s="18"/>
      <c r="S266" s="18"/>
      <c r="T266" s="18"/>
      <c r="U266" s="18"/>
      <c r="V266" s="44"/>
      <c r="W266" s="44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44"/>
      <c r="AT266" s="34"/>
      <c r="AU266" s="34"/>
      <c r="AV266" s="34"/>
      <c r="AW266" s="34"/>
      <c r="AX266" s="34"/>
      <c r="BG266" s="34"/>
      <c r="BM266" s="34"/>
      <c r="BO266" s="34"/>
      <c r="BP266" s="34"/>
      <c r="BQ266" s="34"/>
      <c r="BT266" s="34"/>
      <c r="BU266" s="34"/>
      <c r="BW266" s="23"/>
      <c r="BX266" s="9"/>
      <c r="BZ266" s="9"/>
    </row>
    <row r="267" spans="1:83" x14ac:dyDescent="0.35">
      <c r="A267" s="4"/>
      <c r="B267" s="4"/>
      <c r="C267" s="4" t="s">
        <v>215</v>
      </c>
      <c r="D267" s="4"/>
      <c r="E267" s="4"/>
      <c r="F267" s="2"/>
      <c r="AS267" s="4"/>
      <c r="AT267" s="34"/>
      <c r="AU267" s="34"/>
      <c r="AV267" s="34"/>
      <c r="AW267" s="34"/>
      <c r="AX267" s="34"/>
      <c r="BG267" s="34"/>
      <c r="BM267" s="34"/>
      <c r="BO267" s="34"/>
      <c r="BP267" s="34"/>
      <c r="BQ267" s="34"/>
      <c r="BT267" s="34"/>
      <c r="BU267" s="34"/>
      <c r="BW267" s="23"/>
      <c r="BX267" s="9"/>
      <c r="BZ267" s="9"/>
      <c r="CD267" s="4"/>
    </row>
    <row r="268" spans="1:83" x14ac:dyDescent="0.35">
      <c r="A268" t="str">
        <f>CE268</f>
        <v>Micron Technology Inc</v>
      </c>
      <c r="E268" t="s">
        <v>241</v>
      </c>
      <c r="F268" s="2"/>
      <c r="G268" t="str">
        <f>BX268</f>
        <v>US5951121038</v>
      </c>
      <c r="H268" s="7">
        <f>(BU268*BY268)*CB268</f>
        <v>109443584320</v>
      </c>
      <c r="I268" s="13">
        <f>BV268</f>
        <v>99.674899999999994</v>
      </c>
      <c r="J268" s="36">
        <f>BW268</f>
        <v>30834</v>
      </c>
      <c r="K268" s="13" t="str">
        <f>BZ268</f>
        <v>USD</v>
      </c>
      <c r="L268" s="7">
        <f>BY268</f>
        <v>98.24</v>
      </c>
      <c r="M268" s="13">
        <f>BY268*CB268</f>
        <v>98.24</v>
      </c>
      <c r="N268" s="8"/>
      <c r="O268" s="13">
        <f>AT268</f>
        <v>151.061768640536</v>
      </c>
      <c r="P268" s="13">
        <f t="shared" ref="P268" si="1175">AU268</f>
        <v>9.8127181116255997</v>
      </c>
      <c r="Q268" s="13" t="str">
        <f t="shared" ref="Q268" si="1176">AV268</f>
        <v>NULL</v>
      </c>
      <c r="R268" s="13" t="str">
        <f t="shared" ref="R268" si="1177">AW268</f>
        <v>NULL</v>
      </c>
      <c r="S268" s="13">
        <f t="shared" ref="S268" si="1178">AX268</f>
        <v>2.4140426757689202</v>
      </c>
      <c r="T268" s="13">
        <f t="shared" ref="T268" si="1179">AY268</f>
        <v>12.8651209968261</v>
      </c>
      <c r="U268" s="13">
        <f t="shared" ref="U268" si="1180">AZ268</f>
        <v>4.3583921118235098</v>
      </c>
      <c r="V268" s="42">
        <f t="shared" ref="V268" si="1181">BA268</f>
        <v>1804953044.2637501</v>
      </c>
      <c r="W268" s="42">
        <f t="shared" ref="W268" si="1182">BB268</f>
        <v>1707717421.14886</v>
      </c>
      <c r="X268" s="13">
        <f>((W268-V268)/W268)*100</f>
        <v>-5.6938941952981441</v>
      </c>
      <c r="Y268" s="13">
        <f>BC268</f>
        <v>44.966754925775597</v>
      </c>
      <c r="Z268" s="13">
        <f t="shared" ref="Z268" si="1183">BD268</f>
        <v>49.735894332176898</v>
      </c>
      <c r="AA268" s="13">
        <f t="shared" ref="AA268" si="1184">BE268</f>
        <v>50.998049559402197</v>
      </c>
      <c r="AB268" s="13">
        <f t="shared" ref="AB268" si="1185">BF268</f>
        <v>0.60309999999999997</v>
      </c>
      <c r="AC268" s="13">
        <f t="shared" ref="AC268" si="1186">BG268</f>
        <v>2.42306165596078</v>
      </c>
      <c r="AD268" s="13">
        <f t="shared" ref="AD268" si="1187">BH268</f>
        <v>2.23561769492887</v>
      </c>
      <c r="AE268" s="13">
        <f t="shared" ref="AE268" si="1188">BI268</f>
        <v>1.1507216162957199</v>
      </c>
      <c r="AF268" s="13">
        <f t="shared" ref="AF268" si="1189">BJ268</f>
        <v>1.1004799770494</v>
      </c>
      <c r="AG268" s="13">
        <f t="shared" ref="AG268" si="1190">BK268</f>
        <v>1.08018307111166</v>
      </c>
      <c r="AH268" s="13">
        <f t="shared" ref="AH268" si="1191">BL268</f>
        <v>2.1733716775928902</v>
      </c>
      <c r="AI268" s="13">
        <f t="shared" ref="AI268" si="1192">BM268</f>
        <v>42.592592592592602</v>
      </c>
      <c r="AJ268" s="13">
        <f t="shared" ref="AJ268" si="1193">BN268</f>
        <v>103.65009999999999</v>
      </c>
      <c r="AK268" s="13">
        <f t="shared" ref="AK268" si="1194">BO268</f>
        <v>110.65502499999999</v>
      </c>
      <c r="AL268" s="13">
        <f t="shared" ref="AL268" si="1195">BP268</f>
        <v>0.45073734750869598</v>
      </c>
      <c r="AM268" s="13">
        <f t="shared" ref="AM268" si="1196">BQ268</f>
        <v>66.580976863800004</v>
      </c>
      <c r="AN268" s="13">
        <f t="shared" ref="AN268" si="1197">BR268</f>
        <v>3.0426399160535098</v>
      </c>
      <c r="AO268" s="13">
        <f t="shared" ref="AO268" si="1198">BS268</f>
        <v>2.1612186261816699</v>
      </c>
      <c r="AP268" s="42">
        <f t="shared" ref="AP268" si="1199">BT268</f>
        <v>13111507.042233899</v>
      </c>
      <c r="AS268" s="9" t="s">
        <v>241</v>
      </c>
      <c r="AT268" s="34">
        <v>151.061768640536</v>
      </c>
      <c r="AU268" s="34">
        <v>9.8127181116255997</v>
      </c>
      <c r="AV268" s="34" t="s">
        <v>292</v>
      </c>
      <c r="AW268" s="34" t="s">
        <v>292</v>
      </c>
      <c r="AX268" s="34">
        <v>2.4140426757689202</v>
      </c>
      <c r="AY268" s="7">
        <v>12.8651209968261</v>
      </c>
      <c r="AZ268" s="7">
        <v>4.3583921118235098</v>
      </c>
      <c r="BA268" s="7">
        <v>1804953044.2637501</v>
      </c>
      <c r="BB268" s="7">
        <v>1707717421.14886</v>
      </c>
      <c r="BC268" s="7">
        <v>44.966754925775597</v>
      </c>
      <c r="BD268" s="7">
        <v>49.735894332176898</v>
      </c>
      <c r="BE268" s="7">
        <v>50.998049559402197</v>
      </c>
      <c r="BF268" s="7">
        <v>0.60309999999999997</v>
      </c>
      <c r="BG268" s="34">
        <v>2.42306165596078</v>
      </c>
      <c r="BH268" s="7">
        <v>2.23561769492887</v>
      </c>
      <c r="BI268" s="7">
        <v>1.1507216162957199</v>
      </c>
      <c r="BJ268" s="7">
        <v>1.1004799770494</v>
      </c>
      <c r="BK268" s="7">
        <v>1.08018307111166</v>
      </c>
      <c r="BL268" s="7">
        <v>2.1733716775928902</v>
      </c>
      <c r="BM268" s="34">
        <v>42.592592592592602</v>
      </c>
      <c r="BN268" s="7">
        <v>103.65009999999999</v>
      </c>
      <c r="BO268" s="34">
        <v>110.65502499999999</v>
      </c>
      <c r="BP268" s="34">
        <v>0.45073734750869598</v>
      </c>
      <c r="BQ268" s="34">
        <v>66.580976863800004</v>
      </c>
      <c r="BR268" s="34">
        <v>3.0426399160535098</v>
      </c>
      <c r="BS268" s="7">
        <v>2.1612186261816699</v>
      </c>
      <c r="BT268" s="34">
        <v>13111507.042233899</v>
      </c>
      <c r="BU268" s="34">
        <v>1114043000</v>
      </c>
      <c r="BV268" s="7">
        <v>99.674899999999994</v>
      </c>
      <c r="BW268" s="23">
        <v>30834</v>
      </c>
      <c r="BX268" s="9" t="s">
        <v>704</v>
      </c>
      <c r="BY268" s="7">
        <v>98.24</v>
      </c>
      <c r="BZ268" s="9" t="s">
        <v>291</v>
      </c>
      <c r="CA268" t="str">
        <f t="shared" si="1135"/>
        <v>USD=</v>
      </c>
      <c r="CB268" s="24">
        <v>1</v>
      </c>
      <c r="CD268" s="9" t="s">
        <v>241</v>
      </c>
      <c r="CE268" s="9" t="s">
        <v>703</v>
      </c>
    </row>
    <row r="269" spans="1:83" x14ac:dyDescent="0.35">
      <c r="B269" t="str">
        <f>CE269</f>
        <v>SK Hynix Inc</v>
      </c>
      <c r="C269" t="s">
        <v>215</v>
      </c>
      <c r="D269" t="s">
        <v>240</v>
      </c>
      <c r="E269" t="s">
        <v>242</v>
      </c>
      <c r="F269" s="2"/>
      <c r="G269" t="str">
        <f>BX269</f>
        <v>KR7000660001</v>
      </c>
      <c r="H269" s="7">
        <f>((BU269*BY269)*CB269)/1000</f>
        <v>84371486882.554764</v>
      </c>
      <c r="I269" s="13">
        <f t="shared" ref="I269" si="1200">BV269</f>
        <v>78.441299999999998</v>
      </c>
      <c r="J269" s="36">
        <f t="shared" ref="J269" si="1201">BW269</f>
        <v>35425</v>
      </c>
      <c r="K269" s="13" t="str">
        <f t="shared" ref="K269" si="1202">BZ269</f>
        <v>KRW</v>
      </c>
      <c r="L269" s="7">
        <f t="shared" ref="L269" si="1203">BY269</f>
        <v>175500</v>
      </c>
      <c r="M269" s="13">
        <f>(BY269*CB269)/1000</f>
        <v>122.44810500000001</v>
      </c>
      <c r="N269" s="8"/>
      <c r="O269" s="13">
        <f>AT269</f>
        <v>11.9628634730102</v>
      </c>
      <c r="P269" s="13">
        <f t="shared" ref="P269" si="1204">AU269</f>
        <v>4.7847042308350298</v>
      </c>
      <c r="Q269" s="13" t="str">
        <f t="shared" ref="Q269" si="1205">AV269</f>
        <v>NULL</v>
      </c>
      <c r="R269" s="13">
        <f t="shared" ref="R269" si="1206">AW269</f>
        <v>7.9745070513916994E-2</v>
      </c>
      <c r="S269" s="13">
        <f t="shared" ref="S269" si="1207">AX269</f>
        <v>1.8581842908517501</v>
      </c>
      <c r="T269" s="13">
        <f t="shared" ref="T269" si="1208">AY269</f>
        <v>5.6668971334657501</v>
      </c>
      <c r="U269" s="13">
        <f t="shared" ref="U269" si="1209">AZ269</f>
        <v>2.22064855272943</v>
      </c>
      <c r="V269" s="42">
        <f t="shared" ref="V269" si="1210">BA269</f>
        <v>630542098900</v>
      </c>
      <c r="W269" s="42">
        <f t="shared" ref="W269" si="1211">BB269</f>
        <v>699655774378.26099</v>
      </c>
      <c r="X269" s="13">
        <f>((W269-V269)/W269)*100</f>
        <v>9.8782398443974611</v>
      </c>
      <c r="Y269" s="13">
        <f>BC269</f>
        <v>45.558503263946299</v>
      </c>
      <c r="Z269" s="13">
        <f t="shared" ref="Z269" si="1212">BD269</f>
        <v>59.278043255225597</v>
      </c>
      <c r="AA269" s="13">
        <f t="shared" ref="AA269" si="1213">BE269</f>
        <v>51.810658115745902</v>
      </c>
      <c r="AB269" s="13" t="str">
        <f t="shared" ref="AB269" si="1214">BF269</f>
        <v>#N/A</v>
      </c>
      <c r="AC269" s="13">
        <f t="shared" ref="AC269" si="1215">BG269</f>
        <v>1.69704310589212</v>
      </c>
      <c r="AD269" s="13">
        <f t="shared" ref="AD269" si="1216">BH269</f>
        <v>1.58663844971235</v>
      </c>
      <c r="AE269" s="13">
        <f t="shared" ref="AE269" si="1217">BI269</f>
        <v>1.0813477626192101</v>
      </c>
      <c r="AF269" s="13">
        <f t="shared" ref="AF269" si="1218">BJ269</f>
        <v>1.0542307875143</v>
      </c>
      <c r="AG269" s="13">
        <f t="shared" ref="AG269" si="1219">BK269</f>
        <v>1.20789324036191</v>
      </c>
      <c r="AH269" s="13">
        <f t="shared" ref="AH269" si="1220">BL269</f>
        <v>0.84353934073069203</v>
      </c>
      <c r="AI269" s="13">
        <f t="shared" ref="AI269" si="1221">BM269</f>
        <v>49.3723849372385</v>
      </c>
      <c r="AJ269" s="13">
        <f t="shared" ref="AJ269" si="1222">BN269</f>
        <v>181382</v>
      </c>
      <c r="AK269" s="13">
        <f t="shared" ref="AK269" si="1223">BO269</f>
        <v>185992.5</v>
      </c>
      <c r="AL269" s="13">
        <f t="shared" ref="AL269" si="1224">BP269</f>
        <v>0.68143100511073296</v>
      </c>
      <c r="AM269" s="13" t="str">
        <f t="shared" ref="AM269" si="1225">BQ269</f>
        <v>NULL</v>
      </c>
      <c r="AN269" s="13" t="str">
        <f t="shared" ref="AN269" si="1226">BR269</f>
        <v>NULL</v>
      </c>
      <c r="AO269" s="13" t="str">
        <f t="shared" ref="AO269" si="1227">BS269</f>
        <v>NULL</v>
      </c>
      <c r="AP269" s="42">
        <f t="shared" ref="AP269" si="1228">BT269</f>
        <v>10820628.457261501</v>
      </c>
      <c r="AS269" s="9" t="s">
        <v>242</v>
      </c>
      <c r="AT269" s="34">
        <v>11.9628634730102</v>
      </c>
      <c r="AU269" s="34">
        <v>4.7847042308350298</v>
      </c>
      <c r="AV269" s="34" t="s">
        <v>292</v>
      </c>
      <c r="AW269" s="34">
        <v>7.9745070513916994E-2</v>
      </c>
      <c r="AX269" s="34">
        <v>1.8581842908517501</v>
      </c>
      <c r="AY269" s="7">
        <v>5.6668971334657501</v>
      </c>
      <c r="AZ269" s="7">
        <v>2.22064855272943</v>
      </c>
      <c r="BA269" s="7">
        <v>630542098900</v>
      </c>
      <c r="BB269" s="7">
        <v>699655774378.26099</v>
      </c>
      <c r="BC269" s="7">
        <v>45.558503263946299</v>
      </c>
      <c r="BD269" s="7">
        <v>59.278043255225597</v>
      </c>
      <c r="BE269" s="7">
        <v>51.810658115745902</v>
      </c>
      <c r="BF269" s="7" t="s">
        <v>523</v>
      </c>
      <c r="BG269" s="34">
        <v>1.69704310589212</v>
      </c>
      <c r="BH269" s="7">
        <v>1.58663844971235</v>
      </c>
      <c r="BI269" s="7">
        <v>1.0813477626192101</v>
      </c>
      <c r="BJ269" s="7">
        <v>1.0542307875143</v>
      </c>
      <c r="BK269" s="7">
        <v>1.20789324036191</v>
      </c>
      <c r="BL269" s="7">
        <v>0.84353934073069203</v>
      </c>
      <c r="BM269" s="34">
        <v>49.3723849372385</v>
      </c>
      <c r="BN269" s="7">
        <v>181382</v>
      </c>
      <c r="BO269" s="34">
        <v>185992.5</v>
      </c>
      <c r="BP269" s="34">
        <v>0.68143100511073296</v>
      </c>
      <c r="BQ269" s="34" t="s">
        <v>292</v>
      </c>
      <c r="BR269" s="34" t="s">
        <v>292</v>
      </c>
      <c r="BS269" s="34" t="s">
        <v>292</v>
      </c>
      <c r="BT269" s="34">
        <v>10820628.457261501</v>
      </c>
      <c r="BU269" s="34">
        <v>689038731</v>
      </c>
      <c r="BV269" s="7">
        <v>78.441299999999998</v>
      </c>
      <c r="BW269" s="23">
        <v>35425</v>
      </c>
      <c r="BX269" s="9" t="s">
        <v>706</v>
      </c>
      <c r="BY269" s="7">
        <v>175500</v>
      </c>
      <c r="BZ269" s="9" t="s">
        <v>304</v>
      </c>
      <c r="CA269" t="str">
        <f t="shared" si="1135"/>
        <v>KRWUSD=R</v>
      </c>
      <c r="CB269" s="24">
        <v>0.69771000000000005</v>
      </c>
      <c r="CD269" s="9" t="s">
        <v>242</v>
      </c>
      <c r="CE269" s="9" t="s">
        <v>705</v>
      </c>
    </row>
    <row r="270" spans="1:83" x14ac:dyDescent="0.35">
      <c r="F270" s="2"/>
      <c r="G270" s="14" t="s">
        <v>793</v>
      </c>
      <c r="H270" s="15">
        <f>AVERAGE(H268:H269)</f>
        <v>96907535601.277374</v>
      </c>
      <c r="I270" s="15">
        <f t="shared" ref="I270:AP270" si="1229">AVERAGE(I268:I269)</f>
        <v>89.058099999999996</v>
      </c>
      <c r="J270" s="15"/>
      <c r="K270" s="15"/>
      <c r="L270" s="15"/>
      <c r="M270" s="15"/>
      <c r="N270" s="15"/>
      <c r="O270" s="35">
        <f t="shared" si="1229"/>
        <v>81.512316056773102</v>
      </c>
      <c r="P270" s="35">
        <f t="shared" si="1229"/>
        <v>7.2987111712303143</v>
      </c>
      <c r="Q270" s="35" t="e">
        <f t="shared" si="1229"/>
        <v>#DIV/0!</v>
      </c>
      <c r="R270" s="35">
        <f t="shared" si="1229"/>
        <v>7.9745070513916994E-2</v>
      </c>
      <c r="S270" s="35">
        <f t="shared" si="1229"/>
        <v>2.1361134833103352</v>
      </c>
      <c r="T270" s="35">
        <f t="shared" si="1229"/>
        <v>9.2660090651459246</v>
      </c>
      <c r="U270" s="35">
        <f t="shared" si="1229"/>
        <v>3.2895203322764699</v>
      </c>
      <c r="V270" s="15"/>
      <c r="W270" s="15"/>
      <c r="X270" s="35">
        <f t="shared" si="1229"/>
        <v>2.0921728245496585</v>
      </c>
      <c r="Y270" s="35">
        <f t="shared" si="1229"/>
        <v>45.262629094860948</v>
      </c>
      <c r="Z270" s="35">
        <f t="shared" si="1229"/>
        <v>54.506968793701247</v>
      </c>
      <c r="AA270" s="35">
        <f t="shared" si="1229"/>
        <v>51.40435383757405</v>
      </c>
      <c r="AB270" s="35">
        <f t="shared" si="1229"/>
        <v>0.60309999999999997</v>
      </c>
      <c r="AC270" s="35">
        <f t="shared" si="1229"/>
        <v>2.0600523809264502</v>
      </c>
      <c r="AD270" s="35">
        <f t="shared" si="1229"/>
        <v>1.9111280723206101</v>
      </c>
      <c r="AE270" s="35">
        <f t="shared" si="1229"/>
        <v>1.1160346894574649</v>
      </c>
      <c r="AF270" s="35">
        <f t="shared" si="1229"/>
        <v>1.07735538228185</v>
      </c>
      <c r="AG270" s="35">
        <f t="shared" si="1229"/>
        <v>1.1440381557367849</v>
      </c>
      <c r="AH270" s="35">
        <f t="shared" si="1229"/>
        <v>1.5084555091617911</v>
      </c>
      <c r="AI270" s="35">
        <f t="shared" si="1229"/>
        <v>45.982488764915551</v>
      </c>
      <c r="AJ270" s="35">
        <f t="shared" si="1229"/>
        <v>90742.825049999999</v>
      </c>
      <c r="AK270" s="35">
        <f t="shared" si="1229"/>
        <v>93051.577512499993</v>
      </c>
      <c r="AL270" s="35">
        <f t="shared" si="1229"/>
        <v>0.56608417630971442</v>
      </c>
      <c r="AM270" s="35">
        <f t="shared" si="1229"/>
        <v>66.580976863800004</v>
      </c>
      <c r="AN270" s="35">
        <f t="shared" si="1229"/>
        <v>3.0426399160535098</v>
      </c>
      <c r="AO270" s="35">
        <f t="shared" si="1229"/>
        <v>2.1612186261816699</v>
      </c>
      <c r="AP270" s="15">
        <f t="shared" si="1229"/>
        <v>11966067.749747701</v>
      </c>
      <c r="AS270" s="9"/>
      <c r="AT270" s="34"/>
      <c r="AU270" s="34"/>
      <c r="AV270" s="34"/>
      <c r="AW270" s="34"/>
      <c r="AX270" s="34"/>
      <c r="BG270" s="34"/>
      <c r="BM270" s="34"/>
      <c r="BO270" s="34"/>
      <c r="BP270" s="34"/>
      <c r="BQ270" s="34"/>
      <c r="BT270" s="34"/>
      <c r="BU270" s="34"/>
      <c r="BW270" s="23"/>
      <c r="BX270" s="9"/>
      <c r="BZ270" s="9"/>
      <c r="CD270" s="9"/>
    </row>
    <row r="271" spans="1:83" x14ac:dyDescent="0.35">
      <c r="F271" s="2"/>
      <c r="G271" s="16"/>
      <c r="H271" s="19"/>
      <c r="I271" s="18"/>
      <c r="J271" s="38"/>
      <c r="K271" s="18"/>
      <c r="L271" s="19"/>
      <c r="M271" s="19"/>
      <c r="N271" s="16"/>
      <c r="O271" s="18"/>
      <c r="P271" s="18"/>
      <c r="Q271" s="18"/>
      <c r="R271" s="18"/>
      <c r="S271" s="18"/>
      <c r="T271" s="18"/>
      <c r="U271" s="18"/>
      <c r="V271" s="44"/>
      <c r="W271" s="44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44"/>
      <c r="AT271" s="34"/>
      <c r="AU271" s="34"/>
      <c r="AV271" s="34"/>
      <c r="AW271" s="34"/>
      <c r="AX271" s="34"/>
      <c r="BG271" s="34"/>
      <c r="BM271" s="34"/>
      <c r="BO271" s="34"/>
      <c r="BP271" s="34"/>
      <c r="BQ271" s="34"/>
      <c r="BT271" s="34"/>
      <c r="BU271" s="34"/>
      <c r="BW271" s="23"/>
      <c r="BX271" s="9"/>
      <c r="BZ271" s="9"/>
    </row>
    <row r="272" spans="1:83" x14ac:dyDescent="0.35">
      <c r="A272" s="4"/>
      <c r="B272" s="4"/>
      <c r="C272" s="4" t="s">
        <v>215</v>
      </c>
      <c r="D272" s="4"/>
      <c r="E272" s="4"/>
      <c r="F272" s="2"/>
      <c r="AS272" s="4"/>
      <c r="AT272" s="34"/>
      <c r="AU272" s="34"/>
      <c r="AV272" s="34"/>
      <c r="AW272" s="34"/>
      <c r="AX272" s="34"/>
      <c r="BG272" s="34"/>
      <c r="BM272" s="34"/>
      <c r="BO272" s="34"/>
      <c r="BP272" s="34"/>
      <c r="BQ272" s="34"/>
      <c r="BT272" s="34"/>
      <c r="BU272" s="34"/>
      <c r="BW272" s="23"/>
      <c r="BX272" s="9"/>
      <c r="BZ272" s="9"/>
      <c r="CD272" s="4"/>
    </row>
    <row r="273" spans="1:83" x14ac:dyDescent="0.35">
      <c r="B273" t="str">
        <f>CE273</f>
        <v>MediaTek Inc</v>
      </c>
      <c r="C273" t="s">
        <v>215</v>
      </c>
      <c r="D273" t="s">
        <v>243</v>
      </c>
      <c r="E273" t="s">
        <v>244</v>
      </c>
      <c r="F273" s="2"/>
      <c r="G273" t="str">
        <f>BX273</f>
        <v>TW0002454006</v>
      </c>
      <c r="H273" s="7">
        <f>(BU273*BY273)*CB273</f>
        <v>69112022589.983047</v>
      </c>
      <c r="I273" s="13">
        <f>BV273</f>
        <v>91.826400000000007</v>
      </c>
      <c r="J273" s="36">
        <f>BW273</f>
        <v>37095</v>
      </c>
      <c r="K273" s="13" t="str">
        <f>BZ273</f>
        <v>TWD</v>
      </c>
      <c r="L273" s="7">
        <f>BY273</f>
        <v>1410</v>
      </c>
      <c r="M273" s="13">
        <f>BY273*CB273</f>
        <v>43.360320000000002</v>
      </c>
      <c r="N273" s="8"/>
      <c r="O273" s="13">
        <f>AT273</f>
        <v>20.3009602648422</v>
      </c>
      <c r="P273" s="13">
        <f t="shared" ref="P273" si="1230">AU273</f>
        <v>19.464781337570201</v>
      </c>
      <c r="Q273" s="13">
        <f t="shared" ref="Q273" si="1231">AV273</f>
        <v>0.76033559044352805</v>
      </c>
      <c r="R273" s="13">
        <f t="shared" ref="R273" si="1232">AW273</f>
        <v>0.72901802762435097</v>
      </c>
      <c r="S273" s="13">
        <f t="shared" ref="S273" si="1233">AX273</f>
        <v>5.2982590287828</v>
      </c>
      <c r="T273" s="13">
        <f t="shared" ref="T273" si="1234">AY273</f>
        <v>10.381748996727699</v>
      </c>
      <c r="U273" s="13">
        <f t="shared" ref="U273" si="1235">AZ273</f>
        <v>4.2334978837686101</v>
      </c>
      <c r="V273" s="42">
        <f t="shared" ref="V273" si="1236">BA273</f>
        <v>9699656684</v>
      </c>
      <c r="W273" s="42">
        <f t="shared" ref="W273" si="1237">BB273</f>
        <v>6800143324.5652199</v>
      </c>
      <c r="X273" s="13">
        <f>((W273-V273)/W273)*100</f>
        <v>-42.639003636297126</v>
      </c>
      <c r="Y273" s="13">
        <f>BC273</f>
        <v>28.873144997119599</v>
      </c>
      <c r="Z273" s="13">
        <f t="shared" ref="Z273" si="1238">BD273</f>
        <v>44.153611137010998</v>
      </c>
      <c r="AA273" s="13">
        <f t="shared" ref="AA273" si="1239">BE273</f>
        <v>44.318264440244498</v>
      </c>
      <c r="AB273" s="13" t="str">
        <f t="shared" ref="AB273" si="1240">BF273</f>
        <v>#N/A</v>
      </c>
      <c r="AC273" s="13">
        <f t="shared" ref="AC273" si="1241">BG273</f>
        <v>1.4401324826200099</v>
      </c>
      <c r="AD273" s="13">
        <f t="shared" ref="AD273" si="1242">BH273</f>
        <v>1.5142300398051201</v>
      </c>
      <c r="AE273" s="13">
        <f t="shared" ref="AE273" si="1243">BI273</f>
        <v>1.71241665138795</v>
      </c>
      <c r="AF273" s="13">
        <f t="shared" ref="AF273" si="1244">BJ273</f>
        <v>1.4749429593142001</v>
      </c>
      <c r="AG273" s="13">
        <f t="shared" ref="AG273" si="1245">BK273</f>
        <v>1.81132303479663</v>
      </c>
      <c r="AH273" s="13">
        <f t="shared" ref="AH273" si="1246">BL273</f>
        <v>1.3757623027819099</v>
      </c>
      <c r="AI273" s="13">
        <f t="shared" ref="AI273" si="1247">BM273</f>
        <v>78.260869565217405</v>
      </c>
      <c r="AJ273" s="13">
        <f t="shared" ref="AJ273" si="1248">BN273</f>
        <v>1290.5</v>
      </c>
      <c r="AK273" s="13">
        <f t="shared" ref="AK273" si="1249">BO273</f>
        <v>1223.6500000000001</v>
      </c>
      <c r="AL273" s="13">
        <f t="shared" ref="AL273" si="1250">BP273</f>
        <v>4.3047325173913</v>
      </c>
      <c r="AM273" s="13">
        <f t="shared" ref="AM273" si="1251">BQ273</f>
        <v>114.2907559665</v>
      </c>
      <c r="AN273" s="13" t="str">
        <f t="shared" ref="AN273" si="1252">BR273</f>
        <v>NULL</v>
      </c>
      <c r="AO273" s="13" t="str">
        <f t="shared" ref="AO273" si="1253">BS273</f>
        <v>NULL</v>
      </c>
      <c r="AP273" s="42">
        <f t="shared" ref="AP273" si="1254">BT273</f>
        <v>6599351.4498412497</v>
      </c>
      <c r="AS273" s="9" t="s">
        <v>244</v>
      </c>
      <c r="AT273" s="34">
        <v>20.3009602648422</v>
      </c>
      <c r="AU273" s="34">
        <v>19.464781337570201</v>
      </c>
      <c r="AV273" s="34">
        <v>0.76033559044352805</v>
      </c>
      <c r="AW273" s="34">
        <v>0.72901802762435097</v>
      </c>
      <c r="AX273" s="34">
        <v>5.2982590287828</v>
      </c>
      <c r="AY273" s="7">
        <v>10.381748996727699</v>
      </c>
      <c r="AZ273" s="7">
        <v>4.2334978837686101</v>
      </c>
      <c r="BA273" s="7">
        <v>9699656684</v>
      </c>
      <c r="BB273" s="7">
        <v>6800143324.5652199</v>
      </c>
      <c r="BC273" s="7">
        <v>28.873144997119599</v>
      </c>
      <c r="BD273" s="7">
        <v>44.153611137010998</v>
      </c>
      <c r="BE273" s="7">
        <v>44.318264440244498</v>
      </c>
      <c r="BF273" s="7" t="s">
        <v>523</v>
      </c>
      <c r="BG273" s="34">
        <v>1.4401324826200099</v>
      </c>
      <c r="BH273" s="7">
        <v>1.5142300398051201</v>
      </c>
      <c r="BI273" s="7">
        <v>1.71241665138795</v>
      </c>
      <c r="BJ273" s="7">
        <v>1.4749429593142001</v>
      </c>
      <c r="BK273" s="7">
        <v>1.81132303479663</v>
      </c>
      <c r="BL273" s="7">
        <v>1.3757623027819099</v>
      </c>
      <c r="BM273" s="34">
        <v>78.260869565217405</v>
      </c>
      <c r="BN273" s="7">
        <v>1290.5</v>
      </c>
      <c r="BO273" s="34">
        <v>1223.6500000000001</v>
      </c>
      <c r="BP273" s="34">
        <v>4.3047325173913</v>
      </c>
      <c r="BQ273" s="34">
        <v>114.2907559665</v>
      </c>
      <c r="BR273" s="34" t="s">
        <v>292</v>
      </c>
      <c r="BS273" s="34" t="s">
        <v>292</v>
      </c>
      <c r="BT273" s="34">
        <v>6599351.4498412497</v>
      </c>
      <c r="BU273" s="34">
        <v>1593900197</v>
      </c>
      <c r="BV273" s="7">
        <v>91.826400000000007</v>
      </c>
      <c r="BW273" s="23">
        <v>37095</v>
      </c>
      <c r="BX273" s="9" t="s">
        <v>708</v>
      </c>
      <c r="BY273" s="7">
        <v>1410</v>
      </c>
      <c r="BZ273" s="9" t="s">
        <v>528</v>
      </c>
      <c r="CA273" t="str">
        <f t="shared" si="1135"/>
        <v>TWDUSD=R</v>
      </c>
      <c r="CB273" s="24">
        <v>3.0752000000000002E-2</v>
      </c>
      <c r="CD273" s="9" t="s">
        <v>244</v>
      </c>
      <c r="CE273" s="9" t="s">
        <v>707</v>
      </c>
    </row>
    <row r="274" spans="1:83" x14ac:dyDescent="0.35">
      <c r="B274" t="str">
        <f t="shared" ref="B274:B278" si="1255">CE274</f>
        <v>Unimicron Technology Corp</v>
      </c>
      <c r="C274" t="s">
        <v>215</v>
      </c>
      <c r="D274" t="s">
        <v>243</v>
      </c>
      <c r="E274" t="s">
        <v>245</v>
      </c>
      <c r="F274" s="2"/>
      <c r="G274" t="str">
        <f t="shared" ref="G274:G278" si="1256">BX274</f>
        <v>TW0003037008</v>
      </c>
      <c r="H274" s="7">
        <f t="shared" ref="H274:H278" si="1257">(BU274*BY274)*CB274</f>
        <v>6636317968.0993767</v>
      </c>
      <c r="I274" s="13">
        <f t="shared" ref="I274:I278" si="1258">BV274</f>
        <v>84.947000000000003</v>
      </c>
      <c r="J274" s="36">
        <f t="shared" ref="J274:J278" si="1259">BW274</f>
        <v>36138</v>
      </c>
      <c r="K274" s="13" t="str">
        <f t="shared" ref="K274:K278" si="1260">BZ274</f>
        <v>TWD</v>
      </c>
      <c r="L274" s="7">
        <f t="shared" ref="L274:L278" si="1261">BY274</f>
        <v>141.5</v>
      </c>
      <c r="M274" s="13">
        <f t="shared" ref="M274:M278" si="1262">BY274*CB274</f>
        <v>4.3514080000000002</v>
      </c>
      <c r="N274" s="8"/>
      <c r="O274" s="13">
        <f t="shared" ref="O274:O278" si="1263">AT274</f>
        <v>28.478768787269399</v>
      </c>
      <c r="P274" s="13">
        <f t="shared" ref="P274:P278" si="1264">AU274</f>
        <v>12.942527828288799</v>
      </c>
      <c r="Q274" s="13">
        <f t="shared" ref="Q274:Q278" si="1265">AV274</f>
        <v>1.4028950141512</v>
      </c>
      <c r="R274" s="13" t="str">
        <f t="shared" ref="R274:R278" si="1266">AW274</f>
        <v>NULL</v>
      </c>
      <c r="S274" s="13">
        <f t="shared" ref="S274:S278" si="1267">AX274</f>
        <v>2.41601831480448</v>
      </c>
      <c r="T274" s="13">
        <f t="shared" ref="T274:T278" si="1268">AY274</f>
        <v>16.282981211498999</v>
      </c>
      <c r="U274" s="13">
        <f t="shared" ref="U274:U278" si="1269">AZ274</f>
        <v>2.00739342322459</v>
      </c>
      <c r="V274" s="42">
        <f t="shared" ref="V274:V278" si="1270">BA274</f>
        <v>1778700028.5</v>
      </c>
      <c r="W274" s="42">
        <f t="shared" ref="W274:W278" si="1271">BB274</f>
        <v>2086020284.0869601</v>
      </c>
      <c r="X274" s="13">
        <f t="shared" ref="X274:X278" si="1272">((W274-V274)/W274)*100</f>
        <v>14.732371393093741</v>
      </c>
      <c r="Y274" s="13">
        <f t="shared" ref="Y274:Y278" si="1273">BC274</f>
        <v>32.649107082390003</v>
      </c>
      <c r="Z274" s="13">
        <f t="shared" ref="Z274:Z278" si="1274">BD274</f>
        <v>46.62492317788</v>
      </c>
      <c r="AA274" s="13">
        <f t="shared" ref="AA274:AA278" si="1275">BE274</f>
        <v>46.470602755582</v>
      </c>
      <c r="AB274" s="13" t="str">
        <f t="shared" ref="AB274:AB278" si="1276">BF274</f>
        <v>#N/A</v>
      </c>
      <c r="AC274" s="13">
        <f t="shared" ref="AC274:AC278" si="1277">BG274</f>
        <v>1.10609020437728</v>
      </c>
      <c r="AD274" s="13">
        <f t="shared" ref="AD274:AD278" si="1278">BH274</f>
        <v>1.5968475293464599</v>
      </c>
      <c r="AE274" s="13">
        <f t="shared" ref="AE274:AE278" si="1279">BI274</f>
        <v>1.9198439019636</v>
      </c>
      <c r="AF274" s="13">
        <f t="shared" ref="AF274:AF278" si="1280">BJ274</f>
        <v>1.6132276547464599</v>
      </c>
      <c r="AG274" s="13">
        <f t="shared" ref="AG274:AG278" si="1281">BK274</f>
        <v>2.0979485126270898</v>
      </c>
      <c r="AH274" s="13">
        <f t="shared" ref="AH274:AH278" si="1282">BL274</f>
        <v>2.19148207884525</v>
      </c>
      <c r="AI274" s="13">
        <f t="shared" ref="AI274:AI278" si="1283">BM274</f>
        <v>22.2222222222222</v>
      </c>
      <c r="AJ274" s="13">
        <f t="shared" ref="AJ274:AJ278" si="1284">BN274</f>
        <v>155.30000000000001</v>
      </c>
      <c r="AK274" s="13">
        <f t="shared" ref="AK274:AK278" si="1285">BO274</f>
        <v>170.95500000000001</v>
      </c>
      <c r="AL274" s="13">
        <f t="shared" ref="AL274:AL278" si="1286">BP274</f>
        <v>2.0408176598639498</v>
      </c>
      <c r="AM274" s="13">
        <f t="shared" ref="AM274:AM278" si="1287">BQ274</f>
        <v>38.191166365599997</v>
      </c>
      <c r="AN274" s="13" t="str">
        <f t="shared" ref="AN274:AN278" si="1288">BR274</f>
        <v>NULL</v>
      </c>
      <c r="AO274" s="13" t="str">
        <f t="shared" ref="AO274:AO278" si="1289">BS274</f>
        <v>NULL</v>
      </c>
      <c r="AP274" s="42">
        <f t="shared" ref="AP274:AP278" si="1290">BT274</f>
        <v>11702198.161033301</v>
      </c>
      <c r="AS274" s="9" t="s">
        <v>245</v>
      </c>
      <c r="AT274" s="34">
        <v>28.478768787269399</v>
      </c>
      <c r="AU274" s="34">
        <v>12.942527828288799</v>
      </c>
      <c r="AV274" s="34">
        <v>1.4028950141512</v>
      </c>
      <c r="AW274" s="34" t="s">
        <v>292</v>
      </c>
      <c r="AX274" s="34">
        <v>2.41601831480448</v>
      </c>
      <c r="AY274" s="7">
        <v>16.282981211498999</v>
      </c>
      <c r="AZ274" s="7">
        <v>2.00739342322459</v>
      </c>
      <c r="BA274" s="7">
        <v>1778700028.5</v>
      </c>
      <c r="BB274" s="7">
        <v>2086020284.0869601</v>
      </c>
      <c r="BC274" s="7">
        <v>32.649107082390003</v>
      </c>
      <c r="BD274" s="7">
        <v>46.62492317788</v>
      </c>
      <c r="BE274" s="7">
        <v>46.470602755582</v>
      </c>
      <c r="BF274" s="7" t="s">
        <v>523</v>
      </c>
      <c r="BG274" s="34">
        <v>1.10609020437728</v>
      </c>
      <c r="BH274" s="7">
        <v>1.5968475293464599</v>
      </c>
      <c r="BI274" s="7">
        <v>1.9198439019636</v>
      </c>
      <c r="BJ274" s="7">
        <v>1.6132276547464599</v>
      </c>
      <c r="BK274" s="7">
        <v>2.0979485126270898</v>
      </c>
      <c r="BL274" s="7">
        <v>2.19148207884525</v>
      </c>
      <c r="BM274" s="34">
        <v>22.2222222222222</v>
      </c>
      <c r="BN274" s="7">
        <v>155.30000000000001</v>
      </c>
      <c r="BO274" s="34">
        <v>170.95500000000001</v>
      </c>
      <c r="BP274" s="34">
        <v>2.0408176598639498</v>
      </c>
      <c r="BQ274" s="34">
        <v>38.191166365599997</v>
      </c>
      <c r="BR274" s="34" t="s">
        <v>292</v>
      </c>
      <c r="BS274" s="34" t="s">
        <v>292</v>
      </c>
      <c r="BT274" s="34">
        <v>11702198.161033301</v>
      </c>
      <c r="BU274" s="34">
        <v>1525096697</v>
      </c>
      <c r="BV274" s="7">
        <v>84.947000000000003</v>
      </c>
      <c r="BW274" s="23">
        <v>36138</v>
      </c>
      <c r="BX274" s="9" t="s">
        <v>710</v>
      </c>
      <c r="BY274" s="7">
        <v>141.5</v>
      </c>
      <c r="BZ274" s="9" t="s">
        <v>528</v>
      </c>
      <c r="CA274" t="str">
        <f t="shared" si="1135"/>
        <v>TWDUSD=R</v>
      </c>
      <c r="CB274" s="24">
        <v>3.0752000000000002E-2</v>
      </c>
      <c r="CD274" s="9" t="s">
        <v>245</v>
      </c>
      <c r="CE274" s="9" t="s">
        <v>709</v>
      </c>
    </row>
    <row r="275" spans="1:83" x14ac:dyDescent="0.35">
      <c r="B275" t="str">
        <f t="shared" si="1255"/>
        <v>Elite Material Co Ltd</v>
      </c>
      <c r="C275" t="s">
        <v>215</v>
      </c>
      <c r="D275" t="s">
        <v>243</v>
      </c>
      <c r="E275" t="s">
        <v>246</v>
      </c>
      <c r="F275" s="2"/>
      <c r="G275" t="str">
        <f t="shared" si="1256"/>
        <v>TW0002383007</v>
      </c>
      <c r="H275" s="7">
        <f t="shared" si="1257"/>
        <v>6359143899.4560003</v>
      </c>
      <c r="I275" s="13">
        <f t="shared" si="1258"/>
        <v>83.620999999999995</v>
      </c>
      <c r="J275" s="36">
        <f t="shared" si="1259"/>
        <v>35425</v>
      </c>
      <c r="K275" s="13" t="str">
        <f t="shared" si="1260"/>
        <v>TWD</v>
      </c>
      <c r="L275" s="7">
        <f t="shared" si="1261"/>
        <v>599</v>
      </c>
      <c r="M275" s="13">
        <f t="shared" si="1262"/>
        <v>18.420448</v>
      </c>
      <c r="N275" s="8"/>
      <c r="O275" s="13">
        <f t="shared" si="1263"/>
        <v>22.320472118886698</v>
      </c>
      <c r="P275" s="13">
        <f t="shared" si="1264"/>
        <v>18.532572563717199</v>
      </c>
      <c r="Q275" s="13" t="str">
        <f t="shared" si="1265"/>
        <v>NULL</v>
      </c>
      <c r="R275" s="13" t="str">
        <f t="shared" si="1266"/>
        <v>NULL</v>
      </c>
      <c r="S275" s="13">
        <f t="shared" si="1267"/>
        <v>6.1610757783007397</v>
      </c>
      <c r="T275" s="13">
        <f t="shared" si="1268"/>
        <v>40.9038250811099</v>
      </c>
      <c r="U275" s="13">
        <f t="shared" si="1269"/>
        <v>3.3700685521072802</v>
      </c>
      <c r="V275" s="42">
        <f t="shared" si="1270"/>
        <v>4807318206</v>
      </c>
      <c r="W275" s="42">
        <f t="shared" si="1271"/>
        <v>3860306546.23913</v>
      </c>
      <c r="X275" s="13">
        <f t="shared" si="1272"/>
        <v>-24.532032583875697</v>
      </c>
      <c r="Y275" s="13">
        <f t="shared" si="1273"/>
        <v>38.096122086036303</v>
      </c>
      <c r="Z275" s="13">
        <f t="shared" si="1274"/>
        <v>46.2514925009433</v>
      </c>
      <c r="AA275" s="13">
        <f t="shared" si="1275"/>
        <v>49.3113956683464</v>
      </c>
      <c r="AB275" s="13" t="str">
        <f t="shared" si="1276"/>
        <v>#N/A</v>
      </c>
      <c r="AC275" s="13">
        <f t="shared" si="1277"/>
        <v>1.0170438523698999</v>
      </c>
      <c r="AD275" s="13">
        <f t="shared" si="1278"/>
        <v>1.12821884888502</v>
      </c>
      <c r="AE275" s="13">
        <f t="shared" si="1279"/>
        <v>1.3008818705174401</v>
      </c>
      <c r="AF275" s="13">
        <f t="shared" si="1280"/>
        <v>1.20058671309038</v>
      </c>
      <c r="AG275" s="13">
        <f t="shared" si="1281"/>
        <v>0.77607314822068596</v>
      </c>
      <c r="AH275" s="13">
        <f t="shared" si="1282"/>
        <v>1.25774127308108</v>
      </c>
      <c r="AI275" s="13">
        <f t="shared" si="1283"/>
        <v>86.6666666666667</v>
      </c>
      <c r="AJ275" s="13">
        <f t="shared" si="1284"/>
        <v>458.49</v>
      </c>
      <c r="AK275" s="13">
        <f t="shared" si="1285"/>
        <v>446.58249999999998</v>
      </c>
      <c r="AL275" s="13">
        <f t="shared" si="1286"/>
        <v>1.7415717364747001</v>
      </c>
      <c r="AM275" s="13">
        <f t="shared" si="1287"/>
        <v>62.666520780799999</v>
      </c>
      <c r="AN275" s="13" t="str">
        <f t="shared" si="1288"/>
        <v>NULL</v>
      </c>
      <c r="AO275" s="13" t="str">
        <f t="shared" si="1289"/>
        <v>NULL</v>
      </c>
      <c r="AP275" s="42">
        <f t="shared" si="1290"/>
        <v>10250797.1588291</v>
      </c>
      <c r="AS275" s="9" t="s">
        <v>246</v>
      </c>
      <c r="AT275" s="34">
        <v>22.320472118886698</v>
      </c>
      <c r="AU275" s="34">
        <v>18.532572563717199</v>
      </c>
      <c r="AV275" s="34" t="s">
        <v>292</v>
      </c>
      <c r="AW275" s="34" t="s">
        <v>292</v>
      </c>
      <c r="AX275" s="34">
        <v>6.1610757783007397</v>
      </c>
      <c r="AY275" s="7">
        <v>40.9038250811099</v>
      </c>
      <c r="AZ275" s="7">
        <v>3.3700685521072802</v>
      </c>
      <c r="BA275" s="7">
        <v>4807318206</v>
      </c>
      <c r="BB275" s="7">
        <v>3860306546.23913</v>
      </c>
      <c r="BC275" s="7">
        <v>38.096122086036303</v>
      </c>
      <c r="BD275" s="7">
        <v>46.2514925009433</v>
      </c>
      <c r="BE275" s="7">
        <v>49.3113956683464</v>
      </c>
      <c r="BF275" s="7" t="s">
        <v>523</v>
      </c>
      <c r="BG275" s="34">
        <v>1.0170438523698999</v>
      </c>
      <c r="BH275" s="7">
        <v>1.12821884888502</v>
      </c>
      <c r="BI275" s="7">
        <v>1.3008818705174401</v>
      </c>
      <c r="BJ275" s="7">
        <v>1.20058671309038</v>
      </c>
      <c r="BK275" s="7">
        <v>0.77607314822068596</v>
      </c>
      <c r="BL275" s="7">
        <v>1.25774127308108</v>
      </c>
      <c r="BM275" s="34">
        <v>86.6666666666667</v>
      </c>
      <c r="BN275" s="7">
        <v>458.49</v>
      </c>
      <c r="BO275" s="34">
        <v>446.58249999999998</v>
      </c>
      <c r="BP275" s="34">
        <v>1.7415717364747001</v>
      </c>
      <c r="BQ275" s="34">
        <v>62.666520780799999</v>
      </c>
      <c r="BR275" s="34" t="s">
        <v>292</v>
      </c>
      <c r="BS275" s="34" t="s">
        <v>292</v>
      </c>
      <c r="BT275" s="34">
        <v>10250797.1588291</v>
      </c>
      <c r="BU275" s="34">
        <v>345222000</v>
      </c>
      <c r="BV275" s="7">
        <v>83.620999999999995</v>
      </c>
      <c r="BW275" s="23">
        <v>35425</v>
      </c>
      <c r="BX275" s="9" t="s">
        <v>712</v>
      </c>
      <c r="BY275" s="7">
        <v>599</v>
      </c>
      <c r="BZ275" s="9" t="s">
        <v>528</v>
      </c>
      <c r="CA275" t="str">
        <f t="shared" si="1135"/>
        <v>TWDUSD=R</v>
      </c>
      <c r="CB275" s="24">
        <v>3.0752000000000002E-2</v>
      </c>
      <c r="CD275" s="9" t="s">
        <v>246</v>
      </c>
      <c r="CE275" s="9" t="s">
        <v>711</v>
      </c>
    </row>
    <row r="276" spans="1:83" x14ac:dyDescent="0.35">
      <c r="B276" t="str">
        <f t="shared" si="1255"/>
        <v>LARGAN Precision Co Ltd</v>
      </c>
      <c r="C276" t="s">
        <v>215</v>
      </c>
      <c r="D276" t="s">
        <v>243</v>
      </c>
      <c r="E276" t="s">
        <v>247</v>
      </c>
      <c r="F276" s="2"/>
      <c r="G276" t="str">
        <f t="shared" si="1256"/>
        <v>TW0003008009</v>
      </c>
      <c r="H276" s="7">
        <f t="shared" si="1257"/>
        <v>10425211779.456001</v>
      </c>
      <c r="I276" s="13">
        <f t="shared" si="1258"/>
        <v>71.632900000000006</v>
      </c>
      <c r="J276" s="36">
        <f t="shared" si="1259"/>
        <v>37326</v>
      </c>
      <c r="K276" s="13" t="str">
        <f t="shared" si="1260"/>
        <v>TWD</v>
      </c>
      <c r="L276" s="7">
        <f t="shared" si="1261"/>
        <v>2540</v>
      </c>
      <c r="M276" s="13">
        <f t="shared" si="1262"/>
        <v>78.110080000000011</v>
      </c>
      <c r="N276" s="8"/>
      <c r="O276" s="13">
        <f t="shared" si="1263"/>
        <v>15.331184180060101</v>
      </c>
      <c r="P276" s="13">
        <f t="shared" si="1264"/>
        <v>14.131403625994601</v>
      </c>
      <c r="Q276" s="13" t="str">
        <f t="shared" si="1265"/>
        <v>NULL</v>
      </c>
      <c r="R276" s="13">
        <f t="shared" si="1266"/>
        <v>0.96790435794483698</v>
      </c>
      <c r="S276" s="13">
        <f t="shared" si="1267"/>
        <v>1.93755104636929</v>
      </c>
      <c r="T276" s="13">
        <f t="shared" si="1268"/>
        <v>15.5587958754149</v>
      </c>
      <c r="U276" s="13">
        <f t="shared" si="1269"/>
        <v>5.71065445297209</v>
      </c>
      <c r="V276" s="42">
        <f t="shared" si="1270"/>
        <v>1640787783</v>
      </c>
      <c r="W276" s="42">
        <f t="shared" si="1271"/>
        <v>1757305171.9565201</v>
      </c>
      <c r="X276" s="13">
        <f t="shared" si="1272"/>
        <v>6.6304584323731222</v>
      </c>
      <c r="Y276" s="13">
        <f t="shared" si="1273"/>
        <v>29.875863572445201</v>
      </c>
      <c r="Z276" s="13">
        <f t="shared" si="1274"/>
        <v>39.935837157766699</v>
      </c>
      <c r="AA276" s="13">
        <f t="shared" si="1275"/>
        <v>37.736197117872102</v>
      </c>
      <c r="AB276" s="13" t="str">
        <f t="shared" si="1276"/>
        <v>#N/A</v>
      </c>
      <c r="AC276" s="13">
        <f t="shared" si="1277"/>
        <v>0.80032077988972505</v>
      </c>
      <c r="AD276" s="13">
        <f t="shared" si="1278"/>
        <v>0.66769684247979399</v>
      </c>
      <c r="AE276" s="13">
        <f t="shared" si="1279"/>
        <v>0.98251631671779904</v>
      </c>
      <c r="AF276" s="13">
        <f t="shared" si="1280"/>
        <v>0.98834322280098796</v>
      </c>
      <c r="AG276" s="13">
        <f t="shared" si="1281"/>
        <v>1.2319949065004101</v>
      </c>
      <c r="AH276" s="13">
        <f t="shared" si="1282"/>
        <v>0.170767983545867</v>
      </c>
      <c r="AI276" s="13">
        <f t="shared" si="1283"/>
        <v>60.975609756097597</v>
      </c>
      <c r="AJ276" s="13">
        <f t="shared" si="1284"/>
        <v>2418.5</v>
      </c>
      <c r="AK276" s="13">
        <f t="shared" si="1285"/>
        <v>2540.6999999999998</v>
      </c>
      <c r="AL276" s="13">
        <f t="shared" si="1286"/>
        <v>3.2015810276679799</v>
      </c>
      <c r="AM276" s="13">
        <f t="shared" si="1287"/>
        <v>50.323658014899998</v>
      </c>
      <c r="AN276" s="13" t="str">
        <f t="shared" si="1288"/>
        <v>NULL</v>
      </c>
      <c r="AO276" s="13" t="str">
        <f t="shared" si="1289"/>
        <v>NULL</v>
      </c>
      <c r="AP276" s="42">
        <f t="shared" si="1290"/>
        <v>824330.77073055296</v>
      </c>
      <c r="AS276" s="9" t="s">
        <v>247</v>
      </c>
      <c r="AT276" s="34">
        <v>15.331184180060101</v>
      </c>
      <c r="AU276" s="34">
        <v>14.131403625994601</v>
      </c>
      <c r="AV276" s="34" t="s">
        <v>292</v>
      </c>
      <c r="AW276" s="34">
        <v>0.96790435794483698</v>
      </c>
      <c r="AX276" s="34">
        <v>1.93755104636929</v>
      </c>
      <c r="AY276" s="7">
        <v>15.5587958754149</v>
      </c>
      <c r="AZ276" s="7">
        <v>5.71065445297209</v>
      </c>
      <c r="BA276" s="7">
        <v>1640787783</v>
      </c>
      <c r="BB276" s="7">
        <v>1757305171.9565201</v>
      </c>
      <c r="BC276" s="7">
        <v>29.875863572445201</v>
      </c>
      <c r="BD276" s="7">
        <v>39.935837157766699</v>
      </c>
      <c r="BE276" s="7">
        <v>37.736197117872102</v>
      </c>
      <c r="BF276" s="7" t="s">
        <v>523</v>
      </c>
      <c r="BG276" s="34">
        <v>0.80032077988972505</v>
      </c>
      <c r="BH276" s="7">
        <v>0.66769684247979399</v>
      </c>
      <c r="BI276" s="7">
        <v>0.98251631671779904</v>
      </c>
      <c r="BJ276" s="7">
        <v>0.98834322280098796</v>
      </c>
      <c r="BK276" s="7">
        <v>1.2319949065004101</v>
      </c>
      <c r="BL276" s="7">
        <v>0.170767983545867</v>
      </c>
      <c r="BM276" s="34">
        <v>60.975609756097597</v>
      </c>
      <c r="BN276" s="7">
        <v>2418.5</v>
      </c>
      <c r="BO276" s="34">
        <v>2540.6999999999998</v>
      </c>
      <c r="BP276" s="34">
        <v>3.2015810276679799</v>
      </c>
      <c r="BQ276" s="34">
        <v>50.323658014899998</v>
      </c>
      <c r="BR276" s="34" t="s">
        <v>292</v>
      </c>
      <c r="BS276" s="34" t="s">
        <v>292</v>
      </c>
      <c r="BT276" s="34">
        <v>824330.77073055296</v>
      </c>
      <c r="BU276" s="34">
        <v>133468200</v>
      </c>
      <c r="BV276" s="7">
        <v>71.632900000000006</v>
      </c>
      <c r="BW276" s="23">
        <v>37326</v>
      </c>
      <c r="BX276" s="9" t="s">
        <v>714</v>
      </c>
      <c r="BY276" s="7">
        <v>2540</v>
      </c>
      <c r="BZ276" s="9" t="s">
        <v>528</v>
      </c>
      <c r="CA276" t="str">
        <f t="shared" si="1135"/>
        <v>TWDUSD=R</v>
      </c>
      <c r="CB276" s="24">
        <v>3.0752000000000002E-2</v>
      </c>
      <c r="CD276" s="9" t="s">
        <v>247</v>
      </c>
      <c r="CE276" s="9" t="s">
        <v>713</v>
      </c>
    </row>
    <row r="277" spans="1:83" x14ac:dyDescent="0.35">
      <c r="B277" t="str">
        <f t="shared" si="1255"/>
        <v>Nan Ya Printed Circuit Board Corp</v>
      </c>
      <c r="C277" t="s">
        <v>215</v>
      </c>
      <c r="D277" t="s">
        <v>243</v>
      </c>
      <c r="E277" t="s">
        <v>248</v>
      </c>
      <c r="F277" s="2"/>
      <c r="G277" t="str">
        <f t="shared" si="1256"/>
        <v>TW0008046004</v>
      </c>
      <c r="H277" s="7">
        <f t="shared" si="1257"/>
        <v>2086444167.3600001</v>
      </c>
      <c r="I277" s="13">
        <f t="shared" si="1258"/>
        <v>32.817700000000002</v>
      </c>
      <c r="J277" s="36">
        <f t="shared" si="1259"/>
        <v>37623</v>
      </c>
      <c r="K277" s="13" t="str">
        <f t="shared" si="1260"/>
        <v>TWD</v>
      </c>
      <c r="L277" s="7">
        <f t="shared" si="1261"/>
        <v>105</v>
      </c>
      <c r="M277" s="13">
        <f t="shared" si="1262"/>
        <v>3.2289600000000003</v>
      </c>
      <c r="N277" s="8"/>
      <c r="O277" s="13">
        <f t="shared" si="1263"/>
        <v>81.131373278749507</v>
      </c>
      <c r="P277" s="13">
        <f t="shared" si="1264"/>
        <v>18.137900333763799</v>
      </c>
      <c r="Q277" s="13">
        <f t="shared" si="1265"/>
        <v>7.5121641924768099</v>
      </c>
      <c r="R277" s="13" t="str">
        <f t="shared" si="1266"/>
        <v>NULL</v>
      </c>
      <c r="S277" s="13">
        <f t="shared" si="1267"/>
        <v>1.56292197139421</v>
      </c>
      <c r="T277" s="13">
        <f t="shared" si="1268"/>
        <v>16.384859293421901</v>
      </c>
      <c r="U277" s="13">
        <f t="shared" si="1269"/>
        <v>2.0884876386785498</v>
      </c>
      <c r="V277" s="42">
        <f t="shared" si="1270"/>
        <v>228271513.09999999</v>
      </c>
      <c r="W277" s="42">
        <f t="shared" si="1271"/>
        <v>200287628.47826099</v>
      </c>
      <c r="X277" s="13">
        <f t="shared" si="1272"/>
        <v>-13.97184880282126</v>
      </c>
      <c r="Y277" s="13">
        <f t="shared" si="1273"/>
        <v>38.698378005466502</v>
      </c>
      <c r="Z277" s="13">
        <f t="shared" si="1274"/>
        <v>41.155377859045799</v>
      </c>
      <c r="AA277" s="13">
        <f t="shared" si="1275"/>
        <v>39.1469090031907</v>
      </c>
      <c r="AB277" s="13" t="str">
        <f t="shared" si="1276"/>
        <v>#N/A</v>
      </c>
      <c r="AC277" s="13">
        <f t="shared" si="1277"/>
        <v>1.0096074728155</v>
      </c>
      <c r="AD277" s="13">
        <f t="shared" si="1278"/>
        <v>1.2581617837626</v>
      </c>
      <c r="AE277" s="13">
        <f t="shared" si="1279"/>
        <v>1.68828073998991</v>
      </c>
      <c r="AF277" s="13">
        <f t="shared" si="1280"/>
        <v>1.4588523678061101</v>
      </c>
      <c r="AG277" s="13">
        <f t="shared" si="1281"/>
        <v>1.93962066160888</v>
      </c>
      <c r="AH277" s="13">
        <f t="shared" si="1282"/>
        <v>1.7167798958512599</v>
      </c>
      <c r="AI277" s="13">
        <f t="shared" si="1283"/>
        <v>14.5161290322581</v>
      </c>
      <c r="AJ277" s="13">
        <f t="shared" si="1284"/>
        <v>126.88</v>
      </c>
      <c r="AK277" s="13">
        <f t="shared" si="1285"/>
        <v>166.11</v>
      </c>
      <c r="AL277" s="13">
        <f t="shared" si="1286"/>
        <v>5.0458715596330297</v>
      </c>
      <c r="AM277" s="13">
        <f t="shared" si="1287"/>
        <v>61.099558177500001</v>
      </c>
      <c r="AN277" s="13" t="str">
        <f t="shared" si="1288"/>
        <v>NULL</v>
      </c>
      <c r="AO277" s="13" t="str">
        <f t="shared" si="1289"/>
        <v>NULL</v>
      </c>
      <c r="AP277" s="42">
        <f t="shared" si="1290"/>
        <v>1474583.4205595299</v>
      </c>
      <c r="AS277" s="9" t="s">
        <v>248</v>
      </c>
      <c r="AT277" s="34">
        <v>81.131373278749507</v>
      </c>
      <c r="AU277" s="34">
        <v>18.137900333763799</v>
      </c>
      <c r="AV277" s="34">
        <v>7.5121641924768099</v>
      </c>
      <c r="AW277" s="34" t="s">
        <v>292</v>
      </c>
      <c r="AX277" s="34">
        <v>1.56292197139421</v>
      </c>
      <c r="AY277" s="7">
        <v>16.384859293421901</v>
      </c>
      <c r="AZ277" s="7">
        <v>2.0884876386785498</v>
      </c>
      <c r="BA277" s="7">
        <v>228271513.09999999</v>
      </c>
      <c r="BB277" s="7">
        <v>200287628.47826099</v>
      </c>
      <c r="BC277" s="7">
        <v>38.698378005466502</v>
      </c>
      <c r="BD277" s="7">
        <v>41.155377859045799</v>
      </c>
      <c r="BE277" s="7">
        <v>39.1469090031907</v>
      </c>
      <c r="BF277" s="7" t="s">
        <v>523</v>
      </c>
      <c r="BG277" s="34">
        <v>1.0096074728155</v>
      </c>
      <c r="BH277" s="7">
        <v>1.2581617837626</v>
      </c>
      <c r="BI277" s="7">
        <v>1.68828073998991</v>
      </c>
      <c r="BJ277" s="7">
        <v>1.4588523678061101</v>
      </c>
      <c r="BK277" s="7">
        <v>1.93962066160888</v>
      </c>
      <c r="BL277" s="7">
        <v>1.7167798958512599</v>
      </c>
      <c r="BM277" s="34">
        <v>14.5161290322581</v>
      </c>
      <c r="BN277" s="7">
        <v>126.88</v>
      </c>
      <c r="BO277" s="34">
        <v>166.11</v>
      </c>
      <c r="BP277" s="34">
        <v>5.0458715596330297</v>
      </c>
      <c r="BQ277" s="34">
        <v>61.099558177500001</v>
      </c>
      <c r="BR277" s="34" t="s">
        <v>292</v>
      </c>
      <c r="BS277" s="34" t="s">
        <v>292</v>
      </c>
      <c r="BT277" s="34">
        <v>1474583.4205595299</v>
      </c>
      <c r="BU277" s="34">
        <v>646166000</v>
      </c>
      <c r="BV277" s="7">
        <v>32.817700000000002</v>
      </c>
      <c r="BW277" s="23">
        <v>37623</v>
      </c>
      <c r="BX277" s="9" t="s">
        <v>716</v>
      </c>
      <c r="BY277" s="7">
        <v>105</v>
      </c>
      <c r="BZ277" s="9" t="s">
        <v>528</v>
      </c>
      <c r="CA277" t="str">
        <f t="shared" si="1135"/>
        <v>TWDUSD=R</v>
      </c>
      <c r="CB277" s="24">
        <v>3.0752000000000002E-2</v>
      </c>
      <c r="CD277" s="9" t="s">
        <v>248</v>
      </c>
      <c r="CE277" s="9" t="s">
        <v>715</v>
      </c>
    </row>
    <row r="278" spans="1:83" x14ac:dyDescent="0.35">
      <c r="B278" t="str">
        <f t="shared" si="1255"/>
        <v>Zhen Ding Technology Holding Ltd</v>
      </c>
      <c r="C278" t="s">
        <v>215</v>
      </c>
      <c r="D278" t="s">
        <v>243</v>
      </c>
      <c r="E278" t="s">
        <v>249</v>
      </c>
      <c r="F278" s="2"/>
      <c r="G278" t="str">
        <f t="shared" si="1256"/>
        <v>KYG989221000</v>
      </c>
      <c r="H278" s="7">
        <f t="shared" si="1257"/>
        <v>3434488009.0560002</v>
      </c>
      <c r="I278" s="13">
        <f t="shared" si="1258"/>
        <v>67.994</v>
      </c>
      <c r="J278" s="36">
        <f t="shared" si="1259"/>
        <v>40903</v>
      </c>
      <c r="K278" s="13" t="str">
        <f t="shared" si="1260"/>
        <v>TWD</v>
      </c>
      <c r="L278" s="7">
        <f t="shared" si="1261"/>
        <v>117</v>
      </c>
      <c r="M278" s="13">
        <f t="shared" si="1262"/>
        <v>3.5979840000000003</v>
      </c>
      <c r="N278" s="8"/>
      <c r="O278" s="13">
        <f t="shared" si="1263"/>
        <v>14.6009891393494</v>
      </c>
      <c r="P278" s="13">
        <f t="shared" si="1264"/>
        <v>10.495154511676001</v>
      </c>
      <c r="Q278" s="13">
        <f t="shared" si="1265"/>
        <v>0.58874956207053797</v>
      </c>
      <c r="R278" s="13">
        <f t="shared" si="1266"/>
        <v>0.42319171418048501</v>
      </c>
      <c r="S278" s="13">
        <f t="shared" si="1267"/>
        <v>1.0864716992022201</v>
      </c>
      <c r="T278" s="13">
        <f t="shared" si="1268"/>
        <v>4.9518502899325796</v>
      </c>
      <c r="U278" s="13">
        <f t="shared" si="1269"/>
        <v>0.661500091421657</v>
      </c>
      <c r="V278" s="42">
        <f t="shared" si="1270"/>
        <v>441420915.10000002</v>
      </c>
      <c r="W278" s="42">
        <f t="shared" si="1271"/>
        <v>542821020.58695698</v>
      </c>
      <c r="X278" s="13">
        <f t="shared" si="1272"/>
        <v>18.680209800518071</v>
      </c>
      <c r="Y278" s="13">
        <f t="shared" si="1273"/>
        <v>25.937891906924001</v>
      </c>
      <c r="Z278" s="13">
        <f t="shared" si="1274"/>
        <v>35.767145991958202</v>
      </c>
      <c r="AA278" s="13">
        <f t="shared" si="1275"/>
        <v>35.968102676289497</v>
      </c>
      <c r="AB278" s="13" t="str">
        <f t="shared" si="1276"/>
        <v>#N/A</v>
      </c>
      <c r="AC278" s="13">
        <f t="shared" si="1277"/>
        <v>0.77298152328323</v>
      </c>
      <c r="AD278" s="13">
        <f t="shared" si="1278"/>
        <v>0.71567792021422205</v>
      </c>
      <c r="AE278" s="13">
        <f t="shared" si="1279"/>
        <v>0.89857079033515996</v>
      </c>
      <c r="AF278" s="13">
        <f t="shared" si="1280"/>
        <v>0.93237959450957997</v>
      </c>
      <c r="AG278" s="13">
        <f t="shared" si="1281"/>
        <v>0.68005571061262904</v>
      </c>
      <c r="AH278" s="13">
        <f t="shared" si="1282"/>
        <v>0.97509883576807699</v>
      </c>
      <c r="AI278" s="13">
        <f t="shared" si="1283"/>
        <v>40</v>
      </c>
      <c r="AJ278" s="13">
        <f t="shared" si="1284"/>
        <v>115.12</v>
      </c>
      <c r="AK278" s="13">
        <f t="shared" si="1285"/>
        <v>119.952</v>
      </c>
      <c r="AL278" s="13">
        <f t="shared" si="1286"/>
        <v>2.7872340425531901</v>
      </c>
      <c r="AM278" s="13">
        <f t="shared" si="1287"/>
        <v>50.116687933800002</v>
      </c>
      <c r="AN278" s="13" t="str">
        <f t="shared" si="1288"/>
        <v>NULL</v>
      </c>
      <c r="AO278" s="13" t="str">
        <f t="shared" si="1289"/>
        <v>NULL</v>
      </c>
      <c r="AP278" s="42">
        <f t="shared" si="1290"/>
        <v>6434589.9527777601</v>
      </c>
      <c r="AS278" s="9" t="s">
        <v>249</v>
      </c>
      <c r="AT278" s="34">
        <v>14.6009891393494</v>
      </c>
      <c r="AU278" s="34">
        <v>10.495154511676001</v>
      </c>
      <c r="AV278" s="34">
        <v>0.58874956207053797</v>
      </c>
      <c r="AW278" s="34">
        <v>0.42319171418048501</v>
      </c>
      <c r="AX278" s="34">
        <v>1.0864716992022201</v>
      </c>
      <c r="AY278" s="7">
        <v>4.9518502899325796</v>
      </c>
      <c r="AZ278" s="7">
        <v>0.661500091421657</v>
      </c>
      <c r="BA278" s="7">
        <v>441420915.10000002</v>
      </c>
      <c r="BB278" s="7">
        <v>542821020.58695698</v>
      </c>
      <c r="BC278" s="7">
        <v>25.937891906924001</v>
      </c>
      <c r="BD278" s="7">
        <v>35.767145991958202</v>
      </c>
      <c r="BE278" s="7">
        <v>35.968102676289497</v>
      </c>
      <c r="BF278" s="7" t="s">
        <v>523</v>
      </c>
      <c r="BG278" s="34">
        <v>0.77298152328323</v>
      </c>
      <c r="BH278" s="7">
        <v>0.71567792021422205</v>
      </c>
      <c r="BI278" s="7">
        <v>0.89857079033515996</v>
      </c>
      <c r="BJ278" s="7">
        <v>0.93237959450957997</v>
      </c>
      <c r="BK278" s="7">
        <v>0.68005571061262904</v>
      </c>
      <c r="BL278" s="7">
        <v>0.97509883576807699</v>
      </c>
      <c r="BM278" s="34">
        <v>40</v>
      </c>
      <c r="BN278" s="7">
        <v>115.12</v>
      </c>
      <c r="BO278" s="34">
        <v>119.952</v>
      </c>
      <c r="BP278" s="34">
        <v>2.7872340425531901</v>
      </c>
      <c r="BQ278" s="34">
        <v>50.116687933800002</v>
      </c>
      <c r="BR278" s="34" t="s">
        <v>292</v>
      </c>
      <c r="BS278" s="34" t="s">
        <v>292</v>
      </c>
      <c r="BT278" s="34">
        <v>6434589.9527777601</v>
      </c>
      <c r="BU278" s="34">
        <v>954559000</v>
      </c>
      <c r="BV278" s="7">
        <v>67.994</v>
      </c>
      <c r="BW278" s="23">
        <v>40903</v>
      </c>
      <c r="BX278" s="9" t="s">
        <v>718</v>
      </c>
      <c r="BY278" s="7">
        <v>117</v>
      </c>
      <c r="BZ278" s="9" t="s">
        <v>528</v>
      </c>
      <c r="CA278" t="str">
        <f t="shared" si="1135"/>
        <v>TWDUSD=R</v>
      </c>
      <c r="CB278" s="24">
        <v>3.0752000000000002E-2</v>
      </c>
      <c r="CD278" s="9" t="s">
        <v>249</v>
      </c>
      <c r="CE278" s="9" t="s">
        <v>717</v>
      </c>
    </row>
    <row r="279" spans="1:83" x14ac:dyDescent="0.35">
      <c r="F279" s="2"/>
      <c r="G279" s="14" t="s">
        <v>793</v>
      </c>
      <c r="H279" s="15">
        <f>AVERAGE(H273:H278)</f>
        <v>16342271402.235069</v>
      </c>
      <c r="I279" s="15">
        <f t="shared" ref="I279:AP279" si="1291">AVERAGE(I273:I278)</f>
        <v>72.139833333333343</v>
      </c>
      <c r="J279" s="15"/>
      <c r="K279" s="15"/>
      <c r="L279" s="15"/>
      <c r="M279" s="15"/>
      <c r="N279" s="15"/>
      <c r="O279" s="35">
        <f t="shared" si="1291"/>
        <v>30.360624628192884</v>
      </c>
      <c r="P279" s="35">
        <f t="shared" si="1291"/>
        <v>15.617390033501769</v>
      </c>
      <c r="Q279" s="35">
        <f t="shared" si="1291"/>
        <v>2.566036089785519</v>
      </c>
      <c r="R279" s="35">
        <f t="shared" si="1291"/>
        <v>0.70670469991655771</v>
      </c>
      <c r="S279" s="35">
        <f t="shared" si="1291"/>
        <v>3.0770496398089566</v>
      </c>
      <c r="T279" s="35">
        <f t="shared" si="1291"/>
        <v>17.410676791350998</v>
      </c>
      <c r="U279" s="35">
        <f t="shared" si="1291"/>
        <v>3.0119336736954629</v>
      </c>
      <c r="V279" s="15"/>
      <c r="W279" s="15"/>
      <c r="X279" s="35">
        <f t="shared" si="1291"/>
        <v>-6.8499742328348576</v>
      </c>
      <c r="Y279" s="35">
        <f t="shared" si="1291"/>
        <v>32.355084608396936</v>
      </c>
      <c r="Z279" s="35">
        <f t="shared" si="1291"/>
        <v>42.314731304100839</v>
      </c>
      <c r="AA279" s="35">
        <f t="shared" si="1291"/>
        <v>42.158578610254203</v>
      </c>
      <c r="AB279" s="35" t="e">
        <f t="shared" si="1291"/>
        <v>#DIV/0!</v>
      </c>
      <c r="AC279" s="35">
        <f t="shared" si="1291"/>
        <v>1.0243627192259408</v>
      </c>
      <c r="AD279" s="35">
        <f t="shared" si="1291"/>
        <v>1.1468054940822026</v>
      </c>
      <c r="AE279" s="35">
        <f t="shared" si="1291"/>
        <v>1.4170850451519765</v>
      </c>
      <c r="AF279" s="35">
        <f t="shared" si="1291"/>
        <v>1.2780554187112865</v>
      </c>
      <c r="AG279" s="35">
        <f t="shared" si="1291"/>
        <v>1.4228359957277208</v>
      </c>
      <c r="AH279" s="35">
        <f t="shared" si="1291"/>
        <v>1.2812720616455737</v>
      </c>
      <c r="AI279" s="35">
        <f t="shared" si="1291"/>
        <v>50.440249540410328</v>
      </c>
      <c r="AJ279" s="35">
        <f t="shared" si="1291"/>
        <v>760.79833333333329</v>
      </c>
      <c r="AK279" s="35">
        <f t="shared" si="1291"/>
        <v>777.99158333333332</v>
      </c>
      <c r="AL279" s="35">
        <f t="shared" si="1291"/>
        <v>3.1869680905973579</v>
      </c>
      <c r="AM279" s="35">
        <f t="shared" si="1291"/>
        <v>62.781391206516666</v>
      </c>
      <c r="AN279" s="35" t="e">
        <f t="shared" si="1291"/>
        <v>#DIV/0!</v>
      </c>
      <c r="AO279" s="35" t="e">
        <f t="shared" si="1291"/>
        <v>#DIV/0!</v>
      </c>
      <c r="AP279" s="15">
        <f t="shared" si="1291"/>
        <v>6214308.4856285816</v>
      </c>
      <c r="AS279" s="9"/>
      <c r="AT279" s="34"/>
      <c r="AU279" s="34"/>
      <c r="AV279" s="34"/>
      <c r="AW279" s="34"/>
      <c r="AX279" s="34"/>
      <c r="BG279" s="34"/>
      <c r="BM279" s="34"/>
      <c r="BO279" s="34"/>
      <c r="BP279" s="34"/>
      <c r="BQ279" s="34"/>
      <c r="BT279" s="34"/>
      <c r="BU279" s="34"/>
      <c r="BW279" s="23"/>
      <c r="BX279" s="9"/>
      <c r="BZ279" s="9"/>
      <c r="CD279" s="9"/>
    </row>
    <row r="280" spans="1:83" x14ac:dyDescent="0.35">
      <c r="F280" s="2"/>
      <c r="G280" s="16"/>
      <c r="H280" s="19"/>
      <c r="I280" s="18"/>
      <c r="J280" s="38"/>
      <c r="K280" s="18"/>
      <c r="L280" s="19"/>
      <c r="M280" s="19"/>
      <c r="N280" s="16"/>
      <c r="O280" s="18"/>
      <c r="P280" s="18"/>
      <c r="Q280" s="18"/>
      <c r="R280" s="18"/>
      <c r="S280" s="18"/>
      <c r="T280" s="18"/>
      <c r="U280" s="18"/>
      <c r="V280" s="44"/>
      <c r="W280" s="44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44"/>
      <c r="AT280" s="34"/>
      <c r="AU280" s="34"/>
      <c r="AV280" s="34"/>
      <c r="AW280" s="34"/>
      <c r="AX280" s="34"/>
      <c r="BG280" s="34"/>
      <c r="BM280" s="34"/>
      <c r="BO280" s="34"/>
      <c r="BP280" s="34"/>
      <c r="BQ280" s="34"/>
      <c r="BT280" s="34"/>
      <c r="BU280" s="34"/>
      <c r="BW280" s="23"/>
      <c r="BX280" s="9"/>
      <c r="BZ280" s="9"/>
    </row>
    <row r="281" spans="1:83" ht="15" customHeight="1" x14ac:dyDescent="0.35">
      <c r="A281" s="1" t="str">
        <f>CE281</f>
        <v>ASML Holding NV</v>
      </c>
      <c r="B281" s="1"/>
      <c r="C281" s="1" t="s">
        <v>250</v>
      </c>
      <c r="D281" s="1"/>
      <c r="E281" s="5" t="s">
        <v>252</v>
      </c>
      <c r="F281" s="2"/>
      <c r="G281" t="str">
        <f>BX281</f>
        <v>NL0010273215</v>
      </c>
      <c r="H281" s="7">
        <f>(BU281*BY281)*CB281</f>
        <v>281137414153.91815</v>
      </c>
      <c r="I281" s="13">
        <f>BV281</f>
        <v>99.979600000000005</v>
      </c>
      <c r="J281" s="36">
        <f>BW281</f>
        <v>34731</v>
      </c>
      <c r="K281" s="13" t="str">
        <f>BZ281</f>
        <v>EUR</v>
      </c>
      <c r="L281" s="7">
        <f>BY281</f>
        <v>683.3</v>
      </c>
      <c r="M281" s="13">
        <f>BY281*CB281</f>
        <v>714.59514000000001</v>
      </c>
      <c r="N281" s="8"/>
      <c r="O281" s="13">
        <f>AT281</f>
        <v>36.282192946079</v>
      </c>
      <c r="P281" s="13">
        <f t="shared" ref="P281" si="1292">AU281</f>
        <v>28.812689545348501</v>
      </c>
      <c r="Q281" s="13">
        <f t="shared" ref="Q281" si="1293">AV281</f>
        <v>4.2684932877739996</v>
      </c>
      <c r="R281" s="13">
        <f t="shared" ref="R281" si="1294">AW281</f>
        <v>3.3897281818057099</v>
      </c>
      <c r="S281" s="13">
        <f t="shared" ref="S281" si="1295">AX281</f>
        <v>15.048705023072699</v>
      </c>
      <c r="T281" s="13">
        <f t="shared" ref="T281" si="1296">AY281</f>
        <v>44.576614378034698</v>
      </c>
      <c r="U281" s="13">
        <f t="shared" ref="U281" si="1297">AZ281</f>
        <v>10.7313747200348</v>
      </c>
      <c r="V281" s="42">
        <f t="shared" ref="V281" si="1298">BA281</f>
        <v>378733711.52499998</v>
      </c>
      <c r="W281" s="42">
        <f t="shared" ref="W281" si="1299">BB281</f>
        <v>469619031.00869602</v>
      </c>
      <c r="X281" s="13">
        <f>((W281-V281)/W281)*100</f>
        <v>19.352989015049754</v>
      </c>
      <c r="Y281" s="13">
        <f>BC281</f>
        <v>32.955040226685803</v>
      </c>
      <c r="Z281" s="13">
        <f t="shared" ref="Z281" si="1300">BD281</f>
        <v>45.336223123115097</v>
      </c>
      <c r="AA281" s="13">
        <f t="shared" ref="AA281" si="1301">BE281</f>
        <v>43.066579717142197</v>
      </c>
      <c r="AB281" s="13" t="str">
        <f t="shared" ref="AB281" si="1302">BF281</f>
        <v>#N/A</v>
      </c>
      <c r="AC281" s="13">
        <f t="shared" ref="AC281" si="1303">BG281</f>
        <v>2.7516944646039501</v>
      </c>
      <c r="AD281" s="13">
        <f t="shared" ref="AD281" si="1304">BH281</f>
        <v>2.19555639534962</v>
      </c>
      <c r="AE281" s="13">
        <f t="shared" ref="AE281" si="1305">BI281</f>
        <v>1.61815648888082</v>
      </c>
      <c r="AF281" s="13">
        <f t="shared" ref="AF281" si="1306">BJ281</f>
        <v>1.41210291381622</v>
      </c>
      <c r="AG281" s="13">
        <f t="shared" ref="AG281" si="1307">BK281</f>
        <v>1.6491445986342701</v>
      </c>
      <c r="AH281" s="13">
        <f t="shared" ref="AH281" si="1308">BL281</f>
        <v>0.68243593234442301</v>
      </c>
      <c r="AI281" s="13">
        <f t="shared" ref="AI281" si="1309">BM281</f>
        <v>67.728055077452694</v>
      </c>
      <c r="AJ281" s="13">
        <f t="shared" ref="AJ281" si="1310">BN281</f>
        <v>663.96</v>
      </c>
      <c r="AK281" s="13">
        <f t="shared" ref="AK281" si="1311">BO281</f>
        <v>809.48099999999999</v>
      </c>
      <c r="AL281" s="13">
        <f t="shared" ref="AL281" si="1312">BP281</f>
        <v>0.91321527879408804</v>
      </c>
      <c r="AM281" s="13">
        <f t="shared" ref="AM281" si="1313">BQ281</f>
        <v>28.341876971600001</v>
      </c>
      <c r="AN281" s="13" t="str">
        <f t="shared" ref="AN281" si="1314">BR281</f>
        <v>NULL</v>
      </c>
      <c r="AO281" s="13" t="str">
        <f t="shared" ref="AO281" si="1315">BS281</f>
        <v>NULL</v>
      </c>
      <c r="AP281" s="42">
        <f t="shared" ref="AP281" si="1316">BT281</f>
        <v>1176943.9918078801</v>
      </c>
      <c r="AS281" s="10" t="s">
        <v>252</v>
      </c>
      <c r="AT281" s="34">
        <v>36.282192946079</v>
      </c>
      <c r="AU281" s="34">
        <v>28.812689545348501</v>
      </c>
      <c r="AV281" s="34">
        <v>4.2684932877739996</v>
      </c>
      <c r="AW281" s="34">
        <v>3.3897281818057099</v>
      </c>
      <c r="AX281" s="34">
        <v>15.048705023072699</v>
      </c>
      <c r="AY281" s="7">
        <v>44.576614378034698</v>
      </c>
      <c r="AZ281" s="7">
        <v>10.7313747200348</v>
      </c>
      <c r="BA281" s="7">
        <v>378733711.52499998</v>
      </c>
      <c r="BB281" s="7">
        <v>469619031.00869602</v>
      </c>
      <c r="BC281" s="7">
        <v>32.955040226685803</v>
      </c>
      <c r="BD281" s="7">
        <v>45.336223123115097</v>
      </c>
      <c r="BE281" s="7">
        <v>43.066579717142197</v>
      </c>
      <c r="BF281" s="7" t="s">
        <v>523</v>
      </c>
      <c r="BG281" s="34">
        <v>2.7516944646039501</v>
      </c>
      <c r="BH281" s="7">
        <v>2.19555639534962</v>
      </c>
      <c r="BI281" s="7">
        <v>1.61815648888082</v>
      </c>
      <c r="BJ281" s="7">
        <v>1.41210291381622</v>
      </c>
      <c r="BK281" s="7">
        <v>1.6491445986342701</v>
      </c>
      <c r="BL281" s="7">
        <v>0.68243593234442301</v>
      </c>
      <c r="BM281" s="34">
        <v>67.728055077452694</v>
      </c>
      <c r="BN281" s="7">
        <v>663.96</v>
      </c>
      <c r="BO281" s="34">
        <v>809.48099999999999</v>
      </c>
      <c r="BP281" s="34">
        <v>0.91321527879408804</v>
      </c>
      <c r="BQ281" s="34">
        <v>28.341876971600001</v>
      </c>
      <c r="BR281" s="34" t="s">
        <v>292</v>
      </c>
      <c r="BS281" s="34" t="s">
        <v>292</v>
      </c>
      <c r="BT281" s="34">
        <v>1176943.9918078801</v>
      </c>
      <c r="BU281" s="34">
        <v>393421951</v>
      </c>
      <c r="BV281" s="7">
        <v>99.979600000000005</v>
      </c>
      <c r="BW281" s="23">
        <v>34731</v>
      </c>
      <c r="BX281" s="9" t="s">
        <v>720</v>
      </c>
      <c r="BY281" s="7">
        <v>683.3</v>
      </c>
      <c r="BZ281" s="9" t="s">
        <v>346</v>
      </c>
      <c r="CA281" t="str">
        <f t="shared" si="1135"/>
        <v>EUR=</v>
      </c>
      <c r="CB281" s="24">
        <v>1.0458000000000001</v>
      </c>
      <c r="CD281" s="10" t="s">
        <v>252</v>
      </c>
      <c r="CE281" s="9" t="s">
        <v>719</v>
      </c>
    </row>
    <row r="282" spans="1:83" x14ac:dyDescent="0.35">
      <c r="B282" t="str">
        <f>CE282</f>
        <v>Applied Materials Inc</v>
      </c>
      <c r="C282" t="s">
        <v>250</v>
      </c>
      <c r="D282" t="s">
        <v>251</v>
      </c>
      <c r="E282" t="s">
        <v>253</v>
      </c>
      <c r="F282" s="2"/>
      <c r="G282" t="str">
        <f t="shared" ref="G282:G289" si="1317">BX282</f>
        <v>US0382221051</v>
      </c>
      <c r="H282" s="7">
        <f t="shared" ref="H282:H289" si="1318">(BU282*BY282)*CB282</f>
        <v>139390243199.04001</v>
      </c>
      <c r="I282" s="13">
        <f t="shared" ref="I282:I289" si="1319">BV282</f>
        <v>99.741500000000002</v>
      </c>
      <c r="J282" s="36">
        <f t="shared" ref="J282:J289" si="1320">BW282</f>
        <v>26577</v>
      </c>
      <c r="K282" s="13" t="str">
        <f t="shared" ref="K282:K289" si="1321">BZ282</f>
        <v>USD</v>
      </c>
      <c r="L282" s="7">
        <f t="shared" ref="L282:L289" si="1322">BY282</f>
        <v>169.08</v>
      </c>
      <c r="M282" s="13">
        <f t="shared" ref="M282:M289" si="1323">BY282*CB282</f>
        <v>169.08</v>
      </c>
      <c r="N282" s="8"/>
      <c r="O282" s="13">
        <f t="shared" ref="O282:O289" si="1324">AT282</f>
        <v>19.638999233396099</v>
      </c>
      <c r="P282" s="13">
        <f t="shared" ref="P282:P289" si="1325">AU282</f>
        <v>17.602905126743</v>
      </c>
      <c r="Q282" s="13">
        <f t="shared" ref="Q282:Q289" si="1326">AV282</f>
        <v>1.2100430827724</v>
      </c>
      <c r="R282" s="13">
        <f t="shared" ref="R282:R289" si="1327">AW282</f>
        <v>1.0845905808221199</v>
      </c>
      <c r="S282" s="13">
        <f t="shared" ref="S282:S289" si="1328">AX282</f>
        <v>7.3359425049843203</v>
      </c>
      <c r="T282" s="13">
        <f t="shared" ref="T282:T289" si="1329">AY282</f>
        <v>16.0643359685421</v>
      </c>
      <c r="U282" s="13">
        <f t="shared" ref="U282:U289" si="1330">AZ282</f>
        <v>5.1291670296968004</v>
      </c>
      <c r="V282" s="42">
        <f t="shared" ref="V282:V289" si="1331">BA282</f>
        <v>1219391867.4649999</v>
      </c>
      <c r="W282" s="42">
        <f t="shared" ref="W282:W289" si="1332">BB282</f>
        <v>1340268264.835</v>
      </c>
      <c r="X282" s="13">
        <f t="shared" ref="X282:X289" si="1333">((W282-V282)/W282)*100</f>
        <v>9.0188211227161439</v>
      </c>
      <c r="Y282" s="13">
        <f t="shared" ref="Y282:Y289" si="1334">BC282</f>
        <v>41.4313963864549</v>
      </c>
      <c r="Z282" s="13">
        <f t="shared" ref="Z282:Z289" si="1335">BD282</f>
        <v>44.930985611050502</v>
      </c>
      <c r="AA282" s="13">
        <f t="shared" ref="AA282:AA289" si="1336">BE282</f>
        <v>43.253652465742299</v>
      </c>
      <c r="AB282" s="13">
        <f t="shared" ref="AB282:AB289" si="1337">BF282</f>
        <v>0.35389999999999999</v>
      </c>
      <c r="AC282" s="13">
        <f t="shared" ref="AC282:AC289" si="1338">BG282</f>
        <v>2.47558805952632</v>
      </c>
      <c r="AD282" s="13">
        <f t="shared" ref="AD282:AD289" si="1339">BH282</f>
        <v>1.86578151962755</v>
      </c>
      <c r="AE282" s="13">
        <f t="shared" ref="AE282:AE289" si="1340">BI282</f>
        <v>1.51384337933353</v>
      </c>
      <c r="AF282" s="13">
        <f t="shared" ref="AF282:AF289" si="1341">BJ282</f>
        <v>1.3425609103267699</v>
      </c>
      <c r="AG282" s="13">
        <f t="shared" ref="AG282:AG289" si="1342">BK282</f>
        <v>1.48935830304933</v>
      </c>
      <c r="AH282" s="13">
        <f t="shared" ref="AH282:AH289" si="1343">BL282</f>
        <v>1.8856167458372901</v>
      </c>
      <c r="AI282" s="13">
        <f t="shared" ref="AI282:AI289" si="1344">BM282</f>
        <v>41.328653146125902</v>
      </c>
      <c r="AJ282" s="13">
        <f t="shared" ref="AJ282:AJ289" si="1345">BN282</f>
        <v>184.0899</v>
      </c>
      <c r="AK282" s="13">
        <f t="shared" ref="AK282:AK289" si="1346">BO282</f>
        <v>202.88522499999999</v>
      </c>
      <c r="AL282" s="13">
        <f t="shared" ref="AL282:AL289" si="1347">BP282</f>
        <v>0.93496172500438302</v>
      </c>
      <c r="AM282" s="13">
        <f t="shared" ref="AM282:AM289" si="1348">BQ282</f>
        <v>16.540920852700001</v>
      </c>
      <c r="AN282" s="13">
        <f t="shared" ref="AN282:AN289" si="1349">BR282</f>
        <v>2.08059301022314</v>
      </c>
      <c r="AO282" s="13">
        <f t="shared" ref="AO282:AO289" si="1350">BS282</f>
        <v>2.5989461680633998</v>
      </c>
      <c r="AP282" s="42">
        <f t="shared" ref="AP282:AP289" si="1351">BT282</f>
        <v>17902108.709798001</v>
      </c>
      <c r="AS282" s="9" t="s">
        <v>253</v>
      </c>
      <c r="AT282" s="34">
        <v>19.638999233396099</v>
      </c>
      <c r="AU282" s="34">
        <v>17.602905126743</v>
      </c>
      <c r="AV282" s="34">
        <v>1.2100430827724</v>
      </c>
      <c r="AW282" s="34">
        <v>1.0845905808221199</v>
      </c>
      <c r="AX282" s="34">
        <v>7.3359425049843203</v>
      </c>
      <c r="AY282" s="7">
        <v>16.0643359685421</v>
      </c>
      <c r="AZ282" s="7">
        <v>5.1291670296968004</v>
      </c>
      <c r="BA282" s="7">
        <v>1219391867.4649999</v>
      </c>
      <c r="BB282" s="7">
        <v>1340268264.835</v>
      </c>
      <c r="BC282" s="7">
        <v>41.4313963864549</v>
      </c>
      <c r="BD282" s="7">
        <v>44.930985611050502</v>
      </c>
      <c r="BE282" s="7">
        <v>43.253652465742299</v>
      </c>
      <c r="BF282" s="7">
        <v>0.35389999999999999</v>
      </c>
      <c r="BG282" s="34">
        <v>2.47558805952632</v>
      </c>
      <c r="BH282" s="7">
        <v>1.86578151962755</v>
      </c>
      <c r="BI282" s="7">
        <v>1.51384337933353</v>
      </c>
      <c r="BJ282" s="7">
        <v>1.3425609103267699</v>
      </c>
      <c r="BK282" s="7">
        <v>1.48935830304933</v>
      </c>
      <c r="BL282" s="7">
        <v>1.8856167458372901</v>
      </c>
      <c r="BM282" s="34">
        <v>41.328653146125902</v>
      </c>
      <c r="BN282" s="7">
        <v>184.0899</v>
      </c>
      <c r="BO282" s="34">
        <v>202.88522499999999</v>
      </c>
      <c r="BP282" s="34">
        <v>0.93496172500438302</v>
      </c>
      <c r="BQ282" s="34">
        <v>16.540920852700001</v>
      </c>
      <c r="BR282" s="34">
        <v>2.08059301022314</v>
      </c>
      <c r="BS282" s="7">
        <v>2.5989461680633998</v>
      </c>
      <c r="BT282" s="34">
        <v>17902108.709798001</v>
      </c>
      <c r="BU282" s="34">
        <v>824404088</v>
      </c>
      <c r="BV282" s="7">
        <v>99.741500000000002</v>
      </c>
      <c r="BW282" s="23">
        <v>26577</v>
      </c>
      <c r="BX282" s="9" t="s">
        <v>722</v>
      </c>
      <c r="BY282" s="7">
        <v>169.08</v>
      </c>
      <c r="BZ282" s="9" t="s">
        <v>291</v>
      </c>
      <c r="CA282" t="str">
        <f t="shared" si="1135"/>
        <v>USD=</v>
      </c>
      <c r="CB282" s="24">
        <v>1</v>
      </c>
      <c r="CD282" s="9" t="s">
        <v>253</v>
      </c>
      <c r="CE282" s="9" t="s">
        <v>721</v>
      </c>
    </row>
    <row r="283" spans="1:83" x14ac:dyDescent="0.35">
      <c r="B283" t="str">
        <f t="shared" ref="B283:B289" si="1352">CE283</f>
        <v>Lam Research Corp</v>
      </c>
      <c r="C283" t="s">
        <v>250</v>
      </c>
      <c r="D283" t="s">
        <v>251</v>
      </c>
      <c r="E283" t="s">
        <v>254</v>
      </c>
      <c r="F283" s="2"/>
      <c r="G283" t="str">
        <f t="shared" si="1317"/>
        <v>US5128073062</v>
      </c>
      <c r="H283" s="7">
        <f t="shared" si="1318"/>
        <v>97247652300</v>
      </c>
      <c r="I283" s="13">
        <f t="shared" si="1319"/>
        <v>99.969700000000003</v>
      </c>
      <c r="J283" s="36">
        <f t="shared" si="1320"/>
        <v>30813</v>
      </c>
      <c r="K283" s="13" t="str">
        <f t="shared" si="1321"/>
        <v>USD</v>
      </c>
      <c r="L283" s="7">
        <f t="shared" si="1322"/>
        <v>75.58</v>
      </c>
      <c r="M283" s="13">
        <f t="shared" si="1323"/>
        <v>75.58</v>
      </c>
      <c r="N283" s="8"/>
      <c r="O283" s="13">
        <f t="shared" si="1324"/>
        <v>24.457330727312701</v>
      </c>
      <c r="P283" s="13">
        <f t="shared" si="1325"/>
        <v>19.3750048835882</v>
      </c>
      <c r="Q283" s="13">
        <f t="shared" si="1326"/>
        <v>1.3667130889808701</v>
      </c>
      <c r="R283" s="13">
        <f t="shared" si="1327"/>
        <v>1.0827049390102399</v>
      </c>
      <c r="S283" s="13">
        <f t="shared" si="1328"/>
        <v>11.5259020258273</v>
      </c>
      <c r="T283" s="13">
        <f t="shared" si="1329"/>
        <v>18.454546218795201</v>
      </c>
      <c r="U283" s="13">
        <f t="shared" si="1330"/>
        <v>6.2373023609320599</v>
      </c>
      <c r="V283" s="42">
        <f t="shared" si="1331"/>
        <v>846841977.44000006</v>
      </c>
      <c r="W283" s="42">
        <f t="shared" si="1332"/>
        <v>827572780.029091</v>
      </c>
      <c r="X283" s="13">
        <f t="shared" si="1333"/>
        <v>-2.3283991300718836</v>
      </c>
      <c r="Y283" s="13">
        <f t="shared" si="1334"/>
        <v>42.656047497636003</v>
      </c>
      <c r="Z283" s="13">
        <f t="shared" si="1335"/>
        <v>46.030802351304899</v>
      </c>
      <c r="AA283" s="13">
        <f t="shared" si="1336"/>
        <v>45.284708384199803</v>
      </c>
      <c r="AB283" s="13">
        <f t="shared" si="1337"/>
        <v>0.4199</v>
      </c>
      <c r="AC283" s="13">
        <f t="shared" si="1338"/>
        <v>2.4532136487581901</v>
      </c>
      <c r="AD283" s="13">
        <f t="shared" si="1339"/>
        <v>1.93940368680358</v>
      </c>
      <c r="AE283" s="13">
        <f t="shared" si="1340"/>
        <v>1.46196920925586</v>
      </c>
      <c r="AF283" s="13">
        <f t="shared" si="1341"/>
        <v>1.30797816485777</v>
      </c>
      <c r="AG283" s="13">
        <f t="shared" si="1342"/>
        <v>1.1316061537934701</v>
      </c>
      <c r="AH283" s="13">
        <f t="shared" si="1343"/>
        <v>1.8975106615739199</v>
      </c>
      <c r="AI283" s="13">
        <f t="shared" si="1344"/>
        <v>55.051546391752602</v>
      </c>
      <c r="AJ283" s="13">
        <f t="shared" si="1345"/>
        <v>76.072000000000003</v>
      </c>
      <c r="AK283" s="13">
        <f t="shared" si="1346"/>
        <v>87.896619999999999</v>
      </c>
      <c r="AL283" s="13">
        <f t="shared" si="1347"/>
        <v>1.1760194298862301</v>
      </c>
      <c r="AM283" s="13">
        <f t="shared" si="1348"/>
        <v>27.3932982424</v>
      </c>
      <c r="AN283" s="13">
        <f t="shared" si="1349"/>
        <v>2.6189684343875901</v>
      </c>
      <c r="AO283" s="13">
        <f t="shared" si="1350"/>
        <v>2.81315793020927</v>
      </c>
      <c r="AP283" s="42">
        <f t="shared" si="1351"/>
        <v>31414612.333271701</v>
      </c>
      <c r="AS283" s="9" t="s">
        <v>254</v>
      </c>
      <c r="AT283" s="34">
        <v>24.457330727312701</v>
      </c>
      <c r="AU283" s="34">
        <v>19.3750048835882</v>
      </c>
      <c r="AV283" s="34">
        <v>1.3667130889808701</v>
      </c>
      <c r="AW283" s="34">
        <v>1.0827049390102399</v>
      </c>
      <c r="AX283" s="34">
        <v>11.5259020258273</v>
      </c>
      <c r="AY283" s="7">
        <v>18.454546218795201</v>
      </c>
      <c r="AZ283" s="7">
        <v>6.2373023609320599</v>
      </c>
      <c r="BA283" s="7">
        <v>846841977.44000006</v>
      </c>
      <c r="BB283" s="7">
        <v>827572780.029091</v>
      </c>
      <c r="BC283" s="7">
        <v>42.656047497636003</v>
      </c>
      <c r="BD283" s="7">
        <v>46.030802351304899</v>
      </c>
      <c r="BE283" s="7">
        <v>45.284708384199803</v>
      </c>
      <c r="BF283" s="7">
        <v>0.4199</v>
      </c>
      <c r="BG283" s="34">
        <v>2.4532136487581901</v>
      </c>
      <c r="BH283" s="7">
        <v>1.93940368680358</v>
      </c>
      <c r="BI283" s="7">
        <v>1.46196920925586</v>
      </c>
      <c r="BJ283" s="7">
        <v>1.30797816485777</v>
      </c>
      <c r="BK283" s="7">
        <v>1.1316061537934701</v>
      </c>
      <c r="BL283" s="7">
        <v>1.8975106615739199</v>
      </c>
      <c r="BM283" s="34">
        <v>55.051546391752602</v>
      </c>
      <c r="BN283" s="7">
        <v>76.072000000000003</v>
      </c>
      <c r="BO283" s="34">
        <v>87.896619999999999</v>
      </c>
      <c r="BP283" s="34">
        <v>1.1760194298862301</v>
      </c>
      <c r="BQ283" s="34">
        <v>27.3932982424</v>
      </c>
      <c r="BR283" s="34">
        <v>2.6189684343875901</v>
      </c>
      <c r="BS283" s="7">
        <v>2.81315793020927</v>
      </c>
      <c r="BT283" s="34">
        <v>31414612.333271701</v>
      </c>
      <c r="BU283" s="34">
        <v>1286685000</v>
      </c>
      <c r="BV283" s="7">
        <v>99.969700000000003</v>
      </c>
      <c r="BW283" s="23">
        <v>30813</v>
      </c>
      <c r="BX283" s="9" t="s">
        <v>1124</v>
      </c>
      <c r="BY283" s="7">
        <v>75.58</v>
      </c>
      <c r="BZ283" s="9" t="s">
        <v>291</v>
      </c>
      <c r="CA283" t="str">
        <f t="shared" si="1135"/>
        <v>USD=</v>
      </c>
      <c r="CB283" s="24">
        <v>1</v>
      </c>
      <c r="CD283" s="9" t="s">
        <v>254</v>
      </c>
      <c r="CE283" s="9" t="s">
        <v>723</v>
      </c>
    </row>
    <row r="284" spans="1:83" x14ac:dyDescent="0.35">
      <c r="B284" t="str">
        <f t="shared" si="1352"/>
        <v>Tokyo Electron Ltd</v>
      </c>
      <c r="C284" t="s">
        <v>250</v>
      </c>
      <c r="D284" t="s">
        <v>251</v>
      </c>
      <c r="E284" t="s">
        <v>255</v>
      </c>
      <c r="F284" s="2"/>
      <c r="G284" t="str">
        <f t="shared" si="1317"/>
        <v>JP3571400005</v>
      </c>
      <c r="H284" s="7">
        <f t="shared" ref="H284" si="1353">((BU284*BY284)*CB284)/100</f>
        <v>71814238829.496948</v>
      </c>
      <c r="I284" s="13">
        <f t="shared" si="1319"/>
        <v>96.718500000000006</v>
      </c>
      <c r="J284" s="36">
        <f t="shared" si="1320"/>
        <v>29374</v>
      </c>
      <c r="K284" s="13" t="str">
        <f t="shared" si="1321"/>
        <v>JPY</v>
      </c>
      <c r="L284" s="7">
        <f t="shared" si="1322"/>
        <v>23860</v>
      </c>
      <c r="M284" s="13">
        <f t="shared" ref="M284" si="1354">(BY284*CB284)/100</f>
        <v>156.13983999999999</v>
      </c>
      <c r="N284" s="8"/>
      <c r="O284" s="13">
        <f t="shared" si="1324"/>
        <v>23.494738345470001</v>
      </c>
      <c r="P284" s="13">
        <f t="shared" si="1325"/>
        <v>19.713331770509299</v>
      </c>
      <c r="Q284" s="13">
        <f t="shared" si="1326"/>
        <v>1.71494440477883</v>
      </c>
      <c r="R284" s="13">
        <f t="shared" si="1327"/>
        <v>1.43892932631455</v>
      </c>
      <c r="S284" s="13">
        <f t="shared" si="1328"/>
        <v>6.1151681912256501</v>
      </c>
      <c r="T284" s="13">
        <f t="shared" si="1329"/>
        <v>25.8859291577356</v>
      </c>
      <c r="U284" s="13">
        <f t="shared" si="1330"/>
        <v>5.2767782369720004</v>
      </c>
      <c r="V284" s="42">
        <f t="shared" si="1331"/>
        <v>95008433500</v>
      </c>
      <c r="W284" s="42">
        <f t="shared" si="1332"/>
        <v>105475266304.34801</v>
      </c>
      <c r="X284" s="13">
        <f t="shared" si="1333"/>
        <v>9.9234950250289451</v>
      </c>
      <c r="Y284" s="13">
        <f t="shared" si="1334"/>
        <v>38.534368217168499</v>
      </c>
      <c r="Z284" s="13">
        <f t="shared" si="1335"/>
        <v>64.065192734868205</v>
      </c>
      <c r="AA284" s="13">
        <f t="shared" si="1336"/>
        <v>56.2109218074091</v>
      </c>
      <c r="AB284" s="13" t="str">
        <f t="shared" si="1337"/>
        <v>#N/A</v>
      </c>
      <c r="AC284" s="13">
        <f t="shared" si="1338"/>
        <v>1.68931177398175</v>
      </c>
      <c r="AD284" s="13">
        <f t="shared" si="1339"/>
        <v>1.70764986764888</v>
      </c>
      <c r="AE284" s="13">
        <f t="shared" si="1340"/>
        <v>1.63713278846048</v>
      </c>
      <c r="AF284" s="13">
        <f t="shared" si="1341"/>
        <v>1.4247537675517901</v>
      </c>
      <c r="AG284" s="13">
        <f t="shared" si="1342"/>
        <v>1.5135304049789999</v>
      </c>
      <c r="AH284" s="13">
        <f t="shared" si="1343"/>
        <v>1.5097947929709401</v>
      </c>
      <c r="AI284" s="13">
        <f t="shared" si="1344"/>
        <v>55.227108868060597</v>
      </c>
      <c r="AJ284" s="13">
        <f t="shared" si="1345"/>
        <v>23682.1</v>
      </c>
      <c r="AK284" s="13">
        <f t="shared" si="1346"/>
        <v>30544.25</v>
      </c>
      <c r="AL284" s="13">
        <f t="shared" si="1347"/>
        <v>2.0710659898477202</v>
      </c>
      <c r="AM284" s="13">
        <f t="shared" si="1348"/>
        <v>50.134216939600002</v>
      </c>
      <c r="AN284" s="13" t="str">
        <f t="shared" si="1349"/>
        <v>NULL</v>
      </c>
      <c r="AO284" s="13" t="str">
        <f t="shared" si="1350"/>
        <v>NULL</v>
      </c>
      <c r="AP284" s="42">
        <f t="shared" si="1351"/>
        <v>2752702.8800612101</v>
      </c>
      <c r="AS284" s="9" t="s">
        <v>255</v>
      </c>
      <c r="AT284" s="34">
        <v>23.494738345470001</v>
      </c>
      <c r="AU284" s="34">
        <v>19.713331770509299</v>
      </c>
      <c r="AV284" s="34">
        <v>1.71494440477883</v>
      </c>
      <c r="AW284" s="34">
        <v>1.43892932631455</v>
      </c>
      <c r="AX284" s="34">
        <v>6.1151681912256501</v>
      </c>
      <c r="AY284" s="7">
        <v>25.8859291577356</v>
      </c>
      <c r="AZ284" s="7">
        <v>5.2767782369720004</v>
      </c>
      <c r="BA284" s="7">
        <v>95008433500</v>
      </c>
      <c r="BB284" s="7">
        <v>105475266304.34801</v>
      </c>
      <c r="BC284" s="7">
        <v>38.534368217168499</v>
      </c>
      <c r="BD284" s="7">
        <v>64.065192734868205</v>
      </c>
      <c r="BE284" s="7">
        <v>56.2109218074091</v>
      </c>
      <c r="BF284" s="7" t="s">
        <v>523</v>
      </c>
      <c r="BG284" s="34">
        <v>1.68931177398175</v>
      </c>
      <c r="BH284" s="7">
        <v>1.70764986764888</v>
      </c>
      <c r="BI284" s="7">
        <v>1.63713278846048</v>
      </c>
      <c r="BJ284" s="7">
        <v>1.4247537675517901</v>
      </c>
      <c r="BK284" s="7">
        <v>1.5135304049789999</v>
      </c>
      <c r="BL284" s="7">
        <v>1.5097947929709401</v>
      </c>
      <c r="BM284" s="34">
        <v>55.227108868060597</v>
      </c>
      <c r="BN284" s="7">
        <v>23682.1</v>
      </c>
      <c r="BO284" s="34">
        <v>30544.25</v>
      </c>
      <c r="BP284" s="34">
        <v>2.0710659898477202</v>
      </c>
      <c r="BQ284" s="34">
        <v>50.134216939600002</v>
      </c>
      <c r="BR284" s="34" t="s">
        <v>292</v>
      </c>
      <c r="BS284" s="34" t="s">
        <v>292</v>
      </c>
      <c r="BT284" s="34">
        <v>2752702.8800612101</v>
      </c>
      <c r="BU284" s="34">
        <v>459935394</v>
      </c>
      <c r="BV284" s="7">
        <v>96.718500000000006</v>
      </c>
      <c r="BW284" s="23">
        <v>29374</v>
      </c>
      <c r="BX284" s="9" t="s">
        <v>725</v>
      </c>
      <c r="BY284" s="7">
        <v>23860</v>
      </c>
      <c r="BZ284" s="9" t="s">
        <v>316</v>
      </c>
      <c r="CA284" t="str">
        <f t="shared" si="1135"/>
        <v>JPYUSD=R</v>
      </c>
      <c r="CB284" s="24">
        <v>0.65439999999999998</v>
      </c>
      <c r="CD284" s="9" t="s">
        <v>255</v>
      </c>
      <c r="CE284" s="9" t="s">
        <v>724</v>
      </c>
    </row>
    <row r="285" spans="1:83" x14ac:dyDescent="0.35">
      <c r="B285" t="str">
        <f t="shared" si="1352"/>
        <v>ASM International NV</v>
      </c>
      <c r="C285" t="s">
        <v>250</v>
      </c>
      <c r="D285" t="s">
        <v>251</v>
      </c>
      <c r="E285" t="s">
        <v>256</v>
      </c>
      <c r="F285" s="2"/>
      <c r="G285" t="str">
        <f t="shared" si="1317"/>
        <v>NL0000334118</v>
      </c>
      <c r="H285" s="7">
        <f t="shared" si="1318"/>
        <v>26946339857.639999</v>
      </c>
      <c r="I285" s="13">
        <f t="shared" si="1319"/>
        <v>94.410300000000007</v>
      </c>
      <c r="J285" s="36">
        <f t="shared" si="1320"/>
        <v>29587</v>
      </c>
      <c r="K285" s="13" t="str">
        <f t="shared" si="1321"/>
        <v>EUR</v>
      </c>
      <c r="L285" s="7">
        <f t="shared" si="1322"/>
        <v>523.79999999999995</v>
      </c>
      <c r="M285" s="13">
        <f t="shared" si="1323"/>
        <v>547.79003999999998</v>
      </c>
      <c r="N285" s="8"/>
      <c r="O285" s="13">
        <f t="shared" si="1324"/>
        <v>47.000130107271197</v>
      </c>
      <c r="P285" s="13">
        <f t="shared" si="1325"/>
        <v>30.236905679150102</v>
      </c>
      <c r="Q285" s="13">
        <f t="shared" si="1326"/>
        <v>2.32673911422135</v>
      </c>
      <c r="R285" s="13">
        <f t="shared" si="1327"/>
        <v>1.4968765187698101</v>
      </c>
      <c r="S285" s="13">
        <f t="shared" si="1328"/>
        <v>7.5128661051266103</v>
      </c>
      <c r="T285" s="13">
        <f t="shared" si="1329"/>
        <v>32.372566500199198</v>
      </c>
      <c r="U285" s="13">
        <f t="shared" si="1330"/>
        <v>9.3732132736948497</v>
      </c>
      <c r="V285" s="42">
        <f t="shared" si="1331"/>
        <v>47852705.700000003</v>
      </c>
      <c r="W285" s="42">
        <f t="shared" si="1332"/>
        <v>63863427.217391297</v>
      </c>
      <c r="X285" s="13">
        <f t="shared" si="1333"/>
        <v>25.070251026288879</v>
      </c>
      <c r="Y285" s="13">
        <f t="shared" si="1334"/>
        <v>27.4259638688224</v>
      </c>
      <c r="Z285" s="13">
        <f t="shared" si="1335"/>
        <v>40.916951114551701</v>
      </c>
      <c r="AA285" s="13">
        <f t="shared" si="1336"/>
        <v>44.086117048533602</v>
      </c>
      <c r="AB285" s="13" t="str">
        <f t="shared" si="1337"/>
        <v>#N/A</v>
      </c>
      <c r="AC285" s="13">
        <f t="shared" si="1338"/>
        <v>2.2985935613229902</v>
      </c>
      <c r="AD285" s="13">
        <f t="shared" si="1339"/>
        <v>2.1284141481051302</v>
      </c>
      <c r="AE285" s="13">
        <f t="shared" si="1340"/>
        <v>1.8209167352839499</v>
      </c>
      <c r="AF285" s="13">
        <f t="shared" si="1341"/>
        <v>1.54727627624481</v>
      </c>
      <c r="AG285" s="13">
        <f t="shared" si="1342"/>
        <v>2.0318178359822001</v>
      </c>
      <c r="AH285" s="13">
        <f t="shared" si="1343"/>
        <v>1.6372750559007401</v>
      </c>
      <c r="AI285" s="13">
        <f t="shared" si="1344"/>
        <v>62.339331619537198</v>
      </c>
      <c r="AJ285" s="13">
        <f t="shared" si="1345"/>
        <v>522.37599999999998</v>
      </c>
      <c r="AK285" s="13">
        <f t="shared" si="1346"/>
        <v>592.84649999999999</v>
      </c>
      <c r="AL285" s="13">
        <f t="shared" si="1347"/>
        <v>0.52500954562810198</v>
      </c>
      <c r="AM285" s="13">
        <f t="shared" si="1348"/>
        <v>18.015139487799999</v>
      </c>
      <c r="AN285" s="13" t="str">
        <f t="shared" si="1349"/>
        <v>NULL</v>
      </c>
      <c r="AO285" s="13" t="str">
        <f t="shared" si="1350"/>
        <v>NULL</v>
      </c>
      <c r="AP285" s="42">
        <f t="shared" si="1351"/>
        <v>141443.04598905999</v>
      </c>
      <c r="AS285" s="9" t="s">
        <v>256</v>
      </c>
      <c r="AT285" s="34">
        <v>47.000130107271197</v>
      </c>
      <c r="AU285" s="34">
        <v>30.236905679150102</v>
      </c>
      <c r="AV285" s="34">
        <v>2.32673911422135</v>
      </c>
      <c r="AW285" s="34">
        <v>1.4968765187698101</v>
      </c>
      <c r="AX285" s="34">
        <v>7.5128661051266103</v>
      </c>
      <c r="AY285" s="7">
        <v>32.372566500199198</v>
      </c>
      <c r="AZ285" s="7">
        <v>9.3732132736948497</v>
      </c>
      <c r="BA285" s="7">
        <v>47852705.700000003</v>
      </c>
      <c r="BB285" s="7">
        <v>63863427.217391297</v>
      </c>
      <c r="BC285" s="7">
        <v>27.4259638688224</v>
      </c>
      <c r="BD285" s="7">
        <v>40.916951114551701</v>
      </c>
      <c r="BE285" s="7">
        <v>44.086117048533602</v>
      </c>
      <c r="BF285" s="7" t="s">
        <v>523</v>
      </c>
      <c r="BG285" s="34">
        <v>2.2985935613229902</v>
      </c>
      <c r="BH285" s="7">
        <v>2.1284141481051302</v>
      </c>
      <c r="BI285" s="7">
        <v>1.8209167352839499</v>
      </c>
      <c r="BJ285" s="7">
        <v>1.54727627624481</v>
      </c>
      <c r="BK285" s="7">
        <v>2.0318178359822001</v>
      </c>
      <c r="BL285" s="7">
        <v>1.6372750559007401</v>
      </c>
      <c r="BM285" s="34">
        <v>62.339331619537198</v>
      </c>
      <c r="BN285" s="7">
        <v>522.37599999999998</v>
      </c>
      <c r="BO285" s="34">
        <v>592.84649999999999</v>
      </c>
      <c r="BP285" s="34">
        <v>0.52500954562810198</v>
      </c>
      <c r="BQ285" s="34">
        <v>18.015139487799999</v>
      </c>
      <c r="BR285" s="34" t="s">
        <v>292</v>
      </c>
      <c r="BS285" s="34" t="s">
        <v>292</v>
      </c>
      <c r="BT285" s="34">
        <v>141443.04598905999</v>
      </c>
      <c r="BU285" s="34">
        <v>49191000</v>
      </c>
      <c r="BV285" s="7">
        <v>94.410300000000007</v>
      </c>
      <c r="BW285" s="23">
        <v>29587</v>
      </c>
      <c r="BX285" s="9" t="s">
        <v>727</v>
      </c>
      <c r="BY285" s="7">
        <v>523.79999999999995</v>
      </c>
      <c r="BZ285" s="9" t="s">
        <v>346</v>
      </c>
      <c r="CA285" t="str">
        <f t="shared" si="1135"/>
        <v>EUR=</v>
      </c>
      <c r="CB285" s="24">
        <v>1.0458000000000001</v>
      </c>
      <c r="CD285" s="9" t="s">
        <v>256</v>
      </c>
      <c r="CE285" s="9" t="s">
        <v>726</v>
      </c>
    </row>
    <row r="286" spans="1:83" x14ac:dyDescent="0.35">
      <c r="B286" t="s">
        <v>1117</v>
      </c>
      <c r="D286" t="s">
        <v>251</v>
      </c>
      <c r="E286" t="s">
        <v>1116</v>
      </c>
      <c r="F286" s="2"/>
      <c r="G286" t="str">
        <f t="shared" ref="G286" si="1355">BX286</f>
        <v>KYG393871085</v>
      </c>
      <c r="H286" s="7">
        <f t="shared" ref="H286" si="1356">(BU286*BY286)*CB286</f>
        <v>24305749044.119999</v>
      </c>
      <c r="I286" s="13">
        <f t="shared" ref="I286" si="1357">BV286</f>
        <v>100</v>
      </c>
      <c r="J286" s="36">
        <f t="shared" ref="J286" si="1358">BW286</f>
        <v>44497</v>
      </c>
      <c r="K286" s="13" t="str">
        <f t="shared" ref="K286" si="1359">BZ286</f>
        <v>USD</v>
      </c>
      <c r="L286" s="7">
        <f t="shared" ref="L286" si="1360">BY286</f>
        <v>43.98</v>
      </c>
      <c r="M286" s="13">
        <f t="shared" ref="M286" si="1361">BY286*CB286</f>
        <v>43.98</v>
      </c>
      <c r="N286" s="8"/>
      <c r="O286" s="13">
        <f t="shared" ref="O286" si="1362">AT286</f>
        <v>32.974695407685097</v>
      </c>
      <c r="P286" s="13">
        <f t="shared" ref="P286" si="1363">AU286</f>
        <v>25.629295431882699</v>
      </c>
      <c r="Q286" s="13">
        <f t="shared" ref="Q286" si="1364">AV286</f>
        <v>9.2108087730963994</v>
      </c>
      <c r="R286" s="13">
        <f t="shared" ref="R286" si="1365">AW286</f>
        <v>7.1590210703582997</v>
      </c>
      <c r="S286" s="13">
        <f t="shared" ref="S286" si="1366">AX286</f>
        <v>2.1074957832501999</v>
      </c>
      <c r="T286" s="13">
        <f t="shared" ref="T286" si="1367">AY286</f>
        <v>12.4708820134018</v>
      </c>
      <c r="U286" s="13">
        <f t="shared" ref="U286" si="1368">AZ286</f>
        <v>3.58809404253322</v>
      </c>
      <c r="V286" s="42">
        <f t="shared" ref="V286" si="1369">BA286</f>
        <v>55271454.204999998</v>
      </c>
      <c r="W286" s="42">
        <f t="shared" ref="W286" si="1370">BB286</f>
        <v>68997074.368181795</v>
      </c>
      <c r="X286" s="13">
        <f t="shared" ref="X286" si="1371">((W286-V286)/W286)*100</f>
        <v>19.893046609395668</v>
      </c>
      <c r="Y286" s="13">
        <f t="shared" ref="Y286" si="1372">BC286</f>
        <v>63.205002889088298</v>
      </c>
      <c r="Z286" s="13">
        <f t="shared" ref="Z286" si="1373">BD286</f>
        <v>49.380340742010397</v>
      </c>
      <c r="AA286" s="13">
        <f t="shared" ref="AA286" si="1374">BE286</f>
        <v>43.953835377037102</v>
      </c>
      <c r="AB286" s="13">
        <f t="shared" ref="AB286" si="1375">BF286</f>
        <v>0.36940000000000001</v>
      </c>
      <c r="AC286" s="13">
        <f t="shared" ref="AC286" si="1376">BG286</f>
        <v>2.0844521794909299</v>
      </c>
      <c r="AD286" s="13">
        <f t="shared" ref="AD286" si="1377">BH286</f>
        <v>1.9581961120662801</v>
      </c>
      <c r="AE286" s="13" t="str">
        <f t="shared" ref="AE286" si="1378">BI286</f>
        <v>NULL</v>
      </c>
      <c r="AF286" s="13" t="str">
        <f t="shared" ref="AF286" si="1379">BJ286</f>
        <v>NULL</v>
      </c>
      <c r="AG286" s="13">
        <f t="shared" ref="AG286" si="1380">BK286</f>
        <v>2.5683244958212801</v>
      </c>
      <c r="AH286" s="13">
        <f t="shared" ref="AH286" si="1381">BL286</f>
        <v>4.1820326237080199</v>
      </c>
      <c r="AI286" s="13">
        <f t="shared" ref="AI286" si="1382">BM286</f>
        <v>59.66796875</v>
      </c>
      <c r="AJ286" s="13">
        <f t="shared" ref="AJ286" si="1383">BN286</f>
        <v>41.648400000000002</v>
      </c>
      <c r="AK286" s="13">
        <f t="shared" ref="AK286" si="1384">BO286</f>
        <v>46.9724</v>
      </c>
      <c r="AL286" s="13" t="str">
        <f t="shared" ref="AL286" si="1385">BP286</f>
        <v>NULL</v>
      </c>
      <c r="AM286" s="13">
        <f t="shared" ref="AM286" si="1386">BQ286</f>
        <v>0</v>
      </c>
      <c r="AN286" s="13">
        <f t="shared" ref="AN286" si="1387">BR286</f>
        <v>2.6642402583890501</v>
      </c>
      <c r="AO286" s="13">
        <f t="shared" ref="AO286" si="1388">BS286</f>
        <v>7.0381848411195502</v>
      </c>
      <c r="AP286" s="42">
        <f t="shared" ref="AP286" si="1389">BT286</f>
        <v>3199040.7080532801</v>
      </c>
      <c r="AS286" s="9" t="s">
        <v>1116</v>
      </c>
      <c r="AT286" s="34">
        <v>32.974695407685097</v>
      </c>
      <c r="AU286" s="34">
        <v>25.629295431882699</v>
      </c>
      <c r="AV286" s="34">
        <v>9.2108087730963994</v>
      </c>
      <c r="AW286" s="34">
        <v>7.1590210703582997</v>
      </c>
      <c r="AX286" s="34">
        <v>2.1074957832501999</v>
      </c>
      <c r="AY286" s="7">
        <v>12.4708820134018</v>
      </c>
      <c r="AZ286" s="7">
        <v>3.58809404253322</v>
      </c>
      <c r="BA286" s="7">
        <v>55271454.204999998</v>
      </c>
      <c r="BB286" s="7">
        <v>68997074.368181795</v>
      </c>
      <c r="BC286" s="7">
        <v>63.205002889088298</v>
      </c>
      <c r="BD286" s="7">
        <v>49.380340742010397</v>
      </c>
      <c r="BE286" s="7">
        <v>43.953835377037102</v>
      </c>
      <c r="BF286" s="7">
        <v>0.36940000000000001</v>
      </c>
      <c r="BG286" s="34">
        <v>2.0844521794909299</v>
      </c>
      <c r="BH286" s="7">
        <v>1.9581961120662801</v>
      </c>
      <c r="BI286" s="34" t="s">
        <v>292</v>
      </c>
      <c r="BJ286" s="34" t="s">
        <v>292</v>
      </c>
      <c r="BK286" s="7">
        <v>2.5683244958212801</v>
      </c>
      <c r="BL286" s="7">
        <v>4.1820326237080199</v>
      </c>
      <c r="BM286" s="34">
        <v>59.66796875</v>
      </c>
      <c r="BN286" s="7">
        <v>41.648400000000002</v>
      </c>
      <c r="BO286" s="34">
        <v>46.9724</v>
      </c>
      <c r="BP286" s="34" t="s">
        <v>292</v>
      </c>
      <c r="BQ286" s="34">
        <v>0</v>
      </c>
      <c r="BR286" s="34">
        <v>2.6642402583890501</v>
      </c>
      <c r="BS286" s="34">
        <v>7.0381848411195502</v>
      </c>
      <c r="BT286" s="34">
        <v>3199040.7080532801</v>
      </c>
      <c r="BU286" s="34">
        <v>552654594</v>
      </c>
      <c r="BV286" s="7">
        <v>100</v>
      </c>
      <c r="BW286" s="23">
        <v>44497</v>
      </c>
      <c r="BX286" s="9" t="s">
        <v>1118</v>
      </c>
      <c r="BY286" s="7">
        <v>43.98</v>
      </c>
      <c r="BZ286" s="9" t="s">
        <v>291</v>
      </c>
      <c r="CA286" t="str">
        <f t="shared" si="1135"/>
        <v>USD=</v>
      </c>
      <c r="CB286" s="24">
        <v>1</v>
      </c>
      <c r="CD286" s="9" t="s">
        <v>1116</v>
      </c>
      <c r="CE286" s="9" t="s">
        <v>1117</v>
      </c>
    </row>
    <row r="287" spans="1:83" x14ac:dyDescent="0.35">
      <c r="B287" t="str">
        <f t="shared" si="1352"/>
        <v>Rohm Co Ltd</v>
      </c>
      <c r="C287" t="s">
        <v>250</v>
      </c>
      <c r="D287" t="s">
        <v>251</v>
      </c>
      <c r="E287" t="s">
        <v>257</v>
      </c>
      <c r="F287" s="2"/>
      <c r="G287" t="str">
        <f t="shared" si="1317"/>
        <v>JP3982800009</v>
      </c>
      <c r="H287" s="7">
        <f t="shared" ref="H287" si="1390">((BU287*BY287)*CB287)/100</f>
        <v>3576625160.5823998</v>
      </c>
      <c r="I287" s="13">
        <f t="shared" si="1319"/>
        <v>88.073599999999999</v>
      </c>
      <c r="J287" s="36">
        <f t="shared" si="1320"/>
        <v>30621</v>
      </c>
      <c r="K287" s="13" t="str">
        <f t="shared" si="1321"/>
        <v>JPY</v>
      </c>
      <c r="L287" s="7">
        <f t="shared" si="1322"/>
        <v>1416</v>
      </c>
      <c r="M287" s="13">
        <f t="shared" ref="M287" si="1391">(BY287*CB287)/100</f>
        <v>9.2663039999999999</v>
      </c>
      <c r="N287" s="8"/>
      <c r="O287" s="13">
        <f t="shared" si="1324"/>
        <v>31.170539613551298</v>
      </c>
      <c r="P287" s="13">
        <f t="shared" si="1325"/>
        <v>27.9808290611054</v>
      </c>
      <c r="Q287" s="13" t="str">
        <f t="shared" si="1326"/>
        <v>NULL</v>
      </c>
      <c r="R287" s="13">
        <f t="shared" si="1327"/>
        <v>3.5872857770648001</v>
      </c>
      <c r="S287" s="13">
        <f t="shared" si="1328"/>
        <v>0.57640703099128499</v>
      </c>
      <c r="T287" s="13">
        <f t="shared" si="1329"/>
        <v>6.8999645180366702</v>
      </c>
      <c r="U287" s="13">
        <f t="shared" si="1330"/>
        <v>1.24157495499291</v>
      </c>
      <c r="V287" s="42">
        <f t="shared" si="1331"/>
        <v>5222149630</v>
      </c>
      <c r="W287" s="42">
        <f t="shared" si="1332"/>
        <v>7425095991.3043499</v>
      </c>
      <c r="X287" s="13">
        <f t="shared" si="1333"/>
        <v>29.66892769984733</v>
      </c>
      <c r="Y287" s="13">
        <f t="shared" si="1334"/>
        <v>39.795921098505303</v>
      </c>
      <c r="Z287" s="13">
        <f t="shared" si="1335"/>
        <v>42.395217225198003</v>
      </c>
      <c r="AA287" s="13">
        <f t="shared" si="1336"/>
        <v>38.5417754798762</v>
      </c>
      <c r="AB287" s="13" t="str">
        <f t="shared" si="1337"/>
        <v>#N/A</v>
      </c>
      <c r="AC287" s="13">
        <f t="shared" si="1338"/>
        <v>0.79910265155442595</v>
      </c>
      <c r="AD287" s="13">
        <f t="shared" si="1339"/>
        <v>1.099387564905</v>
      </c>
      <c r="AE287" s="13">
        <f t="shared" si="1340"/>
        <v>1.3496020538442901</v>
      </c>
      <c r="AF287" s="13">
        <f t="shared" si="1341"/>
        <v>1.2330668028281599</v>
      </c>
      <c r="AG287" s="13">
        <f t="shared" si="1342"/>
        <v>0.49252175684806199</v>
      </c>
      <c r="AH287" s="13">
        <f t="shared" si="1343"/>
        <v>0.79310381948420405</v>
      </c>
      <c r="AI287" s="13">
        <f t="shared" si="1344"/>
        <v>37.937384898710903</v>
      </c>
      <c r="AJ287" s="13">
        <f t="shared" si="1345"/>
        <v>1582.19</v>
      </c>
      <c r="AK287" s="13">
        <f t="shared" si="1346"/>
        <v>1960.08</v>
      </c>
      <c r="AL287" s="13">
        <f t="shared" si="1347"/>
        <v>3.4626038781163402</v>
      </c>
      <c r="AM287" s="13">
        <f t="shared" si="1348"/>
        <v>35.7602149541</v>
      </c>
      <c r="AN287" s="13" t="str">
        <f t="shared" si="1349"/>
        <v>NULL</v>
      </c>
      <c r="AO287" s="13" t="str">
        <f t="shared" si="1350"/>
        <v>NULL</v>
      </c>
      <c r="AP287" s="42">
        <f t="shared" si="1351"/>
        <v>6744504.2737204703</v>
      </c>
      <c r="AS287" s="9" t="s">
        <v>257</v>
      </c>
      <c r="AT287" s="34">
        <v>31.170539613551298</v>
      </c>
      <c r="AU287" s="34">
        <v>27.9808290611054</v>
      </c>
      <c r="AV287" s="34" t="s">
        <v>292</v>
      </c>
      <c r="AW287" s="34">
        <v>3.5872857770648001</v>
      </c>
      <c r="AX287" s="34">
        <v>0.57640703099128499</v>
      </c>
      <c r="AY287" s="7">
        <v>6.8999645180366702</v>
      </c>
      <c r="AZ287" s="7">
        <v>1.24157495499291</v>
      </c>
      <c r="BA287" s="7">
        <v>5222149630</v>
      </c>
      <c r="BB287" s="7">
        <v>7425095991.3043499</v>
      </c>
      <c r="BC287" s="7">
        <v>39.795921098505303</v>
      </c>
      <c r="BD287" s="7">
        <v>42.395217225198003</v>
      </c>
      <c r="BE287" s="7">
        <v>38.5417754798762</v>
      </c>
      <c r="BF287" s="7" t="s">
        <v>523</v>
      </c>
      <c r="BG287" s="34">
        <v>0.79910265155442595</v>
      </c>
      <c r="BH287" s="7">
        <v>1.099387564905</v>
      </c>
      <c r="BI287" s="7">
        <v>1.3496020538442901</v>
      </c>
      <c r="BJ287" s="7">
        <v>1.2330668028281599</v>
      </c>
      <c r="BK287" s="7">
        <v>0.49252175684806199</v>
      </c>
      <c r="BL287" s="7">
        <v>0.79310381948420405</v>
      </c>
      <c r="BM287" s="34">
        <v>37.937384898710903</v>
      </c>
      <c r="BN287" s="7">
        <v>1582.19</v>
      </c>
      <c r="BO287" s="34">
        <v>1960.08</v>
      </c>
      <c r="BP287" s="34">
        <v>3.4626038781163402</v>
      </c>
      <c r="BQ287" s="34">
        <v>35.7602149541</v>
      </c>
      <c r="BR287" s="34" t="s">
        <v>292</v>
      </c>
      <c r="BS287" s="34" t="s">
        <v>292</v>
      </c>
      <c r="BT287" s="34">
        <v>6744504.2737204703</v>
      </c>
      <c r="BU287" s="34">
        <v>385981850</v>
      </c>
      <c r="BV287" s="7">
        <v>88.073599999999999</v>
      </c>
      <c r="BW287" s="23">
        <v>30621</v>
      </c>
      <c r="BX287" s="9" t="s">
        <v>729</v>
      </c>
      <c r="BY287" s="7">
        <v>1416</v>
      </c>
      <c r="BZ287" s="9" t="s">
        <v>316</v>
      </c>
      <c r="CA287" t="str">
        <f t="shared" si="1135"/>
        <v>JPYUSD=R</v>
      </c>
      <c r="CB287" s="24">
        <v>0.65439999999999998</v>
      </c>
      <c r="CD287" s="9" t="s">
        <v>257</v>
      </c>
      <c r="CE287" s="9" t="s">
        <v>728</v>
      </c>
    </row>
    <row r="288" spans="1:83" x14ac:dyDescent="0.35">
      <c r="B288" t="str">
        <f t="shared" si="1352"/>
        <v>Soitec SA</v>
      </c>
      <c r="C288" t="s">
        <v>250</v>
      </c>
      <c r="D288" t="s">
        <v>251</v>
      </c>
      <c r="E288" t="s">
        <v>258</v>
      </c>
      <c r="F288" s="2"/>
      <c r="G288" t="str">
        <f t="shared" si="1317"/>
        <v>FR0013227113</v>
      </c>
      <c r="H288" s="7">
        <f t="shared" si="1318"/>
        <v>3029135560.4260802</v>
      </c>
      <c r="I288" s="13">
        <f t="shared" si="1319"/>
        <v>82.673400000000001</v>
      </c>
      <c r="J288" s="36">
        <f t="shared" si="1320"/>
        <v>36200</v>
      </c>
      <c r="K288" s="13" t="str">
        <f t="shared" si="1321"/>
        <v>EUR</v>
      </c>
      <c r="L288" s="7">
        <f t="shared" si="1322"/>
        <v>81.2</v>
      </c>
      <c r="M288" s="13">
        <f t="shared" si="1323"/>
        <v>84.918960000000013</v>
      </c>
      <c r="N288" s="8"/>
      <c r="O288" s="13">
        <f t="shared" si="1324"/>
        <v>28.048843676056599</v>
      </c>
      <c r="P288" s="13">
        <f t="shared" si="1325"/>
        <v>16.179751837014301</v>
      </c>
      <c r="Q288" s="13">
        <f t="shared" si="1326"/>
        <v>1.3027795483537701</v>
      </c>
      <c r="R288" s="13">
        <f t="shared" si="1327"/>
        <v>0.75149799521664196</v>
      </c>
      <c r="S288" s="13">
        <f t="shared" si="1328"/>
        <v>1.94231489019418</v>
      </c>
      <c r="T288" s="13">
        <f t="shared" si="1329"/>
        <v>11.608226685020099</v>
      </c>
      <c r="U288" s="13">
        <f t="shared" si="1330"/>
        <v>3.1729103000221999</v>
      </c>
      <c r="V288" s="42">
        <f t="shared" si="1331"/>
        <v>10678157.137499999</v>
      </c>
      <c r="W288" s="42">
        <f t="shared" si="1332"/>
        <v>12109134.449999999</v>
      </c>
      <c r="X288" s="13">
        <f t="shared" si="1333"/>
        <v>11.817337716487243</v>
      </c>
      <c r="Y288" s="13">
        <f t="shared" si="1334"/>
        <v>72.277146829000003</v>
      </c>
      <c r="Z288" s="13">
        <f t="shared" si="1335"/>
        <v>57.708711155728899</v>
      </c>
      <c r="AA288" s="13">
        <f t="shared" si="1336"/>
        <v>54.342972770248998</v>
      </c>
      <c r="AB288" s="13" t="str">
        <f t="shared" si="1337"/>
        <v>#N/A</v>
      </c>
      <c r="AC288" s="13">
        <f t="shared" si="1338"/>
        <v>1.4973282772257399</v>
      </c>
      <c r="AD288" s="13">
        <f t="shared" si="1339"/>
        <v>1.2151313376508599</v>
      </c>
      <c r="AE288" s="13">
        <f t="shared" si="1340"/>
        <v>1.1243722754801599</v>
      </c>
      <c r="AF288" s="13">
        <f t="shared" si="1341"/>
        <v>1.08291376740525</v>
      </c>
      <c r="AG288" s="13">
        <f t="shared" si="1342"/>
        <v>0.71693166725033297</v>
      </c>
      <c r="AH288" s="13">
        <f t="shared" si="1343"/>
        <v>0.95117742389318205</v>
      </c>
      <c r="AI288" s="13">
        <f t="shared" si="1344"/>
        <v>59.501187648456103</v>
      </c>
      <c r="AJ288" s="13">
        <f t="shared" si="1345"/>
        <v>76.61</v>
      </c>
      <c r="AK288" s="13">
        <f t="shared" si="1346"/>
        <v>99.221999999999994</v>
      </c>
      <c r="AL288" s="13" t="str">
        <f t="shared" si="1347"/>
        <v>NULL</v>
      </c>
      <c r="AM288" s="13">
        <f t="shared" si="1348"/>
        <v>0</v>
      </c>
      <c r="AN288" s="13" t="str">
        <f t="shared" si="1349"/>
        <v>NULL</v>
      </c>
      <c r="AO288" s="13" t="str">
        <f t="shared" si="1350"/>
        <v>NULL</v>
      </c>
      <c r="AP288" s="42">
        <f t="shared" si="1351"/>
        <v>69617.936256856003</v>
      </c>
      <c r="AS288" s="9" t="s">
        <v>258</v>
      </c>
      <c r="AT288" s="34">
        <v>28.048843676056599</v>
      </c>
      <c r="AU288" s="34">
        <v>16.179751837014301</v>
      </c>
      <c r="AV288" s="34">
        <v>1.3027795483537701</v>
      </c>
      <c r="AW288" s="34">
        <v>0.75149799521664196</v>
      </c>
      <c r="AX288" s="34">
        <v>1.94231489019418</v>
      </c>
      <c r="AY288" s="7">
        <v>11.608226685020099</v>
      </c>
      <c r="AZ288" s="7">
        <v>3.1729103000221999</v>
      </c>
      <c r="BA288" s="7">
        <v>10678157.137499999</v>
      </c>
      <c r="BB288" s="7">
        <v>12109134.449999999</v>
      </c>
      <c r="BC288" s="7">
        <v>72.277146829000003</v>
      </c>
      <c r="BD288" s="7">
        <v>57.708711155728899</v>
      </c>
      <c r="BE288" s="7">
        <v>54.342972770248998</v>
      </c>
      <c r="BF288" s="7" t="s">
        <v>523</v>
      </c>
      <c r="BG288" s="34">
        <v>1.4973282772257399</v>
      </c>
      <c r="BH288" s="7">
        <v>1.2151313376508599</v>
      </c>
      <c r="BI288" s="7">
        <v>1.1243722754801599</v>
      </c>
      <c r="BJ288" s="7">
        <v>1.08291376740525</v>
      </c>
      <c r="BK288" s="7">
        <v>0.71693166725033297</v>
      </c>
      <c r="BL288" s="7">
        <v>0.95117742389318205</v>
      </c>
      <c r="BM288" s="34">
        <v>59.501187648456103</v>
      </c>
      <c r="BN288" s="7">
        <v>76.61</v>
      </c>
      <c r="BO288" s="34">
        <v>99.221999999999994</v>
      </c>
      <c r="BP288" s="34" t="s">
        <v>292</v>
      </c>
      <c r="BQ288" s="34">
        <v>0</v>
      </c>
      <c r="BR288" s="34" t="s">
        <v>292</v>
      </c>
      <c r="BS288" s="34" t="s">
        <v>292</v>
      </c>
      <c r="BT288" s="34">
        <v>69617.936256856003</v>
      </c>
      <c r="BU288" s="34">
        <v>35670898</v>
      </c>
      <c r="BV288" s="7">
        <v>82.673400000000001</v>
      </c>
      <c r="BW288" s="23">
        <v>36200</v>
      </c>
      <c r="BX288" s="9" t="s">
        <v>731</v>
      </c>
      <c r="BY288" s="7">
        <v>81.2</v>
      </c>
      <c r="BZ288" s="9" t="s">
        <v>346</v>
      </c>
      <c r="CA288" t="str">
        <f t="shared" si="1135"/>
        <v>EUR=</v>
      </c>
      <c r="CB288" s="24">
        <v>1.0458000000000001</v>
      </c>
      <c r="CD288" s="9" t="s">
        <v>258</v>
      </c>
      <c r="CE288" s="9" t="s">
        <v>730</v>
      </c>
    </row>
    <row r="289" spans="1:83" x14ac:dyDescent="0.35">
      <c r="B289" t="str">
        <f t="shared" si="1352"/>
        <v>Axcelis Technologies Inc</v>
      </c>
      <c r="C289" t="s">
        <v>250</v>
      </c>
      <c r="D289" t="s">
        <v>251</v>
      </c>
      <c r="E289" t="s">
        <v>259</v>
      </c>
      <c r="F289" s="2"/>
      <c r="G289" t="str">
        <f t="shared" si="1317"/>
        <v>US0545402085</v>
      </c>
      <c r="H289" s="7">
        <f t="shared" si="1318"/>
        <v>2459412358.2599998</v>
      </c>
      <c r="I289" s="13">
        <f t="shared" si="1319"/>
        <v>98.793899999999994</v>
      </c>
      <c r="J289" s="36">
        <f t="shared" si="1320"/>
        <v>36718</v>
      </c>
      <c r="K289" s="13" t="str">
        <f t="shared" si="1321"/>
        <v>USD</v>
      </c>
      <c r="L289" s="7">
        <f t="shared" si="1322"/>
        <v>75.66</v>
      </c>
      <c r="M289" s="13">
        <f t="shared" si="1323"/>
        <v>75.66</v>
      </c>
      <c r="N289" s="8"/>
      <c r="O289" s="13">
        <f t="shared" si="1324"/>
        <v>11.1978072070899</v>
      </c>
      <c r="P289" s="13">
        <f t="shared" si="1325"/>
        <v>15.1754550308142</v>
      </c>
      <c r="Q289" s="13" t="str">
        <f t="shared" si="1326"/>
        <v>NULL</v>
      </c>
      <c r="R289" s="13" t="str">
        <f t="shared" si="1327"/>
        <v>NULL</v>
      </c>
      <c r="S289" s="13">
        <f t="shared" si="1328"/>
        <v>2.52077466650884</v>
      </c>
      <c r="T289" s="13">
        <f t="shared" si="1329"/>
        <v>12.7027232585622</v>
      </c>
      <c r="U289" s="13">
        <f t="shared" si="1330"/>
        <v>2.2862601588679801</v>
      </c>
      <c r="V289" s="42">
        <f t="shared" si="1331"/>
        <v>33645572.047499999</v>
      </c>
      <c r="W289" s="42">
        <f t="shared" si="1332"/>
        <v>47496197.484090902</v>
      </c>
      <c r="X289" s="13">
        <f t="shared" si="1333"/>
        <v>29.161545913712867</v>
      </c>
      <c r="Y289" s="13">
        <f t="shared" si="1334"/>
        <v>42.725251267362097</v>
      </c>
      <c r="Z289" s="13">
        <f t="shared" si="1335"/>
        <v>47.620144603193999</v>
      </c>
      <c r="AA289" s="13">
        <f t="shared" si="1336"/>
        <v>50.610830966955803</v>
      </c>
      <c r="AB289" s="13">
        <f t="shared" si="1337"/>
        <v>0.51219999999999999</v>
      </c>
      <c r="AC289" s="13">
        <f t="shared" si="1338"/>
        <v>2.5985122961743201</v>
      </c>
      <c r="AD289" s="13">
        <f t="shared" si="1339"/>
        <v>1.87739237648692</v>
      </c>
      <c r="AE289" s="13">
        <f t="shared" si="1340"/>
        <v>1.51856087206461</v>
      </c>
      <c r="AF289" s="13">
        <f t="shared" si="1341"/>
        <v>1.34570590233582</v>
      </c>
      <c r="AG289" s="13">
        <f t="shared" si="1342"/>
        <v>1.2981038512612599</v>
      </c>
      <c r="AH289" s="13">
        <f t="shared" si="1343"/>
        <v>1.9984597644620301</v>
      </c>
      <c r="AI289" s="13">
        <f t="shared" si="1344"/>
        <v>55.732177263969199</v>
      </c>
      <c r="AJ289" s="13">
        <f t="shared" si="1345"/>
        <v>85.027000000000001</v>
      </c>
      <c r="AK289" s="13">
        <f t="shared" si="1346"/>
        <v>107.76325</v>
      </c>
      <c r="AL289" s="13" t="str">
        <f t="shared" si="1347"/>
        <v>NULL</v>
      </c>
      <c r="AM289" s="13" t="str">
        <f t="shared" si="1348"/>
        <v>NULL</v>
      </c>
      <c r="AN289" s="13">
        <f t="shared" si="1349"/>
        <v>13.4537593059743</v>
      </c>
      <c r="AO289" s="13">
        <f t="shared" si="1350"/>
        <v>6.4987902292248902</v>
      </c>
      <c r="AP289" s="42">
        <f t="shared" si="1351"/>
        <v>1261162.8118088399</v>
      </c>
      <c r="AS289" s="9" t="s">
        <v>259</v>
      </c>
      <c r="AT289" s="34">
        <v>11.1978072070899</v>
      </c>
      <c r="AU289" s="34">
        <v>15.1754550308142</v>
      </c>
      <c r="AV289" s="34" t="s">
        <v>292</v>
      </c>
      <c r="AW289" s="34" t="s">
        <v>292</v>
      </c>
      <c r="AX289" s="34">
        <v>2.52077466650884</v>
      </c>
      <c r="AY289" s="7">
        <v>12.7027232585622</v>
      </c>
      <c r="AZ289" s="7">
        <v>2.2862601588679801</v>
      </c>
      <c r="BA289" s="7">
        <v>33645572.047499999</v>
      </c>
      <c r="BB289" s="7">
        <v>47496197.484090902</v>
      </c>
      <c r="BC289" s="7">
        <v>42.725251267362097</v>
      </c>
      <c r="BD289" s="7">
        <v>47.620144603193999</v>
      </c>
      <c r="BE289" s="7">
        <v>50.610830966955803</v>
      </c>
      <c r="BF289" s="7">
        <v>0.51219999999999999</v>
      </c>
      <c r="BG289" s="34">
        <v>2.5985122961743201</v>
      </c>
      <c r="BH289" s="7">
        <v>1.87739237648692</v>
      </c>
      <c r="BI289" s="7">
        <v>1.51856087206461</v>
      </c>
      <c r="BJ289" s="7">
        <v>1.34570590233582</v>
      </c>
      <c r="BK289" s="7">
        <v>1.2981038512612599</v>
      </c>
      <c r="BL289" s="7">
        <v>1.9984597644620301</v>
      </c>
      <c r="BM289" s="34">
        <v>55.732177263969199</v>
      </c>
      <c r="BN289" s="7">
        <v>85.027000000000001</v>
      </c>
      <c r="BO289" s="34">
        <v>107.76325</v>
      </c>
      <c r="BP289" s="34" t="s">
        <v>292</v>
      </c>
      <c r="BQ289" s="34" t="s">
        <v>292</v>
      </c>
      <c r="BR289" s="34">
        <v>13.4537593059743</v>
      </c>
      <c r="BS289" s="34">
        <v>6.4987902292248902</v>
      </c>
      <c r="BT289" s="34">
        <v>1261162.8118088399</v>
      </c>
      <c r="BU289" s="34">
        <v>32506111</v>
      </c>
      <c r="BV289" s="7">
        <v>98.793899999999994</v>
      </c>
      <c r="BW289" s="23">
        <v>36718</v>
      </c>
      <c r="BX289" s="9" t="s">
        <v>733</v>
      </c>
      <c r="BY289" s="7">
        <v>75.66</v>
      </c>
      <c r="BZ289" s="9" t="s">
        <v>291</v>
      </c>
      <c r="CA289" t="str">
        <f t="shared" si="1135"/>
        <v>USD=</v>
      </c>
      <c r="CB289" s="24">
        <v>1</v>
      </c>
      <c r="CD289" s="9" t="s">
        <v>259</v>
      </c>
      <c r="CE289" s="9" t="s">
        <v>732</v>
      </c>
    </row>
    <row r="290" spans="1:83" x14ac:dyDescent="0.35">
      <c r="F290" s="2"/>
      <c r="G290" s="14" t="s">
        <v>793</v>
      </c>
      <c r="H290" s="15">
        <f>AVERAGE(H281:H289)</f>
        <v>72211867829.27594</v>
      </c>
      <c r="I290" s="15">
        <f t="shared" ref="I290:AP290" si="1392">AVERAGE(I281:I289)</f>
        <v>95.595611111111111</v>
      </c>
      <c r="J290" s="15"/>
      <c r="K290" s="15"/>
      <c r="L290" s="15"/>
      <c r="M290" s="15"/>
      <c r="N290" s="15"/>
      <c r="O290" s="35">
        <f t="shared" si="1392"/>
        <v>28.25169747376799</v>
      </c>
      <c r="P290" s="35">
        <f t="shared" si="1392"/>
        <v>22.300685374017299</v>
      </c>
      <c r="Q290" s="35">
        <f t="shared" si="1392"/>
        <v>3.0572173285682314</v>
      </c>
      <c r="R290" s="35">
        <f t="shared" si="1392"/>
        <v>2.4988292986702714</v>
      </c>
      <c r="S290" s="35">
        <f t="shared" si="1392"/>
        <v>6.0761751356867881</v>
      </c>
      <c r="T290" s="35">
        <f t="shared" si="1392"/>
        <v>20.11508763314751</v>
      </c>
      <c r="U290" s="35">
        <f t="shared" si="1392"/>
        <v>5.2262972308607587</v>
      </c>
      <c r="V290" s="15"/>
      <c r="W290" s="15"/>
      <c r="X290" s="35">
        <f t="shared" si="1392"/>
        <v>16.842001666494994</v>
      </c>
      <c r="Y290" s="35">
        <f t="shared" si="1392"/>
        <v>44.556237586747038</v>
      </c>
      <c r="Z290" s="35">
        <f t="shared" si="1392"/>
        <v>48.709396517891292</v>
      </c>
      <c r="AA290" s="35">
        <f t="shared" si="1392"/>
        <v>46.594599335238343</v>
      </c>
      <c r="AB290" s="35">
        <f t="shared" si="1392"/>
        <v>0.41385</v>
      </c>
      <c r="AC290" s="35">
        <f t="shared" si="1392"/>
        <v>2.0719774347376241</v>
      </c>
      <c r="AD290" s="35">
        <f t="shared" si="1392"/>
        <v>1.776323667627091</v>
      </c>
      <c r="AE290" s="35">
        <f t="shared" si="1392"/>
        <v>1.5055692253254624</v>
      </c>
      <c r="AF290" s="35">
        <f t="shared" si="1392"/>
        <v>1.3370448131708237</v>
      </c>
      <c r="AG290" s="35">
        <f t="shared" si="1392"/>
        <v>1.4323710075132448</v>
      </c>
      <c r="AH290" s="35">
        <f t="shared" si="1392"/>
        <v>1.7263785355749719</v>
      </c>
      <c r="AI290" s="35">
        <f t="shared" si="1392"/>
        <v>54.945934851562797</v>
      </c>
      <c r="AJ290" s="35">
        <f t="shared" si="1392"/>
        <v>2990.4525888888879</v>
      </c>
      <c r="AK290" s="35">
        <f t="shared" si="1392"/>
        <v>3827.9329994444447</v>
      </c>
      <c r="AL290" s="35">
        <f t="shared" si="1392"/>
        <v>1.5138126412128106</v>
      </c>
      <c r="AM290" s="35">
        <f t="shared" si="1392"/>
        <v>22.023208431025001</v>
      </c>
      <c r="AN290" s="35">
        <f t="shared" si="1392"/>
        <v>5.2043902522435204</v>
      </c>
      <c r="AO290" s="35">
        <f t="shared" si="1392"/>
        <v>4.7372697921542777</v>
      </c>
      <c r="AP290" s="15">
        <f t="shared" si="1392"/>
        <v>7184681.8545297002</v>
      </c>
      <c r="AT290" s="34"/>
      <c r="AU290" s="34"/>
      <c r="AV290" s="34"/>
      <c r="AW290" s="34"/>
      <c r="AX290" s="34"/>
      <c r="BG290" s="34"/>
      <c r="BM290" s="34"/>
      <c r="BO290" s="34"/>
      <c r="BP290" s="34"/>
      <c r="BQ290" s="34"/>
      <c r="BT290" s="34"/>
      <c r="BU290" s="34"/>
      <c r="BW290" s="23"/>
      <c r="BX290" s="9"/>
      <c r="BZ290" s="9"/>
    </row>
    <row r="291" spans="1:83" x14ac:dyDescent="0.35">
      <c r="F291" s="2"/>
      <c r="G291" s="16"/>
      <c r="H291" s="19"/>
      <c r="I291" s="18"/>
      <c r="J291" s="38"/>
      <c r="K291" s="18"/>
      <c r="L291" s="19"/>
      <c r="M291" s="19"/>
      <c r="N291" s="16"/>
      <c r="O291" s="18"/>
      <c r="P291" s="18"/>
      <c r="Q291" s="18"/>
      <c r="R291" s="18"/>
      <c r="S291" s="18"/>
      <c r="T291" s="18"/>
      <c r="U291" s="18"/>
      <c r="V291" s="44"/>
      <c r="W291" s="44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44"/>
      <c r="AT291" s="34"/>
      <c r="AU291" s="34"/>
      <c r="AV291" s="34"/>
      <c r="AW291" s="34"/>
      <c r="AX291" s="34"/>
      <c r="BG291" s="34"/>
      <c r="BM291" s="34"/>
      <c r="BO291" s="34"/>
      <c r="BP291" s="34"/>
      <c r="BQ291" s="34"/>
      <c r="BT291" s="34"/>
      <c r="BU291" s="34"/>
      <c r="BW291" s="23"/>
      <c r="BX291" s="9"/>
      <c r="BZ291" s="9"/>
    </row>
    <row r="292" spans="1:83" x14ac:dyDescent="0.35">
      <c r="A292" s="4"/>
      <c r="B292" s="4"/>
      <c r="C292" s="4" t="s">
        <v>215</v>
      </c>
      <c r="D292" s="4"/>
      <c r="E292" s="4"/>
      <c r="F292" s="2"/>
      <c r="AS292" s="4"/>
      <c r="AT292" s="34"/>
      <c r="AU292" s="34"/>
      <c r="AV292" s="34"/>
      <c r="AW292" s="34"/>
      <c r="AX292" s="34"/>
      <c r="BG292" s="34"/>
      <c r="BM292" s="34"/>
      <c r="BO292" s="34"/>
      <c r="BP292" s="34"/>
      <c r="BQ292" s="34"/>
      <c r="BT292" s="34"/>
      <c r="BU292" s="34"/>
      <c r="BW292" s="23"/>
      <c r="BX292" s="9"/>
      <c r="BZ292" s="9"/>
      <c r="CD292" s="4"/>
    </row>
    <row r="293" spans="1:83" x14ac:dyDescent="0.35">
      <c r="B293" t="str">
        <f>CE293</f>
        <v>KLA Corp</v>
      </c>
      <c r="C293" t="s">
        <v>215</v>
      </c>
      <c r="D293" t="s">
        <v>260</v>
      </c>
      <c r="E293" t="s">
        <v>261</v>
      </c>
      <c r="F293" s="2"/>
      <c r="G293" t="str">
        <f>BX293</f>
        <v>US4824801009</v>
      </c>
      <c r="H293" s="7">
        <f>(BU293*BY293)*CB293</f>
        <v>86489072454.800003</v>
      </c>
      <c r="I293" s="13">
        <f>BV293</f>
        <v>99.884500000000003</v>
      </c>
      <c r="J293" s="36">
        <f>BW293</f>
        <v>29502</v>
      </c>
      <c r="K293" s="13" t="str">
        <f>BZ293</f>
        <v>USD</v>
      </c>
      <c r="L293" s="7">
        <f>BY293</f>
        <v>646.6</v>
      </c>
      <c r="M293" s="13">
        <f>BY293*CB293</f>
        <v>646.6</v>
      </c>
      <c r="N293" s="8"/>
      <c r="O293" s="13">
        <f>AT293</f>
        <v>29.536605108471399</v>
      </c>
      <c r="P293" s="13">
        <f t="shared" ref="P293" si="1393">AU293</f>
        <v>20.468916864788799</v>
      </c>
      <c r="Q293" s="13">
        <f t="shared" ref="Q293" si="1394">AV293</f>
        <v>1.9229560617494399</v>
      </c>
      <c r="R293" s="13">
        <f t="shared" ref="R293" si="1395">AW293</f>
        <v>1.33261177505136</v>
      </c>
      <c r="S293" s="13">
        <f t="shared" ref="S293" si="1396">AX293</f>
        <v>24.335879702114099</v>
      </c>
      <c r="T293" s="13">
        <f t="shared" ref="T293" si="1397">AY293</f>
        <v>25.288662684919299</v>
      </c>
      <c r="U293" s="13">
        <f t="shared" ref="U293" si="1398">AZ293</f>
        <v>8.4323378266115796</v>
      </c>
      <c r="V293" s="42">
        <f t="shared" ref="V293" si="1399">BA293</f>
        <v>617663216.14999998</v>
      </c>
      <c r="W293" s="42">
        <f t="shared" ref="W293" si="1400">BB293</f>
        <v>767982832.90227306</v>
      </c>
      <c r="X293" s="13">
        <f>((W293-V293)/W293)*100</f>
        <v>19.573304286529734</v>
      </c>
      <c r="Y293" s="13">
        <f>BC293</f>
        <v>30.276772327583</v>
      </c>
      <c r="Z293" s="13">
        <f t="shared" ref="Z293" si="1401">BD293</f>
        <v>47.537265887461999</v>
      </c>
      <c r="AA293" s="13">
        <f t="shared" ref="AA293" si="1402">BE293</f>
        <v>45.540559636427702</v>
      </c>
      <c r="AB293" s="13">
        <f t="shared" ref="AB293" si="1403">BF293</f>
        <v>0.34699999999999998</v>
      </c>
      <c r="AC293" s="13">
        <f t="shared" ref="AC293" si="1404">BG293</f>
        <v>2.5063537889091001</v>
      </c>
      <c r="AD293" s="13">
        <f t="shared" ref="AD293" si="1405">BH293</f>
        <v>1.8348422909697699</v>
      </c>
      <c r="AE293" s="13">
        <f t="shared" ref="AE293" si="1406">BI293</f>
        <v>1.26585207465128</v>
      </c>
      <c r="AF293" s="13">
        <f t="shared" ref="AF293" si="1407">BJ293</f>
        <v>1.1772335391994699</v>
      </c>
      <c r="AG293" s="13">
        <f t="shared" ref="AG293" si="1408">BK293</f>
        <v>1.24606965839773</v>
      </c>
      <c r="AH293" s="13">
        <f t="shared" ref="AH293" si="1409">BL293</f>
        <v>0.96423883590302895</v>
      </c>
      <c r="AI293" s="13">
        <f t="shared" ref="AI293" si="1410">BM293</f>
        <v>55.938494167550402</v>
      </c>
      <c r="AJ293" s="13">
        <f t="shared" ref="AJ293" si="1411">BN293</f>
        <v>680.38480000000004</v>
      </c>
      <c r="AK293" s="13">
        <f t="shared" ref="AK293" si="1412">BO293</f>
        <v>734.95309999999995</v>
      </c>
      <c r="AL293" s="13">
        <f t="shared" ref="AL293" si="1413">BP293</f>
        <v>1.0480241662042999</v>
      </c>
      <c r="AM293" s="13">
        <f t="shared" ref="AM293" si="1414">BQ293</f>
        <v>27.976759443500001</v>
      </c>
      <c r="AN293" s="13">
        <f t="shared" ref="AN293" si="1415">BR293</f>
        <v>2.2320334928229699</v>
      </c>
      <c r="AO293" s="13">
        <f t="shared" ref="AO293" si="1416">BS293</f>
        <v>2.4914240941161299</v>
      </c>
      <c r="AP293" s="42">
        <f t="shared" ref="AP293" si="1417">BT293</f>
        <v>3073645.5330936699</v>
      </c>
      <c r="AS293" s="9" t="s">
        <v>261</v>
      </c>
      <c r="AT293" s="34">
        <v>29.536605108471399</v>
      </c>
      <c r="AU293" s="34">
        <v>20.468916864788799</v>
      </c>
      <c r="AV293" s="34">
        <v>1.9229560617494399</v>
      </c>
      <c r="AW293" s="34">
        <v>1.33261177505136</v>
      </c>
      <c r="AX293" s="34">
        <v>24.335879702114099</v>
      </c>
      <c r="AY293" s="7">
        <v>25.288662684919299</v>
      </c>
      <c r="AZ293" s="7">
        <v>8.4323378266115796</v>
      </c>
      <c r="BA293" s="7">
        <v>617663216.14999998</v>
      </c>
      <c r="BB293" s="7">
        <v>767982832.90227306</v>
      </c>
      <c r="BC293" s="7">
        <v>30.276772327583</v>
      </c>
      <c r="BD293" s="7">
        <v>47.537265887461999</v>
      </c>
      <c r="BE293" s="7">
        <v>45.540559636427702</v>
      </c>
      <c r="BF293" s="7">
        <v>0.34699999999999998</v>
      </c>
      <c r="BG293" s="34">
        <v>2.5063537889091001</v>
      </c>
      <c r="BH293" s="7">
        <v>1.8348422909697699</v>
      </c>
      <c r="BI293" s="7">
        <v>1.26585207465128</v>
      </c>
      <c r="BJ293" s="7">
        <v>1.1772335391994699</v>
      </c>
      <c r="BK293" s="7">
        <v>1.24606965839773</v>
      </c>
      <c r="BL293" s="7">
        <v>0.96423883590302895</v>
      </c>
      <c r="BM293" s="34">
        <v>55.938494167550402</v>
      </c>
      <c r="BN293" s="7">
        <v>680.38480000000004</v>
      </c>
      <c r="BO293" s="34">
        <v>734.95309999999995</v>
      </c>
      <c r="BP293" s="34">
        <v>1.0480241662042999</v>
      </c>
      <c r="BQ293" s="34">
        <v>27.976759443500001</v>
      </c>
      <c r="BR293" s="34">
        <v>2.2320334928229699</v>
      </c>
      <c r="BS293" s="34">
        <v>2.4914240941161299</v>
      </c>
      <c r="BT293" s="34">
        <v>3073645.5330936699</v>
      </c>
      <c r="BU293" s="34">
        <v>133759778</v>
      </c>
      <c r="BV293" s="7">
        <v>99.884500000000003</v>
      </c>
      <c r="BW293" s="23">
        <v>29502</v>
      </c>
      <c r="BX293" s="9" t="s">
        <v>735</v>
      </c>
      <c r="BY293" s="7">
        <v>646.6</v>
      </c>
      <c r="BZ293" s="9" t="s">
        <v>291</v>
      </c>
      <c r="CA293" t="str">
        <f t="shared" si="1135"/>
        <v>USD=</v>
      </c>
      <c r="CB293" s="24">
        <v>1</v>
      </c>
      <c r="CD293" s="9" t="s">
        <v>261</v>
      </c>
      <c r="CE293" s="9" t="s">
        <v>734</v>
      </c>
    </row>
    <row r="294" spans="1:83" x14ac:dyDescent="0.35">
      <c r="B294" t="str">
        <f t="shared" ref="B294:B295" si="1418">CE294</f>
        <v>United Microelectronics Corp</v>
      </c>
      <c r="C294" t="s">
        <v>215</v>
      </c>
      <c r="D294" t="s">
        <v>260</v>
      </c>
      <c r="E294" t="s">
        <v>262</v>
      </c>
      <c r="F294" s="2"/>
      <c r="G294" t="str">
        <f t="shared" ref="G294:G295" si="1419">BX294</f>
        <v>TW0002303005</v>
      </c>
      <c r="H294" s="7">
        <f t="shared" ref="H294" si="1420">(BU294*BY294)*CB294</f>
        <v>15969664767.606403</v>
      </c>
      <c r="I294" s="13">
        <f t="shared" ref="I294:I295" si="1421">BV294</f>
        <v>91.246099999999998</v>
      </c>
      <c r="J294" s="36">
        <f t="shared" ref="J294:J295" si="1422">BW294</f>
        <v>31244</v>
      </c>
      <c r="K294" s="13" t="str">
        <f t="shared" ref="K294:K295" si="1423">BZ294</f>
        <v>TWD</v>
      </c>
      <c r="L294" s="7">
        <f t="shared" ref="L294:L295" si="1424">BY294</f>
        <v>41.45</v>
      </c>
      <c r="M294" s="13">
        <f t="shared" ref="M294" si="1425">BY294*CB294</f>
        <v>1.2746704000000002</v>
      </c>
      <c r="N294" s="8"/>
      <c r="O294" s="13">
        <f t="shared" ref="O294:O295" si="1426">AT294</f>
        <v>10.2987609984709</v>
      </c>
      <c r="P294" s="13">
        <f t="shared" ref="P294:P295" si="1427">AU294</f>
        <v>10.2651591992636</v>
      </c>
      <c r="Q294" s="13">
        <f t="shared" ref="Q294:Q295" si="1428">AV294</f>
        <v>4.6812549993049704</v>
      </c>
      <c r="R294" s="13">
        <f t="shared" ref="R294:R295" si="1429">AW294</f>
        <v>4.6659814542107299</v>
      </c>
      <c r="S294" s="13">
        <f t="shared" ref="S294:S295" si="1430">AX294</f>
        <v>1.44610117200676</v>
      </c>
      <c r="T294" s="13">
        <f t="shared" ref="T294:T295" si="1431">AY294</f>
        <v>6.1120398740053599</v>
      </c>
      <c r="U294" s="13">
        <f t="shared" ref="U294:U295" si="1432">AZ294</f>
        <v>2.3468006575275502</v>
      </c>
      <c r="V294" s="42">
        <f t="shared" ref="V294:V295" si="1433">BA294</f>
        <v>2551201392.2199998</v>
      </c>
      <c r="W294" s="42">
        <f t="shared" ref="W294:W295" si="1434">BB294</f>
        <v>2681712595.2869601</v>
      </c>
      <c r="X294" s="13">
        <f t="shared" ref="X294:X295" si="1435">((W294-V294)/W294)*100</f>
        <v>4.8667110448871505</v>
      </c>
      <c r="Y294" s="13">
        <f t="shared" ref="Y294:Y295" si="1436">BC294</f>
        <v>19.888013024508201</v>
      </c>
      <c r="Z294" s="13">
        <f t="shared" ref="Z294:Z295" si="1437">BD294</f>
        <v>23.222656836017901</v>
      </c>
      <c r="AA294" s="13">
        <f t="shared" ref="AA294:AA295" si="1438">BE294</f>
        <v>25.1703071081625</v>
      </c>
      <c r="AB294" s="13" t="str">
        <f t="shared" ref="AB294:AB295" si="1439">BF294</f>
        <v>#N/A</v>
      </c>
      <c r="AC294" s="13">
        <f t="shared" ref="AC294:AC295" si="1440">BG294</f>
        <v>0.72304140048893595</v>
      </c>
      <c r="AD294" s="13">
        <f t="shared" ref="AD294:AD295" si="1441">BH294</f>
        <v>0.86720305890852101</v>
      </c>
      <c r="AE294" s="13">
        <f t="shared" ref="AE294:AE295" si="1442">BI294</f>
        <v>1.3647241295479899</v>
      </c>
      <c r="AF294" s="13">
        <f t="shared" ref="AF294:AF295" si="1443">BJ294</f>
        <v>1.24314817654924</v>
      </c>
      <c r="AG294" s="13">
        <f t="shared" ref="AG294:AG295" si="1444">BK294</f>
        <v>1.5342099568780501</v>
      </c>
      <c r="AH294" s="13">
        <f t="shared" ref="AH294:AH295" si="1445">BL294</f>
        <v>1.42180830550328</v>
      </c>
      <c r="AI294" s="13">
        <f t="shared" ref="AI294:AI295" si="1446">BM294</f>
        <v>28.571428571428601</v>
      </c>
      <c r="AJ294" s="13">
        <f t="shared" ref="AJ294:AJ295" si="1447">BN294</f>
        <v>47.194000000000003</v>
      </c>
      <c r="AK294" s="13">
        <f t="shared" ref="AK294:AK295" si="1448">BO294</f>
        <v>51.648499999999999</v>
      </c>
      <c r="AL294" s="13">
        <f t="shared" ref="AL294:AL295" si="1449">BP294</f>
        <v>7.0590999294117696</v>
      </c>
      <c r="AM294" s="13">
        <f t="shared" ref="AM294:AM295" si="1450">BQ294</f>
        <v>61.628673728899997</v>
      </c>
      <c r="AN294" s="13" t="str">
        <f t="shared" ref="AN294:AN295" si="1451">BR294</f>
        <v>NULL</v>
      </c>
      <c r="AO294" s="13" t="str">
        <f t="shared" ref="AO294:AO295" si="1452">BS294</f>
        <v>NULL</v>
      </c>
      <c r="AP294" s="42">
        <f t="shared" ref="AP294:AP295" si="1453">BT294</f>
        <v>71348870.786699101</v>
      </c>
      <c r="AS294" s="9" t="s">
        <v>262</v>
      </c>
      <c r="AT294" s="34">
        <v>10.2987609984709</v>
      </c>
      <c r="AU294" s="34">
        <v>10.2651591992636</v>
      </c>
      <c r="AV294" s="34">
        <v>4.6812549993049704</v>
      </c>
      <c r="AW294" s="34">
        <v>4.6659814542107299</v>
      </c>
      <c r="AX294" s="34">
        <v>1.44610117200676</v>
      </c>
      <c r="AY294" s="7">
        <v>6.1120398740053599</v>
      </c>
      <c r="AZ294" s="7">
        <v>2.3468006575275502</v>
      </c>
      <c r="BA294" s="7">
        <v>2551201392.2199998</v>
      </c>
      <c r="BB294" s="7">
        <v>2681712595.2869601</v>
      </c>
      <c r="BC294" s="7">
        <v>19.888013024508201</v>
      </c>
      <c r="BD294" s="7">
        <v>23.222656836017901</v>
      </c>
      <c r="BE294" s="7">
        <v>25.1703071081625</v>
      </c>
      <c r="BF294" s="7" t="s">
        <v>523</v>
      </c>
      <c r="BG294" s="34">
        <v>0.72304140048893595</v>
      </c>
      <c r="BH294" s="7">
        <v>0.86720305890852101</v>
      </c>
      <c r="BI294" s="7">
        <v>1.3647241295479899</v>
      </c>
      <c r="BJ294" s="7">
        <v>1.24314817654924</v>
      </c>
      <c r="BK294" s="7">
        <v>1.5342099568780501</v>
      </c>
      <c r="BL294" s="7">
        <v>1.42180830550328</v>
      </c>
      <c r="BM294" s="34">
        <v>28.571428571428601</v>
      </c>
      <c r="BN294" s="7">
        <v>47.194000000000003</v>
      </c>
      <c r="BO294" s="34">
        <v>51.648499999999999</v>
      </c>
      <c r="BP294" s="34">
        <v>7.0590999294117696</v>
      </c>
      <c r="BQ294" s="34">
        <v>61.628673728899997</v>
      </c>
      <c r="BR294" s="34" t="s">
        <v>292</v>
      </c>
      <c r="BS294" s="34" t="s">
        <v>292</v>
      </c>
      <c r="BT294" s="34">
        <v>71348870.786699101</v>
      </c>
      <c r="BU294" s="34">
        <v>12528466000</v>
      </c>
      <c r="BV294" s="7">
        <v>91.246099999999998</v>
      </c>
      <c r="BW294" s="23">
        <v>31244</v>
      </c>
      <c r="BX294" s="9" t="s">
        <v>737</v>
      </c>
      <c r="BY294" s="7">
        <v>41.45</v>
      </c>
      <c r="BZ294" s="9" t="s">
        <v>528</v>
      </c>
      <c r="CA294" t="str">
        <f t="shared" si="1135"/>
        <v>TWDUSD=R</v>
      </c>
      <c r="CB294" s="24">
        <v>3.0752000000000002E-2</v>
      </c>
      <c r="CD294" s="9" t="s">
        <v>262</v>
      </c>
      <c r="CE294" s="9" t="s">
        <v>736</v>
      </c>
    </row>
    <row r="295" spans="1:83" x14ac:dyDescent="0.35">
      <c r="B295" t="str">
        <f t="shared" si="1418"/>
        <v>Lasertec Corp</v>
      </c>
      <c r="C295" t="s">
        <v>215</v>
      </c>
      <c r="D295" t="s">
        <v>260</v>
      </c>
      <c r="E295" t="s">
        <v>263</v>
      </c>
      <c r="F295" s="2"/>
      <c r="G295" t="str">
        <f t="shared" si="1419"/>
        <v>JP3979200007</v>
      </c>
      <c r="H295" s="7">
        <f t="shared" ref="H295" si="1454">((BU295*BY295)*CB295)/100</f>
        <v>9053755881.7555199</v>
      </c>
      <c r="I295" s="13">
        <f t="shared" si="1421"/>
        <v>87.456400000000002</v>
      </c>
      <c r="J295" s="36">
        <f t="shared" si="1422"/>
        <v>33232</v>
      </c>
      <c r="K295" s="13" t="str">
        <f t="shared" si="1423"/>
        <v>JPY</v>
      </c>
      <c r="L295" s="7">
        <f t="shared" si="1424"/>
        <v>15340</v>
      </c>
      <c r="M295" s="13">
        <f t="shared" ref="M295" si="1455">(BY295*CB295)/100</f>
        <v>100.38495999999999</v>
      </c>
      <c r="N295" s="8"/>
      <c r="O295" s="13">
        <f t="shared" si="1426"/>
        <v>22.954526484480802</v>
      </c>
      <c r="P295" s="13">
        <f t="shared" si="1427"/>
        <v>16.588481124621399</v>
      </c>
      <c r="Q295" s="13" t="str">
        <f t="shared" si="1428"/>
        <v>NULL</v>
      </c>
      <c r="R295" s="13" t="str">
        <f t="shared" si="1429"/>
        <v>NULL</v>
      </c>
      <c r="S295" s="13">
        <f t="shared" si="1430"/>
        <v>9.6106753862399508</v>
      </c>
      <c r="T295" s="13">
        <f t="shared" si="1431"/>
        <v>82.361675075451402</v>
      </c>
      <c r="U295" s="13">
        <f t="shared" si="1432"/>
        <v>7.12707021849039</v>
      </c>
      <c r="V295" s="42">
        <f t="shared" si="1433"/>
        <v>84374567000</v>
      </c>
      <c r="W295" s="42">
        <f t="shared" si="1434"/>
        <v>128763595891.304</v>
      </c>
      <c r="X295" s="13">
        <f t="shared" si="1435"/>
        <v>34.473275294963855</v>
      </c>
      <c r="Y295" s="13">
        <f t="shared" si="1436"/>
        <v>61.286734234040303</v>
      </c>
      <c r="Z295" s="13">
        <f t="shared" si="1437"/>
        <v>78.514656799106703</v>
      </c>
      <c r="AA295" s="13">
        <f t="shared" si="1438"/>
        <v>65.065857262083995</v>
      </c>
      <c r="AB295" s="13" t="str">
        <f t="shared" si="1439"/>
        <v>#N/A</v>
      </c>
      <c r="AC295" s="13">
        <f t="shared" si="1440"/>
        <v>1.44884161639914</v>
      </c>
      <c r="AD295" s="13">
        <f t="shared" si="1441"/>
        <v>1.59667291473564</v>
      </c>
      <c r="AE295" s="13">
        <f t="shared" si="1442"/>
        <v>1.75699065666443</v>
      </c>
      <c r="AF295" s="13">
        <f t="shared" si="1443"/>
        <v>1.50465893311585</v>
      </c>
      <c r="AG295" s="13">
        <f t="shared" si="1444"/>
        <v>1.3810474988863399</v>
      </c>
      <c r="AH295" s="13">
        <f t="shared" si="1445"/>
        <v>0.52988157776796097</v>
      </c>
      <c r="AI295" s="13">
        <f t="shared" si="1446"/>
        <v>23.005780346820799</v>
      </c>
      <c r="AJ295" s="13">
        <f t="shared" si="1447"/>
        <v>19652.2</v>
      </c>
      <c r="AK295" s="13">
        <f t="shared" si="1448"/>
        <v>30653.174999999999</v>
      </c>
      <c r="AL295" s="13">
        <f t="shared" si="1449"/>
        <v>1.4771997430957</v>
      </c>
      <c r="AM295" s="13">
        <f t="shared" si="1450"/>
        <v>35.110704854799998</v>
      </c>
      <c r="AN295" s="13" t="str">
        <f t="shared" si="1451"/>
        <v>NULL</v>
      </c>
      <c r="AO295" s="13" t="str">
        <f t="shared" si="1452"/>
        <v>NULL</v>
      </c>
      <c r="AP295" s="42">
        <f t="shared" si="1453"/>
        <v>17542737.999347199</v>
      </c>
      <c r="AS295" s="9" t="s">
        <v>263</v>
      </c>
      <c r="AT295" s="34">
        <v>22.954526484480802</v>
      </c>
      <c r="AU295" s="34">
        <v>16.588481124621399</v>
      </c>
      <c r="AV295" s="34" t="s">
        <v>292</v>
      </c>
      <c r="AW295" s="34" t="s">
        <v>292</v>
      </c>
      <c r="AX295" s="34">
        <v>9.6106753862399508</v>
      </c>
      <c r="AY295" s="7">
        <v>82.361675075451402</v>
      </c>
      <c r="AZ295" s="7">
        <v>7.12707021849039</v>
      </c>
      <c r="BA295" s="7">
        <v>84374567000</v>
      </c>
      <c r="BB295" s="7">
        <v>128763595891.304</v>
      </c>
      <c r="BC295" s="7">
        <v>61.286734234040303</v>
      </c>
      <c r="BD295" s="7">
        <v>78.514656799106703</v>
      </c>
      <c r="BE295" s="7">
        <v>65.065857262083995</v>
      </c>
      <c r="BF295" s="7" t="s">
        <v>523</v>
      </c>
      <c r="BG295" s="34">
        <v>1.44884161639914</v>
      </c>
      <c r="BH295" s="7">
        <v>1.59667291473564</v>
      </c>
      <c r="BI295" s="7">
        <v>1.75699065666443</v>
      </c>
      <c r="BJ295" s="7">
        <v>1.50465893311585</v>
      </c>
      <c r="BK295" s="7">
        <v>1.3810474988863399</v>
      </c>
      <c r="BL295" s="7">
        <v>0.52988157776796097</v>
      </c>
      <c r="BM295" s="34">
        <v>23.005780346820799</v>
      </c>
      <c r="BN295" s="7">
        <v>19652.2</v>
      </c>
      <c r="BO295" s="34">
        <v>30653.174999999999</v>
      </c>
      <c r="BP295" s="34">
        <v>1.4771997430957</v>
      </c>
      <c r="BQ295" s="34">
        <v>35.110704854799998</v>
      </c>
      <c r="BR295" s="34" t="s">
        <v>292</v>
      </c>
      <c r="BS295" s="34" t="s">
        <v>292</v>
      </c>
      <c r="BT295" s="34">
        <v>17542737.999347199</v>
      </c>
      <c r="BU295" s="34">
        <v>90190362</v>
      </c>
      <c r="BV295" s="7">
        <v>87.456400000000002</v>
      </c>
      <c r="BW295" s="23">
        <v>33232</v>
      </c>
      <c r="BX295" s="9" t="s">
        <v>739</v>
      </c>
      <c r="BY295" s="7">
        <v>15340</v>
      </c>
      <c r="BZ295" s="9" t="s">
        <v>316</v>
      </c>
      <c r="CA295" t="str">
        <f t="shared" si="1135"/>
        <v>JPYUSD=R</v>
      </c>
      <c r="CB295" s="24">
        <v>0.65439999999999998</v>
      </c>
      <c r="CD295" s="9" t="s">
        <v>263</v>
      </c>
      <c r="CE295" s="9" t="s">
        <v>738</v>
      </c>
    </row>
    <row r="296" spans="1:83" x14ac:dyDescent="0.35">
      <c r="F296" s="2"/>
      <c r="G296" s="14" t="s">
        <v>793</v>
      </c>
      <c r="H296" s="15">
        <f>AVERAGE(H293:H295)</f>
        <v>37170831034.720642</v>
      </c>
      <c r="I296" s="15">
        <f t="shared" ref="I296:AP296" si="1456">AVERAGE(I293:I295)</f>
        <v>92.862333333333325</v>
      </c>
      <c r="J296" s="15"/>
      <c r="K296" s="15"/>
      <c r="L296" s="15"/>
      <c r="M296" s="15"/>
      <c r="N296" s="15"/>
      <c r="O296" s="35">
        <f t="shared" si="1456"/>
        <v>20.929964197141036</v>
      </c>
      <c r="P296" s="35">
        <f t="shared" si="1456"/>
        <v>15.774185729557933</v>
      </c>
      <c r="Q296" s="35">
        <f t="shared" si="1456"/>
        <v>3.3021055305272053</v>
      </c>
      <c r="R296" s="35">
        <f t="shared" si="1456"/>
        <v>2.9992966146310449</v>
      </c>
      <c r="S296" s="35">
        <f t="shared" si="1456"/>
        <v>11.797552086786936</v>
      </c>
      <c r="T296" s="35">
        <f t="shared" si="1456"/>
        <v>37.920792544792022</v>
      </c>
      <c r="U296" s="35">
        <f t="shared" si="1456"/>
        <v>5.9687362342098398</v>
      </c>
      <c r="V296" s="15"/>
      <c r="W296" s="15"/>
      <c r="X296" s="35">
        <f t="shared" si="1456"/>
        <v>19.637763542126915</v>
      </c>
      <c r="Y296" s="35">
        <f t="shared" si="1456"/>
        <v>37.150506528710501</v>
      </c>
      <c r="Z296" s="35">
        <f t="shared" si="1456"/>
        <v>49.758193174195533</v>
      </c>
      <c r="AA296" s="35">
        <f t="shared" si="1456"/>
        <v>45.258908002224736</v>
      </c>
      <c r="AB296" s="35">
        <f t="shared" si="1456"/>
        <v>0.34699999999999998</v>
      </c>
      <c r="AC296" s="35">
        <f t="shared" si="1456"/>
        <v>1.5594122685990588</v>
      </c>
      <c r="AD296" s="35">
        <f t="shared" si="1456"/>
        <v>1.4329060882046436</v>
      </c>
      <c r="AE296" s="35">
        <f t="shared" si="1456"/>
        <v>1.4625222869545667</v>
      </c>
      <c r="AF296" s="35">
        <f t="shared" si="1456"/>
        <v>1.3083468829548532</v>
      </c>
      <c r="AG296" s="35">
        <f t="shared" si="1456"/>
        <v>1.3871090380540398</v>
      </c>
      <c r="AH296" s="35">
        <f t="shared" si="1456"/>
        <v>0.97197623972475666</v>
      </c>
      <c r="AI296" s="35">
        <f t="shared" si="1456"/>
        <v>35.838567695266597</v>
      </c>
      <c r="AJ296" s="35">
        <f t="shared" si="1456"/>
        <v>6793.2596000000003</v>
      </c>
      <c r="AK296" s="35">
        <f t="shared" si="1456"/>
        <v>10479.925533333333</v>
      </c>
      <c r="AL296" s="35">
        <f t="shared" si="1456"/>
        <v>3.1947746129039225</v>
      </c>
      <c r="AM296" s="35">
        <f t="shared" si="1456"/>
        <v>41.572046009066668</v>
      </c>
      <c r="AN296" s="35">
        <f t="shared" si="1456"/>
        <v>2.2320334928229699</v>
      </c>
      <c r="AO296" s="35">
        <f t="shared" si="1456"/>
        <v>2.4914240941161299</v>
      </c>
      <c r="AP296" s="15">
        <f t="shared" si="1456"/>
        <v>30655084.773046657</v>
      </c>
      <c r="AS296" s="9"/>
      <c r="AT296" s="34"/>
      <c r="AU296" s="34"/>
      <c r="AV296" s="34"/>
      <c r="AW296" s="34"/>
      <c r="AX296" s="34"/>
      <c r="BG296" s="34"/>
      <c r="BM296" s="34"/>
      <c r="BO296" s="34"/>
      <c r="BP296" s="34"/>
      <c r="BQ296" s="34"/>
      <c r="BT296" s="34"/>
      <c r="BU296" s="34"/>
      <c r="BW296" s="23"/>
      <c r="BX296" s="9"/>
      <c r="BZ296" s="9"/>
      <c r="CD296" s="9"/>
    </row>
    <row r="297" spans="1:83" x14ac:dyDescent="0.35">
      <c r="F297" s="2"/>
      <c r="G297" s="16"/>
      <c r="H297" s="19"/>
      <c r="I297" s="18"/>
      <c r="J297" s="38"/>
      <c r="K297" s="18"/>
      <c r="L297" s="19"/>
      <c r="M297" s="19"/>
      <c r="N297" s="16"/>
      <c r="O297" s="18"/>
      <c r="P297" s="18"/>
      <c r="Q297" s="18"/>
      <c r="R297" s="18"/>
      <c r="S297" s="18"/>
      <c r="T297" s="18"/>
      <c r="U297" s="18"/>
      <c r="V297" s="44"/>
      <c r="W297" s="44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44"/>
      <c r="AT297" s="34"/>
      <c r="AU297" s="34"/>
      <c r="AV297" s="34"/>
      <c r="AW297" s="34"/>
      <c r="AX297" s="34"/>
      <c r="BG297" s="34"/>
      <c r="BM297" s="34"/>
      <c r="BO297" s="34"/>
      <c r="BP297" s="34"/>
      <c r="BQ297" s="34"/>
      <c r="BT297" s="34"/>
      <c r="BU297" s="34"/>
      <c r="BW297" s="23"/>
      <c r="BX297" s="9"/>
      <c r="BZ297" s="9"/>
    </row>
    <row r="298" spans="1:83" x14ac:dyDescent="0.35">
      <c r="A298" s="4"/>
      <c r="B298" s="4"/>
      <c r="C298" s="4" t="s">
        <v>215</v>
      </c>
      <c r="D298" s="4"/>
      <c r="E298" s="4"/>
      <c r="F298" s="2"/>
      <c r="AS298" s="4"/>
      <c r="AT298" s="34"/>
      <c r="AU298" s="34"/>
      <c r="AV298" s="34"/>
      <c r="AW298" s="34"/>
      <c r="AX298" s="34"/>
      <c r="BG298" s="34"/>
      <c r="BM298" s="34"/>
      <c r="BO298" s="34"/>
      <c r="BP298" s="34"/>
      <c r="BQ298" s="34"/>
      <c r="BT298" s="34"/>
      <c r="BU298" s="34"/>
      <c r="BW298" s="23"/>
      <c r="BX298" s="9"/>
      <c r="BZ298" s="9"/>
      <c r="CD298" s="4"/>
    </row>
    <row r="299" spans="1:83" x14ac:dyDescent="0.35">
      <c r="B299" t="str">
        <f>CE299</f>
        <v>Advantest Corp</v>
      </c>
      <c r="C299" t="s">
        <v>215</v>
      </c>
      <c r="D299" t="s">
        <v>264</v>
      </c>
      <c r="E299" t="s">
        <v>265</v>
      </c>
      <c r="F299" s="2"/>
      <c r="G299" t="str">
        <f>BX299</f>
        <v>JP3122400009</v>
      </c>
      <c r="H299" s="7">
        <f t="shared" ref="H299" si="1457">((BU299*BY299)*CB299)/100</f>
        <v>45281058031.937279</v>
      </c>
      <c r="I299" s="13">
        <f t="shared" ref="I299" si="1458">BV299</f>
        <v>99.724100000000007</v>
      </c>
      <c r="J299" s="36">
        <f t="shared" ref="J299" si="1459">BW299</f>
        <v>30356</v>
      </c>
      <c r="K299" s="13" t="str">
        <f t="shared" ref="K299" si="1460">BZ299</f>
        <v>JPY</v>
      </c>
      <c r="L299" s="7">
        <f t="shared" ref="L299" si="1461">BY299</f>
        <v>9380</v>
      </c>
      <c r="M299" s="13">
        <f t="shared" ref="M299" si="1462">(BY299*CB299)/100</f>
        <v>61.382719999999999</v>
      </c>
      <c r="N299" s="8"/>
      <c r="O299" s="13">
        <f>AT299</f>
        <v>65.588360457406793</v>
      </c>
      <c r="P299" s="13">
        <f t="shared" ref="P299" si="1463">AU299</f>
        <v>40.478523158509297</v>
      </c>
      <c r="Q299" s="13">
        <f t="shared" ref="Q299" si="1464">AV299</f>
        <v>1.2351856959963601</v>
      </c>
      <c r="R299" s="13">
        <f t="shared" ref="R299" si="1465">AW299</f>
        <v>0.76230740411505205</v>
      </c>
      <c r="S299" s="13">
        <f t="shared" ref="S299" si="1466">AX299</f>
        <v>14.575103096817701</v>
      </c>
      <c r="T299" s="13">
        <f t="shared" ref="T299" si="1467">AY299</f>
        <v>57.290037239455003</v>
      </c>
      <c r="U299" s="13">
        <f t="shared" ref="U299" si="1468">AZ299</f>
        <v>12.0133416158421</v>
      </c>
      <c r="V299" s="42">
        <f t="shared" ref="V299" si="1469">BA299</f>
        <v>114982683380</v>
      </c>
      <c r="W299" s="42">
        <f t="shared" ref="W299" si="1470">BB299</f>
        <v>129808139108.696</v>
      </c>
      <c r="X299" s="13">
        <f>((W299-V299)/W299)*100</f>
        <v>11.421052509104818</v>
      </c>
      <c r="Y299" s="13">
        <f>BC299</f>
        <v>50.395121066622004</v>
      </c>
      <c r="Z299" s="13">
        <f t="shared" ref="Z299" si="1471">BD299</f>
        <v>64.651831307296902</v>
      </c>
      <c r="AA299" s="13">
        <f t="shared" ref="AA299" si="1472">BE299</f>
        <v>56.966316253003598</v>
      </c>
      <c r="AB299" s="13" t="str">
        <f t="shared" ref="AB299" si="1473">BF299</f>
        <v>#N/A</v>
      </c>
      <c r="AC299" s="13">
        <f t="shared" ref="AC299" si="1474">BG299</f>
        <v>1.4405737951768001</v>
      </c>
      <c r="AD299" s="13">
        <f t="shared" ref="AD299" si="1475">BH299</f>
        <v>1.2588333189693901</v>
      </c>
      <c r="AE299" s="13">
        <f t="shared" ref="AE299" si="1476">BI299</f>
        <v>1.8146559730923799</v>
      </c>
      <c r="AF299" s="13">
        <f t="shared" ref="AF299" si="1477">BJ299</f>
        <v>1.5431024389576</v>
      </c>
      <c r="AG299" s="13">
        <f t="shared" ref="AG299" si="1478">BK299</f>
        <v>0.878838229128036</v>
      </c>
      <c r="AH299" s="13">
        <f t="shared" ref="AH299" si="1479">BL299</f>
        <v>1.1429093425480199</v>
      </c>
      <c r="AI299" s="13">
        <f t="shared" ref="AI299" si="1480">BM299</f>
        <v>52</v>
      </c>
      <c r="AJ299" s="13">
        <f t="shared" ref="AJ299" si="1481">BN299</f>
        <v>8572.48</v>
      </c>
      <c r="AK299" s="13">
        <f t="shared" ref="AK299" si="1482">BO299</f>
        <v>6720.9</v>
      </c>
      <c r="AL299" s="13">
        <f t="shared" ref="AL299" si="1483">BP299</f>
        <v>0.417371686407219</v>
      </c>
      <c r="AM299" s="13">
        <f t="shared" ref="AM299" si="1484">BQ299</f>
        <v>40.593995825999997</v>
      </c>
      <c r="AN299" s="13" t="str">
        <f t="shared" ref="AN299" si="1485">BR299</f>
        <v>NULL</v>
      </c>
      <c r="AO299" s="13" t="str">
        <f t="shared" ref="AO299" si="1486">BS299</f>
        <v>NULL</v>
      </c>
      <c r="AP299" s="42">
        <f t="shared" ref="AP299" si="1487">BT299</f>
        <v>8727296.1581938993</v>
      </c>
      <c r="AS299" s="9" t="s">
        <v>265</v>
      </c>
      <c r="AT299" s="34">
        <v>65.588360457406793</v>
      </c>
      <c r="AU299" s="34">
        <v>40.478523158509297</v>
      </c>
      <c r="AV299" s="34">
        <v>1.2351856959963601</v>
      </c>
      <c r="AW299" s="34">
        <v>0.76230740411505205</v>
      </c>
      <c r="AX299" s="34">
        <v>14.575103096817701</v>
      </c>
      <c r="AY299" s="7">
        <v>57.290037239455003</v>
      </c>
      <c r="AZ299" s="7">
        <v>12.0133416158421</v>
      </c>
      <c r="BA299" s="7">
        <v>114982683380</v>
      </c>
      <c r="BB299" s="7">
        <v>129808139108.696</v>
      </c>
      <c r="BC299" s="7">
        <v>50.395121066622004</v>
      </c>
      <c r="BD299" s="7">
        <v>64.651831307296902</v>
      </c>
      <c r="BE299" s="7">
        <v>56.966316253003598</v>
      </c>
      <c r="BF299" s="7" t="s">
        <v>523</v>
      </c>
      <c r="BG299" s="34">
        <v>1.4405737951768001</v>
      </c>
      <c r="BH299" s="7">
        <v>1.2588333189693901</v>
      </c>
      <c r="BI299" s="7">
        <v>1.8146559730923799</v>
      </c>
      <c r="BJ299" s="7">
        <v>1.5431024389576</v>
      </c>
      <c r="BK299" s="7">
        <v>0.878838229128036</v>
      </c>
      <c r="BL299" s="7">
        <v>1.1429093425480199</v>
      </c>
      <c r="BM299" s="34">
        <v>52</v>
      </c>
      <c r="BN299" s="7">
        <v>8572.48</v>
      </c>
      <c r="BO299" s="34">
        <v>6720.9</v>
      </c>
      <c r="BP299" s="34">
        <v>0.417371686407219</v>
      </c>
      <c r="BQ299" s="34">
        <v>40.593995825999997</v>
      </c>
      <c r="BR299" s="34" t="s">
        <v>292</v>
      </c>
      <c r="BS299" s="34" t="s">
        <v>292</v>
      </c>
      <c r="BT299" s="34">
        <v>8727296.1581938993</v>
      </c>
      <c r="BU299" s="34">
        <v>737684124</v>
      </c>
      <c r="BV299" s="7">
        <v>99.724100000000007</v>
      </c>
      <c r="BW299" s="23">
        <v>30356</v>
      </c>
      <c r="BX299" s="9" t="s">
        <v>741</v>
      </c>
      <c r="BY299" s="7">
        <v>9380</v>
      </c>
      <c r="BZ299" s="9" t="s">
        <v>316</v>
      </c>
      <c r="CA299" t="str">
        <f t="shared" si="1135"/>
        <v>JPYUSD=R</v>
      </c>
      <c r="CB299" s="24">
        <v>0.65439999999999998</v>
      </c>
      <c r="CD299" s="9" t="s">
        <v>265</v>
      </c>
      <c r="CE299" s="9" t="s">
        <v>740</v>
      </c>
    </row>
    <row r="300" spans="1:83" x14ac:dyDescent="0.35">
      <c r="B300" t="str">
        <f t="shared" ref="B300:B302" si="1488">CE300</f>
        <v>Teradyne Inc</v>
      </c>
      <c r="C300" t="s">
        <v>215</v>
      </c>
      <c r="D300" t="s">
        <v>264</v>
      </c>
      <c r="E300" t="s">
        <v>266</v>
      </c>
      <c r="F300" s="2"/>
      <c r="G300" t="str">
        <f t="shared" ref="G300:G302" si="1489">BX300</f>
        <v>US8807701029</v>
      </c>
      <c r="H300" s="7">
        <f t="shared" ref="H300:H302" si="1490">(BU300*BY300)*CB300</f>
        <v>19698093828.900002</v>
      </c>
      <c r="I300" s="13">
        <f t="shared" ref="I300:I302" si="1491">BV300</f>
        <v>99.586299999999994</v>
      </c>
      <c r="J300" s="36">
        <f t="shared" ref="J300:J302" si="1492">BW300</f>
        <v>28990</v>
      </c>
      <c r="K300" s="13" t="str">
        <f t="shared" ref="K300:K302" si="1493">BZ300</f>
        <v>USD</v>
      </c>
      <c r="L300" s="7">
        <f t="shared" ref="L300:L302" si="1494">BY300</f>
        <v>120.95</v>
      </c>
      <c r="M300" s="13">
        <f t="shared" ref="M300:M302" si="1495">BY300*CB300</f>
        <v>120.95</v>
      </c>
      <c r="N300" s="8"/>
      <c r="O300" s="13">
        <f t="shared" ref="O300:O302" si="1496">AT300</f>
        <v>38.473161033797197</v>
      </c>
      <c r="P300" s="13">
        <f t="shared" ref="P300:P302" si="1497">AU300</f>
        <v>29.1589972397393</v>
      </c>
      <c r="Q300" s="13" t="str">
        <f t="shared" ref="Q300:Q302" si="1498">AV300</f>
        <v>NULL</v>
      </c>
      <c r="R300" s="13" t="str">
        <f t="shared" ref="R300:R302" si="1499">AW300</f>
        <v>NULL</v>
      </c>
      <c r="S300" s="13">
        <f t="shared" ref="S300:S302" si="1500">AX300</f>
        <v>6.7905618764445297</v>
      </c>
      <c r="T300" s="13">
        <f t="shared" ref="T300:T302" si="1501">AY300</f>
        <v>30.855458465473799</v>
      </c>
      <c r="U300" s="13">
        <f t="shared" ref="U300:U302" si="1502">AZ300</f>
        <v>7.1954010103393804</v>
      </c>
      <c r="V300" s="42">
        <f t="shared" ref="V300:V302" si="1503">BA300</f>
        <v>292763904.11250001</v>
      </c>
      <c r="W300" s="42">
        <f t="shared" ref="W300:W302" si="1504">BB300</f>
        <v>253118638.17409101</v>
      </c>
      <c r="X300" s="13">
        <f t="shared" ref="X300:X302" si="1505">((W300-V300)/W300)*100</f>
        <v>-15.662720937658337</v>
      </c>
      <c r="Y300" s="13">
        <f t="shared" ref="Y300:Y302" si="1506">BC300</f>
        <v>32.488343984511602</v>
      </c>
      <c r="Z300" s="13">
        <f t="shared" ref="Z300:Z302" si="1507">BD300</f>
        <v>44.715236490828303</v>
      </c>
      <c r="AA300" s="13">
        <f t="shared" ref="AA300:AA302" si="1508">BE300</f>
        <v>46.476719142595897</v>
      </c>
      <c r="AB300" s="13">
        <f t="shared" ref="AB300:AB302" si="1509">BF300</f>
        <v>0.36770000000000003</v>
      </c>
      <c r="AC300" s="13">
        <f t="shared" ref="AC300:AC302" si="1510">BG300</f>
        <v>2.4558426117561099</v>
      </c>
      <c r="AD300" s="13">
        <f t="shared" ref="AD300:AD302" si="1511">BH300</f>
        <v>1.9801802977875</v>
      </c>
      <c r="AE300" s="13">
        <f t="shared" ref="AE300:AE302" si="1512">BI300</f>
        <v>1.49423958079861</v>
      </c>
      <c r="AF300" s="13">
        <f t="shared" ref="AF300:AF302" si="1513">BJ300</f>
        <v>1.32949172437268</v>
      </c>
      <c r="AG300" s="13">
        <f t="shared" ref="AG300:AG302" si="1514">BK300</f>
        <v>1.5223678457952601</v>
      </c>
      <c r="AH300" s="13">
        <f t="shared" ref="AH300:AH302" si="1515">BL300</f>
        <v>0.88935152620188795</v>
      </c>
      <c r="AI300" s="13">
        <f t="shared" ref="AI300:AI302" si="1516">BM300</f>
        <v>74.116911534854594</v>
      </c>
      <c r="AJ300" s="13">
        <f t="shared" ref="AJ300:AJ302" si="1517">BN300</f>
        <v>115.7482</v>
      </c>
      <c r="AK300" s="13">
        <f t="shared" ref="AK300:AK302" si="1518">BO300</f>
        <v>124.60997500000001</v>
      </c>
      <c r="AL300" s="13">
        <f t="shared" ref="AL300:AL302" si="1519">BP300</f>
        <v>0.39933444259567402</v>
      </c>
      <c r="AM300" s="13">
        <f t="shared" ref="AM300:AM302" si="1520">BQ300</f>
        <v>15.1368684708</v>
      </c>
      <c r="AN300" s="13">
        <f t="shared" ref="AN300:AN302" si="1521">BR300</f>
        <v>2.76426032015031</v>
      </c>
      <c r="AO300" s="13">
        <f t="shared" ref="AO300:AO302" si="1522">BS300</f>
        <v>1.8518978478808501</v>
      </c>
      <c r="AP300" s="42">
        <f t="shared" ref="AP300:AP302" si="1523">BT300</f>
        <v>4998151.6176910298</v>
      </c>
      <c r="AS300" s="9" t="s">
        <v>266</v>
      </c>
      <c r="AT300" s="34">
        <v>38.473161033797197</v>
      </c>
      <c r="AU300" s="34">
        <v>29.1589972397393</v>
      </c>
      <c r="AV300" s="34" t="s">
        <v>292</v>
      </c>
      <c r="AW300" s="34" t="s">
        <v>292</v>
      </c>
      <c r="AX300" s="34">
        <v>6.7905618764445297</v>
      </c>
      <c r="AY300" s="7">
        <v>30.855458465473799</v>
      </c>
      <c r="AZ300" s="7">
        <v>7.1954010103393804</v>
      </c>
      <c r="BA300" s="7">
        <v>292763904.11250001</v>
      </c>
      <c r="BB300" s="7">
        <v>253118638.17409101</v>
      </c>
      <c r="BC300" s="7">
        <v>32.488343984511602</v>
      </c>
      <c r="BD300" s="7">
        <v>44.715236490828303</v>
      </c>
      <c r="BE300" s="7">
        <v>46.476719142595897</v>
      </c>
      <c r="BF300" s="7">
        <v>0.36770000000000003</v>
      </c>
      <c r="BG300" s="34">
        <v>2.4558426117561099</v>
      </c>
      <c r="BH300" s="7">
        <v>1.9801802977875</v>
      </c>
      <c r="BI300" s="7">
        <v>1.49423958079861</v>
      </c>
      <c r="BJ300" s="7">
        <v>1.32949172437268</v>
      </c>
      <c r="BK300" s="7">
        <v>1.5223678457952601</v>
      </c>
      <c r="BL300" s="7">
        <v>0.88935152620188795</v>
      </c>
      <c r="BM300" s="34">
        <v>74.116911534854594</v>
      </c>
      <c r="BN300" s="7">
        <v>115.7482</v>
      </c>
      <c r="BO300" s="34">
        <v>124.60997500000001</v>
      </c>
      <c r="BP300" s="34">
        <v>0.39933444259567402</v>
      </c>
      <c r="BQ300" s="34">
        <v>15.1368684708</v>
      </c>
      <c r="BR300" s="34">
        <v>2.76426032015031</v>
      </c>
      <c r="BS300" s="34">
        <v>1.8518978478808501</v>
      </c>
      <c r="BT300" s="34">
        <v>4998151.6176910298</v>
      </c>
      <c r="BU300" s="34">
        <v>162861462</v>
      </c>
      <c r="BV300" s="7">
        <v>99.586299999999994</v>
      </c>
      <c r="BW300" s="23">
        <v>28990</v>
      </c>
      <c r="BX300" s="9" t="s">
        <v>743</v>
      </c>
      <c r="BY300" s="7">
        <v>120.95</v>
      </c>
      <c r="BZ300" s="9" t="s">
        <v>291</v>
      </c>
      <c r="CA300" t="str">
        <f t="shared" si="1135"/>
        <v>USD=</v>
      </c>
      <c r="CB300" s="24">
        <v>1</v>
      </c>
      <c r="CD300" s="9" t="s">
        <v>266</v>
      </c>
      <c r="CE300" s="9" t="s">
        <v>742</v>
      </c>
    </row>
    <row r="301" spans="1:83" x14ac:dyDescent="0.35">
      <c r="B301" t="str">
        <f t="shared" si="1488"/>
        <v>ASE Technology Holding Co Ltd</v>
      </c>
      <c r="C301" t="s">
        <v>215</v>
      </c>
      <c r="D301" t="s">
        <v>264</v>
      </c>
      <c r="E301" t="s">
        <v>267</v>
      </c>
      <c r="F301" s="2"/>
      <c r="G301" t="str">
        <f t="shared" si="1489"/>
        <v>TW0003711008</v>
      </c>
      <c r="H301" s="7">
        <f t="shared" si="1490"/>
        <v>21149986694.176003</v>
      </c>
      <c r="I301" s="13">
        <f t="shared" si="1491"/>
        <v>75.083699999999993</v>
      </c>
      <c r="J301" s="36">
        <f t="shared" si="1492"/>
        <v>43220</v>
      </c>
      <c r="K301" s="13" t="str">
        <f t="shared" si="1493"/>
        <v>TWD</v>
      </c>
      <c r="L301" s="7">
        <f t="shared" si="1494"/>
        <v>158.5</v>
      </c>
      <c r="M301" s="13">
        <f t="shared" si="1495"/>
        <v>4.8741919999999999</v>
      </c>
      <c r="N301" s="8"/>
      <c r="O301" s="13">
        <f t="shared" si="1496"/>
        <v>21.519938154165001</v>
      </c>
      <c r="P301" s="13">
        <f t="shared" si="1497"/>
        <v>14.8451170159098</v>
      </c>
      <c r="Q301" s="13">
        <f t="shared" si="1498"/>
        <v>0.69643812796650395</v>
      </c>
      <c r="R301" s="13">
        <f t="shared" si="1499"/>
        <v>0.48042449889675798</v>
      </c>
      <c r="S301" s="13">
        <f t="shared" si="1500"/>
        <v>2.2018508410880799</v>
      </c>
      <c r="T301" s="13">
        <f t="shared" si="1501"/>
        <v>6.7665641681128204</v>
      </c>
      <c r="U301" s="13">
        <f t="shared" si="1502"/>
        <v>1.1666874479421101</v>
      </c>
      <c r="V301" s="42">
        <f t="shared" si="1503"/>
        <v>1664498819</v>
      </c>
      <c r="W301" s="42">
        <f t="shared" si="1504"/>
        <v>2382210036.4130402</v>
      </c>
      <c r="X301" s="13">
        <f t="shared" si="1505"/>
        <v>30.127957083654888</v>
      </c>
      <c r="Y301" s="13">
        <f t="shared" si="1506"/>
        <v>27.122060069564299</v>
      </c>
      <c r="Z301" s="13">
        <f t="shared" si="1507"/>
        <v>39.601249835479003</v>
      </c>
      <c r="AA301" s="13">
        <f t="shared" si="1508"/>
        <v>42.712592292170001</v>
      </c>
      <c r="AB301" s="13" t="str">
        <f t="shared" si="1509"/>
        <v>#N/A</v>
      </c>
      <c r="AC301" s="13">
        <f t="shared" si="1510"/>
        <v>1.3947928206429101</v>
      </c>
      <c r="AD301" s="13">
        <f t="shared" si="1511"/>
        <v>1.5231101126025901</v>
      </c>
      <c r="AE301" s="13">
        <f t="shared" si="1512"/>
        <v>1.3994465700840699</v>
      </c>
      <c r="AF301" s="13">
        <f t="shared" si="1513"/>
        <v>1.26629644709167</v>
      </c>
      <c r="AG301" s="13">
        <f t="shared" si="1514"/>
        <v>1.19072875138943</v>
      </c>
      <c r="AH301" s="13">
        <f t="shared" si="1515"/>
        <v>1.0803914993134101</v>
      </c>
      <c r="AI301" s="13">
        <f t="shared" si="1516"/>
        <v>54.237288135593197</v>
      </c>
      <c r="AJ301" s="13">
        <f t="shared" si="1517"/>
        <v>156.51</v>
      </c>
      <c r="AK301" s="13">
        <f t="shared" si="1518"/>
        <v>156.00749999999999</v>
      </c>
      <c r="AL301" s="13">
        <f t="shared" si="1519"/>
        <v>3.3135557770700599</v>
      </c>
      <c r="AM301" s="13">
        <f t="shared" si="1520"/>
        <v>71.989462923399998</v>
      </c>
      <c r="AN301" s="13" t="str">
        <f t="shared" si="1521"/>
        <v>NULL</v>
      </c>
      <c r="AO301" s="13" t="str">
        <f t="shared" si="1522"/>
        <v>NULL</v>
      </c>
      <c r="AP301" s="42">
        <f t="shared" si="1523"/>
        <v>18015934.293981601</v>
      </c>
      <c r="AS301" s="9" t="s">
        <v>267</v>
      </c>
      <c r="AT301" s="34">
        <v>21.519938154165001</v>
      </c>
      <c r="AU301" s="34">
        <v>14.8451170159098</v>
      </c>
      <c r="AV301" s="34">
        <v>0.69643812796650395</v>
      </c>
      <c r="AW301" s="34">
        <v>0.48042449889675798</v>
      </c>
      <c r="AX301" s="34">
        <v>2.2018508410880799</v>
      </c>
      <c r="AY301" s="7">
        <v>6.7665641681128204</v>
      </c>
      <c r="AZ301" s="7">
        <v>1.1666874479421101</v>
      </c>
      <c r="BA301" s="7">
        <v>1664498819</v>
      </c>
      <c r="BB301" s="7">
        <v>2382210036.4130402</v>
      </c>
      <c r="BC301" s="7">
        <v>27.122060069564299</v>
      </c>
      <c r="BD301" s="7">
        <v>39.601249835479003</v>
      </c>
      <c r="BE301" s="7">
        <v>42.712592292170001</v>
      </c>
      <c r="BF301" s="7" t="s">
        <v>523</v>
      </c>
      <c r="BG301" s="34">
        <v>1.3947928206429101</v>
      </c>
      <c r="BH301" s="7">
        <v>1.5231101126025901</v>
      </c>
      <c r="BI301" s="7">
        <v>1.3994465700840699</v>
      </c>
      <c r="BJ301" s="7">
        <v>1.26629644709167</v>
      </c>
      <c r="BK301" s="7">
        <v>1.19072875138943</v>
      </c>
      <c r="BL301" s="7">
        <v>1.0803914993134101</v>
      </c>
      <c r="BM301" s="34">
        <v>54.237288135593197</v>
      </c>
      <c r="BN301" s="7">
        <v>156.51</v>
      </c>
      <c r="BO301" s="34">
        <v>156.00749999999999</v>
      </c>
      <c r="BP301" s="34">
        <v>3.3135557770700599</v>
      </c>
      <c r="BQ301" s="34">
        <v>71.989462923399998</v>
      </c>
      <c r="BR301" s="34" t="s">
        <v>292</v>
      </c>
      <c r="BS301" s="34" t="s">
        <v>292</v>
      </c>
      <c r="BT301" s="34">
        <v>18015934.293981601</v>
      </c>
      <c r="BU301" s="34">
        <v>4339178000</v>
      </c>
      <c r="BV301" s="7">
        <v>75.083699999999993</v>
      </c>
      <c r="BW301" s="23">
        <v>43220</v>
      </c>
      <c r="BX301" s="9" t="s">
        <v>745</v>
      </c>
      <c r="BY301" s="7">
        <v>158.5</v>
      </c>
      <c r="BZ301" s="9" t="s">
        <v>528</v>
      </c>
      <c r="CA301" t="str">
        <f t="shared" si="1135"/>
        <v>TWDUSD=R</v>
      </c>
      <c r="CB301" s="24">
        <v>3.0752000000000002E-2</v>
      </c>
      <c r="CD301" s="9" t="s">
        <v>267</v>
      </c>
      <c r="CE301" s="9" t="s">
        <v>744</v>
      </c>
    </row>
    <row r="302" spans="1:83" x14ac:dyDescent="0.35">
      <c r="B302" t="str">
        <f t="shared" si="1488"/>
        <v>Onto Innovation Inc</v>
      </c>
      <c r="C302" t="s">
        <v>215</v>
      </c>
      <c r="D302" t="s">
        <v>264</v>
      </c>
      <c r="E302" t="s">
        <v>268</v>
      </c>
      <c r="F302" s="2"/>
      <c r="G302" t="str">
        <f t="shared" si="1489"/>
        <v>US6833441057</v>
      </c>
      <c r="H302" s="7">
        <f t="shared" si="1490"/>
        <v>8221181718.5499992</v>
      </c>
      <c r="I302" s="13">
        <f t="shared" si="1491"/>
        <v>99.265799999999999</v>
      </c>
      <c r="J302" s="36">
        <f t="shared" si="1492"/>
        <v>31014</v>
      </c>
      <c r="K302" s="13" t="str">
        <f t="shared" si="1493"/>
        <v>USD</v>
      </c>
      <c r="L302" s="7">
        <f t="shared" si="1494"/>
        <v>166.45</v>
      </c>
      <c r="M302" s="13">
        <f t="shared" si="1495"/>
        <v>166.45</v>
      </c>
      <c r="N302" s="8"/>
      <c r="O302" s="13">
        <f t="shared" si="1496"/>
        <v>45.111701940250398</v>
      </c>
      <c r="P302" s="13">
        <f t="shared" si="1497"/>
        <v>25.2418233282858</v>
      </c>
      <c r="Q302" s="13" t="str">
        <f t="shared" si="1498"/>
        <v>NULL</v>
      </c>
      <c r="R302" s="13" t="str">
        <f t="shared" si="1499"/>
        <v>NULL</v>
      </c>
      <c r="S302" s="13">
        <f t="shared" si="1500"/>
        <v>4.3188114156593098</v>
      </c>
      <c r="T302" s="13">
        <f t="shared" si="1501"/>
        <v>32.7194283223157</v>
      </c>
      <c r="U302" s="13">
        <f t="shared" si="1502"/>
        <v>8.7251554208115092</v>
      </c>
      <c r="V302" s="42">
        <f t="shared" si="1503"/>
        <v>84762401.077500001</v>
      </c>
      <c r="W302" s="42">
        <f t="shared" si="1504"/>
        <v>123169422.729091</v>
      </c>
      <c r="X302" s="13">
        <f t="shared" si="1505"/>
        <v>31.182269755429949</v>
      </c>
      <c r="Y302" s="13">
        <f t="shared" si="1506"/>
        <v>48.346422914165601</v>
      </c>
      <c r="Z302" s="13">
        <f t="shared" si="1507"/>
        <v>57.942409842183899</v>
      </c>
      <c r="AA302" s="13">
        <f t="shared" si="1508"/>
        <v>55.062366890555097</v>
      </c>
      <c r="AB302" s="13">
        <f t="shared" si="1509"/>
        <v>0.43190000000000001</v>
      </c>
      <c r="AC302" s="13">
        <f t="shared" si="1510"/>
        <v>2.8121885538343601</v>
      </c>
      <c r="AD302" s="13">
        <f t="shared" si="1511"/>
        <v>2.3028267616684399</v>
      </c>
      <c r="AE302" s="13">
        <f t="shared" si="1512"/>
        <v>1.29400911773185</v>
      </c>
      <c r="AF302" s="13">
        <f t="shared" si="1513"/>
        <v>1.1960048824818299</v>
      </c>
      <c r="AG302" s="13">
        <f t="shared" si="1514"/>
        <v>1.12184594551893</v>
      </c>
      <c r="AH302" s="13">
        <f t="shared" si="1515"/>
        <v>1.99294587224856</v>
      </c>
      <c r="AI302" s="13">
        <f t="shared" si="1516"/>
        <v>49.936980085707098</v>
      </c>
      <c r="AJ302" s="13">
        <f t="shared" si="1517"/>
        <v>184.8836</v>
      </c>
      <c r="AK302" s="13">
        <f t="shared" si="1518"/>
        <v>197.19374999999999</v>
      </c>
      <c r="AL302" s="13" t="str">
        <f t="shared" si="1519"/>
        <v>NULL</v>
      </c>
      <c r="AM302" s="13">
        <f t="shared" si="1520"/>
        <v>0</v>
      </c>
      <c r="AN302" s="13">
        <f t="shared" si="1521"/>
        <v>1.95238606223806</v>
      </c>
      <c r="AO302" s="13">
        <f t="shared" si="1522"/>
        <v>1.1601195381785001</v>
      </c>
      <c r="AP302" s="42">
        <f t="shared" si="1523"/>
        <v>959184.47528112901</v>
      </c>
      <c r="AS302" s="9" t="s">
        <v>268</v>
      </c>
      <c r="AT302" s="34">
        <v>45.111701940250398</v>
      </c>
      <c r="AU302" s="34">
        <v>25.2418233282858</v>
      </c>
      <c r="AV302" s="34" t="s">
        <v>292</v>
      </c>
      <c r="AW302" s="34" t="s">
        <v>292</v>
      </c>
      <c r="AX302" s="34">
        <v>4.3188114156593098</v>
      </c>
      <c r="AY302" s="7">
        <v>32.7194283223157</v>
      </c>
      <c r="AZ302" s="7">
        <v>8.7251554208115092</v>
      </c>
      <c r="BA302" s="7">
        <v>84762401.077500001</v>
      </c>
      <c r="BB302" s="7">
        <v>123169422.729091</v>
      </c>
      <c r="BC302" s="7">
        <v>48.346422914165601</v>
      </c>
      <c r="BD302" s="7">
        <v>57.942409842183899</v>
      </c>
      <c r="BE302" s="7">
        <v>55.062366890555097</v>
      </c>
      <c r="BF302" s="7">
        <v>0.43190000000000001</v>
      </c>
      <c r="BG302" s="34">
        <v>2.8121885538343601</v>
      </c>
      <c r="BH302" s="7">
        <v>2.3028267616684399</v>
      </c>
      <c r="BI302" s="7">
        <v>1.29400911773185</v>
      </c>
      <c r="BJ302" s="7">
        <v>1.1960048824818299</v>
      </c>
      <c r="BK302" s="7">
        <v>1.12184594551893</v>
      </c>
      <c r="BL302" s="7">
        <v>1.99294587224856</v>
      </c>
      <c r="BM302" s="34">
        <v>49.936980085707098</v>
      </c>
      <c r="BN302" s="7">
        <v>184.8836</v>
      </c>
      <c r="BO302" s="34">
        <v>197.19374999999999</v>
      </c>
      <c r="BP302" s="34" t="s">
        <v>292</v>
      </c>
      <c r="BQ302" s="34">
        <v>0</v>
      </c>
      <c r="BR302" s="34">
        <v>1.95238606223806</v>
      </c>
      <c r="BS302" s="34">
        <v>1.1601195381785001</v>
      </c>
      <c r="BT302" s="34">
        <v>959184.47528112901</v>
      </c>
      <c r="BU302" s="34">
        <v>49391299</v>
      </c>
      <c r="BV302" s="7">
        <v>99.265799999999999</v>
      </c>
      <c r="BW302" s="23">
        <v>31014</v>
      </c>
      <c r="BX302" s="9" t="s">
        <v>747</v>
      </c>
      <c r="BY302" s="7">
        <v>166.45</v>
      </c>
      <c r="BZ302" s="9" t="s">
        <v>291</v>
      </c>
      <c r="CA302" t="str">
        <f t="shared" si="1135"/>
        <v>USD=</v>
      </c>
      <c r="CB302" s="24">
        <v>1</v>
      </c>
      <c r="CD302" s="9" t="s">
        <v>268</v>
      </c>
      <c r="CE302" s="9" t="s">
        <v>746</v>
      </c>
    </row>
    <row r="303" spans="1:83" x14ac:dyDescent="0.35">
      <c r="F303" s="2"/>
      <c r="G303" s="14" t="s">
        <v>793</v>
      </c>
      <c r="H303" s="15">
        <f>AVERAGE(H299:H302)</f>
        <v>23587580068.39082</v>
      </c>
      <c r="I303" s="15">
        <f t="shared" ref="I303:AP303" si="1524">AVERAGE(I299:I302)</f>
        <v>93.414974999999998</v>
      </c>
      <c r="J303" s="15"/>
      <c r="K303" s="15"/>
      <c r="L303" s="15"/>
      <c r="M303" s="15"/>
      <c r="N303" s="15"/>
      <c r="O303" s="35">
        <f t="shared" si="1524"/>
        <v>42.673290396404852</v>
      </c>
      <c r="P303" s="35">
        <f t="shared" si="1524"/>
        <v>27.431115185611052</v>
      </c>
      <c r="Q303" s="35">
        <f t="shared" si="1524"/>
        <v>0.96581191198143201</v>
      </c>
      <c r="R303" s="35">
        <f t="shared" si="1524"/>
        <v>0.62136595150590501</v>
      </c>
      <c r="S303" s="35">
        <f t="shared" si="1524"/>
        <v>6.971581807502405</v>
      </c>
      <c r="T303" s="35">
        <f t="shared" si="1524"/>
        <v>31.90787204883933</v>
      </c>
      <c r="U303" s="35">
        <f t="shared" si="1524"/>
        <v>7.275146373733774</v>
      </c>
      <c r="V303" s="15"/>
      <c r="W303" s="15"/>
      <c r="X303" s="35">
        <f t="shared" si="1524"/>
        <v>14.267139602632829</v>
      </c>
      <c r="Y303" s="35">
        <f t="shared" si="1524"/>
        <v>39.587987008715878</v>
      </c>
      <c r="Z303" s="35">
        <f t="shared" si="1524"/>
        <v>51.72768186894703</v>
      </c>
      <c r="AA303" s="35">
        <f t="shared" si="1524"/>
        <v>50.304498644581145</v>
      </c>
      <c r="AB303" s="35">
        <f t="shared" si="1524"/>
        <v>0.39980000000000004</v>
      </c>
      <c r="AC303" s="35">
        <f t="shared" si="1524"/>
        <v>2.0258494453525451</v>
      </c>
      <c r="AD303" s="35">
        <f t="shared" si="1524"/>
        <v>1.76623762275698</v>
      </c>
      <c r="AE303" s="35">
        <f t="shared" si="1524"/>
        <v>1.5005878104267274</v>
      </c>
      <c r="AF303" s="35">
        <f t="shared" si="1524"/>
        <v>1.3337238732259451</v>
      </c>
      <c r="AG303" s="35">
        <f t="shared" si="1524"/>
        <v>1.1784451929579141</v>
      </c>
      <c r="AH303" s="35">
        <f t="shared" si="1524"/>
        <v>1.2763995600779696</v>
      </c>
      <c r="AI303" s="35">
        <f t="shared" si="1524"/>
        <v>57.572794939038722</v>
      </c>
      <c r="AJ303" s="35">
        <f t="shared" si="1524"/>
        <v>2257.4054499999997</v>
      </c>
      <c r="AK303" s="35">
        <f t="shared" si="1524"/>
        <v>1799.67780625</v>
      </c>
      <c r="AL303" s="35">
        <f t="shared" si="1524"/>
        <v>1.3767539686909842</v>
      </c>
      <c r="AM303" s="35">
        <f t="shared" si="1524"/>
        <v>31.930081805049998</v>
      </c>
      <c r="AN303" s="35">
        <f t="shared" si="1524"/>
        <v>2.3583231911941849</v>
      </c>
      <c r="AO303" s="35">
        <f t="shared" si="1524"/>
        <v>1.506008693029675</v>
      </c>
      <c r="AP303" s="15">
        <f t="shared" si="1524"/>
        <v>8175141.6362869153</v>
      </c>
      <c r="AS303" s="9"/>
      <c r="AT303" s="34"/>
      <c r="AU303" s="34"/>
      <c r="AV303" s="34"/>
      <c r="AW303" s="34"/>
      <c r="AX303" s="34"/>
      <c r="BG303" s="34"/>
      <c r="BM303" s="34"/>
      <c r="BO303" s="34"/>
      <c r="BP303" s="34"/>
      <c r="BQ303" s="34"/>
      <c r="BT303" s="34"/>
      <c r="BU303" s="34"/>
      <c r="BW303" s="23"/>
      <c r="BX303" s="9"/>
      <c r="BZ303" s="9"/>
      <c r="CD303" s="9"/>
    </row>
    <row r="304" spans="1:83" x14ac:dyDescent="0.35">
      <c r="F304" s="2"/>
      <c r="G304" s="16"/>
      <c r="H304" s="19"/>
      <c r="I304" s="18"/>
      <c r="J304" s="38"/>
      <c r="K304" s="18"/>
      <c r="L304" s="19"/>
      <c r="M304" s="19"/>
      <c r="N304" s="16"/>
      <c r="O304" s="18"/>
      <c r="P304" s="18"/>
      <c r="Q304" s="18"/>
      <c r="R304" s="18"/>
      <c r="S304" s="18"/>
      <c r="T304" s="18"/>
      <c r="U304" s="18"/>
      <c r="V304" s="44"/>
      <c r="W304" s="44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44"/>
      <c r="AT304" s="34"/>
      <c r="AU304" s="34"/>
      <c r="AV304" s="34"/>
      <c r="AW304" s="34"/>
      <c r="AX304" s="34"/>
      <c r="BG304" s="34"/>
      <c r="BM304" s="34"/>
      <c r="BO304" s="34"/>
      <c r="BP304" s="34"/>
      <c r="BQ304" s="34"/>
      <c r="BT304" s="34"/>
      <c r="BU304" s="34"/>
      <c r="BW304" s="23"/>
      <c r="BX304" s="9"/>
      <c r="BZ304" s="9"/>
    </row>
    <row r="305" spans="1:83" x14ac:dyDescent="0.35">
      <c r="A305" s="4"/>
      <c r="B305" s="4"/>
      <c r="C305" s="4" t="s">
        <v>215</v>
      </c>
      <c r="D305" s="4"/>
      <c r="E305" s="4"/>
      <c r="F305" s="2"/>
      <c r="AS305" s="4"/>
      <c r="AT305" s="34"/>
      <c r="AU305" s="34"/>
      <c r="AV305" s="34"/>
      <c r="AW305" s="34"/>
      <c r="AX305" s="34"/>
      <c r="BG305" s="34"/>
      <c r="BM305" s="34"/>
      <c r="BO305" s="34"/>
      <c r="BP305" s="34"/>
      <c r="BQ305" s="34"/>
      <c r="BT305" s="34"/>
      <c r="BU305" s="34"/>
      <c r="BW305" s="23"/>
      <c r="BX305" s="9"/>
      <c r="BZ305" s="9"/>
      <c r="CD305" s="4"/>
    </row>
    <row r="306" spans="1:83" x14ac:dyDescent="0.35">
      <c r="B306" t="str">
        <f>CE306</f>
        <v>Entegris Inc</v>
      </c>
      <c r="C306" t="s">
        <v>215</v>
      </c>
      <c r="D306" t="s">
        <v>269</v>
      </c>
      <c r="E306" t="s">
        <v>270</v>
      </c>
      <c r="F306" s="2"/>
      <c r="G306" t="str">
        <f>BX306</f>
        <v>US29362U1043</v>
      </c>
      <c r="H306" s="7">
        <f>(BU306*BY306)*CB306</f>
        <v>16202081215.299999</v>
      </c>
      <c r="I306" s="13">
        <f>BV306</f>
        <v>99.614400000000003</v>
      </c>
      <c r="J306" s="36">
        <f>BW306</f>
        <v>36718</v>
      </c>
      <c r="K306" s="13" t="str">
        <f>BZ306</f>
        <v>USD</v>
      </c>
      <c r="L306" s="7">
        <f>BY306</f>
        <v>107.3</v>
      </c>
      <c r="M306" s="13">
        <f>BY306*CB306</f>
        <v>107.3</v>
      </c>
      <c r="N306" s="8"/>
      <c r="O306" s="13">
        <f>AT306</f>
        <v>71.254490759494502</v>
      </c>
      <c r="P306" s="13">
        <f t="shared" ref="P306" si="1525">AU306</f>
        <v>28.903663780054899</v>
      </c>
      <c r="Q306" s="13">
        <f t="shared" ref="Q306" si="1526">AV306</f>
        <v>3.5100734364282999</v>
      </c>
      <c r="R306" s="13">
        <f t="shared" ref="R306" si="1527">AW306</f>
        <v>1.42382580197315</v>
      </c>
      <c r="S306" s="13">
        <f t="shared" ref="S306" si="1528">AX306</f>
        <v>4.5097534314494503</v>
      </c>
      <c r="T306" s="13">
        <f t="shared" ref="T306" si="1529">AY306</f>
        <v>26.723980397179499</v>
      </c>
      <c r="U306" s="13">
        <f t="shared" ref="U306" si="1530">AZ306</f>
        <v>5.0573628601581602</v>
      </c>
      <c r="V306" s="42">
        <f t="shared" ref="V306" si="1531">BA306</f>
        <v>193519461.28999999</v>
      </c>
      <c r="W306" s="42">
        <f t="shared" ref="W306" si="1532">BB306</f>
        <v>229125412.61090899</v>
      </c>
      <c r="X306" s="13">
        <f>((W306-V306)/W306)*100</f>
        <v>15.5399398587766</v>
      </c>
      <c r="Y306" s="13">
        <f>BC306</f>
        <v>40.215877991924799</v>
      </c>
      <c r="Z306" s="13">
        <f t="shared" ref="Z306" si="1533">BD306</f>
        <v>43.223650218169396</v>
      </c>
      <c r="AA306" s="13">
        <f t="shared" ref="AA306" si="1534">BE306</f>
        <v>42.397412885328599</v>
      </c>
      <c r="AB306" s="13">
        <f t="shared" ref="AB306" si="1535">BF306</f>
        <v>0.37540000000000001</v>
      </c>
      <c r="AC306" s="13">
        <f t="shared" ref="AC306" si="1536">BG306</f>
        <v>2.2826487717665298</v>
      </c>
      <c r="AD306" s="13">
        <f t="shared" ref="AD306" si="1537">BH306</f>
        <v>1.7550840735923401</v>
      </c>
      <c r="AE306" s="13">
        <f t="shared" ref="AE306" si="1538">BI306</f>
        <v>1.2308236922782201</v>
      </c>
      <c r="AF306" s="13">
        <f t="shared" ref="AF306" si="1539">BJ306</f>
        <v>1.1538813076363501</v>
      </c>
      <c r="AG306" s="13">
        <f t="shared" ref="AG306" si="1540">BK306</f>
        <v>1.4768450935374999</v>
      </c>
      <c r="AH306" s="13">
        <f t="shared" ref="AH306" si="1541">BL306</f>
        <v>1.5457260913747799</v>
      </c>
      <c r="AI306" s="13">
        <f t="shared" ref="AI306" si="1542">BM306</f>
        <v>53.705035971222998</v>
      </c>
      <c r="AJ306" s="13">
        <f t="shared" ref="AJ306" si="1543">BN306</f>
        <v>105.9182</v>
      </c>
      <c r="AK306" s="13">
        <f t="shared" ref="AK306" si="1544">BO306</f>
        <v>121.6661</v>
      </c>
      <c r="AL306" s="13">
        <f t="shared" ref="AL306" si="1545">BP306</f>
        <v>0.366736957916934</v>
      </c>
      <c r="AM306" s="13">
        <f t="shared" ref="AM306" si="1546">BQ306</f>
        <v>33.373185217200003</v>
      </c>
      <c r="AN306" s="13">
        <f t="shared" ref="AN306" si="1547">BR306</f>
        <v>4.2719108862369</v>
      </c>
      <c r="AO306" s="13">
        <f t="shared" ref="AO306" si="1548">BS306</f>
        <v>2.8265679597556002</v>
      </c>
      <c r="AP306" s="42">
        <f t="shared" ref="AP306" si="1549">BT306</f>
        <v>3377611.6953664799</v>
      </c>
      <c r="AS306" s="9" t="s">
        <v>270</v>
      </c>
      <c r="AT306" s="34">
        <v>71.254490759494502</v>
      </c>
      <c r="AU306" s="34">
        <v>28.903663780054899</v>
      </c>
      <c r="AV306" s="34">
        <v>3.5100734364282999</v>
      </c>
      <c r="AW306" s="34">
        <v>1.42382580197315</v>
      </c>
      <c r="AX306" s="34">
        <v>4.5097534314494503</v>
      </c>
      <c r="AY306" s="7">
        <v>26.723980397179499</v>
      </c>
      <c r="AZ306" s="7">
        <v>5.0573628601581602</v>
      </c>
      <c r="BA306" s="7">
        <v>193519461.28999999</v>
      </c>
      <c r="BB306" s="7">
        <v>229125412.61090899</v>
      </c>
      <c r="BC306" s="7">
        <v>40.215877991924799</v>
      </c>
      <c r="BD306" s="7">
        <v>43.223650218169396</v>
      </c>
      <c r="BE306" s="7">
        <v>42.397412885328599</v>
      </c>
      <c r="BF306" s="7">
        <v>0.37540000000000001</v>
      </c>
      <c r="BG306" s="34">
        <v>2.2826487717665298</v>
      </c>
      <c r="BH306" s="7">
        <v>1.7550840735923401</v>
      </c>
      <c r="BI306" s="7">
        <v>1.2308236922782201</v>
      </c>
      <c r="BJ306" s="7">
        <v>1.1538813076363501</v>
      </c>
      <c r="BK306" s="7">
        <v>1.4768450935374999</v>
      </c>
      <c r="BL306" s="7">
        <v>1.5457260913747799</v>
      </c>
      <c r="BM306" s="34">
        <v>53.705035971222998</v>
      </c>
      <c r="BN306" s="7">
        <v>105.9182</v>
      </c>
      <c r="BO306" s="34">
        <v>121.6661</v>
      </c>
      <c r="BP306" s="34">
        <v>0.366736957916934</v>
      </c>
      <c r="BQ306" s="34">
        <v>33.373185217200003</v>
      </c>
      <c r="BR306" s="34">
        <v>4.2719108862369</v>
      </c>
      <c r="BS306" s="34">
        <v>2.8265679597556002</v>
      </c>
      <c r="BT306" s="34">
        <v>3377611.6953664799</v>
      </c>
      <c r="BU306" s="34">
        <v>150997961</v>
      </c>
      <c r="BV306" s="7">
        <v>99.614400000000003</v>
      </c>
      <c r="BW306" s="23">
        <v>36718</v>
      </c>
      <c r="BX306" s="9" t="s">
        <v>749</v>
      </c>
      <c r="BY306" s="7">
        <v>107.3</v>
      </c>
      <c r="BZ306" s="9" t="s">
        <v>291</v>
      </c>
      <c r="CA306" t="str">
        <f t="shared" si="1135"/>
        <v>USD=</v>
      </c>
      <c r="CB306" s="24">
        <v>1</v>
      </c>
      <c r="CD306" s="9" t="s">
        <v>270</v>
      </c>
      <c r="CE306" s="9" t="s">
        <v>748</v>
      </c>
    </row>
    <row r="307" spans="1:83" x14ac:dyDescent="0.35">
      <c r="B307" t="str">
        <f t="shared" ref="B307:B310" si="1550">CE307</f>
        <v>MKS Instruments Inc</v>
      </c>
      <c r="C307" t="s">
        <v>215</v>
      </c>
      <c r="D307" t="s">
        <v>269</v>
      </c>
      <c r="E307" t="s">
        <v>271</v>
      </c>
      <c r="F307" s="2"/>
      <c r="G307" t="str">
        <f t="shared" ref="G307:G310" si="1551">BX307</f>
        <v>US55306N1046</v>
      </c>
      <c r="H307" s="7">
        <f t="shared" ref="H307:H310" si="1552">(BU307*BY307)*CB307</f>
        <v>7596769362.6000004</v>
      </c>
      <c r="I307" s="13">
        <f t="shared" ref="I307:I310" si="1553">BV307</f>
        <v>99.458100000000002</v>
      </c>
      <c r="J307" s="36">
        <f t="shared" ref="J307:J310" si="1554">BW307</f>
        <v>36249</v>
      </c>
      <c r="K307" s="13" t="str">
        <f t="shared" ref="K307:K310" si="1555">BZ307</f>
        <v>USD</v>
      </c>
      <c r="L307" s="7">
        <f t="shared" ref="L307:L310" si="1556">BY307</f>
        <v>112.9</v>
      </c>
      <c r="M307" s="13">
        <f t="shared" ref="M307:M310" si="1557">BY307*CB307</f>
        <v>112.9</v>
      </c>
      <c r="N307" s="8"/>
      <c r="O307" s="13">
        <f t="shared" ref="O307:O310" si="1558">AT307</f>
        <v>252.27922774401199</v>
      </c>
      <c r="P307" s="13">
        <f t="shared" ref="P307:P310" si="1559">AU307</f>
        <v>14.5634789167541</v>
      </c>
      <c r="Q307" s="13">
        <f t="shared" ref="Q307:Q310" si="1560">AV307</f>
        <v>9.3246803823327102</v>
      </c>
      <c r="R307" s="13">
        <f t="shared" ref="R307:R310" si="1561">AW307</f>
        <v>0.53829158812619105</v>
      </c>
      <c r="S307" s="13">
        <f t="shared" ref="S307:S310" si="1562">AX307</f>
        <v>3.1684947147582299</v>
      </c>
      <c r="T307" s="13">
        <f t="shared" ref="T307:T310" si="1563">AY307</f>
        <v>14.252850586491601</v>
      </c>
      <c r="U307" s="13">
        <f t="shared" ref="U307:U310" si="1564">AZ307</f>
        <v>2.14416295867909</v>
      </c>
      <c r="V307" s="42">
        <f t="shared" ref="V307:V310" si="1565">BA307</f>
        <v>82787311.435000002</v>
      </c>
      <c r="W307" s="42">
        <f t="shared" ref="W307:W310" si="1566">BB307</f>
        <v>86178476.398863599</v>
      </c>
      <c r="X307" s="13">
        <f t="shared" ref="X307:X310" si="1567">((W307-V307)/W307)*100</f>
        <v>3.9350486404147129</v>
      </c>
      <c r="Y307" s="13">
        <f t="shared" ref="Y307:Y310" si="1568">BC307</f>
        <v>48.176122490011601</v>
      </c>
      <c r="Z307" s="13">
        <f t="shared" ref="Z307:Z310" si="1569">BD307</f>
        <v>48.9192233989614</v>
      </c>
      <c r="AA307" s="13">
        <f t="shared" ref="AA307:AA310" si="1570">BE307</f>
        <v>48.292126030668399</v>
      </c>
      <c r="AB307" s="13">
        <f t="shared" ref="AB307:AB310" si="1571">BF307</f>
        <v>0.3881</v>
      </c>
      <c r="AC307" s="13">
        <f t="shared" ref="AC307:AC310" si="1572">BG307</f>
        <v>2.8019704294424601</v>
      </c>
      <c r="AD307" s="13">
        <f t="shared" ref="AD307:AD310" si="1573">BH307</f>
        <v>2.43657441064359</v>
      </c>
      <c r="AE307" s="13">
        <f t="shared" ref="AE307:AE310" si="1574">BI307</f>
        <v>1.64926977059327</v>
      </c>
      <c r="AF307" s="13">
        <f t="shared" ref="AF307:AF310" si="1575">BJ307</f>
        <v>1.4328450808823301</v>
      </c>
      <c r="AG307" s="13">
        <f t="shared" ref="AG307:AG310" si="1576">BK307</f>
        <v>1.8565912896224299</v>
      </c>
      <c r="AH307" s="13">
        <f t="shared" ref="AH307:AH310" si="1577">BL307</f>
        <v>1.2951464704012601</v>
      </c>
      <c r="AI307" s="13">
        <f t="shared" ref="AI307:AI310" si="1578">BM307</f>
        <v>48.397943037974699</v>
      </c>
      <c r="AJ307" s="13">
        <f t="shared" ref="AJ307:AJ310" si="1579">BN307</f>
        <v>108.37649999999999</v>
      </c>
      <c r="AK307" s="13">
        <f t="shared" ref="AK307:AK310" si="1580">BO307</f>
        <v>119.17162500000001</v>
      </c>
      <c r="AL307" s="13">
        <f t="shared" ref="AL307:AL310" si="1581">BP307</f>
        <v>0.77492074674181</v>
      </c>
      <c r="AM307" s="13" t="str">
        <f t="shared" ref="AM307:AM310" si="1582">BQ307</f>
        <v>NULL</v>
      </c>
      <c r="AN307" s="13">
        <f t="shared" ref="AN307:AN310" si="1583">BR307</f>
        <v>3.07241410058257</v>
      </c>
      <c r="AO307" s="13">
        <f t="shared" ref="AO307:AO310" si="1584">BS307</f>
        <v>2.4429101855928601</v>
      </c>
      <c r="AP307" s="42">
        <f t="shared" ref="AP307:AP310" si="1585">BT307</f>
        <v>1087007.0957523601</v>
      </c>
      <c r="AS307" s="9" t="s">
        <v>271</v>
      </c>
      <c r="AT307" s="34">
        <v>252.27922774401199</v>
      </c>
      <c r="AU307" s="34">
        <v>14.5634789167541</v>
      </c>
      <c r="AV307" s="34">
        <v>9.3246803823327102</v>
      </c>
      <c r="AW307" s="34">
        <v>0.53829158812619105</v>
      </c>
      <c r="AX307" s="34">
        <v>3.1684947147582299</v>
      </c>
      <c r="AY307" s="7">
        <v>14.252850586491601</v>
      </c>
      <c r="AZ307" s="7">
        <v>2.14416295867909</v>
      </c>
      <c r="BA307" s="7">
        <v>82787311.435000002</v>
      </c>
      <c r="BB307" s="7">
        <v>86178476.398863599</v>
      </c>
      <c r="BC307" s="7">
        <v>48.176122490011601</v>
      </c>
      <c r="BD307" s="7">
        <v>48.9192233989614</v>
      </c>
      <c r="BE307" s="7">
        <v>48.292126030668399</v>
      </c>
      <c r="BF307" s="7">
        <v>0.3881</v>
      </c>
      <c r="BG307" s="34">
        <v>2.8019704294424601</v>
      </c>
      <c r="BH307" s="7">
        <v>2.43657441064359</v>
      </c>
      <c r="BI307" s="7">
        <v>1.64926977059327</v>
      </c>
      <c r="BJ307" s="7">
        <v>1.4328450808823301</v>
      </c>
      <c r="BK307" s="7">
        <v>1.8565912896224299</v>
      </c>
      <c r="BL307" s="7">
        <v>1.2951464704012601</v>
      </c>
      <c r="BM307" s="34">
        <v>48.397943037974699</v>
      </c>
      <c r="BN307" s="7">
        <v>108.37649999999999</v>
      </c>
      <c r="BO307" s="34">
        <v>119.17162500000001</v>
      </c>
      <c r="BP307" s="34">
        <v>0.77492074674181</v>
      </c>
      <c r="BQ307" s="34" t="s">
        <v>292</v>
      </c>
      <c r="BR307" s="34">
        <v>3.07241410058257</v>
      </c>
      <c r="BS307" s="34">
        <v>2.4429101855928601</v>
      </c>
      <c r="BT307" s="34">
        <v>1087007.0957523601</v>
      </c>
      <c r="BU307" s="34">
        <v>67287594</v>
      </c>
      <c r="BV307" s="7">
        <v>99.458100000000002</v>
      </c>
      <c r="BW307" s="23">
        <v>36249</v>
      </c>
      <c r="BX307" s="9" t="s">
        <v>751</v>
      </c>
      <c r="BY307" s="7">
        <v>112.9</v>
      </c>
      <c r="BZ307" s="9" t="s">
        <v>291</v>
      </c>
      <c r="CA307" t="str">
        <f t="shared" si="1135"/>
        <v>USD=</v>
      </c>
      <c r="CB307" s="24">
        <v>1</v>
      </c>
      <c r="CD307" s="9" t="s">
        <v>271</v>
      </c>
      <c r="CE307" s="9" t="s">
        <v>750</v>
      </c>
    </row>
    <row r="308" spans="1:83" x14ac:dyDescent="0.35">
      <c r="B308" t="str">
        <f t="shared" si="1550"/>
        <v>BE Semiconductor Industries NV</v>
      </c>
      <c r="C308" t="s">
        <v>215</v>
      </c>
      <c r="D308" t="s">
        <v>269</v>
      </c>
      <c r="E308" t="s">
        <v>272</v>
      </c>
      <c r="F308" s="2"/>
      <c r="G308" t="str">
        <f t="shared" si="1551"/>
        <v>NL0012866412</v>
      </c>
      <c r="H308" s="7">
        <f t="shared" si="1552"/>
        <v>10350471905.643869</v>
      </c>
      <c r="I308" s="13">
        <f t="shared" si="1553"/>
        <v>96.226500000000001</v>
      </c>
      <c r="J308" s="36">
        <f t="shared" si="1554"/>
        <v>35037</v>
      </c>
      <c r="K308" s="13" t="str">
        <f t="shared" si="1555"/>
        <v>EUR</v>
      </c>
      <c r="L308" s="7">
        <f t="shared" si="1556"/>
        <v>124.15</v>
      </c>
      <c r="M308" s="13">
        <f t="shared" si="1557"/>
        <v>129.83607000000001</v>
      </c>
      <c r="N308" s="8"/>
      <c r="O308" s="13">
        <f t="shared" si="1558"/>
        <v>57.3242525683943</v>
      </c>
      <c r="P308" s="13">
        <f t="shared" si="1559"/>
        <v>35.058859866168</v>
      </c>
      <c r="Q308" s="13">
        <f t="shared" si="1560"/>
        <v>2.3717109047742801</v>
      </c>
      <c r="R308" s="13">
        <f t="shared" si="1561"/>
        <v>1.45051137220389</v>
      </c>
      <c r="S308" s="13">
        <f t="shared" si="1562"/>
        <v>21.218639595296001</v>
      </c>
      <c r="T308" s="13">
        <f t="shared" si="1563"/>
        <v>52.881875850756202</v>
      </c>
      <c r="U308" s="13">
        <f t="shared" si="1564"/>
        <v>16.415919182492999</v>
      </c>
      <c r="V308" s="42">
        <f t="shared" si="1565"/>
        <v>54599337.287500001</v>
      </c>
      <c r="W308" s="42">
        <f t="shared" si="1566"/>
        <v>65288477.773913004</v>
      </c>
      <c r="X308" s="13">
        <f t="shared" si="1567"/>
        <v>16.37216986958763</v>
      </c>
      <c r="Y308" s="13">
        <f t="shared" si="1568"/>
        <v>37.4517007037554</v>
      </c>
      <c r="Z308" s="13">
        <f t="shared" si="1569"/>
        <v>41.786056999341199</v>
      </c>
      <c r="AA308" s="13">
        <f t="shared" si="1570"/>
        <v>50.773798804121597</v>
      </c>
      <c r="AB308" s="13" t="str">
        <f t="shared" si="1571"/>
        <v>#N/A</v>
      </c>
      <c r="AC308" s="13">
        <f t="shared" si="1572"/>
        <v>2.18471740713384</v>
      </c>
      <c r="AD308" s="13">
        <f t="shared" si="1573"/>
        <v>1.60229408055959</v>
      </c>
      <c r="AE308" s="13">
        <f t="shared" si="1574"/>
        <v>1.8269884190716099</v>
      </c>
      <c r="AF308" s="13">
        <f t="shared" si="1575"/>
        <v>1.5513240613888</v>
      </c>
      <c r="AG308" s="13">
        <f t="shared" si="1576"/>
        <v>1.7673896688031301</v>
      </c>
      <c r="AH308" s="13">
        <f t="shared" si="1577"/>
        <v>0.97750372453555101</v>
      </c>
      <c r="AI308" s="13">
        <f t="shared" si="1578"/>
        <v>71.135940409683499</v>
      </c>
      <c r="AJ308" s="13">
        <f t="shared" si="1579"/>
        <v>110.04940000000001</v>
      </c>
      <c r="AK308" s="13">
        <f t="shared" si="1580"/>
        <v>128.97284999999999</v>
      </c>
      <c r="AL308" s="13">
        <f t="shared" si="1581"/>
        <v>1.73177607732582</v>
      </c>
      <c r="AM308" s="13">
        <f t="shared" si="1582"/>
        <v>93.5059068013</v>
      </c>
      <c r="AN308" s="13" t="str">
        <f t="shared" si="1583"/>
        <v>NULL</v>
      </c>
      <c r="AO308" s="13" t="str">
        <f t="shared" si="1584"/>
        <v>NULL</v>
      </c>
      <c r="AP308" s="42">
        <f t="shared" si="1585"/>
        <v>932407.16971148096</v>
      </c>
      <c r="AS308" s="9" t="s">
        <v>272</v>
      </c>
      <c r="AT308" s="34">
        <v>57.3242525683943</v>
      </c>
      <c r="AU308" s="34">
        <v>35.058859866168</v>
      </c>
      <c r="AV308" s="34">
        <v>2.3717109047742801</v>
      </c>
      <c r="AW308" s="34">
        <v>1.45051137220389</v>
      </c>
      <c r="AX308" s="34">
        <v>21.218639595296001</v>
      </c>
      <c r="AY308" s="7">
        <v>52.881875850756202</v>
      </c>
      <c r="AZ308" s="7">
        <v>16.415919182492999</v>
      </c>
      <c r="BA308" s="7">
        <v>54599337.287500001</v>
      </c>
      <c r="BB308" s="7">
        <v>65288477.773913004</v>
      </c>
      <c r="BC308" s="7">
        <v>37.4517007037554</v>
      </c>
      <c r="BD308" s="7">
        <v>41.786056999341199</v>
      </c>
      <c r="BE308" s="7">
        <v>50.773798804121597</v>
      </c>
      <c r="BF308" s="7" t="s">
        <v>523</v>
      </c>
      <c r="BG308" s="34">
        <v>2.18471740713384</v>
      </c>
      <c r="BH308" s="7">
        <v>1.60229408055959</v>
      </c>
      <c r="BI308" s="7">
        <v>1.8269884190716099</v>
      </c>
      <c r="BJ308" s="7">
        <v>1.5513240613888</v>
      </c>
      <c r="BK308" s="7">
        <v>1.7673896688031301</v>
      </c>
      <c r="BL308" s="7">
        <v>0.97750372453555101</v>
      </c>
      <c r="BM308" s="34">
        <v>71.135940409683499</v>
      </c>
      <c r="BN308" s="7">
        <v>110.04940000000001</v>
      </c>
      <c r="BO308" s="34">
        <v>128.97284999999999</v>
      </c>
      <c r="BP308" s="34">
        <v>1.73177607732582</v>
      </c>
      <c r="BQ308" s="34">
        <v>93.5059068013</v>
      </c>
      <c r="BR308" s="34" t="s">
        <v>292</v>
      </c>
      <c r="BS308" s="34" t="s">
        <v>292</v>
      </c>
      <c r="BT308" s="34">
        <v>932407.16971148096</v>
      </c>
      <c r="BU308" s="34">
        <v>79719541</v>
      </c>
      <c r="BV308" s="7">
        <v>96.226500000000001</v>
      </c>
      <c r="BW308" s="23">
        <v>35037</v>
      </c>
      <c r="BX308" s="9" t="s">
        <v>753</v>
      </c>
      <c r="BY308" s="7">
        <v>124.15</v>
      </c>
      <c r="BZ308" s="9" t="s">
        <v>346</v>
      </c>
      <c r="CA308" t="str">
        <f t="shared" si="1135"/>
        <v>EUR=</v>
      </c>
      <c r="CB308" s="24">
        <v>1.0458000000000001</v>
      </c>
      <c r="CD308" s="9" t="s">
        <v>272</v>
      </c>
      <c r="CE308" s="9" t="s">
        <v>752</v>
      </c>
    </row>
    <row r="309" spans="1:83" x14ac:dyDescent="0.35">
      <c r="B309" t="str">
        <f t="shared" si="1550"/>
        <v>Amkor Technology Inc</v>
      </c>
      <c r="C309" t="s">
        <v>215</v>
      </c>
      <c r="D309" t="s">
        <v>269</v>
      </c>
      <c r="E309" t="s">
        <v>273</v>
      </c>
      <c r="F309" s="2"/>
      <c r="G309" t="str">
        <f t="shared" si="1551"/>
        <v>US0316521006</v>
      </c>
      <c r="H309" s="7">
        <f t="shared" si="1552"/>
        <v>6506127362.8000002</v>
      </c>
      <c r="I309" s="13">
        <f t="shared" si="1553"/>
        <v>45.300699999999999</v>
      </c>
      <c r="J309" s="36">
        <f t="shared" si="1554"/>
        <v>35916</v>
      </c>
      <c r="K309" s="13" t="str">
        <f t="shared" si="1555"/>
        <v>USD</v>
      </c>
      <c r="L309" s="7">
        <f t="shared" si="1556"/>
        <v>26.38</v>
      </c>
      <c r="M309" s="13">
        <f t="shared" si="1557"/>
        <v>26.38</v>
      </c>
      <c r="N309" s="8"/>
      <c r="O309" s="13">
        <f t="shared" si="1558"/>
        <v>17.857868157755799</v>
      </c>
      <c r="P309" s="13">
        <f t="shared" si="1559"/>
        <v>14.1308878470678</v>
      </c>
      <c r="Q309" s="13" t="str">
        <f t="shared" si="1560"/>
        <v>NULL</v>
      </c>
      <c r="R309" s="13" t="str">
        <f t="shared" si="1561"/>
        <v>NULL</v>
      </c>
      <c r="S309" s="13">
        <f t="shared" si="1562"/>
        <v>1.56260605852652</v>
      </c>
      <c r="T309" s="13">
        <f t="shared" si="1563"/>
        <v>5.7827462821295699</v>
      </c>
      <c r="U309" s="13">
        <f t="shared" si="1564"/>
        <v>1.01020783117779</v>
      </c>
      <c r="V309" s="42">
        <f t="shared" si="1565"/>
        <v>35865433.520000003</v>
      </c>
      <c r="W309" s="42">
        <f t="shared" si="1566"/>
        <v>28695049.569316398</v>
      </c>
      <c r="X309" s="13">
        <f t="shared" si="1567"/>
        <v>-24.988226395506537</v>
      </c>
      <c r="Y309" s="13">
        <f t="shared" si="1568"/>
        <v>32.966046517315299</v>
      </c>
      <c r="Z309" s="13">
        <f t="shared" si="1569"/>
        <v>41.676711523722901</v>
      </c>
      <c r="AA309" s="13">
        <f t="shared" si="1570"/>
        <v>51.141590423692797</v>
      </c>
      <c r="AB309" s="13">
        <f t="shared" si="1571"/>
        <v>0.38179999999999997</v>
      </c>
      <c r="AC309" s="13">
        <f t="shared" si="1572"/>
        <v>2.48828488068549</v>
      </c>
      <c r="AD309" s="13">
        <f t="shared" si="1573"/>
        <v>2.4739329695927599</v>
      </c>
      <c r="AE309" s="13">
        <f t="shared" si="1574"/>
        <v>1.8424078664930901</v>
      </c>
      <c r="AF309" s="13">
        <f t="shared" si="1575"/>
        <v>1.56160368272348</v>
      </c>
      <c r="AG309" s="13">
        <f t="shared" si="1576"/>
        <v>1.89444985017329</v>
      </c>
      <c r="AH309" s="13">
        <f t="shared" si="1577"/>
        <v>1.37453680364508</v>
      </c>
      <c r="AI309" s="13">
        <f t="shared" si="1578"/>
        <v>53.5858093775607</v>
      </c>
      <c r="AJ309" s="13">
        <f t="shared" si="1579"/>
        <v>27.417361139600001</v>
      </c>
      <c r="AK309" s="13">
        <f t="shared" si="1580"/>
        <v>31.5282828737</v>
      </c>
      <c r="AL309" s="13">
        <f t="shared" si="1581"/>
        <v>1.23926564256276</v>
      </c>
      <c r="AM309" s="13">
        <f t="shared" si="1582"/>
        <v>20.740217835399999</v>
      </c>
      <c r="AN309" s="13">
        <f t="shared" si="1583"/>
        <v>1.9029254230003501</v>
      </c>
      <c r="AO309" s="13">
        <f t="shared" si="1584"/>
        <v>3.44610669283691</v>
      </c>
      <c r="AP309" s="42">
        <f t="shared" si="1585"/>
        <v>3773189.8590808702</v>
      </c>
      <c r="AS309" s="9" t="s">
        <v>273</v>
      </c>
      <c r="AT309" s="34">
        <v>17.857868157755799</v>
      </c>
      <c r="AU309" s="34">
        <v>14.1308878470678</v>
      </c>
      <c r="AV309" s="34" t="s">
        <v>292</v>
      </c>
      <c r="AW309" s="34" t="s">
        <v>292</v>
      </c>
      <c r="AX309" s="34">
        <v>1.56260605852652</v>
      </c>
      <c r="AY309" s="7">
        <v>5.7827462821295699</v>
      </c>
      <c r="AZ309" s="7">
        <v>1.01020783117779</v>
      </c>
      <c r="BA309" s="7">
        <v>35865433.520000003</v>
      </c>
      <c r="BB309" s="7">
        <v>28695049.569316398</v>
      </c>
      <c r="BC309" s="7">
        <v>32.966046517315299</v>
      </c>
      <c r="BD309" s="7">
        <v>41.676711523722901</v>
      </c>
      <c r="BE309" s="7">
        <v>51.141590423692797</v>
      </c>
      <c r="BF309" s="7">
        <v>0.38179999999999997</v>
      </c>
      <c r="BG309" s="34">
        <v>2.48828488068549</v>
      </c>
      <c r="BH309" s="7">
        <v>2.4739329695927599</v>
      </c>
      <c r="BI309" s="7">
        <v>1.8424078664930901</v>
      </c>
      <c r="BJ309" s="7">
        <v>1.56160368272348</v>
      </c>
      <c r="BK309" s="7">
        <v>1.89444985017329</v>
      </c>
      <c r="BL309" s="7">
        <v>1.37453680364508</v>
      </c>
      <c r="BM309" s="34">
        <v>53.5858093775607</v>
      </c>
      <c r="BN309" s="7">
        <v>27.417361139600001</v>
      </c>
      <c r="BO309" s="34">
        <v>31.5282828737</v>
      </c>
      <c r="BP309" s="34">
        <v>1.23926564256276</v>
      </c>
      <c r="BQ309" s="34">
        <v>20.740217835399999</v>
      </c>
      <c r="BR309" s="34">
        <v>1.9029254230003501</v>
      </c>
      <c r="BS309" s="34">
        <v>3.44610669283691</v>
      </c>
      <c r="BT309" s="34">
        <v>3773189.8590808702</v>
      </c>
      <c r="BU309" s="34">
        <v>246631060</v>
      </c>
      <c r="BV309" s="7">
        <v>45.300699999999999</v>
      </c>
      <c r="BW309" s="23">
        <v>35916</v>
      </c>
      <c r="BX309" s="9" t="s">
        <v>755</v>
      </c>
      <c r="BY309" s="7">
        <v>26.38</v>
      </c>
      <c r="BZ309" s="9" t="s">
        <v>291</v>
      </c>
      <c r="CA309" t="str">
        <f t="shared" si="1135"/>
        <v>USD=</v>
      </c>
      <c r="CB309" s="24">
        <v>1</v>
      </c>
      <c r="CD309" s="9" t="s">
        <v>273</v>
      </c>
      <c r="CE309" s="9" t="s">
        <v>754</v>
      </c>
    </row>
    <row r="310" spans="1:83" x14ac:dyDescent="0.35">
      <c r="B310" t="str">
        <f t="shared" si="1550"/>
        <v>Universal Display Corp</v>
      </c>
      <c r="C310" t="s">
        <v>215</v>
      </c>
      <c r="D310" t="s">
        <v>269</v>
      </c>
      <c r="E310" t="s">
        <v>274</v>
      </c>
      <c r="F310" s="2"/>
      <c r="G310" t="str">
        <f t="shared" si="1551"/>
        <v>US91347P1057</v>
      </c>
      <c r="H310" s="7">
        <f t="shared" si="1552"/>
        <v>7646032828.8000002</v>
      </c>
      <c r="I310" s="13">
        <f t="shared" si="1553"/>
        <v>92.1858</v>
      </c>
      <c r="J310" s="36">
        <f t="shared" si="1554"/>
        <v>33738</v>
      </c>
      <c r="K310" s="13" t="str">
        <f t="shared" si="1555"/>
        <v>USD</v>
      </c>
      <c r="L310" s="7">
        <f t="shared" si="1556"/>
        <v>161.1</v>
      </c>
      <c r="M310" s="13">
        <f t="shared" si="1557"/>
        <v>161.1</v>
      </c>
      <c r="N310" s="8"/>
      <c r="O310" s="13">
        <f t="shared" si="1558"/>
        <v>32.356609605755501</v>
      </c>
      <c r="P310" s="13">
        <f t="shared" si="1559"/>
        <v>30.326299552941901</v>
      </c>
      <c r="Q310" s="13">
        <f t="shared" si="1560"/>
        <v>3.4421925112505898</v>
      </c>
      <c r="R310" s="13" t="str">
        <f t="shared" si="1561"/>
        <v>NULL</v>
      </c>
      <c r="S310" s="13">
        <f t="shared" si="1562"/>
        <v>4.8186611608590599</v>
      </c>
      <c r="T310" s="13">
        <f t="shared" si="1563"/>
        <v>29.856003111321101</v>
      </c>
      <c r="U310" s="13">
        <f t="shared" si="1564"/>
        <v>11.878052151975</v>
      </c>
      <c r="V310" s="42">
        <f t="shared" si="1565"/>
        <v>90248351.525000006</v>
      </c>
      <c r="W310" s="42">
        <f t="shared" si="1566"/>
        <v>101441701.920909</v>
      </c>
      <c r="X310" s="13">
        <f t="shared" si="1567"/>
        <v>11.034269125961737</v>
      </c>
      <c r="Y310" s="13">
        <f t="shared" si="1568"/>
        <v>42.456803840981699</v>
      </c>
      <c r="Z310" s="13">
        <f t="shared" si="1569"/>
        <v>40.861609236809102</v>
      </c>
      <c r="AA310" s="13">
        <f t="shared" si="1570"/>
        <v>43.504185073754698</v>
      </c>
      <c r="AB310" s="13">
        <f t="shared" si="1571"/>
        <v>0.3448</v>
      </c>
      <c r="AC310" s="13">
        <f t="shared" si="1572"/>
        <v>2.3038912967702299</v>
      </c>
      <c r="AD310" s="13">
        <f t="shared" si="1573"/>
        <v>1.59590438470503</v>
      </c>
      <c r="AE310" s="13">
        <f t="shared" si="1574"/>
        <v>1.3939345370896801</v>
      </c>
      <c r="AF310" s="13">
        <f t="shared" si="1575"/>
        <v>1.2626217621034299</v>
      </c>
      <c r="AG310" s="13">
        <f t="shared" si="1576"/>
        <v>1.54195979513239</v>
      </c>
      <c r="AH310" s="13">
        <f t="shared" si="1577"/>
        <v>1.23717597111455</v>
      </c>
      <c r="AI310" s="13">
        <f t="shared" si="1578"/>
        <v>41.162514827995302</v>
      </c>
      <c r="AJ310" s="13">
        <f t="shared" si="1579"/>
        <v>183.18860000000001</v>
      </c>
      <c r="AK310" s="13">
        <f t="shared" si="1580"/>
        <v>185.55917500000001</v>
      </c>
      <c r="AL310" s="13">
        <f t="shared" si="1581"/>
        <v>0.99317194289261301</v>
      </c>
      <c r="AM310" s="13">
        <f t="shared" si="1582"/>
        <v>33.034185072600003</v>
      </c>
      <c r="AN310" s="13">
        <f t="shared" si="1583"/>
        <v>1.7718842839383899</v>
      </c>
      <c r="AO310" s="13">
        <f t="shared" si="1584"/>
        <v>1.5758573198329</v>
      </c>
      <c r="AP310" s="42">
        <f t="shared" si="1585"/>
        <v>998689.90437296301</v>
      </c>
      <c r="AS310" s="9" t="s">
        <v>274</v>
      </c>
      <c r="AT310" s="34">
        <v>32.356609605755501</v>
      </c>
      <c r="AU310" s="34">
        <v>30.326299552941901</v>
      </c>
      <c r="AV310" s="34">
        <v>3.4421925112505898</v>
      </c>
      <c r="AW310" s="34" t="s">
        <v>292</v>
      </c>
      <c r="AX310" s="34">
        <v>4.8186611608590599</v>
      </c>
      <c r="AY310" s="7">
        <v>29.856003111321101</v>
      </c>
      <c r="AZ310" s="7">
        <v>11.878052151975</v>
      </c>
      <c r="BA310" s="7">
        <v>90248351.525000006</v>
      </c>
      <c r="BB310" s="7">
        <v>101441701.920909</v>
      </c>
      <c r="BC310" s="7">
        <v>42.456803840981699</v>
      </c>
      <c r="BD310" s="7">
        <v>40.861609236809102</v>
      </c>
      <c r="BE310" s="7">
        <v>43.504185073754698</v>
      </c>
      <c r="BF310" s="7">
        <v>0.3448</v>
      </c>
      <c r="BG310" s="34">
        <v>2.3038912967702299</v>
      </c>
      <c r="BH310" s="7">
        <v>1.59590438470503</v>
      </c>
      <c r="BI310" s="7">
        <v>1.3939345370896801</v>
      </c>
      <c r="BJ310" s="7">
        <v>1.2626217621034299</v>
      </c>
      <c r="BK310" s="7">
        <v>1.54195979513239</v>
      </c>
      <c r="BL310" s="7">
        <v>1.23717597111455</v>
      </c>
      <c r="BM310" s="34">
        <v>41.162514827995302</v>
      </c>
      <c r="BN310" s="7">
        <v>183.18860000000001</v>
      </c>
      <c r="BO310" s="34">
        <v>185.55917500000001</v>
      </c>
      <c r="BP310" s="34">
        <v>0.99317194289261301</v>
      </c>
      <c r="BQ310" s="34">
        <v>33.034185072600003</v>
      </c>
      <c r="BR310" s="34">
        <v>1.7718842839383899</v>
      </c>
      <c r="BS310" s="7">
        <v>1.5758573198329</v>
      </c>
      <c r="BT310" s="34">
        <v>998689.90437296301</v>
      </c>
      <c r="BU310" s="34">
        <v>47461408</v>
      </c>
      <c r="BV310" s="7">
        <v>92.1858</v>
      </c>
      <c r="BW310" s="23">
        <v>33738</v>
      </c>
      <c r="BX310" s="9" t="s">
        <v>757</v>
      </c>
      <c r="BY310" s="7">
        <v>161.1</v>
      </c>
      <c r="BZ310" s="9" t="s">
        <v>291</v>
      </c>
      <c r="CA310" t="str">
        <f t="shared" si="1135"/>
        <v>USD=</v>
      </c>
      <c r="CB310" s="24">
        <v>1</v>
      </c>
      <c r="CD310" s="9" t="s">
        <v>274</v>
      </c>
      <c r="CE310" s="9" t="s">
        <v>756</v>
      </c>
    </row>
    <row r="311" spans="1:83" x14ac:dyDescent="0.35">
      <c r="F311" s="2"/>
      <c r="G311" s="14" t="s">
        <v>793</v>
      </c>
      <c r="H311" s="15">
        <f>AVERAGE(H306:H310)</f>
        <v>9660296535.0287743</v>
      </c>
      <c r="I311" s="15">
        <f t="shared" ref="I311:AP311" si="1586">AVERAGE(I306:I310)</f>
        <v>86.557099999999991</v>
      </c>
      <c r="J311" s="15"/>
      <c r="K311" s="15"/>
      <c r="L311" s="15"/>
      <c r="M311" s="15"/>
      <c r="N311" s="15"/>
      <c r="O311" s="35">
        <f t="shared" si="1586"/>
        <v>86.214489767082426</v>
      </c>
      <c r="P311" s="35">
        <f t="shared" si="1586"/>
        <v>24.596637992597341</v>
      </c>
      <c r="Q311" s="35">
        <f t="shared" si="1586"/>
        <v>4.6621643086964699</v>
      </c>
      <c r="R311" s="35">
        <f t="shared" si="1586"/>
        <v>1.1375429207677437</v>
      </c>
      <c r="S311" s="35">
        <f t="shared" si="1586"/>
        <v>7.0556309921778517</v>
      </c>
      <c r="T311" s="35">
        <f t="shared" si="1586"/>
        <v>25.899491245575593</v>
      </c>
      <c r="U311" s="35">
        <f t="shared" si="1586"/>
        <v>7.3011409968966081</v>
      </c>
      <c r="V311" s="15"/>
      <c r="W311" s="15"/>
      <c r="X311" s="35">
        <f t="shared" si="1586"/>
        <v>4.3786402198468277</v>
      </c>
      <c r="Y311" s="35">
        <f t="shared" si="1586"/>
        <v>40.253310308797765</v>
      </c>
      <c r="Z311" s="35">
        <f t="shared" si="1586"/>
        <v>43.293450275400794</v>
      </c>
      <c r="AA311" s="35">
        <f t="shared" si="1586"/>
        <v>47.221822643513221</v>
      </c>
      <c r="AB311" s="35">
        <f t="shared" si="1586"/>
        <v>0.372525</v>
      </c>
      <c r="AC311" s="35">
        <f t="shared" si="1586"/>
        <v>2.4123025571597099</v>
      </c>
      <c r="AD311" s="35">
        <f t="shared" si="1586"/>
        <v>1.9727579838186617</v>
      </c>
      <c r="AE311" s="35">
        <f t="shared" si="1586"/>
        <v>1.5886848571051742</v>
      </c>
      <c r="AF311" s="35">
        <f t="shared" si="1586"/>
        <v>1.392455178946878</v>
      </c>
      <c r="AG311" s="35">
        <f t="shared" si="1586"/>
        <v>1.7074471394537478</v>
      </c>
      <c r="AH311" s="35">
        <f t="shared" si="1586"/>
        <v>1.2860178122142443</v>
      </c>
      <c r="AI311" s="35">
        <f t="shared" si="1586"/>
        <v>53.597448724887442</v>
      </c>
      <c r="AJ311" s="35">
        <f t="shared" si="1586"/>
        <v>106.99001222791999</v>
      </c>
      <c r="AK311" s="35">
        <f t="shared" si="1586"/>
        <v>117.37960657474</v>
      </c>
      <c r="AL311" s="35">
        <f t="shared" si="1586"/>
        <v>1.0211742734879874</v>
      </c>
      <c r="AM311" s="35">
        <f t="shared" si="1586"/>
        <v>45.163373731625001</v>
      </c>
      <c r="AN311" s="35">
        <f t="shared" si="1586"/>
        <v>2.7547836734395523</v>
      </c>
      <c r="AO311" s="35">
        <f t="shared" si="1586"/>
        <v>2.5728605395045676</v>
      </c>
      <c r="AP311" s="15">
        <f t="shared" si="1586"/>
        <v>2033781.1448568306</v>
      </c>
      <c r="AS311" s="9"/>
      <c r="AT311" s="34"/>
      <c r="AU311" s="34"/>
      <c r="AV311" s="34"/>
      <c r="AW311" s="34"/>
      <c r="AX311" s="34"/>
      <c r="BG311" s="34"/>
      <c r="BM311" s="34"/>
      <c r="BO311" s="34"/>
      <c r="BP311" s="34"/>
      <c r="BQ311" s="34"/>
      <c r="BT311" s="34"/>
      <c r="BU311" s="34"/>
      <c r="BW311" s="23"/>
      <c r="BX311" s="9"/>
      <c r="BZ311" s="9"/>
      <c r="CD311" s="9"/>
    </row>
    <row r="312" spans="1:83" x14ac:dyDescent="0.35">
      <c r="F312" s="2"/>
      <c r="G312" s="16"/>
      <c r="H312" s="19"/>
      <c r="I312" s="18"/>
      <c r="J312" s="38"/>
      <c r="K312" s="18"/>
      <c r="L312" s="19"/>
      <c r="M312" s="19"/>
      <c r="N312" s="16"/>
      <c r="O312" s="18"/>
      <c r="P312" s="18"/>
      <c r="Q312" s="18"/>
      <c r="R312" s="18"/>
      <c r="S312" s="18"/>
      <c r="T312" s="18"/>
      <c r="U312" s="18"/>
      <c r="V312" s="44"/>
      <c r="W312" s="44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44"/>
      <c r="AT312" s="34"/>
      <c r="AU312" s="34"/>
      <c r="AV312" s="34"/>
      <c r="AW312" s="34"/>
      <c r="AX312" s="34"/>
      <c r="BG312" s="34"/>
      <c r="BM312" s="34"/>
      <c r="BO312" s="34"/>
      <c r="BP312" s="34"/>
      <c r="BQ312" s="34"/>
      <c r="BT312" s="34"/>
      <c r="BU312" s="34"/>
      <c r="BW312" s="23"/>
      <c r="BX312" s="9"/>
      <c r="BZ312" s="9"/>
    </row>
    <row r="313" spans="1:83" ht="15" customHeight="1" x14ac:dyDescent="0.35">
      <c r="A313" s="1" t="str">
        <f>CE313</f>
        <v>CACI International Inc</v>
      </c>
      <c r="B313" s="1"/>
      <c r="C313" s="1" t="s">
        <v>275</v>
      </c>
      <c r="D313" s="1"/>
      <c r="E313" s="5" t="s">
        <v>276</v>
      </c>
      <c r="F313" s="2"/>
      <c r="G313" t="str">
        <f>BX313</f>
        <v>US1271903049</v>
      </c>
      <c r="H313" s="7">
        <f>(BU313*BY313)*CB313</f>
        <v>9276975756</v>
      </c>
      <c r="I313" s="13">
        <f>BV313</f>
        <v>98.540099999999995</v>
      </c>
      <c r="J313" s="36">
        <f>BW313</f>
        <v>37484</v>
      </c>
      <c r="K313" s="13" t="str">
        <f>BZ313</f>
        <v>USD</v>
      </c>
      <c r="L313" s="7">
        <f>BY313</f>
        <v>414</v>
      </c>
      <c r="M313" s="13">
        <f>BY313*CB313</f>
        <v>414</v>
      </c>
      <c r="N313" s="8"/>
      <c r="O313" s="13">
        <f>AT313</f>
        <v>20.507262493455301</v>
      </c>
      <c r="P313" s="13">
        <f t="shared" ref="P313" si="1587">AU313</f>
        <v>16.262101013460001</v>
      </c>
      <c r="Q313" s="13">
        <f t="shared" ref="Q313" si="1588">AV313</f>
        <v>1.50788694804818</v>
      </c>
      <c r="R313" s="13">
        <f t="shared" ref="R313" si="1589">AW313</f>
        <v>1.1957427215779399</v>
      </c>
      <c r="S313" s="13">
        <f t="shared" ref="S313" si="1590">AX313</f>
        <v>2.5288243036076499</v>
      </c>
      <c r="T313" s="13">
        <f t="shared" ref="T313" si="1591">AY313</f>
        <v>20.084207445703001</v>
      </c>
      <c r="U313" s="13">
        <f t="shared" ref="U313" si="1592">AZ313</f>
        <v>1.17929047079453</v>
      </c>
      <c r="V313" s="42">
        <f t="shared" ref="V313" si="1593">BA313</f>
        <v>120814118.96250001</v>
      </c>
      <c r="W313" s="42">
        <f t="shared" ref="W313" si="1594">BB313</f>
        <v>147130672.48045501</v>
      </c>
      <c r="X313" s="13">
        <f>((W313-V313)/W313)*100</f>
        <v>17.886517525059855</v>
      </c>
      <c r="Y313" s="13">
        <f>BC313</f>
        <v>43.253954506699003</v>
      </c>
      <c r="Z313" s="13">
        <f t="shared" ref="Z313" si="1595">BD313</f>
        <v>31.175146535341302</v>
      </c>
      <c r="AA313" s="13">
        <f t="shared" ref="AA313" si="1596">BE313</f>
        <v>24.798125483467299</v>
      </c>
      <c r="AB313" s="13">
        <f t="shared" ref="AB313" si="1597">BF313</f>
        <v>0.2954</v>
      </c>
      <c r="AC313" s="13">
        <f t="shared" ref="AC313" si="1598">BG313</f>
        <v>0.75327699929909697</v>
      </c>
      <c r="AD313" s="13">
        <f t="shared" ref="AD313" si="1599">BH313</f>
        <v>0.75222562870700904</v>
      </c>
      <c r="AE313" s="13">
        <f t="shared" ref="AE313" si="1600">BI313</f>
        <v>0.85446018253457401</v>
      </c>
      <c r="AF313" s="13">
        <f t="shared" ref="AF313" si="1601">BJ313</f>
        <v>0.90297255204959403</v>
      </c>
      <c r="AG313" s="13">
        <f t="shared" ref="AG313" si="1602">BK313</f>
        <v>1.24823509518174</v>
      </c>
      <c r="AH313" s="13">
        <f t="shared" ref="AH313" si="1603">BL313</f>
        <v>1.1159436096695601</v>
      </c>
      <c r="AI313" s="13">
        <f t="shared" ref="AI313" si="1604">BM313</f>
        <v>18.250361495558799</v>
      </c>
      <c r="AJ313" s="13">
        <f t="shared" ref="AJ313" si="1605">BN313</f>
        <v>506.04579999999999</v>
      </c>
      <c r="AK313" s="13">
        <f t="shared" ref="AK313" si="1606">BO313</f>
        <v>447.61189999999999</v>
      </c>
      <c r="AL313" s="13" t="str">
        <f t="shared" ref="AL313" si="1607">BP313</f>
        <v>NULL</v>
      </c>
      <c r="AM313" s="13">
        <f t="shared" ref="AM313" si="1608">BQ313</f>
        <v>0</v>
      </c>
      <c r="AN313" s="13">
        <f t="shared" ref="AN313" si="1609">BR313</f>
        <v>2.2026419136022799</v>
      </c>
      <c r="AO313" s="13">
        <f t="shared" ref="AO313" si="1610">BS313</f>
        <v>2.0125397729357801</v>
      </c>
      <c r="AP313" s="42">
        <f t="shared" ref="AP313" si="1611">BT313</f>
        <v>458552.04956284299</v>
      </c>
      <c r="AS313" s="10" t="s">
        <v>276</v>
      </c>
      <c r="AT313" s="34">
        <v>20.507262493455301</v>
      </c>
      <c r="AU313" s="34">
        <v>16.262101013460001</v>
      </c>
      <c r="AV313" s="34">
        <v>1.50788694804818</v>
      </c>
      <c r="AW313" s="34">
        <v>1.1957427215779399</v>
      </c>
      <c r="AX313" s="34">
        <v>2.5288243036076499</v>
      </c>
      <c r="AY313" s="7">
        <v>20.084207445703001</v>
      </c>
      <c r="AZ313" s="7">
        <v>1.17929047079453</v>
      </c>
      <c r="BA313" s="7">
        <v>120814118.96250001</v>
      </c>
      <c r="BB313" s="7">
        <v>147130672.48045501</v>
      </c>
      <c r="BC313" s="7">
        <v>43.253954506699003</v>
      </c>
      <c r="BD313" s="7">
        <v>31.175146535341302</v>
      </c>
      <c r="BE313" s="7">
        <v>24.798125483467299</v>
      </c>
      <c r="BF313" s="7">
        <v>0.2954</v>
      </c>
      <c r="BG313" s="34">
        <v>0.75327699929909697</v>
      </c>
      <c r="BH313" s="7">
        <v>0.75222562870700904</v>
      </c>
      <c r="BI313" s="7">
        <v>0.85446018253457401</v>
      </c>
      <c r="BJ313" s="7">
        <v>0.90297255204959403</v>
      </c>
      <c r="BK313" s="7">
        <v>1.24823509518174</v>
      </c>
      <c r="BL313" s="7">
        <v>1.1159436096695601</v>
      </c>
      <c r="BM313" s="34">
        <v>18.250361495558799</v>
      </c>
      <c r="BN313" s="7">
        <v>506.04579999999999</v>
      </c>
      <c r="BO313" s="34">
        <v>447.61189999999999</v>
      </c>
      <c r="BP313" s="34" t="s">
        <v>292</v>
      </c>
      <c r="BQ313" s="34">
        <v>0</v>
      </c>
      <c r="BR313" s="34">
        <v>2.2026419136022799</v>
      </c>
      <c r="BS313" s="34">
        <v>2.0125397729357801</v>
      </c>
      <c r="BT313" s="34">
        <v>458552.04956284299</v>
      </c>
      <c r="BU313" s="34">
        <v>22408154</v>
      </c>
      <c r="BV313" s="7">
        <v>98.540099999999995</v>
      </c>
      <c r="BW313" s="23">
        <v>37484</v>
      </c>
      <c r="BX313" s="9" t="s">
        <v>759</v>
      </c>
      <c r="BY313" s="7">
        <v>414</v>
      </c>
      <c r="BZ313" s="9" t="s">
        <v>291</v>
      </c>
      <c r="CA313" t="str">
        <f t="shared" si="1135"/>
        <v>USD=</v>
      </c>
      <c r="CB313" s="24">
        <v>1</v>
      </c>
      <c r="CD313" s="10" t="s">
        <v>276</v>
      </c>
      <c r="CE313" s="9" t="s">
        <v>758</v>
      </c>
    </row>
    <row r="314" spans="1:83" x14ac:dyDescent="0.35">
      <c r="F314" s="2"/>
      <c r="K314" s="13"/>
      <c r="M314" s="13"/>
      <c r="N314" s="8"/>
      <c r="Q314" s="13"/>
      <c r="R314" s="13"/>
      <c r="S314" s="13"/>
      <c r="T314" s="13"/>
      <c r="U314" s="13"/>
      <c r="V314" s="42"/>
      <c r="W314" s="42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42"/>
      <c r="AT314" s="34"/>
      <c r="AU314" s="34"/>
      <c r="AV314" s="34"/>
      <c r="AW314" s="34"/>
      <c r="AX314" s="34"/>
      <c r="BG314" s="34"/>
      <c r="BM314" s="34"/>
      <c r="BO314" s="34"/>
      <c r="BP314" s="34"/>
      <c r="BQ314" s="34"/>
      <c r="BT314" s="34"/>
      <c r="BU314" s="34"/>
      <c r="BW314" s="23"/>
      <c r="BX314" s="9"/>
      <c r="BZ314" s="9"/>
    </row>
    <row r="315" spans="1:83" x14ac:dyDescent="0.35">
      <c r="F315" s="2"/>
      <c r="G315" s="14" t="s">
        <v>793</v>
      </c>
      <c r="H315" s="15">
        <f>AVERAGE(H313:H314)</f>
        <v>9276975756</v>
      </c>
      <c r="I315" s="15">
        <f t="shared" ref="I315:AP315" si="1612">AVERAGE(I313:I314)</f>
        <v>98.540099999999995</v>
      </c>
      <c r="J315" s="15"/>
      <c r="K315" s="15"/>
      <c r="L315" s="15"/>
      <c r="M315" s="15"/>
      <c r="N315" s="15"/>
      <c r="O315" s="35">
        <f t="shared" si="1612"/>
        <v>20.507262493455301</v>
      </c>
      <c r="P315" s="35">
        <f t="shared" si="1612"/>
        <v>16.262101013460001</v>
      </c>
      <c r="Q315" s="35">
        <f t="shared" si="1612"/>
        <v>1.50788694804818</v>
      </c>
      <c r="R315" s="35">
        <f t="shared" si="1612"/>
        <v>1.1957427215779399</v>
      </c>
      <c r="S315" s="35">
        <f t="shared" si="1612"/>
        <v>2.5288243036076499</v>
      </c>
      <c r="T315" s="35">
        <f t="shared" si="1612"/>
        <v>20.084207445703001</v>
      </c>
      <c r="U315" s="35">
        <f t="shared" si="1612"/>
        <v>1.17929047079453</v>
      </c>
      <c r="V315" s="15"/>
      <c r="W315" s="15"/>
      <c r="X315" s="35">
        <f t="shared" si="1612"/>
        <v>17.886517525059855</v>
      </c>
      <c r="Y315" s="35">
        <f t="shared" si="1612"/>
        <v>43.253954506699003</v>
      </c>
      <c r="Z315" s="35">
        <f t="shared" si="1612"/>
        <v>31.175146535341302</v>
      </c>
      <c r="AA315" s="35">
        <f t="shared" si="1612"/>
        <v>24.798125483467299</v>
      </c>
      <c r="AB315" s="35">
        <f t="shared" si="1612"/>
        <v>0.2954</v>
      </c>
      <c r="AC315" s="35">
        <f t="shared" si="1612"/>
        <v>0.75327699929909697</v>
      </c>
      <c r="AD315" s="35">
        <f t="shared" si="1612"/>
        <v>0.75222562870700904</v>
      </c>
      <c r="AE315" s="35">
        <f t="shared" si="1612"/>
        <v>0.85446018253457401</v>
      </c>
      <c r="AF315" s="35">
        <f t="shared" si="1612"/>
        <v>0.90297255204959403</v>
      </c>
      <c r="AG315" s="35">
        <f t="shared" si="1612"/>
        <v>1.24823509518174</v>
      </c>
      <c r="AH315" s="35">
        <f t="shared" si="1612"/>
        <v>1.1159436096695601</v>
      </c>
      <c r="AI315" s="35">
        <f t="shared" si="1612"/>
        <v>18.250361495558799</v>
      </c>
      <c r="AJ315" s="35">
        <f t="shared" si="1612"/>
        <v>506.04579999999999</v>
      </c>
      <c r="AK315" s="35">
        <f t="shared" si="1612"/>
        <v>447.61189999999999</v>
      </c>
      <c r="AL315" s="35" t="e">
        <f t="shared" si="1612"/>
        <v>#DIV/0!</v>
      </c>
      <c r="AM315" s="35">
        <f t="shared" si="1612"/>
        <v>0</v>
      </c>
      <c r="AN315" s="35">
        <f t="shared" si="1612"/>
        <v>2.2026419136022799</v>
      </c>
      <c r="AO315" s="35">
        <f t="shared" si="1612"/>
        <v>2.0125397729357801</v>
      </c>
      <c r="AP315" s="15">
        <f t="shared" si="1612"/>
        <v>458552.04956284299</v>
      </c>
      <c r="AT315" s="34"/>
      <c r="AU315" s="34"/>
      <c r="AV315" s="34"/>
      <c r="AW315" s="34"/>
      <c r="AX315" s="34"/>
      <c r="BG315" s="34"/>
      <c r="BM315" s="34"/>
      <c r="BO315" s="34"/>
      <c r="BP315" s="34"/>
      <c r="BQ315" s="34"/>
      <c r="BT315" s="34"/>
      <c r="BU315" s="34"/>
      <c r="BW315" s="23"/>
      <c r="BX315" s="9"/>
      <c r="BZ315" s="9"/>
    </row>
    <row r="316" spans="1:83" x14ac:dyDescent="0.35">
      <c r="F316" s="2"/>
      <c r="G316" s="16"/>
      <c r="H316" s="19"/>
      <c r="I316" s="18"/>
      <c r="J316" s="38"/>
      <c r="K316" s="18"/>
      <c r="L316" s="19"/>
      <c r="M316" s="19"/>
      <c r="N316" s="16"/>
      <c r="O316" s="18"/>
      <c r="P316" s="18"/>
      <c r="Q316" s="18"/>
      <c r="R316" s="18"/>
      <c r="S316" s="18"/>
      <c r="T316" s="18"/>
      <c r="U316" s="18"/>
      <c r="V316" s="44"/>
      <c r="W316" s="44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44"/>
      <c r="AT316" s="34"/>
      <c r="AU316" s="34"/>
      <c r="AV316" s="34"/>
      <c r="AW316" s="34"/>
      <c r="AX316" s="34"/>
      <c r="BG316" s="34"/>
      <c r="BM316" s="34"/>
      <c r="BO316" s="34"/>
      <c r="BP316" s="34"/>
      <c r="BQ316" s="34"/>
      <c r="BT316" s="34"/>
      <c r="BU316" s="34"/>
      <c r="BW316" s="23"/>
      <c r="BX316" s="9"/>
      <c r="BZ316" s="9"/>
    </row>
    <row r="317" spans="1:83" ht="15" customHeight="1" x14ac:dyDescent="0.35">
      <c r="A317" s="1" t="str">
        <f>CE317</f>
        <v>Fortinet Inc</v>
      </c>
      <c r="B317" s="1"/>
      <c r="C317" s="1" t="s">
        <v>50</v>
      </c>
      <c r="D317" s="1"/>
      <c r="E317" s="5" t="s">
        <v>277</v>
      </c>
      <c r="F317" s="2"/>
      <c r="G317" t="str">
        <f>BX317</f>
        <v>US34959E1091</v>
      </c>
      <c r="H317" s="7">
        <f>(BU317*BY317)*CB317</f>
        <v>75572236022.800003</v>
      </c>
      <c r="I317" s="13">
        <f>BV317</f>
        <v>82.516300000000001</v>
      </c>
      <c r="J317" s="36">
        <f>BW317</f>
        <v>40135</v>
      </c>
      <c r="K317" s="13" t="str">
        <f>BZ317</f>
        <v>USD</v>
      </c>
      <c r="L317" s="7">
        <f>BY317</f>
        <v>98.6</v>
      </c>
      <c r="M317" s="13">
        <f>BY317*CB317</f>
        <v>98.6</v>
      </c>
      <c r="N317" s="8"/>
      <c r="O317" s="13">
        <f>AT317</f>
        <v>49.703593176593898</v>
      </c>
      <c r="P317" s="13">
        <f t="shared" ref="P317" si="1613">AU317</f>
        <v>40.6968475221204</v>
      </c>
      <c r="Q317" s="13">
        <f t="shared" ref="Q317" si="1614">AV317</f>
        <v>2.4851796588297002</v>
      </c>
      <c r="R317" s="13">
        <f t="shared" ref="R317" si="1615">AW317</f>
        <v>2.0348423761060199</v>
      </c>
      <c r="S317" s="13">
        <f t="shared" ref="S317" si="1616">AX317</f>
        <v>83.138442903521096</v>
      </c>
      <c r="T317" s="13">
        <f t="shared" ref="T317" si="1617">AY317</f>
        <v>38.318748617178699</v>
      </c>
      <c r="U317" s="13">
        <f t="shared" ref="U317" si="1618">AZ317</f>
        <v>13.233213564264201</v>
      </c>
      <c r="V317" s="42">
        <f t="shared" ref="V317" si="1619">BA317</f>
        <v>352704136.685</v>
      </c>
      <c r="W317" s="42">
        <f t="shared" ref="W317" si="1620">BB317</f>
        <v>472029419.835455</v>
      </c>
      <c r="X317" s="13">
        <f>((W317-V317)/W317)*100</f>
        <v>25.279204671617855</v>
      </c>
      <c r="Y317" s="13">
        <f>BC317</f>
        <v>40.801974500506503</v>
      </c>
      <c r="Z317" s="13">
        <f t="shared" ref="Z317" si="1621">BD317</f>
        <v>46.443683259687901</v>
      </c>
      <c r="AA317" s="13">
        <f t="shared" ref="AA317" si="1622">BE317</f>
        <v>38.167742813425299</v>
      </c>
      <c r="AB317" s="13">
        <f t="shared" ref="AB317" si="1623">BF317</f>
        <v>0.29459999999999997</v>
      </c>
      <c r="AC317" s="13">
        <f t="shared" ref="AC317" si="1624">BG317</f>
        <v>0.44165554537721902</v>
      </c>
      <c r="AD317" s="13">
        <f t="shared" ref="AD317" si="1625">BH317</f>
        <v>1.04764587940036</v>
      </c>
      <c r="AE317" s="13">
        <f t="shared" ref="AE317" si="1626">BI317</f>
        <v>1.0025192952159101</v>
      </c>
      <c r="AF317" s="13">
        <f t="shared" ref="AF317" si="1627">BJ317</f>
        <v>1.0016785284644101</v>
      </c>
      <c r="AG317" s="13">
        <f t="shared" ref="AG317" si="1628">BK317</f>
        <v>6.0741987132828003E-2</v>
      </c>
      <c r="AH317" s="13">
        <f t="shared" ref="AH317" si="1629">BL317</f>
        <v>0.60198351983383702</v>
      </c>
      <c r="AI317" s="13">
        <f t="shared" ref="AI317" si="1630">BM317</f>
        <v>64.100985221674904</v>
      </c>
      <c r="AJ317" s="13">
        <f t="shared" ref="AJ317" si="1631">BN317</f>
        <v>87.633399999999995</v>
      </c>
      <c r="AK317" s="13">
        <f t="shared" ref="AK317" si="1632">BO317</f>
        <v>71.399024999999995</v>
      </c>
      <c r="AL317" s="13" t="str">
        <f t="shared" ref="AL317" si="1633">BP317</f>
        <v>NULL</v>
      </c>
      <c r="AM317" s="13">
        <f t="shared" ref="AM317" si="1634">BQ317</f>
        <v>0</v>
      </c>
      <c r="AN317" s="13">
        <f t="shared" ref="AN317" si="1635">BR317</f>
        <v>1.6641364832546801</v>
      </c>
      <c r="AO317" s="13">
        <f t="shared" ref="AO317" si="1636">BS317</f>
        <v>2.48808296502121</v>
      </c>
      <c r="AP317" s="42">
        <f t="shared" ref="AP317" si="1637">BT317</f>
        <v>25033489.279306401</v>
      </c>
      <c r="AS317" s="10" t="s">
        <v>277</v>
      </c>
      <c r="AT317" s="34">
        <v>49.703593176593898</v>
      </c>
      <c r="AU317" s="34">
        <v>40.6968475221204</v>
      </c>
      <c r="AV317" s="34">
        <v>2.4851796588297002</v>
      </c>
      <c r="AW317" s="34">
        <v>2.0348423761060199</v>
      </c>
      <c r="AX317" s="34">
        <v>83.138442903521096</v>
      </c>
      <c r="AY317" s="7">
        <v>38.318748617178699</v>
      </c>
      <c r="AZ317" s="7">
        <v>13.233213564264201</v>
      </c>
      <c r="BA317" s="7">
        <v>352704136.685</v>
      </c>
      <c r="BB317" s="7">
        <v>472029419.835455</v>
      </c>
      <c r="BC317" s="7">
        <v>40.801974500506503</v>
      </c>
      <c r="BD317" s="7">
        <v>46.443683259687901</v>
      </c>
      <c r="BE317" s="7">
        <v>38.167742813425299</v>
      </c>
      <c r="BF317" s="7">
        <v>0.29459999999999997</v>
      </c>
      <c r="BG317" s="34">
        <v>0.44165554537721902</v>
      </c>
      <c r="BH317" s="7">
        <v>1.04764587940036</v>
      </c>
      <c r="BI317" s="7">
        <v>1.0025192952159101</v>
      </c>
      <c r="BJ317" s="7">
        <v>1.0016785284644101</v>
      </c>
      <c r="BK317" s="7">
        <v>6.0741987132828003E-2</v>
      </c>
      <c r="BL317" s="7">
        <v>0.60198351983383702</v>
      </c>
      <c r="BM317" s="34">
        <v>64.100985221674904</v>
      </c>
      <c r="BN317" s="7">
        <v>87.633399999999995</v>
      </c>
      <c r="BO317" s="34">
        <v>71.399024999999995</v>
      </c>
      <c r="BP317" s="34" t="s">
        <v>292</v>
      </c>
      <c r="BQ317" s="34">
        <v>0</v>
      </c>
      <c r="BR317" s="7">
        <v>1.6641364832546801</v>
      </c>
      <c r="BS317" s="7">
        <v>2.48808296502121</v>
      </c>
      <c r="BT317" s="34">
        <v>25033489.279306401</v>
      </c>
      <c r="BU317" s="34">
        <v>766452698</v>
      </c>
      <c r="BV317" s="7">
        <v>82.516300000000001</v>
      </c>
      <c r="BW317" s="23">
        <v>40135</v>
      </c>
      <c r="BX317" s="9" t="s">
        <v>761</v>
      </c>
      <c r="BY317" s="7">
        <v>98.6</v>
      </c>
      <c r="BZ317" s="9" t="s">
        <v>291</v>
      </c>
      <c r="CA317" t="str">
        <f t="shared" si="1135"/>
        <v>USD=</v>
      </c>
      <c r="CB317" s="24">
        <v>1</v>
      </c>
      <c r="CD317" s="10" t="s">
        <v>277</v>
      </c>
      <c r="CE317" s="9" t="s">
        <v>760</v>
      </c>
    </row>
    <row r="318" spans="1:83" x14ac:dyDescent="0.35">
      <c r="B318" t="str">
        <f>CE318</f>
        <v>CrowdStrike Holdings Inc</v>
      </c>
      <c r="C318" t="s">
        <v>50</v>
      </c>
      <c r="E318" t="s">
        <v>278</v>
      </c>
      <c r="F318" s="2"/>
      <c r="G318" t="str">
        <f t="shared" ref="G318:G328" si="1638">BX318</f>
        <v>US22788C1053</v>
      </c>
      <c r="H318" s="7">
        <f t="shared" ref="H318:H328" si="1639">(BU318*BY318)*CB318</f>
        <v>90026821086</v>
      </c>
      <c r="I318" s="13">
        <f t="shared" ref="I318:I328" si="1640">BV318</f>
        <v>98.947400000000002</v>
      </c>
      <c r="J318" s="36">
        <f t="shared" ref="J318:J328" si="1641">BW318</f>
        <v>43628</v>
      </c>
      <c r="K318" s="13" t="str">
        <f t="shared" ref="K318:K328" si="1642">BZ318</f>
        <v>USD</v>
      </c>
      <c r="L318" s="7">
        <f t="shared" ref="L318:L328" si="1643">BY318</f>
        <v>365.5</v>
      </c>
      <c r="M318" s="13">
        <f t="shared" ref="M318:M328" si="1644">BY318*CB318</f>
        <v>365.5</v>
      </c>
      <c r="N318" s="8"/>
      <c r="O318" s="13">
        <f t="shared" ref="O318:O328" si="1645">AT318</f>
        <v>721.84698028992398</v>
      </c>
      <c r="P318" s="13">
        <f t="shared" ref="P318:P328" si="1646">AU318</f>
        <v>86.2896241023698</v>
      </c>
      <c r="Q318" s="13">
        <f t="shared" ref="Q318:Q328" si="1647">AV318</f>
        <v>31.8321420336374</v>
      </c>
      <c r="R318" s="13">
        <f t="shared" ref="R318:R328" si="1648">AW318</f>
        <v>3.80521584969794</v>
      </c>
      <c r="S318" s="13">
        <f t="shared" ref="S318:S328" si="1649">AX318</f>
        <v>29.4401281846282</v>
      </c>
      <c r="T318" s="13">
        <f t="shared" ref="T318:T328" si="1650">AY318</f>
        <v>65.094326901760695</v>
      </c>
      <c r="U318" s="13">
        <f t="shared" ref="U318:U328" si="1651">AZ318</f>
        <v>24.068633206262099</v>
      </c>
      <c r="V318" s="42">
        <f t="shared" ref="V318:V328" si="1652">BA318</f>
        <v>982217134.0625</v>
      </c>
      <c r="W318" s="42">
        <f t="shared" ref="W318:W328" si="1653">BB318</f>
        <v>1397613628.7349999</v>
      </c>
      <c r="X318" s="13">
        <f t="shared" ref="X318:X328" si="1654">((W318-V318)/W318)*100</f>
        <v>29.721840581111191</v>
      </c>
      <c r="Y318" s="13">
        <f t="shared" ref="Y318:Y328" si="1655">BC318</f>
        <v>38.6576199961697</v>
      </c>
      <c r="Z318" s="13">
        <f t="shared" ref="Z318:Z328" si="1656">BD318</f>
        <v>37.501483489011399</v>
      </c>
      <c r="AA318" s="13">
        <f t="shared" ref="AA318:AA328" si="1657">BE318</f>
        <v>47.1947472846065</v>
      </c>
      <c r="AB318" s="13">
        <f t="shared" ref="AB318:AB328" si="1658">BF318</f>
        <v>0.36380000000000001</v>
      </c>
      <c r="AC318" s="13">
        <f t="shared" ref="AC318:AC328" si="1659">BG318</f>
        <v>1.76584388206161</v>
      </c>
      <c r="AD318" s="13">
        <f t="shared" ref="AD318:AD328" si="1660">BH318</f>
        <v>1.9864457801684099</v>
      </c>
      <c r="AE318" s="13">
        <f t="shared" ref="AE318:AE328" si="1661">BI318</f>
        <v>1.12895166952293</v>
      </c>
      <c r="AF318" s="13">
        <f t="shared" ref="AF318:AF328" si="1662">BJ318</f>
        <v>1.0859666937141801</v>
      </c>
      <c r="AG318" s="13">
        <f t="shared" ref="AG318:AG328" si="1663">BK318</f>
        <v>1.3997952027859299</v>
      </c>
      <c r="AH318" s="13">
        <f t="shared" ref="AH318:AH328" si="1664">BL318</f>
        <v>1.1245142048925101</v>
      </c>
      <c r="AI318" s="13">
        <f t="shared" ref="AI318:AI328" si="1665">BM318</f>
        <v>53.9941720257235</v>
      </c>
      <c r="AJ318" s="13">
        <f t="shared" ref="AJ318:AJ328" si="1666">BN318</f>
        <v>327.82690000000002</v>
      </c>
      <c r="AK318" s="13">
        <f t="shared" ref="AK318:AK328" si="1667">BO318</f>
        <v>314.29655000000002</v>
      </c>
      <c r="AL318" s="13" t="str">
        <f t="shared" ref="AL318:AL328" si="1668">BP318</f>
        <v>NULL</v>
      </c>
      <c r="AM318" s="13">
        <f t="shared" ref="AM318:AM328" si="1669">BQ318</f>
        <v>0</v>
      </c>
      <c r="AN318" s="13">
        <f t="shared" ref="AN318:AN328" si="1670">BR318</f>
        <v>3.4865588625761701</v>
      </c>
      <c r="AO318" s="13">
        <f t="shared" ref="AO318:AO328" si="1671">BS318</f>
        <v>2.3670301333371402</v>
      </c>
      <c r="AP318" s="42">
        <f t="shared" ref="AP318:AP328" si="1672">BT318</f>
        <v>3126534.5851417701</v>
      </c>
      <c r="AS318" s="9" t="s">
        <v>278</v>
      </c>
      <c r="AT318" s="34">
        <v>721.84698028992398</v>
      </c>
      <c r="AU318" s="34">
        <v>86.2896241023698</v>
      </c>
      <c r="AV318" s="34">
        <v>31.8321420336374</v>
      </c>
      <c r="AW318" s="34">
        <v>3.80521584969794</v>
      </c>
      <c r="AX318" s="34">
        <v>29.4401281846282</v>
      </c>
      <c r="AY318" s="7">
        <v>65.094326901760695</v>
      </c>
      <c r="AZ318" s="7">
        <v>24.068633206262099</v>
      </c>
      <c r="BA318" s="7">
        <v>982217134.0625</v>
      </c>
      <c r="BB318" s="7">
        <v>1397613628.7349999</v>
      </c>
      <c r="BC318" s="7">
        <v>38.6576199961697</v>
      </c>
      <c r="BD318" s="7">
        <v>37.501483489011399</v>
      </c>
      <c r="BE318" s="7">
        <v>47.1947472846065</v>
      </c>
      <c r="BF318" s="7">
        <v>0.36380000000000001</v>
      </c>
      <c r="BG318" s="34">
        <v>1.76584388206161</v>
      </c>
      <c r="BH318" s="7">
        <v>1.9864457801684099</v>
      </c>
      <c r="BI318" s="7">
        <v>1.12895166952293</v>
      </c>
      <c r="BJ318" s="7">
        <v>1.0859666937141801</v>
      </c>
      <c r="BK318" s="7">
        <v>1.3997952027859299</v>
      </c>
      <c r="BL318" s="7">
        <v>1.1245142048925101</v>
      </c>
      <c r="BM318" s="34">
        <v>53.9941720257235</v>
      </c>
      <c r="BN318" s="7">
        <v>327.82690000000002</v>
      </c>
      <c r="BO318" s="34">
        <v>314.29655000000002</v>
      </c>
      <c r="BP318" s="34" t="s">
        <v>292</v>
      </c>
      <c r="BQ318" s="34">
        <v>0</v>
      </c>
      <c r="BR318" s="7">
        <v>3.4865588625761701</v>
      </c>
      <c r="BS318" s="7">
        <v>2.3670301333371402</v>
      </c>
      <c r="BT318" s="34">
        <v>3126534.5851417701</v>
      </c>
      <c r="BU318" s="34">
        <v>246311412</v>
      </c>
      <c r="BV318" s="7">
        <v>98.947400000000002</v>
      </c>
      <c r="BW318" s="23">
        <v>43628</v>
      </c>
      <c r="BX318" s="9" t="s">
        <v>763</v>
      </c>
      <c r="BY318" s="7">
        <v>365.5</v>
      </c>
      <c r="BZ318" s="9" t="s">
        <v>291</v>
      </c>
      <c r="CA318" t="str">
        <f t="shared" si="1135"/>
        <v>USD=</v>
      </c>
      <c r="CB318" s="24">
        <v>1</v>
      </c>
      <c r="CD318" s="9" t="s">
        <v>278</v>
      </c>
      <c r="CE318" s="9" t="s">
        <v>762</v>
      </c>
    </row>
    <row r="319" spans="1:83" x14ac:dyDescent="0.35">
      <c r="B319" t="str">
        <f t="shared" ref="B319:B328" si="1673">CE319</f>
        <v>Zscaler Inc</v>
      </c>
      <c r="C319" t="s">
        <v>50</v>
      </c>
      <c r="E319" t="s">
        <v>279</v>
      </c>
      <c r="F319" s="2"/>
      <c r="G319" t="str">
        <f t="shared" si="1638"/>
        <v>US98980G1022</v>
      </c>
      <c r="H319" s="7">
        <f t="shared" si="1639"/>
        <v>31663594242.280003</v>
      </c>
      <c r="I319" s="13">
        <f t="shared" si="1640"/>
        <v>62.643900000000002</v>
      </c>
      <c r="J319" s="36">
        <f t="shared" si="1641"/>
        <v>43175</v>
      </c>
      <c r="K319" s="13" t="str">
        <f t="shared" si="1642"/>
        <v>USD</v>
      </c>
      <c r="L319" s="7">
        <f t="shared" si="1643"/>
        <v>206.36</v>
      </c>
      <c r="M319" s="13">
        <f t="shared" si="1644"/>
        <v>206.36</v>
      </c>
      <c r="N319" s="8"/>
      <c r="O319" s="13" t="str">
        <f t="shared" si="1645"/>
        <v>NULL</v>
      </c>
      <c r="P319" s="13">
        <f t="shared" si="1646"/>
        <v>63.915010521587199</v>
      </c>
      <c r="Q319" s="13" t="str">
        <f t="shared" si="1647"/>
        <v>NULL</v>
      </c>
      <c r="R319" s="13">
        <f t="shared" si="1648"/>
        <v>7.6913370062078403</v>
      </c>
      <c r="S319" s="13">
        <f t="shared" si="1649"/>
        <v>24.6980511765241</v>
      </c>
      <c r="T319" s="13">
        <f t="shared" si="1650"/>
        <v>61.004150435958699</v>
      </c>
      <c r="U319" s="13">
        <f t="shared" si="1651"/>
        <v>18.948118354417598</v>
      </c>
      <c r="V319" s="42">
        <f t="shared" si="1652"/>
        <v>324001455.33999997</v>
      </c>
      <c r="W319" s="42">
        <f t="shared" si="1653"/>
        <v>456022246.19318199</v>
      </c>
      <c r="X319" s="13">
        <f t="shared" si="1654"/>
        <v>28.950515452979641</v>
      </c>
      <c r="Y319" s="13">
        <f t="shared" si="1655"/>
        <v>36.430996802023401</v>
      </c>
      <c r="Z319" s="13">
        <f t="shared" si="1656"/>
        <v>47.991120467096202</v>
      </c>
      <c r="AA319" s="13">
        <f t="shared" si="1657"/>
        <v>41.895748862665499</v>
      </c>
      <c r="AB319" s="13">
        <f t="shared" si="1658"/>
        <v>0.34720000000000001</v>
      </c>
      <c r="AC319" s="13">
        <f t="shared" si="1659"/>
        <v>1.6963187284697201</v>
      </c>
      <c r="AD319" s="13">
        <f t="shared" si="1660"/>
        <v>1.9697657054581199</v>
      </c>
      <c r="AE319" s="13">
        <f t="shared" si="1661"/>
        <v>0.83327928863395195</v>
      </c>
      <c r="AF319" s="13">
        <f t="shared" si="1662"/>
        <v>0.88885197023644202</v>
      </c>
      <c r="AG319" s="13">
        <f t="shared" si="1663"/>
        <v>1.0062197560056101</v>
      </c>
      <c r="AH319" s="13">
        <f t="shared" si="1664"/>
        <v>0.560705757556063</v>
      </c>
      <c r="AI319" s="13">
        <f t="shared" si="1665"/>
        <v>49.169904627340202</v>
      </c>
      <c r="AJ319" s="13">
        <f t="shared" si="1666"/>
        <v>195.6574</v>
      </c>
      <c r="AK319" s="13">
        <f t="shared" si="1667"/>
        <v>186.28880000000001</v>
      </c>
      <c r="AL319" s="13" t="str">
        <f t="shared" si="1668"/>
        <v>NULL</v>
      </c>
      <c r="AM319" s="13" t="str">
        <f t="shared" si="1669"/>
        <v>NULL</v>
      </c>
      <c r="AN319" s="13">
        <f t="shared" si="1670"/>
        <v>2.6017702345104499</v>
      </c>
      <c r="AO319" s="13">
        <f t="shared" si="1671"/>
        <v>2.9078329192968302</v>
      </c>
      <c r="AP319" s="42">
        <f t="shared" si="1672"/>
        <v>29235128.035549302</v>
      </c>
      <c r="AS319" s="9" t="s">
        <v>279</v>
      </c>
      <c r="AT319" s="34" t="s">
        <v>292</v>
      </c>
      <c r="AU319" s="34">
        <v>63.915010521587199</v>
      </c>
      <c r="AV319" s="34" t="s">
        <v>292</v>
      </c>
      <c r="AW319" s="34">
        <v>7.6913370062078403</v>
      </c>
      <c r="AX319" s="34">
        <v>24.6980511765241</v>
      </c>
      <c r="AY319" s="7">
        <v>61.004150435958699</v>
      </c>
      <c r="AZ319" s="7">
        <v>18.948118354417598</v>
      </c>
      <c r="BA319" s="7">
        <v>324001455.33999997</v>
      </c>
      <c r="BB319" s="7">
        <v>456022246.19318199</v>
      </c>
      <c r="BC319" s="7">
        <v>36.430996802023401</v>
      </c>
      <c r="BD319" s="7">
        <v>47.991120467096202</v>
      </c>
      <c r="BE319" s="7">
        <v>41.895748862665499</v>
      </c>
      <c r="BF319" s="7">
        <v>0.34720000000000001</v>
      </c>
      <c r="BG319" s="34">
        <v>1.6963187284697201</v>
      </c>
      <c r="BH319" s="7">
        <v>1.9697657054581199</v>
      </c>
      <c r="BI319" s="7">
        <v>0.83327928863395195</v>
      </c>
      <c r="BJ319" s="7">
        <v>0.88885197023644202</v>
      </c>
      <c r="BK319" s="7">
        <v>1.0062197560056101</v>
      </c>
      <c r="BL319" s="7">
        <v>0.560705757556063</v>
      </c>
      <c r="BM319" s="34">
        <v>49.169904627340202</v>
      </c>
      <c r="BN319" s="7">
        <v>195.6574</v>
      </c>
      <c r="BO319" s="34">
        <v>186.28880000000001</v>
      </c>
      <c r="BP319" s="34" t="s">
        <v>292</v>
      </c>
      <c r="BQ319" s="34" t="s">
        <v>292</v>
      </c>
      <c r="BR319" s="34">
        <v>2.6017702345104499</v>
      </c>
      <c r="BS319" s="7">
        <v>2.9078329192968302</v>
      </c>
      <c r="BT319" s="34">
        <v>29235128.035549302</v>
      </c>
      <c r="BU319" s="34">
        <v>153438623</v>
      </c>
      <c r="BV319" s="7">
        <v>62.643900000000002</v>
      </c>
      <c r="BW319" s="23">
        <v>43175</v>
      </c>
      <c r="BX319" s="9" t="s">
        <v>765</v>
      </c>
      <c r="BY319" s="7">
        <v>206.36</v>
      </c>
      <c r="BZ319" s="9" t="s">
        <v>291</v>
      </c>
      <c r="CA319" t="str">
        <f t="shared" si="1135"/>
        <v>USD=</v>
      </c>
      <c r="CB319" s="24">
        <v>1</v>
      </c>
      <c r="CD319" s="9" t="s">
        <v>279</v>
      </c>
      <c r="CE319" s="9" t="s">
        <v>764</v>
      </c>
    </row>
    <row r="320" spans="1:83" x14ac:dyDescent="0.35">
      <c r="B320" t="str">
        <f t="shared" si="1673"/>
        <v>Palo Alto Networks Inc</v>
      </c>
      <c r="C320" t="s">
        <v>50</v>
      </c>
      <c r="E320" t="s">
        <v>280</v>
      </c>
      <c r="F320" s="2"/>
      <c r="G320" t="str">
        <f t="shared" si="1638"/>
        <v>US6974351057</v>
      </c>
      <c r="H320" s="7">
        <f t="shared" si="1639"/>
        <v>131308901000</v>
      </c>
      <c r="I320" s="13">
        <f t="shared" si="1640"/>
        <v>98.929400000000001</v>
      </c>
      <c r="J320" s="36">
        <f t="shared" si="1641"/>
        <v>41110</v>
      </c>
      <c r="K320" s="13" t="str">
        <f t="shared" si="1642"/>
        <v>USD</v>
      </c>
      <c r="L320" s="7">
        <f t="shared" si="1643"/>
        <v>400.21</v>
      </c>
      <c r="M320" s="13">
        <f t="shared" si="1644"/>
        <v>400.21</v>
      </c>
      <c r="N320" s="8"/>
      <c r="O320" s="13">
        <f t="shared" si="1645"/>
        <v>52.162296022105203</v>
      </c>
      <c r="P320" s="13">
        <f t="shared" si="1646"/>
        <v>59.982940391205602</v>
      </c>
      <c r="Q320" s="13">
        <f t="shared" si="1647"/>
        <v>3.60984747557821</v>
      </c>
      <c r="R320" s="13" t="str">
        <f t="shared" si="1648"/>
        <v>NULL</v>
      </c>
      <c r="S320" s="13">
        <f t="shared" si="1649"/>
        <v>22.1842445617037</v>
      </c>
      <c r="T320" s="13">
        <f t="shared" si="1650"/>
        <v>40.512433975070898</v>
      </c>
      <c r="U320" s="13">
        <f t="shared" si="1651"/>
        <v>15.8428731208224</v>
      </c>
      <c r="V320" s="42">
        <f t="shared" si="1652"/>
        <v>749331576.06500006</v>
      </c>
      <c r="W320" s="42">
        <f t="shared" si="1653"/>
        <v>1144368707.655</v>
      </c>
      <c r="X320" s="13">
        <f t="shared" si="1654"/>
        <v>34.520092077622088</v>
      </c>
      <c r="Y320" s="13">
        <f t="shared" si="1655"/>
        <v>29.588090840906599</v>
      </c>
      <c r="Z320" s="13">
        <f t="shared" si="1656"/>
        <v>31.949182082572001</v>
      </c>
      <c r="AA320" s="13">
        <f t="shared" si="1657"/>
        <v>31.166539648846101</v>
      </c>
      <c r="AB320" s="13">
        <f t="shared" si="1658"/>
        <v>0.28179999999999999</v>
      </c>
      <c r="AC320" s="13">
        <f t="shared" si="1659"/>
        <v>1.3965575083720201</v>
      </c>
      <c r="AD320" s="13">
        <f t="shared" si="1660"/>
        <v>1.06063852734292</v>
      </c>
      <c r="AE320" s="13">
        <f t="shared" si="1661"/>
        <v>1.1262387679088499</v>
      </c>
      <c r="AF320" s="13">
        <f t="shared" si="1662"/>
        <v>1.08415809444672</v>
      </c>
      <c r="AG320" s="13">
        <f t="shared" si="1663"/>
        <v>1.5519396380870301</v>
      </c>
      <c r="AH320" s="13">
        <f t="shared" si="1664"/>
        <v>1.82980023612005</v>
      </c>
      <c r="AI320" s="13">
        <f t="shared" si="1665"/>
        <v>51.360138723311998</v>
      </c>
      <c r="AJ320" s="13">
        <f t="shared" si="1666"/>
        <v>379.03219999999999</v>
      </c>
      <c r="AK320" s="13">
        <f t="shared" si="1667"/>
        <v>330.20392500000003</v>
      </c>
      <c r="AL320" s="13" t="str">
        <f t="shared" si="1668"/>
        <v>NULL</v>
      </c>
      <c r="AM320" s="13">
        <f t="shared" si="1669"/>
        <v>0</v>
      </c>
      <c r="AN320" s="13">
        <f t="shared" si="1670"/>
        <v>3.38120146296861</v>
      </c>
      <c r="AO320" s="13">
        <f t="shared" si="1671"/>
        <v>4.2881189239255004</v>
      </c>
      <c r="AP320" s="42">
        <f t="shared" si="1672"/>
        <v>16085318.402767999</v>
      </c>
      <c r="AS320" s="9" t="s">
        <v>280</v>
      </c>
      <c r="AT320" s="34">
        <v>52.162296022105203</v>
      </c>
      <c r="AU320" s="34">
        <v>59.982940391205602</v>
      </c>
      <c r="AV320" s="34">
        <v>3.60984747557821</v>
      </c>
      <c r="AW320" s="34" t="s">
        <v>292</v>
      </c>
      <c r="AX320" s="34">
        <v>22.1842445617037</v>
      </c>
      <c r="AY320" s="7">
        <v>40.512433975070898</v>
      </c>
      <c r="AZ320" s="7">
        <v>15.8428731208224</v>
      </c>
      <c r="BA320" s="7">
        <v>749331576.06500006</v>
      </c>
      <c r="BB320" s="7">
        <v>1144368707.655</v>
      </c>
      <c r="BC320" s="7">
        <v>29.588090840906599</v>
      </c>
      <c r="BD320" s="7">
        <v>31.949182082572001</v>
      </c>
      <c r="BE320" s="7">
        <v>31.166539648846101</v>
      </c>
      <c r="BF320" s="7">
        <v>0.28179999999999999</v>
      </c>
      <c r="BG320" s="34">
        <v>1.3965575083720201</v>
      </c>
      <c r="BH320" s="7">
        <v>1.06063852734292</v>
      </c>
      <c r="BI320" s="7">
        <v>1.1262387679088499</v>
      </c>
      <c r="BJ320" s="7">
        <v>1.08415809444672</v>
      </c>
      <c r="BK320" s="7">
        <v>1.5519396380870301</v>
      </c>
      <c r="BL320" s="7">
        <v>1.82980023612005</v>
      </c>
      <c r="BM320" s="34">
        <v>51.360138723311998</v>
      </c>
      <c r="BN320" s="7">
        <v>379.03219999999999</v>
      </c>
      <c r="BO320" s="34">
        <v>330.20392500000003</v>
      </c>
      <c r="BP320" s="34" t="s">
        <v>292</v>
      </c>
      <c r="BQ320" s="34">
        <v>0</v>
      </c>
      <c r="BR320" s="34">
        <v>3.38120146296861</v>
      </c>
      <c r="BS320" s="7">
        <v>4.2881189239255004</v>
      </c>
      <c r="BT320" s="34">
        <v>16085318.402767999</v>
      </c>
      <c r="BU320" s="34">
        <v>328100000</v>
      </c>
      <c r="BV320" s="7">
        <v>98.929400000000001</v>
      </c>
      <c r="BW320" s="23">
        <v>41110</v>
      </c>
      <c r="BX320" s="9" t="s">
        <v>767</v>
      </c>
      <c r="BY320" s="7">
        <v>400.21</v>
      </c>
      <c r="BZ320" s="9" t="s">
        <v>291</v>
      </c>
      <c r="CA320" t="str">
        <f t="shared" si="1135"/>
        <v>USD=</v>
      </c>
      <c r="CB320" s="24">
        <v>1</v>
      </c>
      <c r="CD320" s="9" t="s">
        <v>280</v>
      </c>
      <c r="CE320" s="9" t="s">
        <v>766</v>
      </c>
    </row>
    <row r="321" spans="2:83" x14ac:dyDescent="0.35">
      <c r="B321" t="str">
        <f t="shared" si="1673"/>
        <v>Check Point Software Technologies Ltd</v>
      </c>
      <c r="C321" t="s">
        <v>50</v>
      </c>
      <c r="E321" t="s">
        <v>281</v>
      </c>
      <c r="F321" s="2"/>
      <c r="G321" t="str">
        <f t="shared" si="1638"/>
        <v>IL0010824113</v>
      </c>
      <c r="H321" s="7">
        <f t="shared" si="1639"/>
        <v>20841685455.5</v>
      </c>
      <c r="I321" s="13">
        <f t="shared" si="1640"/>
        <v>77.364699999999999</v>
      </c>
      <c r="J321" s="36">
        <f t="shared" si="1641"/>
        <v>35244</v>
      </c>
      <c r="K321" s="13" t="str">
        <f t="shared" si="1642"/>
        <v>USD</v>
      </c>
      <c r="L321" s="7">
        <f t="shared" si="1643"/>
        <v>189.5</v>
      </c>
      <c r="M321" s="13">
        <f t="shared" si="1644"/>
        <v>189.5</v>
      </c>
      <c r="N321" s="8"/>
      <c r="O321" s="13">
        <f t="shared" si="1645"/>
        <v>25.920945902507199</v>
      </c>
      <c r="P321" s="13">
        <f t="shared" si="1646"/>
        <v>19.137260745179798</v>
      </c>
      <c r="Q321" s="13">
        <f t="shared" si="1647"/>
        <v>3.28196326949951</v>
      </c>
      <c r="R321" s="13" t="str">
        <f t="shared" si="1648"/>
        <v>NULL</v>
      </c>
      <c r="S321" s="13">
        <f t="shared" si="1649"/>
        <v>7.3681982765226799</v>
      </c>
      <c r="T321" s="13">
        <f t="shared" si="1650"/>
        <v>19.367796167177801</v>
      </c>
      <c r="U321" s="13">
        <f t="shared" si="1651"/>
        <v>8.2547866981542999</v>
      </c>
      <c r="V321" s="42">
        <f t="shared" si="1652"/>
        <v>33060133.805</v>
      </c>
      <c r="W321" s="42">
        <f t="shared" si="1653"/>
        <v>37750885.351363599</v>
      </c>
      <c r="X321" s="13">
        <f t="shared" si="1654"/>
        <v>12.425540494493767</v>
      </c>
      <c r="Y321" s="13">
        <f t="shared" si="1655"/>
        <v>17.521627989935201</v>
      </c>
      <c r="Z321" s="13">
        <f t="shared" si="1656"/>
        <v>32.074854455953499</v>
      </c>
      <c r="AA321" s="13">
        <f t="shared" si="1657"/>
        <v>26.206760533474402</v>
      </c>
      <c r="AB321" s="13" t="str">
        <f t="shared" si="1658"/>
        <v>#N/A</v>
      </c>
      <c r="AC321" s="13">
        <f t="shared" si="1659"/>
        <v>0.47703277264558702</v>
      </c>
      <c r="AD321" s="13">
        <f t="shared" si="1660"/>
        <v>0.52587433438196796</v>
      </c>
      <c r="AE321" s="13">
        <f t="shared" si="1661"/>
        <v>0.63965161615235999</v>
      </c>
      <c r="AF321" s="13">
        <f t="shared" si="1662"/>
        <v>0.75976698433382905</v>
      </c>
      <c r="AG321" s="13">
        <f t="shared" si="1663"/>
        <v>0.51064697409689097</v>
      </c>
      <c r="AH321" s="13">
        <f t="shared" si="1664"/>
        <v>0.43573092598334101</v>
      </c>
      <c r="AI321" s="13">
        <f t="shared" si="1665"/>
        <v>68.579910935180607</v>
      </c>
      <c r="AJ321" s="13">
        <f t="shared" si="1666"/>
        <v>188.4204</v>
      </c>
      <c r="AK321" s="13">
        <f t="shared" si="1667"/>
        <v>173.7944</v>
      </c>
      <c r="AL321" s="13" t="str">
        <f t="shared" si="1668"/>
        <v>NULL</v>
      </c>
      <c r="AM321" s="13">
        <f t="shared" si="1669"/>
        <v>0</v>
      </c>
      <c r="AN321" s="13">
        <f t="shared" si="1670"/>
        <v>2.94908394933762</v>
      </c>
      <c r="AO321" s="13">
        <f t="shared" si="1671"/>
        <v>3.9810422410189901</v>
      </c>
      <c r="AP321" s="42">
        <f t="shared" si="1672"/>
        <v>566106.40289850102</v>
      </c>
      <c r="AS321" s="9" t="s">
        <v>281</v>
      </c>
      <c r="AT321" s="34">
        <v>25.920945902507199</v>
      </c>
      <c r="AU321" s="34">
        <v>19.137260745179798</v>
      </c>
      <c r="AV321" s="34">
        <v>3.28196326949951</v>
      </c>
      <c r="AW321" s="34" t="s">
        <v>292</v>
      </c>
      <c r="AX321" s="34">
        <v>7.3681982765226799</v>
      </c>
      <c r="AY321" s="7">
        <v>19.367796167177801</v>
      </c>
      <c r="AZ321" s="7">
        <v>8.2547866981542999</v>
      </c>
      <c r="BA321" s="7">
        <v>33060133.805</v>
      </c>
      <c r="BB321" s="7">
        <v>37750885.351363599</v>
      </c>
      <c r="BC321" s="7">
        <v>17.521627989935201</v>
      </c>
      <c r="BD321" s="7">
        <v>32.074854455953499</v>
      </c>
      <c r="BE321" s="7">
        <v>26.206760533474402</v>
      </c>
      <c r="BF321" s="7" t="s">
        <v>523</v>
      </c>
      <c r="BG321" s="34">
        <v>0.47703277264558702</v>
      </c>
      <c r="BH321" s="7">
        <v>0.52587433438196796</v>
      </c>
      <c r="BI321" s="7">
        <v>0.63965161615235999</v>
      </c>
      <c r="BJ321" s="7">
        <v>0.75976698433382905</v>
      </c>
      <c r="BK321" s="7">
        <v>0.51064697409689097</v>
      </c>
      <c r="BL321" s="7">
        <v>0.43573092598334101</v>
      </c>
      <c r="BM321" s="34">
        <v>68.579910935180607</v>
      </c>
      <c r="BN321" s="7">
        <v>188.4204</v>
      </c>
      <c r="BO321" s="34">
        <v>173.7944</v>
      </c>
      <c r="BP321" s="34" t="s">
        <v>292</v>
      </c>
      <c r="BQ321" s="34">
        <v>0</v>
      </c>
      <c r="BR321" s="34">
        <v>2.94908394933762</v>
      </c>
      <c r="BS321" s="34">
        <v>3.9810422410189901</v>
      </c>
      <c r="BT321" s="34">
        <v>566106.40289850102</v>
      </c>
      <c r="BU321" s="34">
        <v>109982509</v>
      </c>
      <c r="BV321" s="7">
        <v>77.364699999999999</v>
      </c>
      <c r="BW321" s="23">
        <v>35244</v>
      </c>
      <c r="BX321" s="9" t="s">
        <v>769</v>
      </c>
      <c r="BY321" s="7">
        <v>189.5</v>
      </c>
      <c r="BZ321" s="9" t="s">
        <v>291</v>
      </c>
      <c r="CA321" t="str">
        <f t="shared" si="1135"/>
        <v>USD=</v>
      </c>
      <c r="CB321" s="24">
        <v>1</v>
      </c>
      <c r="CD321" s="9" t="s">
        <v>281</v>
      </c>
      <c r="CE321" s="9" t="s">
        <v>768</v>
      </c>
    </row>
    <row r="322" spans="2:83" x14ac:dyDescent="0.35">
      <c r="B322" t="str">
        <f t="shared" si="1673"/>
        <v>Cyberark Software Ltd</v>
      </c>
      <c r="C322" t="s">
        <v>50</v>
      </c>
      <c r="E322" t="s">
        <v>282</v>
      </c>
      <c r="F322" s="2"/>
      <c r="G322" t="str">
        <f t="shared" si="1638"/>
        <v>IL0011334468</v>
      </c>
      <c r="H322" s="7">
        <f t="shared" si="1639"/>
        <v>15849226530.18</v>
      </c>
      <c r="I322" s="13">
        <f t="shared" si="1640"/>
        <v>95.021900000000002</v>
      </c>
      <c r="J322" s="36">
        <f t="shared" si="1641"/>
        <v>41906</v>
      </c>
      <c r="K322" s="13" t="str">
        <f t="shared" si="1642"/>
        <v>USD</v>
      </c>
      <c r="L322" s="7">
        <f t="shared" si="1643"/>
        <v>321.54000000000002</v>
      </c>
      <c r="M322" s="13">
        <f t="shared" si="1644"/>
        <v>321.54000000000002</v>
      </c>
      <c r="N322" s="8"/>
      <c r="O322" s="13">
        <f t="shared" si="1645"/>
        <v>1256.1137588874101</v>
      </c>
      <c r="P322" s="13">
        <f t="shared" si="1646"/>
        <v>89.034552230137706</v>
      </c>
      <c r="Q322" s="13">
        <f t="shared" si="1647"/>
        <v>21.218137819044099</v>
      </c>
      <c r="R322" s="13">
        <f t="shared" si="1648"/>
        <v>1.5039620309144901</v>
      </c>
      <c r="S322" s="13">
        <f t="shared" si="1649"/>
        <v>11.056298995618301</v>
      </c>
      <c r="T322" s="13">
        <f t="shared" si="1650"/>
        <v>74.044852020705505</v>
      </c>
      <c r="U322" s="13">
        <f t="shared" si="1651"/>
        <v>17.427035467320199</v>
      </c>
      <c r="V322" s="42">
        <f t="shared" si="1652"/>
        <v>156183090.83250001</v>
      </c>
      <c r="W322" s="42">
        <f t="shared" si="1653"/>
        <v>168791980.942727</v>
      </c>
      <c r="X322" s="13">
        <f t="shared" si="1654"/>
        <v>7.4700765047039317</v>
      </c>
      <c r="Y322" s="13">
        <f t="shared" si="1655"/>
        <v>33.415567837452002</v>
      </c>
      <c r="Z322" s="13">
        <f t="shared" si="1656"/>
        <v>30.948838135001399</v>
      </c>
      <c r="AA322" s="13">
        <f t="shared" si="1657"/>
        <v>27.7037531133466</v>
      </c>
      <c r="AB322" s="13">
        <f t="shared" si="1658"/>
        <v>0.32529999999999998</v>
      </c>
      <c r="AC322" s="13">
        <f t="shared" si="1659"/>
        <v>1.23381118800584</v>
      </c>
      <c r="AD322" s="13">
        <f t="shared" si="1660"/>
        <v>1.3850156988629301</v>
      </c>
      <c r="AE322" s="13">
        <f t="shared" si="1661"/>
        <v>1.14247807309267</v>
      </c>
      <c r="AF322" s="13">
        <f t="shared" si="1662"/>
        <v>1.0949842870763999</v>
      </c>
      <c r="AG322" s="13">
        <f t="shared" si="1663"/>
        <v>1.22673331118677</v>
      </c>
      <c r="AH322" s="13">
        <f t="shared" si="1664"/>
        <v>1.77303464930299</v>
      </c>
      <c r="AI322" s="13">
        <f t="shared" si="1665"/>
        <v>45.157184676085002</v>
      </c>
      <c r="AJ322" s="13">
        <f t="shared" si="1666"/>
        <v>301.38299999999998</v>
      </c>
      <c r="AK322" s="13">
        <f t="shared" si="1667"/>
        <v>269.63727499999999</v>
      </c>
      <c r="AL322" s="13" t="str">
        <f t="shared" si="1668"/>
        <v>NULL</v>
      </c>
      <c r="AM322" s="13" t="str">
        <f t="shared" si="1669"/>
        <v>NULL</v>
      </c>
      <c r="AN322" s="13">
        <f t="shared" si="1670"/>
        <v>2.1073422933678798</v>
      </c>
      <c r="AO322" s="13">
        <f t="shared" si="1671"/>
        <v>1.76781671337917</v>
      </c>
      <c r="AP322" s="42">
        <f t="shared" si="1672"/>
        <v>931331.00326897996</v>
      </c>
      <c r="AS322" s="9" t="s">
        <v>282</v>
      </c>
      <c r="AT322" s="34">
        <v>1256.1137588874101</v>
      </c>
      <c r="AU322" s="34">
        <v>89.034552230137706</v>
      </c>
      <c r="AV322" s="34">
        <v>21.218137819044099</v>
      </c>
      <c r="AW322" s="34">
        <v>1.5039620309144901</v>
      </c>
      <c r="AX322" s="34">
        <v>11.056298995618301</v>
      </c>
      <c r="AY322" s="7">
        <v>74.044852020705505</v>
      </c>
      <c r="AZ322" s="7">
        <v>17.427035467320199</v>
      </c>
      <c r="BA322" s="7">
        <v>156183090.83250001</v>
      </c>
      <c r="BB322" s="7">
        <v>168791980.942727</v>
      </c>
      <c r="BC322" s="7">
        <v>33.415567837452002</v>
      </c>
      <c r="BD322" s="7">
        <v>30.948838135001399</v>
      </c>
      <c r="BE322" s="7">
        <v>27.7037531133466</v>
      </c>
      <c r="BF322" s="7">
        <v>0.32529999999999998</v>
      </c>
      <c r="BG322" s="34">
        <v>1.23381118800584</v>
      </c>
      <c r="BH322" s="7">
        <v>1.3850156988629301</v>
      </c>
      <c r="BI322" s="7">
        <v>1.14247807309267</v>
      </c>
      <c r="BJ322" s="7">
        <v>1.0949842870763999</v>
      </c>
      <c r="BK322" s="7">
        <v>1.22673331118677</v>
      </c>
      <c r="BL322" s="7">
        <v>1.77303464930299</v>
      </c>
      <c r="BM322" s="34">
        <v>45.157184676085002</v>
      </c>
      <c r="BN322" s="7">
        <v>301.38299999999998</v>
      </c>
      <c r="BO322" s="34">
        <v>269.63727499999999</v>
      </c>
      <c r="BP322" s="34" t="s">
        <v>292</v>
      </c>
      <c r="BQ322" s="34" t="s">
        <v>292</v>
      </c>
      <c r="BR322" s="7">
        <v>2.1073422933678798</v>
      </c>
      <c r="BS322" s="7">
        <v>1.76781671337917</v>
      </c>
      <c r="BT322" s="34">
        <v>931331.00326897996</v>
      </c>
      <c r="BU322" s="34">
        <v>49291617</v>
      </c>
      <c r="BV322" s="7">
        <v>95.021900000000002</v>
      </c>
      <c r="BW322" s="23">
        <v>41906</v>
      </c>
      <c r="BX322" s="9" t="s">
        <v>771</v>
      </c>
      <c r="BY322" s="7">
        <v>321.54000000000002</v>
      </c>
      <c r="BZ322" s="9" t="s">
        <v>291</v>
      </c>
      <c r="CA322" t="str">
        <f t="shared" si="1135"/>
        <v>USD=</v>
      </c>
      <c r="CB322" s="24">
        <v>1</v>
      </c>
      <c r="CD322" s="9" t="s">
        <v>282</v>
      </c>
      <c r="CE322" s="9" t="s">
        <v>770</v>
      </c>
    </row>
    <row r="323" spans="2:83" x14ac:dyDescent="0.35">
      <c r="B323" t="str">
        <f t="shared" si="1673"/>
        <v>Rapid7 Inc</v>
      </c>
      <c r="C323" t="s">
        <v>50</v>
      </c>
      <c r="E323" t="s">
        <v>56</v>
      </c>
      <c r="F323" s="2"/>
      <c r="G323" t="str">
        <f t="shared" si="1638"/>
        <v>US7534221046</v>
      </c>
      <c r="H323" s="7">
        <f t="shared" si="1639"/>
        <v>2579461427.6200004</v>
      </c>
      <c r="I323" s="13">
        <f t="shared" si="1640"/>
        <v>98.48</v>
      </c>
      <c r="J323" s="36">
        <f t="shared" si="1641"/>
        <v>42207</v>
      </c>
      <c r="K323" s="13" t="str">
        <f t="shared" si="1642"/>
        <v>USD</v>
      </c>
      <c r="L323" s="7">
        <f t="shared" si="1643"/>
        <v>40.81</v>
      </c>
      <c r="M323" s="13">
        <f t="shared" si="1644"/>
        <v>40.81</v>
      </c>
      <c r="N323" s="8"/>
      <c r="O323" s="13">
        <f t="shared" si="1645"/>
        <v>59.238507207037202</v>
      </c>
      <c r="P323" s="13">
        <f t="shared" si="1646"/>
        <v>17.4875393857921</v>
      </c>
      <c r="Q323" s="13">
        <f t="shared" si="1647"/>
        <v>5.1511745397423701</v>
      </c>
      <c r="R323" s="13">
        <f t="shared" si="1648"/>
        <v>1.52065559876453</v>
      </c>
      <c r="S323" s="13">
        <f t="shared" si="1649"/>
        <v>-408.99304244307001</v>
      </c>
      <c r="T323" s="13">
        <f t="shared" si="1650"/>
        <v>15.0526159533855</v>
      </c>
      <c r="U323" s="13">
        <f t="shared" si="1651"/>
        <v>3.0965403073897901</v>
      </c>
      <c r="V323" s="42">
        <f t="shared" si="1652"/>
        <v>28679709.887499999</v>
      </c>
      <c r="W323" s="42">
        <f t="shared" si="1653"/>
        <v>30948804.821818199</v>
      </c>
      <c r="X323" s="13">
        <f t="shared" si="1654"/>
        <v>7.3317691826294356</v>
      </c>
      <c r="Y323" s="13">
        <f t="shared" si="1655"/>
        <v>31.329411257322899</v>
      </c>
      <c r="Z323" s="13">
        <f t="shared" si="1656"/>
        <v>37.805219266566603</v>
      </c>
      <c r="AA323" s="13">
        <f t="shared" si="1657"/>
        <v>42.595314464202801</v>
      </c>
      <c r="AB323" s="13">
        <f t="shared" si="1658"/>
        <v>0.505</v>
      </c>
      <c r="AC323" s="13">
        <f t="shared" si="1659"/>
        <v>1.3187593852144801</v>
      </c>
      <c r="AD323" s="13">
        <f t="shared" si="1660"/>
        <v>1.6789881219251499</v>
      </c>
      <c r="AE323" s="13">
        <f t="shared" si="1661"/>
        <v>0.95717487502589405</v>
      </c>
      <c r="AF323" s="13">
        <f t="shared" si="1662"/>
        <v>0.97144894523401304</v>
      </c>
      <c r="AG323" s="13">
        <f t="shared" si="1663"/>
        <v>1.21461088174898</v>
      </c>
      <c r="AH323" s="13">
        <f t="shared" si="1664"/>
        <v>1.8829267272858099</v>
      </c>
      <c r="AI323" s="13">
        <f t="shared" si="1665"/>
        <v>37.890044576523003</v>
      </c>
      <c r="AJ323" s="13">
        <f t="shared" si="1666"/>
        <v>40.794199999999996</v>
      </c>
      <c r="AK323" s="13">
        <f t="shared" si="1667"/>
        <v>41.265349999999998</v>
      </c>
      <c r="AL323" s="13" t="str">
        <f t="shared" si="1668"/>
        <v>NULL</v>
      </c>
      <c r="AM323" s="13" t="str">
        <f t="shared" si="1669"/>
        <v>NULL</v>
      </c>
      <c r="AN323" s="13">
        <f t="shared" si="1670"/>
        <v>5.1456088724350204</v>
      </c>
      <c r="AO323" s="13">
        <f t="shared" si="1671"/>
        <v>4.1987759409183898</v>
      </c>
      <c r="AP323" s="42">
        <f t="shared" si="1672"/>
        <v>1487610.2656309099</v>
      </c>
      <c r="AS323" s="9" t="s">
        <v>56</v>
      </c>
      <c r="AT323" s="34">
        <v>59.238507207037202</v>
      </c>
      <c r="AU323" s="34">
        <v>17.4875393857921</v>
      </c>
      <c r="AV323" s="34">
        <v>5.1511745397423701</v>
      </c>
      <c r="AW323" s="34">
        <v>1.52065559876453</v>
      </c>
      <c r="AX323" s="34">
        <v>-408.99304244307001</v>
      </c>
      <c r="AY323" s="7">
        <v>15.0526159533855</v>
      </c>
      <c r="AZ323" s="7">
        <v>3.0965403073897901</v>
      </c>
      <c r="BA323" s="7">
        <v>28679709.887499999</v>
      </c>
      <c r="BB323" s="7">
        <v>30948804.821818199</v>
      </c>
      <c r="BC323" s="7">
        <v>31.329411257322899</v>
      </c>
      <c r="BD323" s="7">
        <v>37.805219266566603</v>
      </c>
      <c r="BE323" s="7">
        <v>42.595314464202801</v>
      </c>
      <c r="BF323" s="7">
        <v>0.505</v>
      </c>
      <c r="BG323" s="34">
        <v>1.3187593852144801</v>
      </c>
      <c r="BH323" s="7">
        <v>1.6789881219251499</v>
      </c>
      <c r="BI323" s="7">
        <v>0.95717487502589405</v>
      </c>
      <c r="BJ323" s="7">
        <v>0.97144894523401304</v>
      </c>
      <c r="BK323" s="7">
        <v>1.21461088174898</v>
      </c>
      <c r="BL323" s="7">
        <v>1.8829267272858099</v>
      </c>
      <c r="BM323" s="34">
        <v>37.890044576523003</v>
      </c>
      <c r="BN323" s="7">
        <v>40.794199999999996</v>
      </c>
      <c r="BO323" s="34">
        <v>41.265349999999998</v>
      </c>
      <c r="BP323" s="34" t="s">
        <v>292</v>
      </c>
      <c r="BQ323" s="34" t="s">
        <v>292</v>
      </c>
      <c r="BR323" s="34">
        <v>5.1456088724350204</v>
      </c>
      <c r="BS323" s="34">
        <v>4.1987759409183898</v>
      </c>
      <c r="BT323" s="34">
        <v>1487610.2656309099</v>
      </c>
      <c r="BU323" s="34">
        <v>63206602</v>
      </c>
      <c r="BV323" s="7">
        <v>98.48</v>
      </c>
      <c r="BW323" s="23">
        <v>42207</v>
      </c>
      <c r="BX323" s="9" t="s">
        <v>376</v>
      </c>
      <c r="BY323" s="7">
        <v>40.81</v>
      </c>
      <c r="BZ323" s="9" t="s">
        <v>291</v>
      </c>
      <c r="CA323" t="str">
        <f t="shared" si="1135"/>
        <v>USD=</v>
      </c>
      <c r="CB323" s="24">
        <v>1</v>
      </c>
      <c r="CD323" s="9" t="s">
        <v>56</v>
      </c>
      <c r="CE323" s="9" t="s">
        <v>375</v>
      </c>
    </row>
    <row r="324" spans="2:83" x14ac:dyDescent="0.35">
      <c r="B324" t="str">
        <f t="shared" si="1673"/>
        <v>Gen Digital Inc</v>
      </c>
      <c r="C324" t="s">
        <v>50</v>
      </c>
      <c r="E324" t="s">
        <v>283</v>
      </c>
      <c r="F324" s="2"/>
      <c r="G324" t="str">
        <f t="shared" si="1638"/>
        <v>US6687711084</v>
      </c>
      <c r="H324" s="7">
        <f t="shared" si="1639"/>
        <v>18498473199.400002</v>
      </c>
      <c r="I324" s="13">
        <f t="shared" si="1640"/>
        <v>90.755799999999994</v>
      </c>
      <c r="J324" s="36">
        <f t="shared" si="1641"/>
        <v>32682</v>
      </c>
      <c r="K324" s="13" t="str">
        <f t="shared" si="1642"/>
        <v>USD</v>
      </c>
      <c r="L324" s="7">
        <f t="shared" si="1643"/>
        <v>30.02</v>
      </c>
      <c r="M324" s="13">
        <f t="shared" si="1644"/>
        <v>30.02</v>
      </c>
      <c r="N324" s="8"/>
      <c r="O324" s="13">
        <f t="shared" si="1645"/>
        <v>30.586772901871701</v>
      </c>
      <c r="P324" s="13">
        <f t="shared" si="1646"/>
        <v>12.6554786301918</v>
      </c>
      <c r="Q324" s="13">
        <f t="shared" si="1647"/>
        <v>2.60312960866993</v>
      </c>
      <c r="R324" s="13" t="str">
        <f t="shared" si="1648"/>
        <v>NULL</v>
      </c>
      <c r="S324" s="13">
        <f t="shared" si="1649"/>
        <v>8.8142612012582209</v>
      </c>
      <c r="T324" s="13">
        <f t="shared" si="1650"/>
        <v>8.6643902573302203</v>
      </c>
      <c r="U324" s="13">
        <f t="shared" si="1651"/>
        <v>4.7960780916256196</v>
      </c>
      <c r="V324" s="42">
        <f t="shared" si="1652"/>
        <v>40896724.115000002</v>
      </c>
      <c r="W324" s="42">
        <f t="shared" si="1653"/>
        <v>38531771.044090897</v>
      </c>
      <c r="X324" s="13">
        <f t="shared" si="1654"/>
        <v>-6.137670309010586</v>
      </c>
      <c r="Y324" s="13">
        <f t="shared" si="1655"/>
        <v>30.800379250665301</v>
      </c>
      <c r="Z324" s="13">
        <f t="shared" si="1656"/>
        <v>22.758077790411001</v>
      </c>
      <c r="AA324" s="13">
        <f t="shared" si="1657"/>
        <v>27.9982163572286</v>
      </c>
      <c r="AB324" s="13" t="str">
        <f t="shared" si="1658"/>
        <v>#N/A</v>
      </c>
      <c r="AC324" s="13">
        <f t="shared" si="1659"/>
        <v>0.57141885506682299</v>
      </c>
      <c r="AD324" s="13">
        <f t="shared" si="1660"/>
        <v>1.16208941137171</v>
      </c>
      <c r="AE324" s="13">
        <f t="shared" si="1661"/>
        <v>0.75718526980948697</v>
      </c>
      <c r="AF324" s="13">
        <f t="shared" si="1662"/>
        <v>0.83812267508281102</v>
      </c>
      <c r="AG324" s="13">
        <f t="shared" si="1663"/>
        <v>0.949695769932689</v>
      </c>
      <c r="AH324" s="13">
        <f t="shared" si="1664"/>
        <v>0.52580181599665599</v>
      </c>
      <c r="AI324" s="13">
        <f t="shared" si="1665"/>
        <v>52.459016393442603</v>
      </c>
      <c r="AJ324" s="13">
        <f t="shared" si="1666"/>
        <v>28.963200000000001</v>
      </c>
      <c r="AK324" s="13">
        <f t="shared" si="1667"/>
        <v>25.2178</v>
      </c>
      <c r="AL324" s="13">
        <f t="shared" si="1668"/>
        <v>1.67112299465241</v>
      </c>
      <c r="AM324" s="13">
        <f t="shared" si="1669"/>
        <v>41.071428571399998</v>
      </c>
      <c r="AN324" s="13">
        <f t="shared" si="1670"/>
        <v>1.7932569518260999</v>
      </c>
      <c r="AO324" s="13">
        <f t="shared" si="1671"/>
        <v>3.2058190599299001</v>
      </c>
      <c r="AP324" s="42">
        <f t="shared" si="1672"/>
        <v>3132841.7538463101</v>
      </c>
      <c r="AS324" s="9" t="s">
        <v>283</v>
      </c>
      <c r="AT324" s="34">
        <v>30.586772901871701</v>
      </c>
      <c r="AU324" s="34">
        <v>12.6554786301918</v>
      </c>
      <c r="AV324" s="34">
        <v>2.60312960866993</v>
      </c>
      <c r="AW324" s="34" t="s">
        <v>292</v>
      </c>
      <c r="AX324" s="34">
        <v>8.8142612012582209</v>
      </c>
      <c r="AY324" s="7">
        <v>8.6643902573302203</v>
      </c>
      <c r="AZ324" s="7">
        <v>4.7960780916256196</v>
      </c>
      <c r="BA324" s="7">
        <v>40896724.115000002</v>
      </c>
      <c r="BB324" s="7">
        <v>38531771.044090897</v>
      </c>
      <c r="BC324" s="7">
        <v>30.800379250665301</v>
      </c>
      <c r="BD324" s="7">
        <v>22.758077790411001</v>
      </c>
      <c r="BE324" s="7">
        <v>27.9982163572286</v>
      </c>
      <c r="BF324" s="7" t="s">
        <v>523</v>
      </c>
      <c r="BG324" s="34">
        <v>0.57141885506682299</v>
      </c>
      <c r="BH324" s="7">
        <v>1.16208941137171</v>
      </c>
      <c r="BI324" s="7">
        <v>0.75718526980948697</v>
      </c>
      <c r="BJ324" s="7">
        <v>0.83812267508281102</v>
      </c>
      <c r="BK324" s="7">
        <v>0.949695769932689</v>
      </c>
      <c r="BL324" s="7">
        <v>0.52580181599665599</v>
      </c>
      <c r="BM324" s="34">
        <v>52.459016393442603</v>
      </c>
      <c r="BN324" s="7">
        <v>28.963200000000001</v>
      </c>
      <c r="BO324" s="34">
        <v>25.2178</v>
      </c>
      <c r="BP324" s="34">
        <v>1.67112299465241</v>
      </c>
      <c r="BQ324" s="34">
        <v>41.071428571399998</v>
      </c>
      <c r="BR324" s="34">
        <v>1.7932569518260999</v>
      </c>
      <c r="BS324" s="34">
        <v>3.2058190599299001</v>
      </c>
      <c r="BT324" s="34">
        <v>3132841.7538463101</v>
      </c>
      <c r="BU324" s="34">
        <v>616204970</v>
      </c>
      <c r="BV324" s="7">
        <v>90.755799999999994</v>
      </c>
      <c r="BW324" s="23">
        <v>32682</v>
      </c>
      <c r="BX324" s="9" t="s">
        <v>773</v>
      </c>
      <c r="BY324" s="7">
        <v>30.02</v>
      </c>
      <c r="BZ324" s="9" t="s">
        <v>291</v>
      </c>
      <c r="CA324" t="str">
        <f t="shared" si="1135"/>
        <v>USD=</v>
      </c>
      <c r="CB324" s="24">
        <v>1</v>
      </c>
      <c r="CD324" s="9" t="s">
        <v>283</v>
      </c>
      <c r="CE324" s="9" t="s">
        <v>772</v>
      </c>
    </row>
    <row r="325" spans="2:83" x14ac:dyDescent="0.35">
      <c r="B325" t="str">
        <f t="shared" si="1673"/>
        <v>Tenable Holdings Inc</v>
      </c>
      <c r="C325" t="s">
        <v>50</v>
      </c>
      <c r="E325" t="s">
        <v>284</v>
      </c>
      <c r="F325" s="2"/>
      <c r="G325" t="str">
        <f t="shared" si="1638"/>
        <v>US88025T1025</v>
      </c>
      <c r="H325" s="7">
        <f t="shared" si="1639"/>
        <v>5165821641</v>
      </c>
      <c r="I325" s="13">
        <f t="shared" si="1640"/>
        <v>98.255600000000001</v>
      </c>
      <c r="J325" s="36">
        <f t="shared" si="1641"/>
        <v>43307</v>
      </c>
      <c r="K325" s="13" t="str">
        <f t="shared" si="1642"/>
        <v>USD</v>
      </c>
      <c r="L325" s="7">
        <f t="shared" si="1643"/>
        <v>43</v>
      </c>
      <c r="M325" s="13">
        <f t="shared" si="1644"/>
        <v>43</v>
      </c>
      <c r="N325" s="8"/>
      <c r="O325" s="13" t="str">
        <f t="shared" si="1645"/>
        <v>NULL</v>
      </c>
      <c r="P325" s="13">
        <f t="shared" si="1646"/>
        <v>29.928444838356</v>
      </c>
      <c r="Q325" s="13" t="str">
        <f t="shared" si="1647"/>
        <v>NULL</v>
      </c>
      <c r="R325" s="13">
        <f t="shared" si="1648"/>
        <v>1.3069189885745001</v>
      </c>
      <c r="S325" s="13">
        <f t="shared" si="1649"/>
        <v>12.741256442245801</v>
      </c>
      <c r="T325" s="13">
        <f t="shared" si="1650"/>
        <v>29.542277001292501</v>
      </c>
      <c r="U325" s="13">
        <f t="shared" si="1651"/>
        <v>5.8863322542491101</v>
      </c>
      <c r="V325" s="42">
        <f t="shared" si="1652"/>
        <v>12813203.734999999</v>
      </c>
      <c r="W325" s="42">
        <f t="shared" si="1653"/>
        <v>13737062.394545499</v>
      </c>
      <c r="X325" s="13">
        <f t="shared" si="1654"/>
        <v>6.7253000169259725</v>
      </c>
      <c r="Y325" s="13">
        <f t="shared" si="1655"/>
        <v>30.569153247446899</v>
      </c>
      <c r="Z325" s="13">
        <f t="shared" si="1656"/>
        <v>25.692318468164601</v>
      </c>
      <c r="AA325" s="13">
        <f t="shared" si="1657"/>
        <v>29.979687453619601</v>
      </c>
      <c r="AB325" s="13" t="str">
        <f t="shared" si="1658"/>
        <v>#N/A</v>
      </c>
      <c r="AC325" s="13">
        <f t="shared" si="1659"/>
        <v>1.1563482290371601</v>
      </c>
      <c r="AD325" s="13">
        <f t="shared" si="1660"/>
        <v>0.87874890478364498</v>
      </c>
      <c r="AE325" s="13">
        <f t="shared" si="1661"/>
        <v>0.84269304060126804</v>
      </c>
      <c r="AF325" s="13">
        <f t="shared" si="1662"/>
        <v>0.89512779860548497</v>
      </c>
      <c r="AG325" s="13">
        <f t="shared" si="1663"/>
        <v>0.88871950855934601</v>
      </c>
      <c r="AH325" s="13">
        <f t="shared" si="1664"/>
        <v>1.0452160846270899</v>
      </c>
      <c r="AI325" s="13">
        <f t="shared" si="1665"/>
        <v>59.762308998302203</v>
      </c>
      <c r="AJ325" s="13">
        <f t="shared" si="1666"/>
        <v>41.662700000000001</v>
      </c>
      <c r="AK325" s="13">
        <f t="shared" si="1667"/>
        <v>43.045475000000003</v>
      </c>
      <c r="AL325" s="13" t="str">
        <f t="shared" si="1668"/>
        <v>NULL</v>
      </c>
      <c r="AM325" s="13" t="str">
        <f t="shared" si="1669"/>
        <v>NULL</v>
      </c>
      <c r="AN325" s="13">
        <f t="shared" si="1670"/>
        <v>3.1925716901818801</v>
      </c>
      <c r="AO325" s="13">
        <f t="shared" si="1671"/>
        <v>3.81398315437638</v>
      </c>
      <c r="AP325" s="42">
        <f t="shared" si="1672"/>
        <v>1198552.1732773599</v>
      </c>
      <c r="AS325" s="9" t="s">
        <v>284</v>
      </c>
      <c r="AT325" s="34" t="s">
        <v>292</v>
      </c>
      <c r="AU325" s="34">
        <v>29.928444838356</v>
      </c>
      <c r="AV325" s="34" t="s">
        <v>292</v>
      </c>
      <c r="AW325" s="34">
        <v>1.3069189885745001</v>
      </c>
      <c r="AX325" s="34">
        <v>12.741256442245801</v>
      </c>
      <c r="AY325" s="7">
        <v>29.542277001292501</v>
      </c>
      <c r="AZ325" s="7">
        <v>5.8863322542491101</v>
      </c>
      <c r="BA325" s="7">
        <v>12813203.734999999</v>
      </c>
      <c r="BB325" s="7">
        <v>13737062.394545499</v>
      </c>
      <c r="BC325" s="7">
        <v>30.569153247446899</v>
      </c>
      <c r="BD325" s="7">
        <v>25.692318468164601</v>
      </c>
      <c r="BE325" s="7">
        <v>29.979687453619601</v>
      </c>
      <c r="BF325" s="7" t="s">
        <v>523</v>
      </c>
      <c r="BG325" s="34">
        <v>1.1563482290371601</v>
      </c>
      <c r="BH325" s="7">
        <v>0.87874890478364498</v>
      </c>
      <c r="BI325" s="7">
        <v>0.84269304060126804</v>
      </c>
      <c r="BJ325" s="7">
        <v>0.89512779860548497</v>
      </c>
      <c r="BK325" s="7">
        <v>0.88871950855934601</v>
      </c>
      <c r="BL325" s="7">
        <v>1.0452160846270899</v>
      </c>
      <c r="BM325" s="34">
        <v>59.762308998302203</v>
      </c>
      <c r="BN325" s="7">
        <v>41.662700000000001</v>
      </c>
      <c r="BO325" s="34">
        <v>43.045475000000003</v>
      </c>
      <c r="BP325" s="34" t="s">
        <v>292</v>
      </c>
      <c r="BQ325" s="34" t="s">
        <v>292</v>
      </c>
      <c r="BR325" s="34">
        <v>3.1925716901818801</v>
      </c>
      <c r="BS325" s="34">
        <v>3.81398315437638</v>
      </c>
      <c r="BT325" s="34">
        <v>1198552.1732773599</v>
      </c>
      <c r="BU325" s="34">
        <v>120135387</v>
      </c>
      <c r="BV325" s="7">
        <v>98.255600000000001</v>
      </c>
      <c r="BW325" s="23">
        <v>43307</v>
      </c>
      <c r="BX325" s="9" t="s">
        <v>775</v>
      </c>
      <c r="BY325" s="7">
        <v>43</v>
      </c>
      <c r="BZ325" s="9" t="s">
        <v>291</v>
      </c>
      <c r="CA325" t="str">
        <f t="shared" ref="CA325:CA328" si="1674">IF(BZ325="EUR","EUR=",IF(BZ325="USD","USD=",IF(BZ325="CHF","CHF=",IF(BZ325="HKD","HKDUSD=R",IF(BZ325="GBp","GBP=",IF(BZ325="CAD","CADUSD=R",IF(BZ325="DKK","DKKUSD=R",IF(BZ325="SEK","SEKUSD=R",IF(BZ325="AUD","AUD=",IF(BZ325="JPY","JPYUSD=R",IF(BZ325="KRW","KRWUSD=R",IF(BZ325="TWD","TWDUSD=R"))))))))))))</f>
        <v>USD=</v>
      </c>
      <c r="CB325" s="24">
        <v>1</v>
      </c>
      <c r="CD325" s="9" t="s">
        <v>284</v>
      </c>
      <c r="CE325" s="9" t="s">
        <v>774</v>
      </c>
    </row>
    <row r="326" spans="2:83" x14ac:dyDescent="0.35">
      <c r="B326" t="str">
        <f t="shared" si="1673"/>
        <v>F5 Inc</v>
      </c>
      <c r="C326" t="s">
        <v>50</v>
      </c>
      <c r="E326" t="s">
        <v>285</v>
      </c>
      <c r="F326" s="2"/>
      <c r="G326" t="str">
        <f t="shared" si="1638"/>
        <v>US3156161024</v>
      </c>
      <c r="H326" s="7">
        <f t="shared" si="1639"/>
        <v>15331890238.049999</v>
      </c>
      <c r="I326" s="13">
        <f t="shared" si="1640"/>
        <v>99.184899999999999</v>
      </c>
      <c r="J326" s="36">
        <f t="shared" si="1641"/>
        <v>36315</v>
      </c>
      <c r="K326" s="13" t="str">
        <f t="shared" si="1642"/>
        <v>USD</v>
      </c>
      <c r="L326" s="7">
        <f t="shared" si="1643"/>
        <v>261.57</v>
      </c>
      <c r="M326" s="13">
        <f t="shared" si="1644"/>
        <v>261.57</v>
      </c>
      <c r="N326" s="8"/>
      <c r="O326" s="13">
        <f t="shared" si="1645"/>
        <v>27.3823319734813</v>
      </c>
      <c r="P326" s="13">
        <f t="shared" si="1646"/>
        <v>18.111385854521298</v>
      </c>
      <c r="Q326" s="13">
        <f t="shared" si="1647"/>
        <v>2.76589211853346</v>
      </c>
      <c r="R326" s="13" t="str">
        <f t="shared" si="1648"/>
        <v>NULL</v>
      </c>
      <c r="S326" s="13">
        <f t="shared" si="1649"/>
        <v>4.8558044378105203</v>
      </c>
      <c r="T326" s="13">
        <f t="shared" si="1650"/>
        <v>19.348211284749599</v>
      </c>
      <c r="U326" s="13">
        <f t="shared" si="1651"/>
        <v>5.4443312920081501</v>
      </c>
      <c r="V326" s="42">
        <f t="shared" si="1652"/>
        <v>52258437.305</v>
      </c>
      <c r="W326" s="42">
        <f t="shared" si="1653"/>
        <v>53923469.659999996</v>
      </c>
      <c r="X326" s="13">
        <f t="shared" si="1654"/>
        <v>3.0877693247456302</v>
      </c>
      <c r="Y326" s="13">
        <f t="shared" si="1655"/>
        <v>17.077862994167599</v>
      </c>
      <c r="Z326" s="13">
        <f t="shared" si="1656"/>
        <v>22.640619176994999</v>
      </c>
      <c r="AA326" s="13">
        <f t="shared" si="1657"/>
        <v>27.114043510684901</v>
      </c>
      <c r="AB326" s="13" t="str">
        <f t="shared" si="1658"/>
        <v>#N/A</v>
      </c>
      <c r="AC326" s="13">
        <f t="shared" si="1659"/>
        <v>1.0276211357673599</v>
      </c>
      <c r="AD326" s="13">
        <f t="shared" si="1660"/>
        <v>0.77760666797433597</v>
      </c>
      <c r="AE326" s="13">
        <f t="shared" si="1661"/>
        <v>1.06143803804623</v>
      </c>
      <c r="AF326" s="13">
        <f t="shared" si="1662"/>
        <v>1.0409576510721299</v>
      </c>
      <c r="AG326" s="13">
        <f t="shared" si="1663"/>
        <v>1.2142554629978599</v>
      </c>
      <c r="AH326" s="13">
        <f t="shared" si="1664"/>
        <v>1.3051851276831199</v>
      </c>
      <c r="AI326" s="13">
        <f t="shared" si="1665"/>
        <v>81.259044862518095</v>
      </c>
      <c r="AJ326" s="13">
        <f t="shared" si="1666"/>
        <v>235.9178</v>
      </c>
      <c r="AK326" s="13">
        <f t="shared" si="1667"/>
        <v>198.27012500000001</v>
      </c>
      <c r="AL326" s="13" t="str">
        <f t="shared" si="1668"/>
        <v>NULL</v>
      </c>
      <c r="AM326" s="13">
        <f t="shared" si="1669"/>
        <v>0</v>
      </c>
      <c r="AN326" s="13">
        <f t="shared" si="1670"/>
        <v>3.67329864369189</v>
      </c>
      <c r="AO326" s="13">
        <f t="shared" si="1671"/>
        <v>3.32232391993684</v>
      </c>
      <c r="AP326" s="42">
        <f t="shared" si="1672"/>
        <v>1160085.6588182901</v>
      </c>
      <c r="AS326" s="9" t="s">
        <v>285</v>
      </c>
      <c r="AT326" s="34">
        <v>27.3823319734813</v>
      </c>
      <c r="AU326" s="34">
        <v>18.111385854521298</v>
      </c>
      <c r="AV326" s="34">
        <v>2.76589211853346</v>
      </c>
      <c r="AW326" s="34" t="s">
        <v>292</v>
      </c>
      <c r="AX326" s="34">
        <v>4.8558044378105203</v>
      </c>
      <c r="AY326" s="7">
        <v>19.348211284749599</v>
      </c>
      <c r="AZ326" s="7">
        <v>5.4443312920081501</v>
      </c>
      <c r="BA326" s="7">
        <v>52258437.305</v>
      </c>
      <c r="BB326" s="7">
        <v>53923469.659999996</v>
      </c>
      <c r="BC326" s="7">
        <v>17.077862994167599</v>
      </c>
      <c r="BD326" s="7">
        <v>22.640619176994999</v>
      </c>
      <c r="BE326" s="7">
        <v>27.114043510684901</v>
      </c>
      <c r="BF326" s="7" t="s">
        <v>523</v>
      </c>
      <c r="BG326" s="34">
        <v>1.0276211357673599</v>
      </c>
      <c r="BH326" s="7">
        <v>0.77760666797433597</v>
      </c>
      <c r="BI326" s="7">
        <v>1.06143803804623</v>
      </c>
      <c r="BJ326" s="7">
        <v>1.0409576510721299</v>
      </c>
      <c r="BK326" s="7">
        <v>1.2142554629978599</v>
      </c>
      <c r="BL326" s="7">
        <v>1.3051851276831199</v>
      </c>
      <c r="BM326" s="34">
        <v>81.259044862518095</v>
      </c>
      <c r="BN326" s="7">
        <v>235.9178</v>
      </c>
      <c r="BO326" s="34">
        <v>198.27012500000001</v>
      </c>
      <c r="BP326" s="34" t="s">
        <v>292</v>
      </c>
      <c r="BQ326" s="34">
        <v>0</v>
      </c>
      <c r="BR326" s="34">
        <v>3.67329864369189</v>
      </c>
      <c r="BS326" s="34">
        <v>3.32232391993684</v>
      </c>
      <c r="BT326" s="34">
        <v>1160085.6588182901</v>
      </c>
      <c r="BU326" s="34">
        <v>58614865</v>
      </c>
      <c r="BV326" s="7">
        <v>99.184899999999999</v>
      </c>
      <c r="BW326" s="23">
        <v>36315</v>
      </c>
      <c r="BX326" s="9" t="s">
        <v>515</v>
      </c>
      <c r="BY326" s="7">
        <v>261.57</v>
      </c>
      <c r="BZ326" s="9" t="s">
        <v>291</v>
      </c>
      <c r="CA326" t="str">
        <f t="shared" si="1674"/>
        <v>USD=</v>
      </c>
      <c r="CB326" s="24">
        <v>1</v>
      </c>
      <c r="CD326" s="9" t="s">
        <v>285</v>
      </c>
      <c r="CE326" s="9" t="s">
        <v>514</v>
      </c>
    </row>
    <row r="327" spans="2:83" x14ac:dyDescent="0.35">
      <c r="B327" t="str">
        <f t="shared" si="1673"/>
        <v>Qualys Inc</v>
      </c>
      <c r="C327" t="s">
        <v>50</v>
      </c>
      <c r="E327" t="s">
        <v>286</v>
      </c>
      <c r="F327" s="2"/>
      <c r="G327" t="str">
        <f t="shared" si="1638"/>
        <v>US74758T3032</v>
      </c>
      <c r="H327" s="7">
        <f t="shared" si="1639"/>
        <v>5561382799.4800005</v>
      </c>
      <c r="I327" s="13">
        <f t="shared" si="1640"/>
        <v>99.193899999999999</v>
      </c>
      <c r="J327" s="36">
        <f t="shared" si="1641"/>
        <v>41180</v>
      </c>
      <c r="K327" s="13" t="str">
        <f t="shared" si="1642"/>
        <v>USD</v>
      </c>
      <c r="L327" s="7">
        <f t="shared" si="1643"/>
        <v>151.99</v>
      </c>
      <c r="M327" s="13">
        <f t="shared" si="1644"/>
        <v>151.99</v>
      </c>
      <c r="N327" s="8"/>
      <c r="O327" s="13">
        <f t="shared" si="1645"/>
        <v>33.491325836952598</v>
      </c>
      <c r="P327" s="13">
        <f t="shared" si="1646"/>
        <v>25.018533864905599</v>
      </c>
      <c r="Q327" s="13" t="str">
        <f t="shared" si="1647"/>
        <v>NULL</v>
      </c>
      <c r="R327" s="13" t="str">
        <f t="shared" si="1648"/>
        <v>NULL</v>
      </c>
      <c r="S327" s="13">
        <f t="shared" si="1649"/>
        <v>12.3865114158263</v>
      </c>
      <c r="T327" s="13">
        <f t="shared" si="1650"/>
        <v>24.157763093336101</v>
      </c>
      <c r="U327" s="13">
        <f t="shared" si="1651"/>
        <v>9.3791766582005192</v>
      </c>
      <c r="V327" s="42">
        <f t="shared" si="1652"/>
        <v>38445169.532499999</v>
      </c>
      <c r="W327" s="42">
        <f t="shared" si="1653"/>
        <v>51694367.985227302</v>
      </c>
      <c r="X327" s="13">
        <f t="shared" si="1654"/>
        <v>25.629868337907769</v>
      </c>
      <c r="Y327" s="13">
        <f t="shared" si="1655"/>
        <v>66.936913003486097</v>
      </c>
      <c r="Z327" s="13">
        <f t="shared" si="1656"/>
        <v>46.5234787803819</v>
      </c>
      <c r="AA327" s="13">
        <f t="shared" si="1657"/>
        <v>38.599430629461096</v>
      </c>
      <c r="AB327" s="13">
        <f t="shared" si="1658"/>
        <v>0.2823</v>
      </c>
      <c r="AC327" s="13">
        <f t="shared" si="1659"/>
        <v>1.5041987748341299</v>
      </c>
      <c r="AD327" s="13">
        <f t="shared" si="1660"/>
        <v>1.2293033150143</v>
      </c>
      <c r="AE327" s="13">
        <f t="shared" si="1661"/>
        <v>0.54749840055564802</v>
      </c>
      <c r="AF327" s="13">
        <f t="shared" si="1662"/>
        <v>0.69833156870483204</v>
      </c>
      <c r="AG327" s="13">
        <f t="shared" si="1663"/>
        <v>1.27067622289385</v>
      </c>
      <c r="AH327" s="13">
        <f t="shared" si="1664"/>
        <v>0.54064215769641499</v>
      </c>
      <c r="AI327" s="13">
        <f t="shared" si="1665"/>
        <v>54.119253527537602</v>
      </c>
      <c r="AJ327" s="13">
        <f t="shared" si="1666"/>
        <v>138.9752</v>
      </c>
      <c r="AK327" s="13">
        <f t="shared" si="1667"/>
        <v>143.813975</v>
      </c>
      <c r="AL327" s="13" t="str">
        <f t="shared" si="1668"/>
        <v>NULL</v>
      </c>
      <c r="AM327" s="13">
        <f t="shared" si="1669"/>
        <v>0</v>
      </c>
      <c r="AN327" s="13">
        <f t="shared" si="1670"/>
        <v>9.0735310194042107</v>
      </c>
      <c r="AO327" s="13">
        <f t="shared" si="1671"/>
        <v>6.0750498080140796</v>
      </c>
      <c r="AP327" s="42">
        <f t="shared" si="1672"/>
        <v>609761.207472087</v>
      </c>
      <c r="AS327" s="9" t="s">
        <v>286</v>
      </c>
      <c r="AT327" s="34">
        <v>33.491325836952598</v>
      </c>
      <c r="AU327" s="34">
        <v>25.018533864905599</v>
      </c>
      <c r="AV327" s="34" t="s">
        <v>292</v>
      </c>
      <c r="AW327" s="34" t="s">
        <v>292</v>
      </c>
      <c r="AX327" s="34">
        <v>12.3865114158263</v>
      </c>
      <c r="AY327" s="7">
        <v>24.157763093336101</v>
      </c>
      <c r="AZ327" s="7">
        <v>9.3791766582005192</v>
      </c>
      <c r="BA327" s="7">
        <v>38445169.532499999</v>
      </c>
      <c r="BB327" s="7">
        <v>51694367.985227302</v>
      </c>
      <c r="BC327" s="7">
        <v>66.936913003486097</v>
      </c>
      <c r="BD327" s="7">
        <v>46.5234787803819</v>
      </c>
      <c r="BE327" s="7">
        <v>38.599430629461096</v>
      </c>
      <c r="BF327" s="7">
        <v>0.2823</v>
      </c>
      <c r="BG327" s="34">
        <v>1.5041987748341299</v>
      </c>
      <c r="BH327" s="7">
        <v>1.2293033150143</v>
      </c>
      <c r="BI327" s="7">
        <v>0.54749840055564802</v>
      </c>
      <c r="BJ327" s="7">
        <v>0.69833156870483204</v>
      </c>
      <c r="BK327" s="7">
        <v>1.27067622289385</v>
      </c>
      <c r="BL327" s="7">
        <v>0.54064215769641499</v>
      </c>
      <c r="BM327" s="34">
        <v>54.119253527537602</v>
      </c>
      <c r="BN327" s="7">
        <v>138.9752</v>
      </c>
      <c r="BO327" s="34">
        <v>143.813975</v>
      </c>
      <c r="BP327" s="34" t="s">
        <v>292</v>
      </c>
      <c r="BQ327" s="34">
        <v>0</v>
      </c>
      <c r="BR327" s="34">
        <v>9.0735310194042107</v>
      </c>
      <c r="BS327" s="34">
        <v>6.0750498080140796</v>
      </c>
      <c r="BT327" s="34">
        <v>609761.207472087</v>
      </c>
      <c r="BU327" s="34">
        <v>36590452</v>
      </c>
      <c r="BV327" s="7">
        <v>99.193899999999999</v>
      </c>
      <c r="BW327" s="23">
        <v>41180</v>
      </c>
      <c r="BX327" s="9" t="s">
        <v>777</v>
      </c>
      <c r="BY327" s="7">
        <v>151.99</v>
      </c>
      <c r="BZ327" s="9" t="s">
        <v>291</v>
      </c>
      <c r="CA327" t="str">
        <f t="shared" si="1674"/>
        <v>USD=</v>
      </c>
      <c r="CB327" s="24">
        <v>1</v>
      </c>
      <c r="CD327" s="9" t="s">
        <v>286</v>
      </c>
      <c r="CE327" s="9" t="s">
        <v>776</v>
      </c>
    </row>
    <row r="328" spans="2:83" x14ac:dyDescent="0.35">
      <c r="B328" t="str">
        <f t="shared" si="1673"/>
        <v>Okta Inc</v>
      </c>
      <c r="C328" t="s">
        <v>50</v>
      </c>
      <c r="E328" t="s">
        <v>287</v>
      </c>
      <c r="F328" s="2"/>
      <c r="G328" t="str">
        <f t="shared" si="1638"/>
        <v>US6792951054</v>
      </c>
      <c r="H328" s="7">
        <f t="shared" si="1639"/>
        <v>14378386554.33</v>
      </c>
      <c r="I328" s="13">
        <f t="shared" si="1640"/>
        <v>99.433400000000006</v>
      </c>
      <c r="J328" s="36">
        <f t="shared" si="1641"/>
        <v>42832</v>
      </c>
      <c r="K328" s="13" t="str">
        <f t="shared" si="1642"/>
        <v>USD</v>
      </c>
      <c r="L328" s="7">
        <f t="shared" si="1643"/>
        <v>83.91</v>
      </c>
      <c r="M328" s="13">
        <f t="shared" si="1644"/>
        <v>83.91</v>
      </c>
      <c r="N328" s="8"/>
      <c r="O328" s="13" t="str">
        <f t="shared" si="1645"/>
        <v>NULL</v>
      </c>
      <c r="P328" s="13">
        <f t="shared" si="1646"/>
        <v>28.8335660468159</v>
      </c>
      <c r="Q328" s="13" t="str">
        <f t="shared" si="1647"/>
        <v>NULL</v>
      </c>
      <c r="R328" s="13">
        <f t="shared" si="1648"/>
        <v>1.15750967670879</v>
      </c>
      <c r="S328" s="13">
        <f t="shared" si="1649"/>
        <v>2.32377204467678</v>
      </c>
      <c r="T328" s="13">
        <f t="shared" si="1650"/>
        <v>30.017508464154499</v>
      </c>
      <c r="U328" s="13">
        <f t="shared" si="1651"/>
        <v>7.6972090761937997</v>
      </c>
      <c r="V328" s="42">
        <f t="shared" si="1652"/>
        <v>75922422.135000005</v>
      </c>
      <c r="W328" s="42">
        <f t="shared" si="1653"/>
        <v>97083202.523409098</v>
      </c>
      <c r="X328" s="13">
        <f t="shared" si="1654"/>
        <v>21.796541356684973</v>
      </c>
      <c r="Y328" s="13">
        <f t="shared" si="1655"/>
        <v>32.323021645327799</v>
      </c>
      <c r="Z328" s="13">
        <f t="shared" si="1656"/>
        <v>42.842776726658798</v>
      </c>
      <c r="AA328" s="13">
        <f t="shared" si="1657"/>
        <v>42.969614446524901</v>
      </c>
      <c r="AB328" s="13" t="str">
        <f t="shared" si="1658"/>
        <v>#N/A</v>
      </c>
      <c r="AC328" s="13">
        <f t="shared" si="1659"/>
        <v>1.3941205608963301</v>
      </c>
      <c r="AD328" s="13">
        <f t="shared" si="1660"/>
        <v>1.6410061958048501</v>
      </c>
      <c r="AE328" s="13">
        <f t="shared" si="1661"/>
        <v>1.00777878355037</v>
      </c>
      <c r="AF328" s="13">
        <f t="shared" si="1662"/>
        <v>1.0051848505143901</v>
      </c>
      <c r="AG328" s="13">
        <f t="shared" si="1663"/>
        <v>1.49697807053643</v>
      </c>
      <c r="AH328" s="13">
        <f t="shared" si="1664"/>
        <v>0.89270070090485598</v>
      </c>
      <c r="AI328" s="13">
        <f t="shared" si="1665"/>
        <v>70.326765977895207</v>
      </c>
      <c r="AJ328" s="13">
        <f t="shared" si="1666"/>
        <v>76.556700000000006</v>
      </c>
      <c r="AK328" s="13">
        <f t="shared" si="1667"/>
        <v>88.894125000000003</v>
      </c>
      <c r="AL328" s="13" t="str">
        <f t="shared" si="1668"/>
        <v>NULL</v>
      </c>
      <c r="AM328" s="13" t="str">
        <f t="shared" si="1669"/>
        <v>NULL</v>
      </c>
      <c r="AN328" s="13">
        <f t="shared" si="1670"/>
        <v>1.8090555862994699</v>
      </c>
      <c r="AO328" s="13">
        <f t="shared" si="1671"/>
        <v>1.4699110274889999</v>
      </c>
      <c r="AP328" s="42">
        <f t="shared" si="1672"/>
        <v>1456813.8404733301</v>
      </c>
      <c r="AS328" s="9" t="s">
        <v>287</v>
      </c>
      <c r="AT328" s="34" t="s">
        <v>292</v>
      </c>
      <c r="AU328" s="34">
        <v>28.8335660468159</v>
      </c>
      <c r="AV328" s="34" t="s">
        <v>292</v>
      </c>
      <c r="AW328" s="34">
        <v>1.15750967670879</v>
      </c>
      <c r="AX328" s="34">
        <v>2.32377204467678</v>
      </c>
      <c r="AY328" s="7">
        <v>30.017508464154499</v>
      </c>
      <c r="AZ328" s="7">
        <v>7.6972090761937997</v>
      </c>
      <c r="BA328" s="7">
        <v>75922422.135000005</v>
      </c>
      <c r="BB328" s="7">
        <v>97083202.523409098</v>
      </c>
      <c r="BC328" s="7">
        <v>32.323021645327799</v>
      </c>
      <c r="BD328" s="7">
        <v>42.842776726658798</v>
      </c>
      <c r="BE328" s="7">
        <v>42.969614446524901</v>
      </c>
      <c r="BF328" s="7" t="s">
        <v>523</v>
      </c>
      <c r="BG328" s="34">
        <v>1.3941205608963301</v>
      </c>
      <c r="BH328" s="7">
        <v>1.6410061958048501</v>
      </c>
      <c r="BI328" s="7">
        <v>1.00777878355037</v>
      </c>
      <c r="BJ328" s="7">
        <v>1.0051848505143901</v>
      </c>
      <c r="BK328" s="7">
        <v>1.49697807053643</v>
      </c>
      <c r="BL328" s="7">
        <v>0.89270070090485598</v>
      </c>
      <c r="BM328" s="34">
        <v>70.326765977895207</v>
      </c>
      <c r="BN328" s="7">
        <v>76.556700000000006</v>
      </c>
      <c r="BO328" s="34">
        <v>88.894125000000003</v>
      </c>
      <c r="BP328" s="34" t="s">
        <v>292</v>
      </c>
      <c r="BQ328" s="34" t="s">
        <v>292</v>
      </c>
      <c r="BR328" s="34">
        <v>1.8090555862994699</v>
      </c>
      <c r="BS328" s="34">
        <v>1.4699110274889999</v>
      </c>
      <c r="BT328" s="34">
        <v>1456813.8404733301</v>
      </c>
      <c r="BU328" s="34">
        <v>171354863</v>
      </c>
      <c r="BV328" s="7">
        <v>99.433400000000006</v>
      </c>
      <c r="BW328" s="23">
        <v>42832</v>
      </c>
      <c r="BX328" s="9" t="s">
        <v>779</v>
      </c>
      <c r="BY328" s="7">
        <v>83.91</v>
      </c>
      <c r="BZ328" s="9" t="s">
        <v>291</v>
      </c>
      <c r="CA328" t="str">
        <f t="shared" si="1674"/>
        <v>USD=</v>
      </c>
      <c r="CB328" s="24">
        <v>1</v>
      </c>
      <c r="CD328" s="9" t="s">
        <v>287</v>
      </c>
      <c r="CE328" s="9" t="s">
        <v>778</v>
      </c>
    </row>
    <row r="329" spans="2:83" x14ac:dyDescent="0.35">
      <c r="F329" s="2"/>
      <c r="G329" s="14" t="s">
        <v>793</v>
      </c>
      <c r="H329" s="15">
        <f>AVERAGE(H317:H328)</f>
        <v>35564823349.719994</v>
      </c>
      <c r="I329" s="15">
        <f t="shared" ref="I329:AP329" si="1675">AVERAGE(I317:I328)</f>
        <v>91.727266666666651</v>
      </c>
      <c r="J329" s="15"/>
      <c r="K329" s="15"/>
      <c r="L329" s="15"/>
      <c r="M329" s="15"/>
      <c r="N329" s="15"/>
      <c r="O329" s="35">
        <f t="shared" si="1675"/>
        <v>250.71627913309814</v>
      </c>
      <c r="P329" s="35">
        <f t="shared" si="1675"/>
        <v>40.924265344431937</v>
      </c>
      <c r="Q329" s="35">
        <f t="shared" si="1675"/>
        <v>9.1184333154418358</v>
      </c>
      <c r="R329" s="35">
        <f t="shared" si="1675"/>
        <v>2.7172059324248727</v>
      </c>
      <c r="S329" s="35">
        <f t="shared" si="1675"/>
        <v>-15.832172733561189</v>
      </c>
      <c r="T329" s="35">
        <f t="shared" si="1675"/>
        <v>35.427089514341731</v>
      </c>
      <c r="U329" s="35">
        <f t="shared" si="1675"/>
        <v>11.172860674242315</v>
      </c>
      <c r="V329" s="15"/>
      <c r="W329" s="15"/>
      <c r="X329" s="35">
        <f t="shared" si="1675"/>
        <v>16.400070641034308</v>
      </c>
      <c r="Y329" s="35">
        <f t="shared" si="1675"/>
        <v>33.787718280450839</v>
      </c>
      <c r="Z329" s="35">
        <f t="shared" si="1675"/>
        <v>35.43097100820836</v>
      </c>
      <c r="AA329" s="35">
        <f t="shared" si="1675"/>
        <v>35.132633259840524</v>
      </c>
      <c r="AB329" s="35">
        <f t="shared" si="1675"/>
        <v>0.34285714285714292</v>
      </c>
      <c r="AC329" s="35">
        <f t="shared" si="1675"/>
        <v>1.1653072138123566</v>
      </c>
      <c r="AD329" s="35">
        <f t="shared" si="1675"/>
        <v>1.2785940452073916</v>
      </c>
      <c r="AE329" s="35">
        <f t="shared" si="1675"/>
        <v>0.92057392650963077</v>
      </c>
      <c r="AF329" s="35">
        <f t="shared" si="1675"/>
        <v>0.94704833729047033</v>
      </c>
      <c r="AG329" s="35">
        <f t="shared" si="1675"/>
        <v>1.0659177321636846</v>
      </c>
      <c r="AH329" s="35">
        <f t="shared" si="1675"/>
        <v>1.0431868256568948</v>
      </c>
      <c r="AI329" s="35">
        <f t="shared" si="1675"/>
        <v>57.348227545461242</v>
      </c>
      <c r="AJ329" s="35">
        <f t="shared" si="1675"/>
        <v>170.23525833333335</v>
      </c>
      <c r="AK329" s="35">
        <f t="shared" si="1675"/>
        <v>157.17723541666666</v>
      </c>
      <c r="AL329" s="35">
        <f t="shared" si="1675"/>
        <v>1.67112299465241</v>
      </c>
      <c r="AM329" s="35">
        <f t="shared" si="1675"/>
        <v>5.8673469387714281</v>
      </c>
      <c r="AN329" s="35">
        <f t="shared" si="1675"/>
        <v>3.4064513374878316</v>
      </c>
      <c r="AO329" s="35">
        <f t="shared" si="1675"/>
        <v>3.323815567220286</v>
      </c>
      <c r="AP329" s="15">
        <f t="shared" si="1675"/>
        <v>7001964.3840376036</v>
      </c>
      <c r="CD329" s="4"/>
    </row>
    <row r="330" spans="2:83" x14ac:dyDescent="0.35">
      <c r="F330" s="2"/>
      <c r="G330" s="16"/>
      <c r="H330" s="19"/>
      <c r="I330" s="18"/>
      <c r="J330" s="38"/>
      <c r="K330" s="18"/>
      <c r="L330" s="19"/>
      <c r="M330" s="19"/>
      <c r="N330" s="16"/>
      <c r="O330" s="18"/>
      <c r="P330" s="18"/>
      <c r="Q330" s="18"/>
      <c r="R330" s="18"/>
      <c r="S330" s="18"/>
      <c r="T330" s="18"/>
      <c r="U330" s="18"/>
      <c r="V330" s="44"/>
      <c r="W330" s="44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44"/>
      <c r="CD330" s="9"/>
    </row>
    <row r="331" spans="2:83" x14ac:dyDescent="0.35">
      <c r="CD331" s="9"/>
    </row>
    <row r="332" spans="2:83" x14ac:dyDescent="0.35">
      <c r="CD332" s="9"/>
    </row>
    <row r="333" spans="2:83" x14ac:dyDescent="0.35">
      <c r="CD333" s="9"/>
    </row>
    <row r="334" spans="2:83" x14ac:dyDescent="0.35">
      <c r="CD334" s="9"/>
    </row>
    <row r="335" spans="2:83" x14ac:dyDescent="0.35">
      <c r="CD335" s="9"/>
    </row>
    <row r="336" spans="2:83" x14ac:dyDescent="0.35">
      <c r="CD336" s="9"/>
    </row>
    <row r="337" spans="82:82" x14ac:dyDescent="0.35">
      <c r="CD337" s="9"/>
    </row>
    <row r="338" spans="82:82" x14ac:dyDescent="0.35">
      <c r="CD338" s="9"/>
    </row>
    <row r="339" spans="82:82" x14ac:dyDescent="0.35">
      <c r="CD339" s="9"/>
    </row>
    <row r="341" spans="82:82" x14ac:dyDescent="0.35">
      <c r="CD341" s="10"/>
    </row>
    <row r="342" spans="82:82" x14ac:dyDescent="0.35">
      <c r="CD342" s="9"/>
    </row>
    <row r="343" spans="82:82" x14ac:dyDescent="0.35">
      <c r="CD343" s="9"/>
    </row>
    <row r="344" spans="82:82" x14ac:dyDescent="0.35">
      <c r="CD344" s="9"/>
    </row>
    <row r="345" spans="82:82" x14ac:dyDescent="0.35">
      <c r="CD345" s="9"/>
    </row>
    <row r="346" spans="82:82" x14ac:dyDescent="0.35">
      <c r="CD346" s="9"/>
    </row>
    <row r="347" spans="82:82" x14ac:dyDescent="0.35">
      <c r="CD347" s="9"/>
    </row>
    <row r="348" spans="82:82" x14ac:dyDescent="0.35">
      <c r="CD348" s="9"/>
    </row>
    <row r="350" spans="82:82" x14ac:dyDescent="0.35">
      <c r="CD350" s="10"/>
    </row>
    <row r="351" spans="82:82" x14ac:dyDescent="0.35">
      <c r="CD351" s="10"/>
    </row>
    <row r="352" spans="82:82" x14ac:dyDescent="0.35">
      <c r="CD352" s="10"/>
    </row>
    <row r="353" spans="82:82" x14ac:dyDescent="0.35">
      <c r="CD353" s="9"/>
    </row>
    <row r="354" spans="82:82" x14ac:dyDescent="0.35">
      <c r="CD354" s="9"/>
    </row>
    <row r="355" spans="82:82" x14ac:dyDescent="0.35">
      <c r="CD355" s="9"/>
    </row>
    <row r="356" spans="82:82" x14ac:dyDescent="0.35">
      <c r="CD356" s="9"/>
    </row>
    <row r="357" spans="82:82" x14ac:dyDescent="0.35">
      <c r="CD357" s="9"/>
    </row>
    <row r="358" spans="82:82" x14ac:dyDescent="0.35">
      <c r="CD358" s="9"/>
    </row>
    <row r="359" spans="82:82" x14ac:dyDescent="0.35">
      <c r="CD359" s="9"/>
    </row>
    <row r="360" spans="82:82" x14ac:dyDescent="0.35">
      <c r="CD360" s="9"/>
    </row>
    <row r="361" spans="82:82" x14ac:dyDescent="0.35">
      <c r="CD361" s="9"/>
    </row>
    <row r="362" spans="82:82" x14ac:dyDescent="0.35">
      <c r="CD362" s="9"/>
    </row>
    <row r="363" spans="82:82" x14ac:dyDescent="0.35">
      <c r="CD363" s="9"/>
    </row>
    <row r="364" spans="82:82" x14ac:dyDescent="0.35">
      <c r="CD364" s="9"/>
    </row>
    <row r="365" spans="82:82" x14ac:dyDescent="0.35">
      <c r="CD365" s="9"/>
    </row>
    <row r="366" spans="82:82" x14ac:dyDescent="0.35">
      <c r="CD366" s="9"/>
    </row>
    <row r="367" spans="82:82" x14ac:dyDescent="0.35">
      <c r="CD367" s="9"/>
    </row>
    <row r="368" spans="82:82" x14ac:dyDescent="0.35">
      <c r="CD368" s="9"/>
    </row>
    <row r="369" spans="82:82" x14ac:dyDescent="0.35">
      <c r="CD369" s="9"/>
    </row>
    <row r="370" spans="82:82" x14ac:dyDescent="0.35">
      <c r="CD370" s="9"/>
    </row>
    <row r="371" spans="82:82" x14ac:dyDescent="0.35">
      <c r="CD371" s="9"/>
    </row>
    <row r="372" spans="82:82" x14ac:dyDescent="0.35">
      <c r="CD372" s="9"/>
    </row>
    <row r="373" spans="82:82" x14ac:dyDescent="0.35">
      <c r="CD373" s="9"/>
    </row>
    <row r="374" spans="82:82" x14ac:dyDescent="0.35">
      <c r="CD374" s="9"/>
    </row>
    <row r="375" spans="82:82" x14ac:dyDescent="0.35">
      <c r="CD375" s="9"/>
    </row>
    <row r="376" spans="82:82" x14ac:dyDescent="0.35">
      <c r="CD376" s="9"/>
    </row>
    <row r="377" spans="82:82" x14ac:dyDescent="0.35">
      <c r="CD377" s="9"/>
    </row>
    <row r="378" spans="82:82" x14ac:dyDescent="0.35">
      <c r="CD378" s="9"/>
    </row>
    <row r="379" spans="82:82" x14ac:dyDescent="0.35">
      <c r="CD379" s="9"/>
    </row>
    <row r="380" spans="82:82" x14ac:dyDescent="0.35">
      <c r="CD380" s="9"/>
    </row>
    <row r="381" spans="82:82" x14ac:dyDescent="0.35">
      <c r="CD381" s="9"/>
    </row>
    <row r="382" spans="82:82" x14ac:dyDescent="0.35">
      <c r="CD382" s="9"/>
    </row>
    <row r="383" spans="82:82" x14ac:dyDescent="0.35">
      <c r="CD383" s="9"/>
    </row>
    <row r="384" spans="82:82" x14ac:dyDescent="0.35">
      <c r="CD384" s="9"/>
    </row>
    <row r="385" spans="82:82" x14ac:dyDescent="0.35">
      <c r="CD385" s="9"/>
    </row>
    <row r="386" spans="82:82" x14ac:dyDescent="0.35">
      <c r="CD386" s="9"/>
    </row>
    <row r="387" spans="82:82" x14ac:dyDescent="0.35">
      <c r="CD387" s="9"/>
    </row>
    <row r="388" spans="82:82" x14ac:dyDescent="0.35">
      <c r="CD388" s="9"/>
    </row>
    <row r="389" spans="82:82" x14ac:dyDescent="0.35">
      <c r="CD389" s="9"/>
    </row>
    <row r="390" spans="82:82" x14ac:dyDescent="0.35">
      <c r="CD390" s="9"/>
    </row>
    <row r="391" spans="82:82" x14ac:dyDescent="0.35">
      <c r="CD391" s="9"/>
    </row>
    <row r="392" spans="82:82" x14ac:dyDescent="0.35">
      <c r="CD392" s="9"/>
    </row>
    <row r="393" spans="82:82" x14ac:dyDescent="0.35">
      <c r="CD393" s="9"/>
    </row>
    <row r="394" spans="82:82" x14ac:dyDescent="0.35">
      <c r="CD394" s="4"/>
    </row>
    <row r="395" spans="82:82" x14ac:dyDescent="0.35">
      <c r="CD395" s="9"/>
    </row>
    <row r="396" spans="82:82" x14ac:dyDescent="0.35">
      <c r="CD396" s="9"/>
    </row>
    <row r="397" spans="82:82" x14ac:dyDescent="0.35">
      <c r="CD397" s="9"/>
    </row>
    <row r="398" spans="82:82" x14ac:dyDescent="0.35">
      <c r="CD398" s="9"/>
    </row>
    <row r="399" spans="82:82" x14ac:dyDescent="0.35">
      <c r="CD399" s="9"/>
    </row>
    <row r="401" spans="82:82" x14ac:dyDescent="0.35">
      <c r="CD401" s="4"/>
    </row>
    <row r="402" spans="82:82" x14ac:dyDescent="0.35">
      <c r="CD402" s="9"/>
    </row>
    <row r="403" spans="82:82" x14ac:dyDescent="0.35">
      <c r="CD403" s="9"/>
    </row>
    <row r="404" spans="82:82" x14ac:dyDescent="0.35">
      <c r="CD404" s="9"/>
    </row>
    <row r="405" spans="82:82" x14ac:dyDescent="0.35">
      <c r="CD405" s="9"/>
    </row>
    <row r="406" spans="82:82" x14ac:dyDescent="0.35">
      <c r="CD406" s="9"/>
    </row>
    <row r="407" spans="82:82" x14ac:dyDescent="0.35">
      <c r="CD407" s="9"/>
    </row>
    <row r="408" spans="82:82" x14ac:dyDescent="0.35">
      <c r="CD408" s="9"/>
    </row>
    <row r="409" spans="82:82" x14ac:dyDescent="0.35">
      <c r="CD409" s="9"/>
    </row>
    <row r="410" spans="82:82" x14ac:dyDescent="0.35">
      <c r="CD410" s="9"/>
    </row>
    <row r="411" spans="82:82" x14ac:dyDescent="0.35">
      <c r="CD411" s="9"/>
    </row>
    <row r="412" spans="82:82" x14ac:dyDescent="0.35">
      <c r="CD412" s="9"/>
    </row>
    <row r="413" spans="82:82" x14ac:dyDescent="0.35">
      <c r="CD413" s="9"/>
    </row>
    <row r="414" spans="82:82" x14ac:dyDescent="0.35">
      <c r="CD414" s="9"/>
    </row>
    <row r="415" spans="82:82" x14ac:dyDescent="0.35">
      <c r="CD415" s="9"/>
    </row>
    <row r="416" spans="82:82" x14ac:dyDescent="0.35">
      <c r="CD416" s="9"/>
    </row>
    <row r="417" spans="82:82" x14ac:dyDescent="0.35">
      <c r="CD417" s="9"/>
    </row>
    <row r="418" spans="82:82" x14ac:dyDescent="0.35">
      <c r="CD418" s="9"/>
    </row>
    <row r="420" spans="82:82" x14ac:dyDescent="0.35">
      <c r="CD420" s="4"/>
    </row>
    <row r="421" spans="82:82" x14ac:dyDescent="0.35">
      <c r="CD421" s="9"/>
    </row>
    <row r="422" spans="82:82" x14ac:dyDescent="0.35">
      <c r="CD422" s="9"/>
    </row>
    <row r="423" spans="82:82" x14ac:dyDescent="0.35">
      <c r="CD423" s="9"/>
    </row>
    <row r="424" spans="82:82" x14ac:dyDescent="0.35">
      <c r="CD424" s="9"/>
    </row>
    <row r="425" spans="82:82" x14ac:dyDescent="0.35">
      <c r="CD425" s="9"/>
    </row>
    <row r="426" spans="82:82" x14ac:dyDescent="0.35">
      <c r="CD426" s="9"/>
    </row>
    <row r="427" spans="82:82" x14ac:dyDescent="0.35">
      <c r="CD427" s="9"/>
    </row>
    <row r="428" spans="82:82" x14ac:dyDescent="0.35">
      <c r="CD428" s="9"/>
    </row>
    <row r="429" spans="82:82" x14ac:dyDescent="0.35">
      <c r="CD429" s="9"/>
    </row>
    <row r="431" spans="82:82" x14ac:dyDescent="0.35">
      <c r="CD431" s="4"/>
    </row>
    <row r="432" spans="82:82" x14ac:dyDescent="0.35">
      <c r="CD432" s="9"/>
    </row>
    <row r="433" spans="82:82" x14ac:dyDescent="0.35">
      <c r="CD433" s="9"/>
    </row>
    <row r="434" spans="82:82" x14ac:dyDescent="0.35">
      <c r="CD434" s="9"/>
    </row>
    <row r="435" spans="82:82" x14ac:dyDescent="0.35">
      <c r="CD435" s="9"/>
    </row>
    <row r="436" spans="82:82" x14ac:dyDescent="0.35">
      <c r="CD436" s="9"/>
    </row>
    <row r="437" spans="82:82" x14ac:dyDescent="0.35">
      <c r="CD437" s="9"/>
    </row>
    <row r="438" spans="82:82" x14ac:dyDescent="0.35">
      <c r="CD438" s="9"/>
    </row>
    <row r="439" spans="82:82" x14ac:dyDescent="0.35">
      <c r="CD439" s="9"/>
    </row>
    <row r="440" spans="82:82" x14ac:dyDescent="0.35">
      <c r="CD440" s="9"/>
    </row>
    <row r="441" spans="82:82" x14ac:dyDescent="0.35">
      <c r="CD441" s="9"/>
    </row>
    <row r="442" spans="82:82" x14ac:dyDescent="0.35">
      <c r="CD442" s="9"/>
    </row>
    <row r="444" spans="82:82" x14ac:dyDescent="0.35">
      <c r="CD444" s="10"/>
    </row>
    <row r="445" spans="82:82" x14ac:dyDescent="0.35">
      <c r="CD445" s="9"/>
    </row>
    <row r="446" spans="82:82" x14ac:dyDescent="0.35">
      <c r="CD446" s="9"/>
    </row>
    <row r="447" spans="82:82" x14ac:dyDescent="0.35">
      <c r="CD447" s="9"/>
    </row>
    <row r="448" spans="82:82" x14ac:dyDescent="0.35">
      <c r="CD448" s="9"/>
    </row>
    <row r="449" spans="82:82" x14ac:dyDescent="0.35">
      <c r="CD449" s="9"/>
    </row>
    <row r="450" spans="82:82" x14ac:dyDescent="0.35">
      <c r="CD450" s="9"/>
    </row>
    <row r="451" spans="82:82" x14ac:dyDescent="0.35">
      <c r="CD451" s="9"/>
    </row>
    <row r="452" spans="82:82" x14ac:dyDescent="0.35">
      <c r="CD452" s="9"/>
    </row>
    <row r="453" spans="82:82" x14ac:dyDescent="0.35">
      <c r="CD453" s="9"/>
    </row>
    <row r="454" spans="82:82" x14ac:dyDescent="0.35">
      <c r="CD454" s="9"/>
    </row>
    <row r="455" spans="82:82" x14ac:dyDescent="0.35">
      <c r="CD455" s="9"/>
    </row>
    <row r="456" spans="82:82" x14ac:dyDescent="0.35">
      <c r="CD456" s="9"/>
    </row>
    <row r="457" spans="82:82" x14ac:dyDescent="0.35">
      <c r="CD457" s="9"/>
    </row>
    <row r="458" spans="82:82" x14ac:dyDescent="0.35">
      <c r="CD458" s="9"/>
    </row>
    <row r="459" spans="82:82" x14ac:dyDescent="0.35">
      <c r="CD459" s="9"/>
    </row>
    <row r="460" spans="82:82" x14ac:dyDescent="0.35">
      <c r="CD460" s="9"/>
    </row>
    <row r="461" spans="82:82" x14ac:dyDescent="0.35">
      <c r="CD461" s="9"/>
    </row>
    <row r="462" spans="82:82" x14ac:dyDescent="0.35">
      <c r="CD462" s="9"/>
    </row>
    <row r="463" spans="82:82" x14ac:dyDescent="0.35">
      <c r="CD463" s="9"/>
    </row>
    <row r="464" spans="82:82" x14ac:dyDescent="0.35">
      <c r="CD464" s="9"/>
    </row>
    <row r="465" spans="82:82" x14ac:dyDescent="0.35">
      <c r="CD465" s="9"/>
    </row>
    <row r="466" spans="82:82" x14ac:dyDescent="0.35">
      <c r="CD466" s="9"/>
    </row>
    <row r="467" spans="82:82" x14ac:dyDescent="0.35">
      <c r="CD467" s="9"/>
    </row>
    <row r="469" spans="82:82" x14ac:dyDescent="0.35">
      <c r="CD469" s="4"/>
    </row>
    <row r="470" spans="82:82" x14ac:dyDescent="0.35">
      <c r="CD470" s="9"/>
    </row>
    <row r="471" spans="82:82" x14ac:dyDescent="0.35">
      <c r="CD471" s="9"/>
    </row>
    <row r="472" spans="82:82" x14ac:dyDescent="0.35">
      <c r="CD472" s="9"/>
    </row>
    <row r="473" spans="82:82" x14ac:dyDescent="0.35">
      <c r="CD473" s="9"/>
    </row>
    <row r="474" spans="82:82" x14ac:dyDescent="0.35">
      <c r="CD474" s="9"/>
    </row>
    <row r="475" spans="82:82" x14ac:dyDescent="0.35">
      <c r="CD475" s="9"/>
    </row>
    <row r="476" spans="82:82" x14ac:dyDescent="0.35">
      <c r="CD476" s="9"/>
    </row>
    <row r="477" spans="82:82" x14ac:dyDescent="0.35">
      <c r="CD477" s="9"/>
    </row>
    <row r="478" spans="82:82" x14ac:dyDescent="0.35">
      <c r="CD478" s="9"/>
    </row>
    <row r="479" spans="82:82" x14ac:dyDescent="0.35">
      <c r="CD479" s="9"/>
    </row>
    <row r="480" spans="82:82" x14ac:dyDescent="0.35">
      <c r="CD480" s="9"/>
    </row>
    <row r="481" spans="82:82" x14ac:dyDescent="0.35">
      <c r="CD481" s="9"/>
    </row>
    <row r="482" spans="82:82" x14ac:dyDescent="0.35">
      <c r="CD482" s="9"/>
    </row>
    <row r="483" spans="82:82" x14ac:dyDescent="0.35">
      <c r="CD483" s="9"/>
    </row>
    <row r="484" spans="82:82" x14ac:dyDescent="0.35">
      <c r="CD484" s="9"/>
    </row>
    <row r="485" spans="82:82" x14ac:dyDescent="0.35">
      <c r="CD485" s="9"/>
    </row>
    <row r="486" spans="82:82" x14ac:dyDescent="0.35">
      <c r="CD486" s="9"/>
    </row>
    <row r="487" spans="82:82" x14ac:dyDescent="0.35">
      <c r="CD487" s="9"/>
    </row>
    <row r="489" spans="82:82" x14ac:dyDescent="0.35">
      <c r="CD489" s="4"/>
    </row>
    <row r="490" spans="82:82" x14ac:dyDescent="0.35">
      <c r="CD490" s="9"/>
    </row>
    <row r="491" spans="82:82" x14ac:dyDescent="0.35">
      <c r="CD491" s="9"/>
    </row>
    <row r="492" spans="82:82" x14ac:dyDescent="0.35">
      <c r="CD492" s="9"/>
    </row>
    <row r="493" spans="82:82" x14ac:dyDescent="0.35">
      <c r="CD493" s="9"/>
    </row>
    <row r="494" spans="82:82" x14ac:dyDescent="0.35">
      <c r="CD494" s="9"/>
    </row>
    <row r="495" spans="82:82" x14ac:dyDescent="0.35">
      <c r="CD495" s="9"/>
    </row>
    <row r="496" spans="82:82" x14ac:dyDescent="0.35">
      <c r="CD496" s="9"/>
    </row>
    <row r="497" spans="82:82" x14ac:dyDescent="0.35">
      <c r="CD497" s="9"/>
    </row>
    <row r="498" spans="82:82" x14ac:dyDescent="0.35">
      <c r="CD498" s="12"/>
    </row>
    <row r="499" spans="82:82" x14ac:dyDescent="0.35">
      <c r="CD499" s="9"/>
    </row>
    <row r="500" spans="82:82" x14ac:dyDescent="0.35">
      <c r="CD500" s="9"/>
    </row>
    <row r="501" spans="82:82" x14ac:dyDescent="0.35">
      <c r="CD501" s="9"/>
    </row>
    <row r="502" spans="82:82" x14ac:dyDescent="0.35">
      <c r="CD502" s="9"/>
    </row>
    <row r="503" spans="82:82" x14ac:dyDescent="0.35">
      <c r="CD503" s="9"/>
    </row>
    <row r="504" spans="82:82" x14ac:dyDescent="0.35">
      <c r="CD504" s="9"/>
    </row>
    <row r="505" spans="82:82" x14ac:dyDescent="0.35">
      <c r="CD505" s="9"/>
    </row>
    <row r="506" spans="82:82" x14ac:dyDescent="0.35">
      <c r="CD506" s="9"/>
    </row>
    <row r="507" spans="82:82" x14ac:dyDescent="0.35">
      <c r="CD507" s="9"/>
    </row>
    <row r="508" spans="82:82" x14ac:dyDescent="0.35">
      <c r="CD508" s="9"/>
    </row>
    <row r="509" spans="82:82" x14ac:dyDescent="0.35">
      <c r="CD509" s="9"/>
    </row>
    <row r="510" spans="82:82" x14ac:dyDescent="0.35">
      <c r="CD510" s="9"/>
    </row>
    <row r="512" spans="82:82" x14ac:dyDescent="0.35">
      <c r="CD512" s="4"/>
    </row>
    <row r="513" spans="82:82" x14ac:dyDescent="0.35">
      <c r="CD513" s="9"/>
    </row>
    <row r="514" spans="82:82" x14ac:dyDescent="0.35">
      <c r="CD514" s="9"/>
    </row>
    <row r="515" spans="82:82" x14ac:dyDescent="0.35">
      <c r="CD515" s="9"/>
    </row>
    <row r="516" spans="82:82" x14ac:dyDescent="0.35">
      <c r="CD516" s="9"/>
    </row>
    <row r="517" spans="82:82" x14ac:dyDescent="0.35">
      <c r="CD517" s="9"/>
    </row>
    <row r="518" spans="82:82" x14ac:dyDescent="0.35">
      <c r="CD518" s="9"/>
    </row>
    <row r="519" spans="82:82" x14ac:dyDescent="0.35">
      <c r="CD519" s="9"/>
    </row>
    <row r="520" spans="82:82" x14ac:dyDescent="0.35">
      <c r="CD520" s="9"/>
    </row>
    <row r="522" spans="82:82" x14ac:dyDescent="0.35">
      <c r="CD522" s="4"/>
    </row>
    <row r="523" spans="82:82" x14ac:dyDescent="0.35">
      <c r="CD523" s="9"/>
    </row>
    <row r="524" spans="82:82" x14ac:dyDescent="0.35">
      <c r="CD524" s="9"/>
    </row>
    <row r="525" spans="82:82" x14ac:dyDescent="0.35">
      <c r="CD525" s="9"/>
    </row>
    <row r="526" spans="82:82" x14ac:dyDescent="0.35">
      <c r="CD526" s="9"/>
    </row>
    <row r="527" spans="82:82" x14ac:dyDescent="0.35">
      <c r="CD527" s="9"/>
    </row>
    <row r="529" spans="82:82" x14ac:dyDescent="0.35">
      <c r="CD529" s="10"/>
    </row>
    <row r="530" spans="82:82" x14ac:dyDescent="0.35">
      <c r="CD530" s="10"/>
    </row>
    <row r="531" spans="82:82" x14ac:dyDescent="0.35">
      <c r="CD531" s="9"/>
    </row>
    <row r="532" spans="82:82" x14ac:dyDescent="0.35">
      <c r="CD532" s="9"/>
    </row>
    <row r="533" spans="82:82" x14ac:dyDescent="0.35">
      <c r="CD533" s="9"/>
    </row>
    <row r="534" spans="82:82" x14ac:dyDescent="0.35">
      <c r="CD534" s="9"/>
    </row>
    <row r="535" spans="82:82" x14ac:dyDescent="0.35">
      <c r="CD535" s="9"/>
    </row>
    <row r="537" spans="82:82" x14ac:dyDescent="0.35">
      <c r="CD537" s="4"/>
    </row>
    <row r="538" spans="82:82" x14ac:dyDescent="0.35">
      <c r="CD538" s="9"/>
    </row>
    <row r="539" spans="82:82" x14ac:dyDescent="0.35">
      <c r="CD539" s="9"/>
    </row>
    <row r="540" spans="82:82" x14ac:dyDescent="0.35">
      <c r="CD540" s="9"/>
    </row>
    <row r="541" spans="82:82" x14ac:dyDescent="0.35">
      <c r="CD541" s="9"/>
    </row>
    <row r="542" spans="82:82" x14ac:dyDescent="0.35">
      <c r="CD542" s="9"/>
    </row>
    <row r="543" spans="82:82" x14ac:dyDescent="0.35">
      <c r="CD543" s="9"/>
    </row>
    <row r="544" spans="82:82" x14ac:dyDescent="0.35">
      <c r="CD544" s="9"/>
    </row>
    <row r="546" spans="82:82" x14ac:dyDescent="0.35">
      <c r="CD546" s="4"/>
    </row>
    <row r="547" spans="82:82" x14ac:dyDescent="0.35">
      <c r="CD547" s="9"/>
    </row>
    <row r="548" spans="82:82" x14ac:dyDescent="0.35">
      <c r="CD548" s="9"/>
    </row>
    <row r="549" spans="82:82" x14ac:dyDescent="0.35">
      <c r="CD549" s="9"/>
    </row>
    <row r="550" spans="82:82" x14ac:dyDescent="0.35">
      <c r="CD550" s="9"/>
    </row>
    <row r="551" spans="82:82" x14ac:dyDescent="0.35">
      <c r="CD551" s="9"/>
    </row>
    <row r="552" spans="82:82" x14ac:dyDescent="0.35">
      <c r="CD552" s="9"/>
    </row>
    <row r="554" spans="82:82" x14ac:dyDescent="0.35">
      <c r="CD554" s="4"/>
    </row>
    <row r="555" spans="82:82" x14ac:dyDescent="0.35">
      <c r="CD555" s="9"/>
    </row>
    <row r="556" spans="82:82" x14ac:dyDescent="0.35">
      <c r="CD556" s="9"/>
    </row>
    <row r="557" spans="82:82" x14ac:dyDescent="0.35">
      <c r="CD557" s="9"/>
    </row>
    <row r="558" spans="82:82" x14ac:dyDescent="0.35">
      <c r="CD558" s="9"/>
    </row>
    <row r="559" spans="82:82" x14ac:dyDescent="0.35">
      <c r="CD559" s="9"/>
    </row>
    <row r="561" spans="82:82" x14ac:dyDescent="0.35">
      <c r="CD561" s="4"/>
    </row>
    <row r="562" spans="82:82" x14ac:dyDescent="0.35">
      <c r="CD562" s="9"/>
    </row>
    <row r="563" spans="82:82" x14ac:dyDescent="0.35">
      <c r="CD563" s="9"/>
    </row>
    <row r="564" spans="82:82" x14ac:dyDescent="0.35">
      <c r="CD564" s="9"/>
    </row>
    <row r="566" spans="82:82" x14ac:dyDescent="0.35">
      <c r="CD566" s="4"/>
    </row>
    <row r="567" spans="82:82" x14ac:dyDescent="0.35">
      <c r="CD567" s="9"/>
    </row>
    <row r="568" spans="82:82" x14ac:dyDescent="0.35">
      <c r="CD568" s="9"/>
    </row>
    <row r="569" spans="82:82" x14ac:dyDescent="0.35">
      <c r="CD569" s="9"/>
    </row>
    <row r="570" spans="82:82" x14ac:dyDescent="0.35">
      <c r="CD570" s="9"/>
    </row>
    <row r="571" spans="82:82" x14ac:dyDescent="0.35">
      <c r="CD571" s="9"/>
    </row>
    <row r="572" spans="82:82" x14ac:dyDescent="0.35">
      <c r="CD572" s="9"/>
    </row>
    <row r="573" spans="82:82" x14ac:dyDescent="0.35">
      <c r="CD573" s="9"/>
    </row>
    <row r="575" spans="82:82" x14ac:dyDescent="0.35">
      <c r="CD575" s="10"/>
    </row>
    <row r="576" spans="82:82" x14ac:dyDescent="0.35">
      <c r="CD576" s="9"/>
    </row>
    <row r="577" spans="82:82" x14ac:dyDescent="0.35">
      <c r="CD577" s="9"/>
    </row>
    <row r="578" spans="82:82" x14ac:dyDescent="0.35">
      <c r="CD578" s="9"/>
    </row>
    <row r="579" spans="82:82" x14ac:dyDescent="0.35">
      <c r="CD579" s="9"/>
    </row>
    <row r="580" spans="82:82" x14ac:dyDescent="0.35">
      <c r="CD580" s="9"/>
    </row>
    <row r="581" spans="82:82" x14ac:dyDescent="0.35">
      <c r="CD581" s="9"/>
    </row>
    <row r="582" spans="82:82" x14ac:dyDescent="0.35">
      <c r="CD582" s="9"/>
    </row>
    <row r="585" spans="82:82" x14ac:dyDescent="0.35">
      <c r="CD585" s="4"/>
    </row>
    <row r="586" spans="82:82" x14ac:dyDescent="0.35">
      <c r="CD586" s="9"/>
    </row>
    <row r="587" spans="82:82" x14ac:dyDescent="0.35">
      <c r="CD587" s="9"/>
    </row>
    <row r="588" spans="82:82" x14ac:dyDescent="0.35">
      <c r="CD588" s="9"/>
    </row>
    <row r="589" spans="82:82" x14ac:dyDescent="0.35">
      <c r="CD589" s="9"/>
    </row>
    <row r="591" spans="82:82" x14ac:dyDescent="0.35">
      <c r="CD591" s="4"/>
    </row>
    <row r="592" spans="82:82" x14ac:dyDescent="0.35">
      <c r="CD592" s="9"/>
    </row>
    <row r="593" spans="82:82" x14ac:dyDescent="0.35">
      <c r="CD593" s="9"/>
    </row>
    <row r="594" spans="82:82" x14ac:dyDescent="0.35">
      <c r="CD594" s="9"/>
    </row>
    <row r="595" spans="82:82" x14ac:dyDescent="0.35">
      <c r="CD595" s="9"/>
    </row>
    <row r="596" spans="82:82" x14ac:dyDescent="0.35">
      <c r="CD596" s="9"/>
    </row>
    <row r="598" spans="82:82" x14ac:dyDescent="0.35">
      <c r="CD598" s="4"/>
    </row>
    <row r="599" spans="82:82" x14ac:dyDescent="0.35">
      <c r="CD599" s="9"/>
    </row>
    <row r="600" spans="82:82" x14ac:dyDescent="0.35">
      <c r="CD600" s="9"/>
    </row>
    <row r="601" spans="82:82" x14ac:dyDescent="0.35">
      <c r="CD601" s="9"/>
    </row>
    <row r="602" spans="82:82" x14ac:dyDescent="0.35">
      <c r="CD602" s="9"/>
    </row>
    <row r="603" spans="82:82" x14ac:dyDescent="0.35">
      <c r="CD603" s="9"/>
    </row>
    <row r="604" spans="82:82" x14ac:dyDescent="0.35">
      <c r="CD604" s="9"/>
    </row>
    <row r="606" spans="82:82" x14ac:dyDescent="0.35">
      <c r="CD606" s="10"/>
    </row>
    <row r="610" spans="82:82" x14ac:dyDescent="0.35">
      <c r="CD610" s="10"/>
    </row>
    <row r="611" spans="82:82" x14ac:dyDescent="0.35">
      <c r="CD611" s="9"/>
    </row>
    <row r="612" spans="82:82" x14ac:dyDescent="0.35">
      <c r="CD612" s="9"/>
    </row>
    <row r="613" spans="82:82" x14ac:dyDescent="0.35">
      <c r="CD613" s="9"/>
    </row>
    <row r="614" spans="82:82" x14ac:dyDescent="0.35">
      <c r="CD614" s="9"/>
    </row>
    <row r="615" spans="82:82" x14ac:dyDescent="0.35">
      <c r="CD615" s="9"/>
    </row>
    <row r="616" spans="82:82" x14ac:dyDescent="0.35">
      <c r="CD616" s="9"/>
    </row>
    <row r="617" spans="82:82" x14ac:dyDescent="0.35">
      <c r="CD617" s="9"/>
    </row>
    <row r="618" spans="82:82" x14ac:dyDescent="0.35">
      <c r="CD618" s="9"/>
    </row>
    <row r="619" spans="82:82" x14ac:dyDescent="0.35">
      <c r="CD619" s="9"/>
    </row>
    <row r="620" spans="82:82" x14ac:dyDescent="0.35">
      <c r="CD620" s="9"/>
    </row>
    <row r="621" spans="82:82" x14ac:dyDescent="0.35">
      <c r="CD621" s="9"/>
    </row>
  </sheetData>
  <phoneticPr fontId="8" type="noConversion"/>
  <pageMargins left="0.7" right="0.7" top="0.78740157499999996" bottom="0.78740157499999996" header="0.3" footer="0.3"/>
  <pageSetup orientation="portrait" r:id="rId1"/>
  <customProperties>
    <customPr name="REFI_OFFICE_FUNCTION_CLICK_THROUGH_WORKSHEET_NAME" r:id="rId2"/>
    <customPr name="REFI_OFFICE_FUNCTION_DATA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821E3-F03C-40E4-B612-B1EAB93488E4}">
  <dimension ref="AT4:CE328"/>
  <sheetViews>
    <sheetView workbookViewId="0"/>
  </sheetViews>
  <sheetFormatPr baseColWidth="10" defaultRowHeight="14.5" x14ac:dyDescent="0.35"/>
  <sheetData>
    <row r="4" spans="46:83" x14ac:dyDescent="0.35">
      <c r="AT4" t="s">
        <v>832</v>
      </c>
      <c r="AU4" t="s">
        <v>833</v>
      </c>
      <c r="AV4" t="s">
        <v>834</v>
      </c>
      <c r="AW4" t="s">
        <v>857</v>
      </c>
      <c r="AX4" t="s">
        <v>835</v>
      </c>
      <c r="AY4" t="s">
        <v>836</v>
      </c>
      <c r="AZ4" t="s">
        <v>837</v>
      </c>
      <c r="BA4" t="s">
        <v>838</v>
      </c>
      <c r="BB4" t="s">
        <v>839</v>
      </c>
      <c r="BC4" t="s">
        <v>797</v>
      </c>
      <c r="BD4" t="s">
        <v>840</v>
      </c>
      <c r="BE4" t="s">
        <v>796</v>
      </c>
      <c r="BF4" t="s">
        <v>794</v>
      </c>
      <c r="BG4" t="s">
        <v>841</v>
      </c>
      <c r="BH4" t="s">
        <v>842</v>
      </c>
      <c r="BI4" t="s">
        <v>795</v>
      </c>
      <c r="BJ4" t="s">
        <v>843</v>
      </c>
      <c r="BK4" t="s">
        <v>844</v>
      </c>
      <c r="BL4" t="s">
        <v>845</v>
      </c>
      <c r="BM4" t="s">
        <v>846</v>
      </c>
      <c r="BN4" t="s">
        <v>847</v>
      </c>
      <c r="BO4" t="s">
        <v>848</v>
      </c>
      <c r="BP4" t="s">
        <v>849</v>
      </c>
      <c r="BQ4" t="s">
        <v>888</v>
      </c>
      <c r="BR4" t="s">
        <v>1166</v>
      </c>
      <c r="BS4" t="s">
        <v>851</v>
      </c>
      <c r="BT4" t="s">
        <v>852</v>
      </c>
      <c r="BU4" t="s">
        <v>853</v>
      </c>
      <c r="BV4" t="s">
        <v>854</v>
      </c>
      <c r="BW4" t="s">
        <v>855</v>
      </c>
      <c r="BX4" t="s">
        <v>856</v>
      </c>
      <c r="BY4" t="s">
        <v>794</v>
      </c>
      <c r="BZ4" t="s">
        <v>794</v>
      </c>
      <c r="CE4" t="s">
        <v>1095</v>
      </c>
    </row>
    <row r="5" spans="46:83" x14ac:dyDescent="0.35">
      <c r="AT5" t="s">
        <v>832</v>
      </c>
      <c r="AU5" t="s">
        <v>833</v>
      </c>
      <c r="AV5" t="s">
        <v>834</v>
      </c>
      <c r="AW5" t="s">
        <v>857</v>
      </c>
      <c r="AX5" t="s">
        <v>835</v>
      </c>
      <c r="AY5" t="s">
        <v>836</v>
      </c>
      <c r="AZ5" t="s">
        <v>837</v>
      </c>
      <c r="BA5" t="s">
        <v>838</v>
      </c>
      <c r="BB5" t="s">
        <v>839</v>
      </c>
      <c r="BC5" t="s">
        <v>797</v>
      </c>
      <c r="BD5" t="s">
        <v>840</v>
      </c>
      <c r="BE5" t="s">
        <v>796</v>
      </c>
      <c r="BF5" t="s">
        <v>794</v>
      </c>
      <c r="BG5" t="s">
        <v>841</v>
      </c>
      <c r="BH5" t="s">
        <v>842</v>
      </c>
      <c r="BI5" t="s">
        <v>795</v>
      </c>
      <c r="BJ5" t="s">
        <v>843</v>
      </c>
      <c r="BK5" t="s">
        <v>844</v>
      </c>
      <c r="BL5" t="s">
        <v>845</v>
      </c>
      <c r="BM5" t="s">
        <v>846</v>
      </c>
      <c r="BN5" t="s">
        <v>847</v>
      </c>
      <c r="BO5" t="s">
        <v>848</v>
      </c>
      <c r="BP5" t="s">
        <v>849</v>
      </c>
      <c r="BQ5" t="s">
        <v>850</v>
      </c>
      <c r="BR5" t="s">
        <v>1166</v>
      </c>
      <c r="BS5" t="s">
        <v>851</v>
      </c>
      <c r="BT5" t="s">
        <v>852</v>
      </c>
      <c r="BU5" t="s">
        <v>853</v>
      </c>
      <c r="BV5" t="s">
        <v>854</v>
      </c>
      <c r="BW5" t="s">
        <v>855</v>
      </c>
      <c r="BX5" t="s">
        <v>856</v>
      </c>
      <c r="BY5" t="s">
        <v>794</v>
      </c>
      <c r="BZ5" t="s">
        <v>794</v>
      </c>
      <c r="CE5" t="s">
        <v>1095</v>
      </c>
    </row>
    <row r="6" spans="46:83" x14ac:dyDescent="0.35">
      <c r="AU6" t="s">
        <v>833</v>
      </c>
      <c r="AV6" t="s">
        <v>834</v>
      </c>
      <c r="AW6" t="s">
        <v>857</v>
      </c>
      <c r="AX6" t="s">
        <v>835</v>
      </c>
      <c r="AY6" t="s">
        <v>836</v>
      </c>
      <c r="AZ6" t="s">
        <v>837</v>
      </c>
      <c r="BA6" t="s">
        <v>838</v>
      </c>
      <c r="BB6" t="s">
        <v>839</v>
      </c>
      <c r="BC6" t="s">
        <v>797</v>
      </c>
      <c r="BD6" t="s">
        <v>840</v>
      </c>
      <c r="BE6" t="s">
        <v>796</v>
      </c>
      <c r="BF6" t="s">
        <v>794</v>
      </c>
      <c r="BG6" t="s">
        <v>841</v>
      </c>
      <c r="BH6" t="s">
        <v>842</v>
      </c>
      <c r="BI6" t="s">
        <v>795</v>
      </c>
      <c r="BJ6" t="s">
        <v>843</v>
      </c>
      <c r="BK6" t="s">
        <v>844</v>
      </c>
      <c r="BL6" t="s">
        <v>845</v>
      </c>
      <c r="BM6" t="s">
        <v>846</v>
      </c>
      <c r="BN6" t="s">
        <v>847</v>
      </c>
      <c r="BO6" t="s">
        <v>848</v>
      </c>
      <c r="BR6" t="s">
        <v>1166</v>
      </c>
      <c r="BS6" t="s">
        <v>851</v>
      </c>
      <c r="BT6" t="s">
        <v>852</v>
      </c>
      <c r="BU6" t="s">
        <v>853</v>
      </c>
      <c r="BV6" t="s">
        <v>854</v>
      </c>
      <c r="BW6" t="s">
        <v>855</v>
      </c>
      <c r="BX6" t="s">
        <v>856</v>
      </c>
      <c r="BY6" t="s">
        <v>794</v>
      </c>
      <c r="BZ6" t="s">
        <v>794</v>
      </c>
      <c r="CE6" t="s">
        <v>1095</v>
      </c>
    </row>
    <row r="7" spans="46:83" x14ac:dyDescent="0.35">
      <c r="AT7" t="s">
        <v>832</v>
      </c>
      <c r="AU7" t="s">
        <v>833</v>
      </c>
      <c r="AV7" t="s">
        <v>834</v>
      </c>
      <c r="AW7" t="s">
        <v>857</v>
      </c>
      <c r="AX7" t="s">
        <v>835</v>
      </c>
      <c r="AY7" t="s">
        <v>836</v>
      </c>
      <c r="AZ7" t="s">
        <v>837</v>
      </c>
      <c r="BA7" t="s">
        <v>838</v>
      </c>
      <c r="BB7" t="s">
        <v>839</v>
      </c>
      <c r="BC7" t="s">
        <v>797</v>
      </c>
      <c r="BD7" t="s">
        <v>840</v>
      </c>
      <c r="BE7" t="s">
        <v>796</v>
      </c>
      <c r="BF7" t="s">
        <v>794</v>
      </c>
      <c r="BG7" t="s">
        <v>841</v>
      </c>
      <c r="BH7" t="s">
        <v>842</v>
      </c>
      <c r="BI7" t="s">
        <v>795</v>
      </c>
      <c r="BJ7" t="s">
        <v>843</v>
      </c>
      <c r="BK7" t="s">
        <v>844</v>
      </c>
      <c r="BL7" t="s">
        <v>845</v>
      </c>
      <c r="BM7" t="s">
        <v>846</v>
      </c>
      <c r="BN7" t="s">
        <v>847</v>
      </c>
      <c r="BO7" t="s">
        <v>848</v>
      </c>
      <c r="BR7" t="s">
        <v>1166</v>
      </c>
      <c r="BS7" t="s">
        <v>851</v>
      </c>
      <c r="BT7" t="s">
        <v>852</v>
      </c>
      <c r="BU7" t="s">
        <v>853</v>
      </c>
      <c r="BV7" t="s">
        <v>854</v>
      </c>
      <c r="BW7" t="s">
        <v>855</v>
      </c>
      <c r="BX7" t="s">
        <v>856</v>
      </c>
      <c r="BY7" t="s">
        <v>794</v>
      </c>
      <c r="BZ7" t="s">
        <v>794</v>
      </c>
      <c r="CE7" t="s">
        <v>1095</v>
      </c>
    </row>
    <row r="8" spans="46:83" x14ac:dyDescent="0.35">
      <c r="AT8" t="s">
        <v>832</v>
      </c>
      <c r="AU8" t="s">
        <v>833</v>
      </c>
      <c r="AV8" t="s">
        <v>834</v>
      </c>
      <c r="AW8" t="s">
        <v>857</v>
      </c>
      <c r="AX8" t="s">
        <v>835</v>
      </c>
      <c r="AY8" t="s">
        <v>836</v>
      </c>
      <c r="AZ8" t="s">
        <v>837</v>
      </c>
      <c r="BA8" t="s">
        <v>858</v>
      </c>
      <c r="BB8" t="s">
        <v>859</v>
      </c>
      <c r="BC8" t="s">
        <v>797</v>
      </c>
      <c r="BD8" t="s">
        <v>840</v>
      </c>
      <c r="BE8" t="s">
        <v>796</v>
      </c>
      <c r="BF8" t="s">
        <v>794</v>
      </c>
      <c r="BG8" t="s">
        <v>841</v>
      </c>
      <c r="BH8" t="s">
        <v>842</v>
      </c>
      <c r="BI8" t="s">
        <v>795</v>
      </c>
      <c r="BJ8" t="s">
        <v>843</v>
      </c>
      <c r="BK8" t="s">
        <v>844</v>
      </c>
      <c r="BL8" t="s">
        <v>845</v>
      </c>
      <c r="BM8" t="s">
        <v>846</v>
      </c>
      <c r="BN8" t="s">
        <v>860</v>
      </c>
      <c r="BO8" t="s">
        <v>861</v>
      </c>
      <c r="BP8" t="s">
        <v>849</v>
      </c>
      <c r="BQ8" t="s">
        <v>862</v>
      </c>
      <c r="BT8" t="s">
        <v>852</v>
      </c>
      <c r="BU8" t="s">
        <v>853</v>
      </c>
      <c r="BV8" t="s">
        <v>854</v>
      </c>
      <c r="BW8" t="s">
        <v>855</v>
      </c>
      <c r="BX8" t="s">
        <v>856</v>
      </c>
      <c r="BY8" t="s">
        <v>794</v>
      </c>
      <c r="BZ8" t="s">
        <v>794</v>
      </c>
      <c r="CE8" t="s">
        <v>1095</v>
      </c>
    </row>
    <row r="9" spans="46:83" x14ac:dyDescent="0.35">
      <c r="AT9" t="s">
        <v>832</v>
      </c>
      <c r="AU9" t="s">
        <v>833</v>
      </c>
      <c r="AV9" t="s">
        <v>834</v>
      </c>
      <c r="AW9" t="s">
        <v>857</v>
      </c>
      <c r="AX9" t="s">
        <v>835</v>
      </c>
      <c r="AY9" t="s">
        <v>836</v>
      </c>
      <c r="AZ9" t="s">
        <v>837</v>
      </c>
      <c r="BA9" t="s">
        <v>863</v>
      </c>
      <c r="BB9" t="s">
        <v>864</v>
      </c>
      <c r="BC9" t="s">
        <v>797</v>
      </c>
      <c r="BD9" t="s">
        <v>840</v>
      </c>
      <c r="BE9" t="s">
        <v>796</v>
      </c>
      <c r="BF9" t="s">
        <v>794</v>
      </c>
      <c r="BG9" t="s">
        <v>841</v>
      </c>
      <c r="BH9" t="s">
        <v>842</v>
      </c>
      <c r="BI9" t="s">
        <v>795</v>
      </c>
      <c r="BJ9" t="s">
        <v>843</v>
      </c>
      <c r="BK9" t="s">
        <v>844</v>
      </c>
      <c r="BL9" t="s">
        <v>845</v>
      </c>
      <c r="BM9" t="s">
        <v>846</v>
      </c>
      <c r="BN9" t="s">
        <v>865</v>
      </c>
      <c r="BO9" t="s">
        <v>866</v>
      </c>
      <c r="BP9" t="s">
        <v>849</v>
      </c>
      <c r="BQ9" t="s">
        <v>867</v>
      </c>
      <c r="BT9" t="s">
        <v>852</v>
      </c>
      <c r="BU9" t="s">
        <v>853</v>
      </c>
      <c r="BV9" t="s">
        <v>854</v>
      </c>
      <c r="BW9" t="s">
        <v>855</v>
      </c>
      <c r="BX9" t="s">
        <v>856</v>
      </c>
      <c r="BY9" t="s">
        <v>794</v>
      </c>
      <c r="BZ9" t="s">
        <v>794</v>
      </c>
      <c r="CE9" t="s">
        <v>1095</v>
      </c>
    </row>
    <row r="10" spans="46:83" x14ac:dyDescent="0.35">
      <c r="AU10" t="s">
        <v>833</v>
      </c>
      <c r="AV10" t="s">
        <v>834</v>
      </c>
      <c r="AW10" t="s">
        <v>857</v>
      </c>
      <c r="AX10" t="s">
        <v>835</v>
      </c>
      <c r="AY10" t="s">
        <v>836</v>
      </c>
      <c r="AZ10" t="s">
        <v>837</v>
      </c>
      <c r="BA10" t="s">
        <v>863</v>
      </c>
      <c r="BB10" t="s">
        <v>864</v>
      </c>
      <c r="BC10" t="s">
        <v>797</v>
      </c>
      <c r="BD10" t="s">
        <v>840</v>
      </c>
      <c r="BE10" t="s">
        <v>796</v>
      </c>
      <c r="BF10" t="s">
        <v>794</v>
      </c>
      <c r="BG10" t="s">
        <v>841</v>
      </c>
      <c r="BH10" t="s">
        <v>842</v>
      </c>
      <c r="BI10" t="s">
        <v>795</v>
      </c>
      <c r="BJ10" t="s">
        <v>843</v>
      </c>
      <c r="BK10" t="s">
        <v>844</v>
      </c>
      <c r="BL10" t="s">
        <v>845</v>
      </c>
      <c r="BM10" t="s">
        <v>846</v>
      </c>
      <c r="BN10" t="s">
        <v>865</v>
      </c>
      <c r="BO10" t="s">
        <v>866</v>
      </c>
      <c r="BP10" t="s">
        <v>849</v>
      </c>
      <c r="BT10" t="s">
        <v>852</v>
      </c>
      <c r="BU10" t="s">
        <v>853</v>
      </c>
      <c r="BV10" t="s">
        <v>854</v>
      </c>
      <c r="BW10" t="s">
        <v>855</v>
      </c>
      <c r="BX10" t="s">
        <v>856</v>
      </c>
      <c r="BY10" t="s">
        <v>794</v>
      </c>
      <c r="BZ10" t="s">
        <v>794</v>
      </c>
      <c r="CE10" t="s">
        <v>1095</v>
      </c>
    </row>
    <row r="11" spans="46:83" x14ac:dyDescent="0.35">
      <c r="AT11" t="s">
        <v>832</v>
      </c>
      <c r="AU11" t="s">
        <v>833</v>
      </c>
      <c r="AV11" t="s">
        <v>834</v>
      </c>
      <c r="AW11" t="s">
        <v>857</v>
      </c>
      <c r="AX11" t="s">
        <v>835</v>
      </c>
      <c r="AY11" t="s">
        <v>836</v>
      </c>
      <c r="AZ11" t="s">
        <v>837</v>
      </c>
      <c r="BA11" t="s">
        <v>838</v>
      </c>
      <c r="BB11" t="s">
        <v>839</v>
      </c>
      <c r="BC11" t="s">
        <v>797</v>
      </c>
      <c r="BD11" t="s">
        <v>840</v>
      </c>
      <c r="BE11" t="s">
        <v>796</v>
      </c>
      <c r="BF11" t="s">
        <v>794</v>
      </c>
      <c r="BG11" t="s">
        <v>841</v>
      </c>
      <c r="BH11" t="s">
        <v>842</v>
      </c>
      <c r="BI11" t="s">
        <v>795</v>
      </c>
      <c r="BJ11" t="s">
        <v>843</v>
      </c>
      <c r="BK11" t="s">
        <v>844</v>
      </c>
      <c r="BL11" t="s">
        <v>845</v>
      </c>
      <c r="BM11" t="s">
        <v>846</v>
      </c>
      <c r="BN11" t="s">
        <v>847</v>
      </c>
      <c r="BO11" t="s">
        <v>848</v>
      </c>
      <c r="BQ11" t="s">
        <v>868</v>
      </c>
      <c r="BR11" t="s">
        <v>1166</v>
      </c>
      <c r="BS11" t="s">
        <v>851</v>
      </c>
      <c r="BT11" t="s">
        <v>852</v>
      </c>
      <c r="BU11" t="s">
        <v>853</v>
      </c>
      <c r="BV11" t="s">
        <v>854</v>
      </c>
      <c r="BW11" t="s">
        <v>855</v>
      </c>
      <c r="BX11" t="s">
        <v>856</v>
      </c>
      <c r="BY11" t="s">
        <v>794</v>
      </c>
      <c r="BZ11" t="s">
        <v>794</v>
      </c>
      <c r="CE11" t="s">
        <v>1095</v>
      </c>
    </row>
    <row r="12" spans="46:83" x14ac:dyDescent="0.35">
      <c r="AT12" t="s">
        <v>832</v>
      </c>
      <c r="AU12" t="s">
        <v>833</v>
      </c>
      <c r="AV12" t="s">
        <v>834</v>
      </c>
      <c r="AW12" t="s">
        <v>857</v>
      </c>
      <c r="AX12" t="s">
        <v>835</v>
      </c>
      <c r="AY12" t="s">
        <v>836</v>
      </c>
      <c r="AZ12" t="s">
        <v>837</v>
      </c>
      <c r="BA12" t="s">
        <v>838</v>
      </c>
      <c r="BB12" t="s">
        <v>839</v>
      </c>
      <c r="BC12" t="s">
        <v>797</v>
      </c>
      <c r="BD12" t="s">
        <v>840</v>
      </c>
      <c r="BE12" t="s">
        <v>796</v>
      </c>
      <c r="BF12" t="s">
        <v>794</v>
      </c>
      <c r="BG12" t="s">
        <v>841</v>
      </c>
      <c r="BH12" t="s">
        <v>842</v>
      </c>
      <c r="BI12" t="s">
        <v>795</v>
      </c>
      <c r="BJ12" t="s">
        <v>843</v>
      </c>
      <c r="BK12" t="s">
        <v>844</v>
      </c>
      <c r="BL12" t="s">
        <v>845</v>
      </c>
      <c r="BM12" t="s">
        <v>846</v>
      </c>
      <c r="BN12" t="s">
        <v>847</v>
      </c>
      <c r="BO12" t="s">
        <v>848</v>
      </c>
      <c r="BP12" t="s">
        <v>849</v>
      </c>
      <c r="BQ12" t="s">
        <v>869</v>
      </c>
      <c r="BR12" t="s">
        <v>1166</v>
      </c>
      <c r="BS12" t="s">
        <v>851</v>
      </c>
      <c r="BT12" t="s">
        <v>852</v>
      </c>
      <c r="BU12" t="s">
        <v>853</v>
      </c>
      <c r="BV12" t="s">
        <v>854</v>
      </c>
      <c r="BW12" t="s">
        <v>855</v>
      </c>
      <c r="BX12" t="s">
        <v>856</v>
      </c>
      <c r="BY12" t="s">
        <v>794</v>
      </c>
      <c r="BZ12" t="s">
        <v>794</v>
      </c>
      <c r="CE12" t="s">
        <v>1095</v>
      </c>
    </row>
    <row r="13" spans="46:83" x14ac:dyDescent="0.35">
      <c r="AT13" t="s">
        <v>832</v>
      </c>
      <c r="AU13" t="s">
        <v>833</v>
      </c>
      <c r="AV13" t="s">
        <v>834</v>
      </c>
      <c r="AW13" t="s">
        <v>857</v>
      </c>
      <c r="AX13" t="s">
        <v>835</v>
      </c>
      <c r="AY13" t="s">
        <v>836</v>
      </c>
      <c r="AZ13" t="s">
        <v>837</v>
      </c>
      <c r="BA13" t="s">
        <v>870</v>
      </c>
      <c r="BB13" t="s">
        <v>871</v>
      </c>
      <c r="BC13" t="s">
        <v>797</v>
      </c>
      <c r="BD13" t="s">
        <v>840</v>
      </c>
      <c r="BE13" t="s">
        <v>796</v>
      </c>
      <c r="BF13" t="s">
        <v>794</v>
      </c>
      <c r="BG13" t="s">
        <v>841</v>
      </c>
      <c r="BH13" t="s">
        <v>842</v>
      </c>
      <c r="BI13" t="s">
        <v>795</v>
      </c>
      <c r="BJ13" t="s">
        <v>843</v>
      </c>
      <c r="BK13" t="s">
        <v>844</v>
      </c>
      <c r="BL13" t="s">
        <v>845</v>
      </c>
      <c r="BM13" t="s">
        <v>846</v>
      </c>
      <c r="BN13" t="s">
        <v>872</v>
      </c>
      <c r="BO13" t="s">
        <v>873</v>
      </c>
      <c r="BP13" t="s">
        <v>849</v>
      </c>
      <c r="BQ13" t="s">
        <v>874</v>
      </c>
      <c r="BT13" t="s">
        <v>852</v>
      </c>
      <c r="BU13" t="s">
        <v>853</v>
      </c>
      <c r="BV13" t="s">
        <v>854</v>
      </c>
      <c r="BW13" t="s">
        <v>855</v>
      </c>
      <c r="BX13" t="s">
        <v>856</v>
      </c>
      <c r="BY13" t="s">
        <v>794</v>
      </c>
      <c r="BZ13" t="s">
        <v>794</v>
      </c>
      <c r="CE13" t="s">
        <v>1095</v>
      </c>
    </row>
    <row r="14" spans="46:83" x14ac:dyDescent="0.35">
      <c r="AT14" t="s">
        <v>832</v>
      </c>
      <c r="AU14" t="s">
        <v>833</v>
      </c>
      <c r="AV14" t="s">
        <v>834</v>
      </c>
      <c r="AW14" t="s">
        <v>857</v>
      </c>
      <c r="AX14" t="s">
        <v>835</v>
      </c>
      <c r="AY14" t="s">
        <v>836</v>
      </c>
      <c r="AZ14" t="s">
        <v>837</v>
      </c>
      <c r="BA14" t="s">
        <v>875</v>
      </c>
      <c r="BB14" t="s">
        <v>876</v>
      </c>
      <c r="BC14" t="s">
        <v>797</v>
      </c>
      <c r="BD14" t="s">
        <v>840</v>
      </c>
      <c r="BE14" t="s">
        <v>796</v>
      </c>
      <c r="BF14" t="s">
        <v>794</v>
      </c>
      <c r="BG14" t="s">
        <v>841</v>
      </c>
      <c r="BH14" t="s">
        <v>842</v>
      </c>
      <c r="BI14" t="s">
        <v>795</v>
      </c>
      <c r="BJ14" t="s">
        <v>843</v>
      </c>
      <c r="BK14" t="s">
        <v>844</v>
      </c>
      <c r="BL14" t="s">
        <v>845</v>
      </c>
      <c r="BM14" t="s">
        <v>846</v>
      </c>
      <c r="BN14" t="s">
        <v>877</v>
      </c>
      <c r="BO14" t="s">
        <v>878</v>
      </c>
      <c r="BP14" t="s">
        <v>849</v>
      </c>
      <c r="BQ14" t="s">
        <v>879</v>
      </c>
      <c r="BT14" t="s">
        <v>852</v>
      </c>
      <c r="BU14" t="s">
        <v>853</v>
      </c>
      <c r="BV14" t="s">
        <v>854</v>
      </c>
      <c r="BW14" t="s">
        <v>855</v>
      </c>
      <c r="BX14" t="s">
        <v>856</v>
      </c>
      <c r="BY14" t="s">
        <v>794</v>
      </c>
      <c r="BZ14" t="s">
        <v>794</v>
      </c>
      <c r="CE14" t="s">
        <v>1095</v>
      </c>
    </row>
    <row r="15" spans="46:83" x14ac:dyDescent="0.35">
      <c r="AT15" t="s">
        <v>832</v>
      </c>
      <c r="AU15" t="s">
        <v>833</v>
      </c>
      <c r="AV15" t="s">
        <v>834</v>
      </c>
      <c r="AW15" t="s">
        <v>857</v>
      </c>
      <c r="AX15" t="s">
        <v>835</v>
      </c>
      <c r="AY15" t="s">
        <v>836</v>
      </c>
      <c r="AZ15" t="s">
        <v>837</v>
      </c>
      <c r="BA15" t="s">
        <v>838</v>
      </c>
      <c r="BB15" t="s">
        <v>839</v>
      </c>
      <c r="BC15" t="s">
        <v>797</v>
      </c>
      <c r="BD15" t="s">
        <v>840</v>
      </c>
      <c r="BE15" t="s">
        <v>796</v>
      </c>
      <c r="BF15" t="s">
        <v>794</v>
      </c>
      <c r="BG15" t="s">
        <v>841</v>
      </c>
      <c r="BH15" t="s">
        <v>842</v>
      </c>
      <c r="BI15" t="s">
        <v>795</v>
      </c>
      <c r="BJ15" t="s">
        <v>843</v>
      </c>
      <c r="BK15" t="s">
        <v>844</v>
      </c>
      <c r="BL15" t="s">
        <v>845</v>
      </c>
      <c r="BM15" t="s">
        <v>846</v>
      </c>
      <c r="BN15" t="s">
        <v>847</v>
      </c>
      <c r="BO15" t="s">
        <v>848</v>
      </c>
      <c r="BQ15" t="s">
        <v>880</v>
      </c>
      <c r="BR15" t="s">
        <v>1166</v>
      </c>
      <c r="BS15" t="s">
        <v>851</v>
      </c>
      <c r="BT15" t="s">
        <v>852</v>
      </c>
      <c r="BU15" t="s">
        <v>853</v>
      </c>
      <c r="BV15" t="s">
        <v>854</v>
      </c>
      <c r="BW15" t="s">
        <v>855</v>
      </c>
      <c r="BX15" t="s">
        <v>856</v>
      </c>
      <c r="BY15" t="s">
        <v>794</v>
      </c>
      <c r="BZ15" t="s">
        <v>794</v>
      </c>
      <c r="CE15" t="s">
        <v>1095</v>
      </c>
    </row>
    <row r="16" spans="46:83" x14ac:dyDescent="0.35">
      <c r="AT16" t="s">
        <v>832</v>
      </c>
      <c r="AU16" t="s">
        <v>833</v>
      </c>
      <c r="AV16" t="s">
        <v>834</v>
      </c>
      <c r="AW16" t="s">
        <v>857</v>
      </c>
      <c r="AX16" t="s">
        <v>835</v>
      </c>
      <c r="AY16" t="s">
        <v>836</v>
      </c>
      <c r="AZ16" t="s">
        <v>837</v>
      </c>
      <c r="BA16" t="s">
        <v>838</v>
      </c>
      <c r="BB16" t="s">
        <v>839</v>
      </c>
      <c r="BC16" t="s">
        <v>797</v>
      </c>
      <c r="BD16" t="s">
        <v>840</v>
      </c>
      <c r="BE16" t="s">
        <v>796</v>
      </c>
      <c r="BF16" t="s">
        <v>794</v>
      </c>
      <c r="BG16" t="s">
        <v>841</v>
      </c>
      <c r="BH16" t="s">
        <v>842</v>
      </c>
      <c r="BI16" t="s">
        <v>795</v>
      </c>
      <c r="BJ16" t="s">
        <v>843</v>
      </c>
      <c r="BK16" t="s">
        <v>844</v>
      </c>
      <c r="BL16" t="s">
        <v>845</v>
      </c>
      <c r="BM16" t="s">
        <v>846</v>
      </c>
      <c r="BN16" t="s">
        <v>847</v>
      </c>
      <c r="BO16" t="s">
        <v>848</v>
      </c>
      <c r="BQ16" t="s">
        <v>881</v>
      </c>
      <c r="BR16" t="s">
        <v>1166</v>
      </c>
      <c r="BS16" t="s">
        <v>851</v>
      </c>
      <c r="BT16" t="s">
        <v>852</v>
      </c>
      <c r="BU16" t="s">
        <v>853</v>
      </c>
      <c r="BV16" t="s">
        <v>854</v>
      </c>
      <c r="BW16" t="s">
        <v>855</v>
      </c>
      <c r="BX16" t="s">
        <v>856</v>
      </c>
      <c r="BY16" t="s">
        <v>794</v>
      </c>
      <c r="BZ16" t="s">
        <v>794</v>
      </c>
      <c r="CE16" t="s">
        <v>1095</v>
      </c>
    </row>
    <row r="17" spans="46:83" x14ac:dyDescent="0.35">
      <c r="AT17" t="s">
        <v>832</v>
      </c>
      <c r="AU17" t="s">
        <v>833</v>
      </c>
      <c r="AV17" t="s">
        <v>834</v>
      </c>
      <c r="AW17" t="s">
        <v>857</v>
      </c>
      <c r="AX17" t="s">
        <v>835</v>
      </c>
      <c r="AY17" t="s">
        <v>836</v>
      </c>
      <c r="AZ17" t="s">
        <v>837</v>
      </c>
      <c r="BA17" t="s">
        <v>875</v>
      </c>
      <c r="BB17" t="s">
        <v>876</v>
      </c>
      <c r="BC17" t="s">
        <v>797</v>
      </c>
      <c r="BD17" t="s">
        <v>840</v>
      </c>
      <c r="BE17" t="s">
        <v>796</v>
      </c>
      <c r="BF17" t="s">
        <v>794</v>
      </c>
      <c r="BG17" t="s">
        <v>841</v>
      </c>
      <c r="BH17" t="s">
        <v>842</v>
      </c>
      <c r="BI17" t="s">
        <v>795</v>
      </c>
      <c r="BJ17" t="s">
        <v>843</v>
      </c>
      <c r="BK17" t="s">
        <v>844</v>
      </c>
      <c r="BL17" t="s">
        <v>845</v>
      </c>
      <c r="BM17" t="s">
        <v>846</v>
      </c>
      <c r="BN17" t="s">
        <v>877</v>
      </c>
      <c r="BO17" t="s">
        <v>878</v>
      </c>
      <c r="BP17" t="s">
        <v>849</v>
      </c>
      <c r="BQ17" t="s">
        <v>879</v>
      </c>
      <c r="BT17" t="s">
        <v>852</v>
      </c>
      <c r="BU17" t="s">
        <v>853</v>
      </c>
      <c r="BV17" t="s">
        <v>854</v>
      </c>
      <c r="BW17" t="s">
        <v>855</v>
      </c>
      <c r="BX17" t="s">
        <v>856</v>
      </c>
      <c r="BY17" t="s">
        <v>794</v>
      </c>
      <c r="BZ17" t="s">
        <v>794</v>
      </c>
      <c r="CE17" t="s">
        <v>1095</v>
      </c>
    </row>
    <row r="18" spans="46:83" x14ac:dyDescent="0.35">
      <c r="AT18" t="s">
        <v>832</v>
      </c>
      <c r="AU18" t="s">
        <v>833</v>
      </c>
      <c r="AV18" t="s">
        <v>834</v>
      </c>
      <c r="AX18" t="s">
        <v>835</v>
      </c>
      <c r="AY18" t="s">
        <v>836</v>
      </c>
      <c r="AZ18" t="s">
        <v>837</v>
      </c>
      <c r="BA18" t="s">
        <v>882</v>
      </c>
      <c r="BB18" t="s">
        <v>883</v>
      </c>
      <c r="BC18" t="s">
        <v>797</v>
      </c>
      <c r="BD18" t="s">
        <v>840</v>
      </c>
      <c r="BE18" t="s">
        <v>796</v>
      </c>
      <c r="BF18" t="s">
        <v>794</v>
      </c>
      <c r="BG18" t="s">
        <v>841</v>
      </c>
      <c r="BH18" t="s">
        <v>842</v>
      </c>
      <c r="BI18" t="s">
        <v>795</v>
      </c>
      <c r="BJ18" t="s">
        <v>843</v>
      </c>
      <c r="BK18" t="s">
        <v>844</v>
      </c>
      <c r="BL18" t="s">
        <v>845</v>
      </c>
      <c r="BM18" t="s">
        <v>846</v>
      </c>
      <c r="BN18" t="s">
        <v>884</v>
      </c>
      <c r="BO18" t="s">
        <v>885</v>
      </c>
      <c r="BP18" t="s">
        <v>849</v>
      </c>
      <c r="BQ18" t="s">
        <v>1125</v>
      </c>
      <c r="BT18" t="s">
        <v>852</v>
      </c>
      <c r="BU18" t="s">
        <v>853</v>
      </c>
      <c r="BV18" t="s">
        <v>854</v>
      </c>
      <c r="BW18" t="s">
        <v>855</v>
      </c>
      <c r="BX18" t="s">
        <v>856</v>
      </c>
      <c r="BY18" t="s">
        <v>794</v>
      </c>
      <c r="BZ18" t="s">
        <v>794</v>
      </c>
      <c r="CE18" t="s">
        <v>1095</v>
      </c>
    </row>
    <row r="19" spans="46:83" x14ac:dyDescent="0.35">
      <c r="AT19" t="s">
        <v>832</v>
      </c>
      <c r="AU19" t="s">
        <v>833</v>
      </c>
      <c r="AV19" t="s">
        <v>834</v>
      </c>
      <c r="AW19" t="s">
        <v>857</v>
      </c>
      <c r="AX19" t="s">
        <v>835</v>
      </c>
      <c r="AY19" t="s">
        <v>836</v>
      </c>
      <c r="AZ19" t="s">
        <v>837</v>
      </c>
      <c r="BA19" t="s">
        <v>882</v>
      </c>
      <c r="BB19" t="s">
        <v>883</v>
      </c>
      <c r="BC19" t="s">
        <v>797</v>
      </c>
      <c r="BD19" t="s">
        <v>840</v>
      </c>
      <c r="BE19" t="s">
        <v>796</v>
      </c>
      <c r="BF19" t="s">
        <v>794</v>
      </c>
      <c r="BG19" t="s">
        <v>841</v>
      </c>
      <c r="BH19" t="s">
        <v>842</v>
      </c>
      <c r="BI19" t="s">
        <v>795</v>
      </c>
      <c r="BJ19" t="s">
        <v>843</v>
      </c>
      <c r="BK19" t="s">
        <v>844</v>
      </c>
      <c r="BL19" t="s">
        <v>845</v>
      </c>
      <c r="BM19" t="s">
        <v>846</v>
      </c>
      <c r="BN19" t="s">
        <v>884</v>
      </c>
      <c r="BO19" t="s">
        <v>885</v>
      </c>
      <c r="BP19" t="s">
        <v>849</v>
      </c>
      <c r="BQ19" t="s">
        <v>1126</v>
      </c>
      <c r="BT19" t="s">
        <v>852</v>
      </c>
      <c r="BU19" t="s">
        <v>853</v>
      </c>
      <c r="BV19" t="s">
        <v>854</v>
      </c>
      <c r="BW19" t="s">
        <v>855</v>
      </c>
      <c r="BX19" t="s">
        <v>856</v>
      </c>
      <c r="BY19" t="s">
        <v>794</v>
      </c>
      <c r="BZ19" t="s">
        <v>794</v>
      </c>
      <c r="CE19" t="s">
        <v>1095</v>
      </c>
    </row>
    <row r="20" spans="46:83" x14ac:dyDescent="0.35">
      <c r="AT20" t="s">
        <v>832</v>
      </c>
      <c r="AU20" t="s">
        <v>833</v>
      </c>
      <c r="AV20" t="s">
        <v>834</v>
      </c>
      <c r="AW20" t="s">
        <v>857</v>
      </c>
      <c r="AX20" t="s">
        <v>835</v>
      </c>
      <c r="AY20" t="s">
        <v>836</v>
      </c>
      <c r="AZ20" t="s">
        <v>837</v>
      </c>
      <c r="BA20" t="s">
        <v>838</v>
      </c>
      <c r="BB20" t="s">
        <v>839</v>
      </c>
      <c r="BC20" t="s">
        <v>797</v>
      </c>
      <c r="BD20" t="s">
        <v>840</v>
      </c>
      <c r="BE20" t="s">
        <v>796</v>
      </c>
      <c r="BF20" t="s">
        <v>794</v>
      </c>
      <c r="BG20" t="s">
        <v>841</v>
      </c>
      <c r="BH20" t="s">
        <v>842</v>
      </c>
      <c r="BI20" t="s">
        <v>795</v>
      </c>
      <c r="BJ20" t="s">
        <v>843</v>
      </c>
      <c r="BK20" t="s">
        <v>844</v>
      </c>
      <c r="BL20" t="s">
        <v>845</v>
      </c>
      <c r="BM20" t="s">
        <v>846</v>
      </c>
      <c r="BN20" t="s">
        <v>847</v>
      </c>
      <c r="BO20" t="s">
        <v>848</v>
      </c>
      <c r="BQ20" t="s">
        <v>886</v>
      </c>
      <c r="BR20" t="s">
        <v>1166</v>
      </c>
      <c r="BS20" t="s">
        <v>851</v>
      </c>
      <c r="BT20" t="s">
        <v>852</v>
      </c>
      <c r="BU20" t="s">
        <v>853</v>
      </c>
      <c r="BV20" t="s">
        <v>854</v>
      </c>
      <c r="BW20" t="s">
        <v>855</v>
      </c>
      <c r="BX20" t="s">
        <v>856</v>
      </c>
      <c r="BY20" t="s">
        <v>794</v>
      </c>
      <c r="BZ20" t="s">
        <v>794</v>
      </c>
      <c r="CE20" t="s">
        <v>1095</v>
      </c>
    </row>
    <row r="21" spans="46:83" x14ac:dyDescent="0.35">
      <c r="AT21" t="s">
        <v>832</v>
      </c>
      <c r="AU21" t="s">
        <v>833</v>
      </c>
      <c r="AV21" t="s">
        <v>834</v>
      </c>
      <c r="AW21" t="s">
        <v>857</v>
      </c>
      <c r="AX21" t="s">
        <v>835</v>
      </c>
      <c r="AY21" t="s">
        <v>836</v>
      </c>
      <c r="AZ21" t="s">
        <v>837</v>
      </c>
      <c r="BA21" t="s">
        <v>838</v>
      </c>
      <c r="BB21" t="s">
        <v>839</v>
      </c>
      <c r="BC21" t="s">
        <v>797</v>
      </c>
      <c r="BD21" t="s">
        <v>840</v>
      </c>
      <c r="BE21" t="s">
        <v>796</v>
      </c>
      <c r="BF21" t="s">
        <v>794</v>
      </c>
      <c r="BG21" t="s">
        <v>841</v>
      </c>
      <c r="BH21" t="s">
        <v>842</v>
      </c>
      <c r="BI21" t="s">
        <v>795</v>
      </c>
      <c r="BJ21" t="s">
        <v>843</v>
      </c>
      <c r="BK21" t="s">
        <v>844</v>
      </c>
      <c r="BL21" t="s">
        <v>845</v>
      </c>
      <c r="BM21" t="s">
        <v>846</v>
      </c>
      <c r="BN21" t="s">
        <v>847</v>
      </c>
      <c r="BO21" t="s">
        <v>848</v>
      </c>
      <c r="BQ21" t="s">
        <v>887</v>
      </c>
      <c r="BR21" t="s">
        <v>1166</v>
      </c>
      <c r="BS21" t="s">
        <v>851</v>
      </c>
      <c r="BT21" t="s">
        <v>852</v>
      </c>
      <c r="BU21" t="s">
        <v>853</v>
      </c>
      <c r="BV21" t="s">
        <v>854</v>
      </c>
      <c r="BW21" t="s">
        <v>855</v>
      </c>
      <c r="BX21" t="s">
        <v>856</v>
      </c>
      <c r="BY21" t="s">
        <v>794</v>
      </c>
      <c r="BZ21" t="s">
        <v>794</v>
      </c>
      <c r="CE21" t="s">
        <v>1095</v>
      </c>
    </row>
    <row r="22" spans="46:83" x14ac:dyDescent="0.35">
      <c r="AX22" t="s">
        <v>835</v>
      </c>
      <c r="AY22" t="s">
        <v>836</v>
      </c>
      <c r="AZ22" t="s">
        <v>837</v>
      </c>
      <c r="BA22" t="s">
        <v>838</v>
      </c>
      <c r="BB22" t="s">
        <v>839</v>
      </c>
      <c r="BC22" t="s">
        <v>797</v>
      </c>
      <c r="BD22" t="s">
        <v>840</v>
      </c>
      <c r="BE22" t="s">
        <v>796</v>
      </c>
      <c r="BF22" t="s">
        <v>794</v>
      </c>
      <c r="BG22" t="s">
        <v>841</v>
      </c>
      <c r="BH22" t="s">
        <v>842</v>
      </c>
      <c r="BI22" t="s">
        <v>795</v>
      </c>
      <c r="BJ22" t="s">
        <v>843</v>
      </c>
      <c r="BK22" t="s">
        <v>844</v>
      </c>
      <c r="BL22" t="s">
        <v>845</v>
      </c>
      <c r="BM22" t="s">
        <v>846</v>
      </c>
      <c r="BN22" t="s">
        <v>847</v>
      </c>
      <c r="BO22" t="s">
        <v>848</v>
      </c>
      <c r="BR22" t="s">
        <v>1166</v>
      </c>
      <c r="BS22" t="s">
        <v>851</v>
      </c>
      <c r="BT22" t="s">
        <v>852</v>
      </c>
      <c r="BU22" t="s">
        <v>853</v>
      </c>
      <c r="BV22" t="s">
        <v>854</v>
      </c>
      <c r="BW22" t="s">
        <v>855</v>
      </c>
      <c r="BX22" t="s">
        <v>856</v>
      </c>
      <c r="BY22" t="s">
        <v>794</v>
      </c>
      <c r="BZ22" t="s">
        <v>794</v>
      </c>
      <c r="CE22" t="s">
        <v>1095</v>
      </c>
    </row>
    <row r="25" spans="46:83" x14ac:dyDescent="0.35">
      <c r="AT25" t="s">
        <v>832</v>
      </c>
      <c r="AU25" t="s">
        <v>833</v>
      </c>
      <c r="AV25" t="s">
        <v>834</v>
      </c>
      <c r="AX25" t="s">
        <v>835</v>
      </c>
      <c r="AY25" t="s">
        <v>836</v>
      </c>
      <c r="AZ25" t="s">
        <v>837</v>
      </c>
      <c r="BA25" t="s">
        <v>838</v>
      </c>
      <c r="BB25" t="s">
        <v>839</v>
      </c>
      <c r="BC25" t="s">
        <v>797</v>
      </c>
      <c r="BD25" t="s">
        <v>840</v>
      </c>
      <c r="BE25" t="s">
        <v>796</v>
      </c>
      <c r="BF25" t="s">
        <v>794</v>
      </c>
      <c r="BG25" t="s">
        <v>841</v>
      </c>
      <c r="BH25" t="s">
        <v>842</v>
      </c>
      <c r="BI25" t="s">
        <v>795</v>
      </c>
      <c r="BJ25" t="s">
        <v>843</v>
      </c>
      <c r="BK25" t="s">
        <v>844</v>
      </c>
      <c r="BL25" t="s">
        <v>845</v>
      </c>
      <c r="BM25" t="s">
        <v>846</v>
      </c>
      <c r="BN25" t="s">
        <v>847</v>
      </c>
      <c r="BO25" t="s">
        <v>848</v>
      </c>
      <c r="BQ25" t="s">
        <v>889</v>
      </c>
      <c r="BR25" t="s">
        <v>1166</v>
      </c>
      <c r="BS25" t="s">
        <v>851</v>
      </c>
      <c r="BT25" t="s">
        <v>852</v>
      </c>
      <c r="BU25" t="s">
        <v>853</v>
      </c>
      <c r="BV25" t="s">
        <v>854</v>
      </c>
      <c r="BW25" t="s">
        <v>855</v>
      </c>
      <c r="BX25" t="s">
        <v>856</v>
      </c>
      <c r="BY25" t="s">
        <v>794</v>
      </c>
      <c r="BZ25" t="s">
        <v>794</v>
      </c>
      <c r="CE25" t="s">
        <v>1095</v>
      </c>
    </row>
    <row r="26" spans="46:83" x14ac:dyDescent="0.35">
      <c r="AT26" t="s">
        <v>832</v>
      </c>
      <c r="AU26" t="s">
        <v>833</v>
      </c>
      <c r="AV26" t="s">
        <v>834</v>
      </c>
      <c r="AX26" t="s">
        <v>835</v>
      </c>
      <c r="AY26" t="s">
        <v>836</v>
      </c>
      <c r="AZ26" t="s">
        <v>837</v>
      </c>
      <c r="BA26" t="s">
        <v>838</v>
      </c>
      <c r="BB26" t="s">
        <v>839</v>
      </c>
      <c r="BC26" t="s">
        <v>797</v>
      </c>
      <c r="BD26" t="s">
        <v>840</v>
      </c>
      <c r="BE26" t="s">
        <v>796</v>
      </c>
      <c r="BF26" t="s">
        <v>794</v>
      </c>
      <c r="BG26" t="s">
        <v>841</v>
      </c>
      <c r="BH26" t="s">
        <v>842</v>
      </c>
      <c r="BI26" t="s">
        <v>795</v>
      </c>
      <c r="BJ26" t="s">
        <v>843</v>
      </c>
      <c r="BK26" t="s">
        <v>844</v>
      </c>
      <c r="BL26" t="s">
        <v>845</v>
      </c>
      <c r="BM26" t="s">
        <v>846</v>
      </c>
      <c r="BN26" t="s">
        <v>847</v>
      </c>
      <c r="BO26" t="s">
        <v>848</v>
      </c>
      <c r="BQ26" t="s">
        <v>889</v>
      </c>
      <c r="BR26" t="s">
        <v>1166</v>
      </c>
      <c r="BS26" t="s">
        <v>851</v>
      </c>
      <c r="BT26" t="s">
        <v>852</v>
      </c>
      <c r="BU26" t="s">
        <v>853</v>
      </c>
      <c r="BV26" t="s">
        <v>854</v>
      </c>
      <c r="BW26" t="s">
        <v>855</v>
      </c>
      <c r="BX26" t="s">
        <v>856</v>
      </c>
      <c r="BY26" t="s">
        <v>794</v>
      </c>
      <c r="BZ26" t="s">
        <v>794</v>
      </c>
      <c r="CE26" t="s">
        <v>1095</v>
      </c>
    </row>
    <row r="27" spans="46:83" x14ac:dyDescent="0.35">
      <c r="AT27" t="s">
        <v>832</v>
      </c>
      <c r="AU27" t="s">
        <v>833</v>
      </c>
      <c r="AV27" t="s">
        <v>834</v>
      </c>
      <c r="AW27" t="s">
        <v>857</v>
      </c>
      <c r="AX27" t="s">
        <v>835</v>
      </c>
      <c r="AY27" t="s">
        <v>836</v>
      </c>
      <c r="AZ27" t="s">
        <v>837</v>
      </c>
      <c r="BA27" t="s">
        <v>838</v>
      </c>
      <c r="BB27" t="s">
        <v>839</v>
      </c>
      <c r="BC27" t="s">
        <v>797</v>
      </c>
      <c r="BD27" t="s">
        <v>840</v>
      </c>
      <c r="BE27" t="s">
        <v>796</v>
      </c>
      <c r="BF27" t="s">
        <v>794</v>
      </c>
      <c r="BG27" t="s">
        <v>841</v>
      </c>
      <c r="BH27" t="s">
        <v>842</v>
      </c>
      <c r="BI27" t="s">
        <v>795</v>
      </c>
      <c r="BJ27" t="s">
        <v>843</v>
      </c>
      <c r="BK27" t="s">
        <v>844</v>
      </c>
      <c r="BL27" t="s">
        <v>845</v>
      </c>
      <c r="BM27" t="s">
        <v>846</v>
      </c>
      <c r="BN27" t="s">
        <v>847</v>
      </c>
      <c r="BO27" t="s">
        <v>848</v>
      </c>
      <c r="BP27" t="s">
        <v>849</v>
      </c>
      <c r="BQ27" t="s">
        <v>1167</v>
      </c>
      <c r="BR27" t="s">
        <v>1166</v>
      </c>
      <c r="BS27" t="s">
        <v>851</v>
      </c>
      <c r="BT27" t="s">
        <v>852</v>
      </c>
      <c r="BU27" t="s">
        <v>853</v>
      </c>
      <c r="BV27" t="s">
        <v>854</v>
      </c>
      <c r="BW27" t="s">
        <v>855</v>
      </c>
      <c r="BX27" t="s">
        <v>856</v>
      </c>
      <c r="BY27" t="s">
        <v>794</v>
      </c>
      <c r="BZ27" t="s">
        <v>794</v>
      </c>
      <c r="CE27" t="s">
        <v>1095</v>
      </c>
    </row>
    <row r="28" spans="46:83" x14ac:dyDescent="0.35">
      <c r="AX28" t="s">
        <v>835</v>
      </c>
      <c r="AY28" t="s">
        <v>836</v>
      </c>
      <c r="AZ28" t="s">
        <v>837</v>
      </c>
      <c r="BA28" t="s">
        <v>838</v>
      </c>
      <c r="BB28" t="s">
        <v>839</v>
      </c>
      <c r="BC28" t="s">
        <v>797</v>
      </c>
      <c r="BD28" t="s">
        <v>840</v>
      </c>
      <c r="BE28" t="s">
        <v>796</v>
      </c>
      <c r="BF28" t="s">
        <v>794</v>
      </c>
      <c r="BG28" t="s">
        <v>841</v>
      </c>
      <c r="BH28" t="s">
        <v>842</v>
      </c>
      <c r="BI28" t="s">
        <v>795</v>
      </c>
      <c r="BJ28" t="s">
        <v>843</v>
      </c>
      <c r="BK28" t="s">
        <v>844</v>
      </c>
      <c r="BL28" t="s">
        <v>845</v>
      </c>
      <c r="BM28" t="s">
        <v>846</v>
      </c>
      <c r="BN28" t="s">
        <v>847</v>
      </c>
      <c r="BO28" t="s">
        <v>848</v>
      </c>
      <c r="BR28" t="s">
        <v>1166</v>
      </c>
      <c r="BS28" t="s">
        <v>851</v>
      </c>
      <c r="BT28" t="s">
        <v>852</v>
      </c>
      <c r="BU28" t="s">
        <v>853</v>
      </c>
      <c r="BV28" t="s">
        <v>854</v>
      </c>
      <c r="BW28" t="s">
        <v>855</v>
      </c>
      <c r="BX28" t="s">
        <v>856</v>
      </c>
      <c r="BY28" t="s">
        <v>794</v>
      </c>
      <c r="BZ28" t="s">
        <v>794</v>
      </c>
      <c r="CE28" t="s">
        <v>1095</v>
      </c>
    </row>
    <row r="29" spans="46:83" x14ac:dyDescent="0.35">
      <c r="AT29" t="s">
        <v>832</v>
      </c>
      <c r="AU29" t="s">
        <v>833</v>
      </c>
      <c r="AV29" t="s">
        <v>834</v>
      </c>
      <c r="AX29" t="s">
        <v>835</v>
      </c>
      <c r="AY29" t="s">
        <v>836</v>
      </c>
      <c r="AZ29" t="s">
        <v>837</v>
      </c>
      <c r="BA29" t="s">
        <v>838</v>
      </c>
      <c r="BB29" t="s">
        <v>839</v>
      </c>
      <c r="BC29" t="s">
        <v>797</v>
      </c>
      <c r="BD29" t="s">
        <v>840</v>
      </c>
      <c r="BE29" t="s">
        <v>796</v>
      </c>
      <c r="BF29" t="s">
        <v>794</v>
      </c>
      <c r="BG29" t="s">
        <v>841</v>
      </c>
      <c r="BH29" t="s">
        <v>842</v>
      </c>
      <c r="BI29" t="s">
        <v>795</v>
      </c>
      <c r="BJ29" t="s">
        <v>843</v>
      </c>
      <c r="BK29" t="s">
        <v>844</v>
      </c>
      <c r="BL29" t="s">
        <v>845</v>
      </c>
      <c r="BM29" t="s">
        <v>846</v>
      </c>
      <c r="BN29" t="s">
        <v>847</v>
      </c>
      <c r="BO29" t="s">
        <v>848</v>
      </c>
      <c r="BR29" t="s">
        <v>1166</v>
      </c>
      <c r="BS29" t="s">
        <v>851</v>
      </c>
      <c r="BT29" t="s">
        <v>852</v>
      </c>
      <c r="BU29" t="s">
        <v>853</v>
      </c>
      <c r="BV29" t="s">
        <v>854</v>
      </c>
      <c r="BW29" t="s">
        <v>855</v>
      </c>
      <c r="BX29" t="s">
        <v>856</v>
      </c>
      <c r="BY29" t="s">
        <v>794</v>
      </c>
      <c r="BZ29" t="s">
        <v>794</v>
      </c>
      <c r="CE29" t="s">
        <v>1095</v>
      </c>
    </row>
    <row r="30" spans="46:83" x14ac:dyDescent="0.35">
      <c r="AT30" t="s">
        <v>832</v>
      </c>
      <c r="AU30" t="s">
        <v>833</v>
      </c>
      <c r="AV30" t="s">
        <v>834</v>
      </c>
      <c r="AW30" t="s">
        <v>857</v>
      </c>
      <c r="AX30" t="s">
        <v>835</v>
      </c>
      <c r="AY30" t="s">
        <v>836</v>
      </c>
      <c r="AZ30" t="s">
        <v>837</v>
      </c>
      <c r="BA30" t="s">
        <v>890</v>
      </c>
      <c r="BB30" t="s">
        <v>891</v>
      </c>
      <c r="BC30" t="s">
        <v>797</v>
      </c>
      <c r="BD30" t="s">
        <v>840</v>
      </c>
      <c r="BE30" t="s">
        <v>796</v>
      </c>
      <c r="BF30" t="s">
        <v>794</v>
      </c>
      <c r="BG30" t="s">
        <v>841</v>
      </c>
      <c r="BH30" t="s">
        <v>842</v>
      </c>
      <c r="BK30" t="s">
        <v>844</v>
      </c>
      <c r="BL30" t="s">
        <v>845</v>
      </c>
      <c r="BM30" t="s">
        <v>846</v>
      </c>
      <c r="BN30" t="s">
        <v>892</v>
      </c>
      <c r="BO30" t="s">
        <v>893</v>
      </c>
      <c r="BP30" t="s">
        <v>849</v>
      </c>
      <c r="BQ30" t="s">
        <v>894</v>
      </c>
      <c r="BT30" t="s">
        <v>852</v>
      </c>
      <c r="BU30" t="s">
        <v>853</v>
      </c>
      <c r="BV30" t="s">
        <v>854</v>
      </c>
      <c r="BW30" t="s">
        <v>855</v>
      </c>
      <c r="BX30" t="s">
        <v>856</v>
      </c>
      <c r="BY30" t="s">
        <v>794</v>
      </c>
      <c r="BZ30" t="s">
        <v>794</v>
      </c>
      <c r="CE30" t="s">
        <v>1095</v>
      </c>
    </row>
    <row r="31" spans="46:83" x14ac:dyDescent="0.35">
      <c r="AT31" t="s">
        <v>832</v>
      </c>
      <c r="AU31" t="s">
        <v>833</v>
      </c>
      <c r="AV31" t="s">
        <v>834</v>
      </c>
      <c r="AW31" t="s">
        <v>857</v>
      </c>
      <c r="AX31" t="s">
        <v>835</v>
      </c>
      <c r="AY31" t="s">
        <v>836</v>
      </c>
      <c r="AZ31" t="s">
        <v>837</v>
      </c>
      <c r="BA31" t="s">
        <v>838</v>
      </c>
      <c r="BB31" t="s">
        <v>839</v>
      </c>
      <c r="BC31" t="s">
        <v>797</v>
      </c>
      <c r="BD31" t="s">
        <v>840</v>
      </c>
      <c r="BE31" t="s">
        <v>796</v>
      </c>
      <c r="BF31" t="s">
        <v>794</v>
      </c>
      <c r="BG31" t="s">
        <v>841</v>
      </c>
      <c r="BH31" t="s">
        <v>842</v>
      </c>
      <c r="BI31" t="s">
        <v>795</v>
      </c>
      <c r="BJ31" t="s">
        <v>843</v>
      </c>
      <c r="BK31" t="s">
        <v>844</v>
      </c>
      <c r="BL31" t="s">
        <v>845</v>
      </c>
      <c r="BM31" t="s">
        <v>846</v>
      </c>
      <c r="BN31" t="s">
        <v>847</v>
      </c>
      <c r="BO31" t="s">
        <v>848</v>
      </c>
      <c r="BQ31" t="s">
        <v>895</v>
      </c>
      <c r="BR31" t="s">
        <v>1166</v>
      </c>
      <c r="BS31" t="s">
        <v>851</v>
      </c>
      <c r="BT31" t="s">
        <v>852</v>
      </c>
      <c r="BU31" t="s">
        <v>853</v>
      </c>
      <c r="BV31" t="s">
        <v>854</v>
      </c>
      <c r="BW31" t="s">
        <v>855</v>
      </c>
      <c r="BX31" t="s">
        <v>856</v>
      </c>
      <c r="BY31" t="s">
        <v>794</v>
      </c>
      <c r="BZ31" t="s">
        <v>794</v>
      </c>
      <c r="CE31" t="s">
        <v>1095</v>
      </c>
    </row>
    <row r="32" spans="46:83" x14ac:dyDescent="0.35">
      <c r="AT32" t="s">
        <v>832</v>
      </c>
      <c r="AU32" t="s">
        <v>833</v>
      </c>
      <c r="AV32" t="s">
        <v>834</v>
      </c>
      <c r="AX32" t="s">
        <v>835</v>
      </c>
      <c r="AY32" t="s">
        <v>836</v>
      </c>
      <c r="AZ32" t="s">
        <v>837</v>
      </c>
      <c r="BA32" t="s">
        <v>838</v>
      </c>
      <c r="BB32" t="s">
        <v>839</v>
      </c>
      <c r="BC32" t="s">
        <v>797</v>
      </c>
      <c r="BD32" t="s">
        <v>840</v>
      </c>
      <c r="BE32" t="s">
        <v>796</v>
      </c>
      <c r="BF32" t="s">
        <v>794</v>
      </c>
      <c r="BG32" t="s">
        <v>841</v>
      </c>
      <c r="BH32" t="s">
        <v>842</v>
      </c>
      <c r="BI32" t="s">
        <v>795</v>
      </c>
      <c r="BJ32" t="s">
        <v>843</v>
      </c>
      <c r="BK32" t="s">
        <v>844</v>
      </c>
      <c r="BL32" t="s">
        <v>845</v>
      </c>
      <c r="BM32" t="s">
        <v>846</v>
      </c>
      <c r="BN32" t="s">
        <v>847</v>
      </c>
      <c r="BO32" t="s">
        <v>848</v>
      </c>
      <c r="BP32" t="s">
        <v>849</v>
      </c>
      <c r="BQ32" t="s">
        <v>1168</v>
      </c>
      <c r="BR32" t="s">
        <v>1166</v>
      </c>
      <c r="BS32" t="s">
        <v>851</v>
      </c>
      <c r="BT32" t="s">
        <v>852</v>
      </c>
      <c r="BU32" t="s">
        <v>853</v>
      </c>
      <c r="BV32" t="s">
        <v>854</v>
      </c>
      <c r="BW32" t="s">
        <v>855</v>
      </c>
      <c r="BX32" t="s">
        <v>856</v>
      </c>
      <c r="BY32" t="s">
        <v>794</v>
      </c>
      <c r="BZ32" t="s">
        <v>794</v>
      </c>
      <c r="CE32" t="s">
        <v>1095</v>
      </c>
    </row>
    <row r="33" spans="46:83" x14ac:dyDescent="0.35">
      <c r="AT33" t="s">
        <v>832</v>
      </c>
      <c r="AU33" t="s">
        <v>833</v>
      </c>
      <c r="AV33" t="s">
        <v>834</v>
      </c>
      <c r="AX33" t="s">
        <v>835</v>
      </c>
      <c r="AY33" t="s">
        <v>836</v>
      </c>
      <c r="AZ33" t="s">
        <v>837</v>
      </c>
      <c r="BA33" t="s">
        <v>890</v>
      </c>
      <c r="BB33" t="s">
        <v>891</v>
      </c>
      <c r="BC33" t="s">
        <v>797</v>
      </c>
      <c r="BD33" t="s">
        <v>840</v>
      </c>
      <c r="BE33" t="s">
        <v>796</v>
      </c>
      <c r="BF33" t="s">
        <v>794</v>
      </c>
      <c r="BG33" t="s">
        <v>841</v>
      </c>
      <c r="BH33" t="s">
        <v>842</v>
      </c>
      <c r="BI33" t="s">
        <v>795</v>
      </c>
      <c r="BJ33" t="s">
        <v>843</v>
      </c>
      <c r="BK33" t="s">
        <v>844</v>
      </c>
      <c r="BL33" t="s">
        <v>845</v>
      </c>
      <c r="BM33" t="s">
        <v>846</v>
      </c>
      <c r="BN33" t="s">
        <v>892</v>
      </c>
      <c r="BO33" t="s">
        <v>893</v>
      </c>
      <c r="BP33" t="s">
        <v>849</v>
      </c>
      <c r="BQ33" t="s">
        <v>896</v>
      </c>
      <c r="BT33" t="s">
        <v>852</v>
      </c>
      <c r="BU33" t="s">
        <v>853</v>
      </c>
      <c r="BV33" t="s">
        <v>854</v>
      </c>
      <c r="BW33" t="s">
        <v>855</v>
      </c>
      <c r="BX33" t="s">
        <v>856</v>
      </c>
      <c r="BY33" t="s">
        <v>794</v>
      </c>
      <c r="BZ33" t="s">
        <v>794</v>
      </c>
      <c r="CE33" t="s">
        <v>1095</v>
      </c>
    </row>
    <row r="37" spans="46:83" x14ac:dyDescent="0.35">
      <c r="AU37" t="s">
        <v>833</v>
      </c>
      <c r="AX37" t="s">
        <v>835</v>
      </c>
      <c r="AY37" t="s">
        <v>836</v>
      </c>
      <c r="AZ37" t="s">
        <v>837</v>
      </c>
      <c r="BA37" t="s">
        <v>890</v>
      </c>
      <c r="BB37" t="s">
        <v>891</v>
      </c>
      <c r="BC37" t="s">
        <v>797</v>
      </c>
      <c r="BD37" t="s">
        <v>840</v>
      </c>
      <c r="BE37" t="s">
        <v>796</v>
      </c>
      <c r="BF37" t="s">
        <v>794</v>
      </c>
      <c r="BG37" t="s">
        <v>841</v>
      </c>
      <c r="BH37" t="s">
        <v>842</v>
      </c>
      <c r="BI37" t="s">
        <v>795</v>
      </c>
      <c r="BJ37" t="s">
        <v>843</v>
      </c>
      <c r="BK37" t="s">
        <v>844</v>
      </c>
      <c r="BL37" t="s">
        <v>845</v>
      </c>
      <c r="BM37" t="s">
        <v>846</v>
      </c>
      <c r="BN37" t="s">
        <v>892</v>
      </c>
      <c r="BO37" t="s">
        <v>893</v>
      </c>
      <c r="BT37" t="s">
        <v>852</v>
      </c>
      <c r="BU37" t="s">
        <v>853</v>
      </c>
      <c r="BV37" t="s">
        <v>854</v>
      </c>
      <c r="BW37" t="s">
        <v>855</v>
      </c>
      <c r="BX37" t="s">
        <v>856</v>
      </c>
      <c r="BY37" t="s">
        <v>794</v>
      </c>
      <c r="BZ37" t="s">
        <v>794</v>
      </c>
      <c r="CE37" t="s">
        <v>1095</v>
      </c>
    </row>
    <row r="38" spans="46:83" x14ac:dyDescent="0.35">
      <c r="AT38" t="s">
        <v>832</v>
      </c>
      <c r="AU38" t="s">
        <v>833</v>
      </c>
      <c r="AV38" t="s">
        <v>834</v>
      </c>
      <c r="AW38" t="s">
        <v>857</v>
      </c>
      <c r="AX38" t="s">
        <v>835</v>
      </c>
      <c r="AY38" t="s">
        <v>836</v>
      </c>
      <c r="AZ38" t="s">
        <v>837</v>
      </c>
      <c r="BA38" t="s">
        <v>875</v>
      </c>
      <c r="BB38" t="s">
        <v>876</v>
      </c>
      <c r="BC38" t="s">
        <v>797</v>
      </c>
      <c r="BD38" t="s">
        <v>840</v>
      </c>
      <c r="BE38" t="s">
        <v>796</v>
      </c>
      <c r="BF38" t="s">
        <v>794</v>
      </c>
      <c r="BG38" t="s">
        <v>841</v>
      </c>
      <c r="BH38" t="s">
        <v>842</v>
      </c>
      <c r="BI38" t="s">
        <v>795</v>
      </c>
      <c r="BJ38" t="s">
        <v>843</v>
      </c>
      <c r="BK38" t="s">
        <v>844</v>
      </c>
      <c r="BL38" t="s">
        <v>845</v>
      </c>
      <c r="BM38" t="s">
        <v>846</v>
      </c>
      <c r="BN38" t="s">
        <v>877</v>
      </c>
      <c r="BO38" t="s">
        <v>878</v>
      </c>
      <c r="BP38" t="s">
        <v>849</v>
      </c>
      <c r="BQ38" t="s">
        <v>897</v>
      </c>
      <c r="BT38" t="s">
        <v>852</v>
      </c>
      <c r="BU38" t="s">
        <v>853</v>
      </c>
      <c r="BV38" t="s">
        <v>854</v>
      </c>
      <c r="BW38" t="s">
        <v>855</v>
      </c>
      <c r="BX38" t="s">
        <v>856</v>
      </c>
      <c r="BY38" t="s">
        <v>794</v>
      </c>
      <c r="BZ38" t="s">
        <v>794</v>
      </c>
      <c r="CE38" t="s">
        <v>1095</v>
      </c>
    </row>
    <row r="39" spans="46:83" x14ac:dyDescent="0.35">
      <c r="AT39" t="s">
        <v>832</v>
      </c>
      <c r="AU39" t="s">
        <v>833</v>
      </c>
      <c r="AV39" t="s">
        <v>834</v>
      </c>
      <c r="AX39" t="s">
        <v>835</v>
      </c>
      <c r="AY39" t="s">
        <v>836</v>
      </c>
      <c r="AZ39" t="s">
        <v>837</v>
      </c>
      <c r="BA39" t="s">
        <v>838</v>
      </c>
      <c r="BB39" t="s">
        <v>839</v>
      </c>
      <c r="BC39" t="s">
        <v>797</v>
      </c>
      <c r="BD39" t="s">
        <v>840</v>
      </c>
      <c r="BE39" t="s">
        <v>796</v>
      </c>
      <c r="BF39" t="s">
        <v>794</v>
      </c>
      <c r="BG39" t="s">
        <v>841</v>
      </c>
      <c r="BH39" t="s">
        <v>842</v>
      </c>
      <c r="BI39" t="s">
        <v>795</v>
      </c>
      <c r="BJ39" t="s">
        <v>843</v>
      </c>
      <c r="BK39" t="s">
        <v>844</v>
      </c>
      <c r="BL39" t="s">
        <v>845</v>
      </c>
      <c r="BM39" t="s">
        <v>846</v>
      </c>
      <c r="BN39" t="s">
        <v>847</v>
      </c>
      <c r="BO39" t="s">
        <v>848</v>
      </c>
      <c r="BP39" t="s">
        <v>849</v>
      </c>
      <c r="BQ39" t="s">
        <v>898</v>
      </c>
      <c r="BR39" t="s">
        <v>1166</v>
      </c>
      <c r="BS39" t="s">
        <v>851</v>
      </c>
      <c r="BT39" t="s">
        <v>852</v>
      </c>
      <c r="BU39" t="s">
        <v>853</v>
      </c>
      <c r="BV39" t="s">
        <v>854</v>
      </c>
      <c r="BW39" t="s">
        <v>855</v>
      </c>
      <c r="BX39" t="s">
        <v>856</v>
      </c>
      <c r="BY39" t="s">
        <v>794</v>
      </c>
      <c r="BZ39" t="s">
        <v>794</v>
      </c>
      <c r="CE39" t="s">
        <v>1095</v>
      </c>
    </row>
    <row r="40" spans="46:83" x14ac:dyDescent="0.35">
      <c r="AT40" t="s">
        <v>832</v>
      </c>
      <c r="AU40" t="s">
        <v>833</v>
      </c>
      <c r="AV40" t="s">
        <v>834</v>
      </c>
      <c r="AX40" t="s">
        <v>835</v>
      </c>
      <c r="AY40" t="s">
        <v>836</v>
      </c>
      <c r="AZ40" t="s">
        <v>837</v>
      </c>
      <c r="BA40" t="s">
        <v>875</v>
      </c>
      <c r="BB40" t="s">
        <v>876</v>
      </c>
      <c r="BC40" t="s">
        <v>797</v>
      </c>
      <c r="BD40" t="s">
        <v>840</v>
      </c>
      <c r="BE40" t="s">
        <v>796</v>
      </c>
      <c r="BF40" t="s">
        <v>794</v>
      </c>
      <c r="BG40" t="s">
        <v>841</v>
      </c>
      <c r="BH40" t="s">
        <v>842</v>
      </c>
      <c r="BI40" t="s">
        <v>795</v>
      </c>
      <c r="BJ40" t="s">
        <v>843</v>
      </c>
      <c r="BK40" t="s">
        <v>844</v>
      </c>
      <c r="BL40" t="s">
        <v>845</v>
      </c>
      <c r="BM40" t="s">
        <v>846</v>
      </c>
      <c r="BN40" t="s">
        <v>877</v>
      </c>
      <c r="BO40" t="s">
        <v>878</v>
      </c>
      <c r="BP40" t="s">
        <v>849</v>
      </c>
      <c r="BQ40" t="s">
        <v>899</v>
      </c>
      <c r="BT40" t="s">
        <v>852</v>
      </c>
      <c r="BU40" t="s">
        <v>853</v>
      </c>
      <c r="BV40" t="s">
        <v>854</v>
      </c>
      <c r="BW40" t="s">
        <v>855</v>
      </c>
      <c r="BX40" t="s">
        <v>856</v>
      </c>
      <c r="BY40" t="s">
        <v>794</v>
      </c>
      <c r="BZ40" t="s">
        <v>794</v>
      </c>
      <c r="CE40" t="s">
        <v>1095</v>
      </c>
    </row>
    <row r="41" spans="46:83" x14ac:dyDescent="0.35">
      <c r="AT41" t="s">
        <v>832</v>
      </c>
      <c r="AU41" t="s">
        <v>833</v>
      </c>
      <c r="AV41" t="s">
        <v>834</v>
      </c>
      <c r="AW41" t="s">
        <v>857</v>
      </c>
      <c r="AX41" t="s">
        <v>835</v>
      </c>
      <c r="AY41" t="s">
        <v>836</v>
      </c>
      <c r="AZ41" t="s">
        <v>837</v>
      </c>
      <c r="BA41" t="s">
        <v>838</v>
      </c>
      <c r="BB41" t="s">
        <v>839</v>
      </c>
      <c r="BC41" t="s">
        <v>797</v>
      </c>
      <c r="BD41" t="s">
        <v>840</v>
      </c>
      <c r="BE41" t="s">
        <v>796</v>
      </c>
      <c r="BF41" t="s">
        <v>794</v>
      </c>
      <c r="BG41" t="s">
        <v>841</v>
      </c>
      <c r="BH41" t="s">
        <v>842</v>
      </c>
      <c r="BI41" t="s">
        <v>795</v>
      </c>
      <c r="BJ41" t="s">
        <v>843</v>
      </c>
      <c r="BK41" t="s">
        <v>844</v>
      </c>
      <c r="BL41" t="s">
        <v>845</v>
      </c>
      <c r="BM41" t="s">
        <v>846</v>
      </c>
      <c r="BN41" t="s">
        <v>847</v>
      </c>
      <c r="BO41" t="s">
        <v>848</v>
      </c>
      <c r="BP41" t="s">
        <v>849</v>
      </c>
      <c r="BQ41" t="s">
        <v>900</v>
      </c>
      <c r="BR41" t="s">
        <v>1166</v>
      </c>
      <c r="BS41" t="s">
        <v>851</v>
      </c>
      <c r="BT41" t="s">
        <v>852</v>
      </c>
      <c r="BU41" t="s">
        <v>853</v>
      </c>
      <c r="BV41" t="s">
        <v>854</v>
      </c>
      <c r="BW41" t="s">
        <v>855</v>
      </c>
      <c r="BX41" t="s">
        <v>856</v>
      </c>
      <c r="BY41" t="s">
        <v>794</v>
      </c>
      <c r="BZ41" t="s">
        <v>794</v>
      </c>
      <c r="CE41" t="s">
        <v>1095</v>
      </c>
    </row>
    <row r="42" spans="46:83" x14ac:dyDescent="0.35">
      <c r="AT42" t="s">
        <v>832</v>
      </c>
      <c r="AU42" t="s">
        <v>833</v>
      </c>
      <c r="AV42" t="s">
        <v>834</v>
      </c>
      <c r="AW42" t="s">
        <v>857</v>
      </c>
      <c r="AX42" t="s">
        <v>835</v>
      </c>
      <c r="AY42" t="s">
        <v>836</v>
      </c>
      <c r="AZ42" t="s">
        <v>837</v>
      </c>
      <c r="BA42" t="s">
        <v>875</v>
      </c>
      <c r="BB42" t="s">
        <v>876</v>
      </c>
      <c r="BC42" t="s">
        <v>797</v>
      </c>
      <c r="BD42" t="s">
        <v>840</v>
      </c>
      <c r="BE42" t="s">
        <v>796</v>
      </c>
      <c r="BF42" t="s">
        <v>794</v>
      </c>
      <c r="BG42" t="s">
        <v>841</v>
      </c>
      <c r="BH42" t="s">
        <v>842</v>
      </c>
      <c r="BI42" t="s">
        <v>795</v>
      </c>
      <c r="BJ42" t="s">
        <v>843</v>
      </c>
      <c r="BK42" t="s">
        <v>844</v>
      </c>
      <c r="BL42" t="s">
        <v>845</v>
      </c>
      <c r="BM42" t="s">
        <v>846</v>
      </c>
      <c r="BN42" t="s">
        <v>877</v>
      </c>
      <c r="BO42" t="s">
        <v>878</v>
      </c>
      <c r="BP42" t="s">
        <v>849</v>
      </c>
      <c r="BQ42" t="s">
        <v>901</v>
      </c>
      <c r="BT42" t="s">
        <v>852</v>
      </c>
      <c r="BU42" t="s">
        <v>853</v>
      </c>
      <c r="BV42" t="s">
        <v>854</v>
      </c>
      <c r="BW42" t="s">
        <v>855</v>
      </c>
      <c r="BX42" t="s">
        <v>856</v>
      </c>
      <c r="BY42" t="s">
        <v>794</v>
      </c>
      <c r="BZ42" t="s">
        <v>794</v>
      </c>
      <c r="CE42" t="s">
        <v>1095</v>
      </c>
    </row>
    <row r="43" spans="46:83" x14ac:dyDescent="0.35">
      <c r="AU43" t="s">
        <v>833</v>
      </c>
      <c r="AX43" t="s">
        <v>835</v>
      </c>
      <c r="AZ43" t="s">
        <v>837</v>
      </c>
      <c r="BA43" t="s">
        <v>838</v>
      </c>
      <c r="BB43" t="s">
        <v>839</v>
      </c>
      <c r="BC43" t="s">
        <v>797</v>
      </c>
      <c r="BD43" t="s">
        <v>840</v>
      </c>
      <c r="BE43" t="s">
        <v>796</v>
      </c>
      <c r="BF43" t="s">
        <v>794</v>
      </c>
      <c r="BG43" t="s">
        <v>841</v>
      </c>
      <c r="BH43" t="s">
        <v>842</v>
      </c>
      <c r="BI43" t="s">
        <v>795</v>
      </c>
      <c r="BJ43" t="s">
        <v>843</v>
      </c>
      <c r="BK43" t="s">
        <v>844</v>
      </c>
      <c r="BL43" t="s">
        <v>845</v>
      </c>
      <c r="BM43" t="s">
        <v>846</v>
      </c>
      <c r="BN43" t="s">
        <v>847</v>
      </c>
      <c r="BO43" t="s">
        <v>848</v>
      </c>
      <c r="BR43" t="s">
        <v>1166</v>
      </c>
      <c r="BS43" t="s">
        <v>851</v>
      </c>
      <c r="BT43" t="s">
        <v>852</v>
      </c>
      <c r="BU43" t="s">
        <v>853</v>
      </c>
      <c r="BV43" t="s">
        <v>854</v>
      </c>
      <c r="BW43" t="s">
        <v>855</v>
      </c>
      <c r="BX43" t="s">
        <v>856</v>
      </c>
      <c r="BY43" t="s">
        <v>794</v>
      </c>
      <c r="BZ43" t="s">
        <v>794</v>
      </c>
      <c r="CE43" t="s">
        <v>1095</v>
      </c>
    </row>
    <row r="44" spans="46:83" x14ac:dyDescent="0.35">
      <c r="AT44" t="s">
        <v>832</v>
      </c>
      <c r="AU44" t="s">
        <v>833</v>
      </c>
      <c r="AV44" t="s">
        <v>834</v>
      </c>
      <c r="AX44" t="s">
        <v>835</v>
      </c>
      <c r="AY44" t="s">
        <v>836</v>
      </c>
      <c r="AZ44" t="s">
        <v>837</v>
      </c>
      <c r="BA44" t="s">
        <v>875</v>
      </c>
      <c r="BB44" t="s">
        <v>876</v>
      </c>
      <c r="BC44" t="s">
        <v>797</v>
      </c>
      <c r="BD44" t="s">
        <v>840</v>
      </c>
      <c r="BE44" t="s">
        <v>796</v>
      </c>
      <c r="BF44" t="s">
        <v>794</v>
      </c>
      <c r="BG44" t="s">
        <v>841</v>
      </c>
      <c r="BH44" t="s">
        <v>842</v>
      </c>
      <c r="BI44" t="s">
        <v>795</v>
      </c>
      <c r="BJ44" t="s">
        <v>843</v>
      </c>
      <c r="BK44" t="s">
        <v>844</v>
      </c>
      <c r="BL44" t="s">
        <v>845</v>
      </c>
      <c r="BM44" t="s">
        <v>846</v>
      </c>
      <c r="BN44" t="s">
        <v>877</v>
      </c>
      <c r="BO44" t="s">
        <v>878</v>
      </c>
      <c r="BP44" t="s">
        <v>849</v>
      </c>
      <c r="BQ44" t="s">
        <v>902</v>
      </c>
      <c r="BT44" t="s">
        <v>852</v>
      </c>
      <c r="BU44" t="s">
        <v>853</v>
      </c>
      <c r="BV44" t="s">
        <v>854</v>
      </c>
      <c r="BW44" t="s">
        <v>855</v>
      </c>
      <c r="BX44" t="s">
        <v>856</v>
      </c>
      <c r="BY44" t="s">
        <v>794</v>
      </c>
      <c r="BZ44" t="s">
        <v>794</v>
      </c>
      <c r="CE44" t="s">
        <v>1095</v>
      </c>
    </row>
    <row r="45" spans="46:83" x14ac:dyDescent="0.35">
      <c r="AT45" t="s">
        <v>832</v>
      </c>
      <c r="AU45" t="s">
        <v>833</v>
      </c>
      <c r="AV45" t="s">
        <v>834</v>
      </c>
      <c r="AW45" t="s">
        <v>857</v>
      </c>
      <c r="AX45" t="s">
        <v>835</v>
      </c>
      <c r="AY45" t="s">
        <v>836</v>
      </c>
      <c r="AZ45" t="s">
        <v>837</v>
      </c>
      <c r="BA45" t="s">
        <v>875</v>
      </c>
      <c r="BB45" t="s">
        <v>876</v>
      </c>
      <c r="BC45" t="s">
        <v>797</v>
      </c>
      <c r="BD45" t="s">
        <v>840</v>
      </c>
      <c r="BE45" t="s">
        <v>796</v>
      </c>
      <c r="BF45" t="s">
        <v>794</v>
      </c>
      <c r="BG45" t="s">
        <v>841</v>
      </c>
      <c r="BH45" t="s">
        <v>842</v>
      </c>
      <c r="BI45" t="s">
        <v>795</v>
      </c>
      <c r="BJ45" t="s">
        <v>843</v>
      </c>
      <c r="BK45" t="s">
        <v>844</v>
      </c>
      <c r="BL45" t="s">
        <v>845</v>
      </c>
      <c r="BM45" t="s">
        <v>846</v>
      </c>
      <c r="BN45" t="s">
        <v>877</v>
      </c>
      <c r="BO45" t="s">
        <v>878</v>
      </c>
      <c r="BP45" t="s">
        <v>849</v>
      </c>
      <c r="BQ45" t="s">
        <v>903</v>
      </c>
      <c r="BT45" t="s">
        <v>852</v>
      </c>
      <c r="BU45" t="s">
        <v>853</v>
      </c>
      <c r="BV45" t="s">
        <v>854</v>
      </c>
      <c r="BW45" t="s">
        <v>855</v>
      </c>
      <c r="BX45" t="s">
        <v>856</v>
      </c>
      <c r="BY45" t="s">
        <v>794</v>
      </c>
      <c r="BZ45" t="s">
        <v>794</v>
      </c>
      <c r="CE45" t="s">
        <v>1095</v>
      </c>
    </row>
    <row r="48" spans="46:83" x14ac:dyDescent="0.35">
      <c r="AT48" t="s">
        <v>832</v>
      </c>
      <c r="AU48" t="s">
        <v>833</v>
      </c>
      <c r="AV48" t="s">
        <v>834</v>
      </c>
      <c r="AW48" t="s">
        <v>857</v>
      </c>
      <c r="AX48" t="s">
        <v>835</v>
      </c>
      <c r="AY48" t="s">
        <v>836</v>
      </c>
      <c r="AZ48" t="s">
        <v>837</v>
      </c>
      <c r="BA48" t="s">
        <v>838</v>
      </c>
      <c r="BB48" t="s">
        <v>839</v>
      </c>
      <c r="BC48" t="s">
        <v>797</v>
      </c>
      <c r="BD48" t="s">
        <v>840</v>
      </c>
      <c r="BE48" t="s">
        <v>796</v>
      </c>
      <c r="BF48" t="s">
        <v>794</v>
      </c>
      <c r="BG48" t="s">
        <v>841</v>
      </c>
      <c r="BH48" t="s">
        <v>842</v>
      </c>
      <c r="BI48" t="s">
        <v>795</v>
      </c>
      <c r="BJ48" t="s">
        <v>843</v>
      </c>
      <c r="BK48" t="s">
        <v>844</v>
      </c>
      <c r="BL48" t="s">
        <v>845</v>
      </c>
      <c r="BM48" t="s">
        <v>846</v>
      </c>
      <c r="BN48" t="s">
        <v>847</v>
      </c>
      <c r="BO48" t="s">
        <v>848</v>
      </c>
      <c r="BP48" t="s">
        <v>849</v>
      </c>
      <c r="BQ48" t="s">
        <v>1127</v>
      </c>
      <c r="BR48" t="s">
        <v>1166</v>
      </c>
      <c r="BS48" t="s">
        <v>851</v>
      </c>
      <c r="BT48" t="s">
        <v>852</v>
      </c>
      <c r="BU48" t="s">
        <v>853</v>
      </c>
      <c r="BV48" t="s">
        <v>854</v>
      </c>
      <c r="BW48" t="s">
        <v>855</v>
      </c>
      <c r="BX48" t="s">
        <v>856</v>
      </c>
      <c r="BY48" t="s">
        <v>794</v>
      </c>
      <c r="BZ48" t="s">
        <v>794</v>
      </c>
      <c r="CE48" t="s">
        <v>1095</v>
      </c>
    </row>
    <row r="49" spans="46:83" x14ac:dyDescent="0.35">
      <c r="AU49" t="s">
        <v>833</v>
      </c>
      <c r="AV49" t="s">
        <v>834</v>
      </c>
      <c r="AW49" t="s">
        <v>857</v>
      </c>
      <c r="AX49" t="s">
        <v>835</v>
      </c>
      <c r="AY49" t="s">
        <v>836</v>
      </c>
      <c r="AZ49" t="s">
        <v>837</v>
      </c>
      <c r="BA49" t="s">
        <v>838</v>
      </c>
      <c r="BB49" t="s">
        <v>839</v>
      </c>
      <c r="BC49" t="s">
        <v>797</v>
      </c>
      <c r="BD49" t="s">
        <v>840</v>
      </c>
      <c r="BE49" t="s">
        <v>796</v>
      </c>
      <c r="BF49" t="s">
        <v>794</v>
      </c>
      <c r="BG49" t="s">
        <v>841</v>
      </c>
      <c r="BH49" t="s">
        <v>842</v>
      </c>
      <c r="BI49" t="s">
        <v>795</v>
      </c>
      <c r="BJ49" t="s">
        <v>843</v>
      </c>
      <c r="BK49" t="s">
        <v>844</v>
      </c>
      <c r="BL49" t="s">
        <v>845</v>
      </c>
      <c r="BM49" t="s">
        <v>846</v>
      </c>
      <c r="BN49" t="s">
        <v>847</v>
      </c>
      <c r="BO49" t="s">
        <v>848</v>
      </c>
      <c r="BR49" t="s">
        <v>1166</v>
      </c>
      <c r="BS49" t="s">
        <v>851</v>
      </c>
      <c r="BT49" t="s">
        <v>852</v>
      </c>
      <c r="BU49" t="s">
        <v>853</v>
      </c>
      <c r="BV49" t="s">
        <v>854</v>
      </c>
      <c r="BW49" t="s">
        <v>855</v>
      </c>
      <c r="BX49" t="s">
        <v>856</v>
      </c>
      <c r="BY49" t="s">
        <v>794</v>
      </c>
      <c r="BZ49" t="s">
        <v>794</v>
      </c>
      <c r="CE49" t="s">
        <v>1095</v>
      </c>
    </row>
    <row r="50" spans="46:83" x14ac:dyDescent="0.35">
      <c r="AT50" t="s">
        <v>832</v>
      </c>
      <c r="AU50" t="s">
        <v>833</v>
      </c>
      <c r="AV50" t="s">
        <v>834</v>
      </c>
      <c r="AW50" t="s">
        <v>857</v>
      </c>
      <c r="AX50" t="s">
        <v>835</v>
      </c>
      <c r="AY50" t="s">
        <v>836</v>
      </c>
      <c r="AZ50" t="s">
        <v>837</v>
      </c>
      <c r="BA50" t="s">
        <v>838</v>
      </c>
      <c r="BB50" t="s">
        <v>839</v>
      </c>
      <c r="BC50" t="s">
        <v>797</v>
      </c>
      <c r="BD50" t="s">
        <v>840</v>
      </c>
      <c r="BE50" t="s">
        <v>796</v>
      </c>
      <c r="BF50" t="s">
        <v>794</v>
      </c>
      <c r="BG50" t="s">
        <v>841</v>
      </c>
      <c r="BH50" t="s">
        <v>842</v>
      </c>
      <c r="BI50" t="s">
        <v>795</v>
      </c>
      <c r="BJ50" t="s">
        <v>843</v>
      </c>
      <c r="BK50" t="s">
        <v>844</v>
      </c>
      <c r="BL50" t="s">
        <v>845</v>
      </c>
      <c r="BM50" t="s">
        <v>846</v>
      </c>
      <c r="BN50" t="s">
        <v>847</v>
      </c>
      <c r="BO50" t="s">
        <v>848</v>
      </c>
      <c r="BQ50" t="s">
        <v>904</v>
      </c>
      <c r="BR50" t="s">
        <v>1166</v>
      </c>
      <c r="BS50" t="s">
        <v>851</v>
      </c>
      <c r="BT50" t="s">
        <v>852</v>
      </c>
      <c r="BU50" t="s">
        <v>853</v>
      </c>
      <c r="BV50" t="s">
        <v>854</v>
      </c>
      <c r="BW50" t="s">
        <v>855</v>
      </c>
      <c r="BX50" t="s">
        <v>856</v>
      </c>
      <c r="BY50" t="s">
        <v>794</v>
      </c>
      <c r="BZ50" t="s">
        <v>794</v>
      </c>
      <c r="CE50" t="s">
        <v>1095</v>
      </c>
    </row>
    <row r="51" spans="46:83" x14ac:dyDescent="0.35">
      <c r="AT51" t="s">
        <v>832</v>
      </c>
      <c r="AU51" t="s">
        <v>833</v>
      </c>
      <c r="AV51" t="s">
        <v>834</v>
      </c>
      <c r="AX51" t="s">
        <v>835</v>
      </c>
      <c r="AY51" t="s">
        <v>836</v>
      </c>
      <c r="AZ51" t="s">
        <v>837</v>
      </c>
      <c r="BA51" t="s">
        <v>838</v>
      </c>
      <c r="BB51" t="s">
        <v>839</v>
      </c>
      <c r="BC51" t="s">
        <v>797</v>
      </c>
      <c r="BD51" t="s">
        <v>840</v>
      </c>
      <c r="BE51" t="s">
        <v>796</v>
      </c>
      <c r="BF51" t="s">
        <v>794</v>
      </c>
      <c r="BG51" t="s">
        <v>841</v>
      </c>
      <c r="BH51" t="s">
        <v>842</v>
      </c>
      <c r="BI51" t="s">
        <v>795</v>
      </c>
      <c r="BJ51" t="s">
        <v>843</v>
      </c>
      <c r="BK51" t="s">
        <v>844</v>
      </c>
      <c r="BL51" t="s">
        <v>845</v>
      </c>
      <c r="BM51" t="s">
        <v>846</v>
      </c>
      <c r="BN51" t="s">
        <v>847</v>
      </c>
      <c r="BO51" t="s">
        <v>848</v>
      </c>
      <c r="BP51" t="s">
        <v>849</v>
      </c>
      <c r="BQ51" t="s">
        <v>1169</v>
      </c>
      <c r="BR51" t="s">
        <v>1166</v>
      </c>
      <c r="BS51" t="s">
        <v>851</v>
      </c>
      <c r="BT51" t="s">
        <v>852</v>
      </c>
      <c r="BU51" t="s">
        <v>853</v>
      </c>
      <c r="BV51" t="s">
        <v>854</v>
      </c>
      <c r="BW51" t="s">
        <v>855</v>
      </c>
      <c r="BX51" t="s">
        <v>856</v>
      </c>
      <c r="BY51" t="s">
        <v>794</v>
      </c>
      <c r="BZ51" t="s">
        <v>794</v>
      </c>
      <c r="CE51" t="s">
        <v>1095</v>
      </c>
    </row>
    <row r="52" spans="46:83" x14ac:dyDescent="0.35">
      <c r="AT52" t="s">
        <v>832</v>
      </c>
      <c r="AU52" t="s">
        <v>833</v>
      </c>
      <c r="AV52" t="s">
        <v>834</v>
      </c>
      <c r="AX52" t="s">
        <v>835</v>
      </c>
      <c r="AY52" t="s">
        <v>836</v>
      </c>
      <c r="AZ52" t="s">
        <v>837</v>
      </c>
      <c r="BA52" t="s">
        <v>875</v>
      </c>
      <c r="BB52" t="s">
        <v>876</v>
      </c>
      <c r="BC52" t="s">
        <v>797</v>
      </c>
      <c r="BD52" t="s">
        <v>840</v>
      </c>
      <c r="BE52" t="s">
        <v>796</v>
      </c>
      <c r="BF52" t="s">
        <v>794</v>
      </c>
      <c r="BG52" t="s">
        <v>841</v>
      </c>
      <c r="BH52" t="s">
        <v>842</v>
      </c>
      <c r="BI52" t="s">
        <v>795</v>
      </c>
      <c r="BJ52" t="s">
        <v>843</v>
      </c>
      <c r="BK52" t="s">
        <v>844</v>
      </c>
      <c r="BL52" t="s">
        <v>845</v>
      </c>
      <c r="BM52" t="s">
        <v>846</v>
      </c>
      <c r="BN52" t="s">
        <v>877</v>
      </c>
      <c r="BO52" t="s">
        <v>878</v>
      </c>
      <c r="BP52" t="s">
        <v>849</v>
      </c>
      <c r="BQ52" t="s">
        <v>905</v>
      </c>
      <c r="BT52" t="s">
        <v>852</v>
      </c>
      <c r="BU52" t="s">
        <v>853</v>
      </c>
      <c r="BV52" t="s">
        <v>854</v>
      </c>
      <c r="BW52" t="s">
        <v>855</v>
      </c>
      <c r="BX52" t="s">
        <v>856</v>
      </c>
      <c r="BY52" t="s">
        <v>794</v>
      </c>
      <c r="BZ52" t="s">
        <v>794</v>
      </c>
      <c r="CE52" t="s">
        <v>1095</v>
      </c>
    </row>
    <row r="53" spans="46:83" x14ac:dyDescent="0.35">
      <c r="AT53" t="s">
        <v>832</v>
      </c>
      <c r="AU53" t="s">
        <v>833</v>
      </c>
      <c r="AV53" t="s">
        <v>834</v>
      </c>
      <c r="AW53" t="s">
        <v>857</v>
      </c>
      <c r="AX53" t="s">
        <v>835</v>
      </c>
      <c r="AY53" t="s">
        <v>836</v>
      </c>
      <c r="AZ53" t="s">
        <v>837</v>
      </c>
      <c r="BA53" t="s">
        <v>838</v>
      </c>
      <c r="BB53" t="s">
        <v>839</v>
      </c>
      <c r="BC53" t="s">
        <v>797</v>
      </c>
      <c r="BD53" t="s">
        <v>840</v>
      </c>
      <c r="BE53" t="s">
        <v>796</v>
      </c>
      <c r="BF53" t="s">
        <v>794</v>
      </c>
      <c r="BG53" t="s">
        <v>841</v>
      </c>
      <c r="BH53" t="s">
        <v>842</v>
      </c>
      <c r="BI53" t="s">
        <v>795</v>
      </c>
      <c r="BJ53" t="s">
        <v>843</v>
      </c>
      <c r="BK53" t="s">
        <v>844</v>
      </c>
      <c r="BL53" t="s">
        <v>845</v>
      </c>
      <c r="BM53" t="s">
        <v>846</v>
      </c>
      <c r="BN53" t="s">
        <v>847</v>
      </c>
      <c r="BO53" t="s">
        <v>848</v>
      </c>
      <c r="BR53" t="s">
        <v>1166</v>
      </c>
      <c r="BS53" t="s">
        <v>851</v>
      </c>
      <c r="BT53" t="s">
        <v>852</v>
      </c>
      <c r="BU53" t="s">
        <v>853</v>
      </c>
      <c r="BV53" t="s">
        <v>854</v>
      </c>
      <c r="BW53" t="s">
        <v>855</v>
      </c>
      <c r="BX53" t="s">
        <v>856</v>
      </c>
      <c r="BY53" t="s">
        <v>794</v>
      </c>
      <c r="BZ53" t="s">
        <v>794</v>
      </c>
      <c r="CE53" t="s">
        <v>1095</v>
      </c>
    </row>
    <row r="54" spans="46:83" x14ac:dyDescent="0.35">
      <c r="AT54" t="s">
        <v>832</v>
      </c>
      <c r="AU54" t="s">
        <v>833</v>
      </c>
      <c r="AV54" t="s">
        <v>834</v>
      </c>
      <c r="AX54" t="s">
        <v>835</v>
      </c>
      <c r="AY54" t="s">
        <v>836</v>
      </c>
      <c r="AZ54" t="s">
        <v>837</v>
      </c>
      <c r="BA54" t="s">
        <v>838</v>
      </c>
      <c r="BB54" t="s">
        <v>839</v>
      </c>
      <c r="BC54" t="s">
        <v>797</v>
      </c>
      <c r="BD54" t="s">
        <v>840</v>
      </c>
      <c r="BE54" t="s">
        <v>796</v>
      </c>
      <c r="BF54" t="s">
        <v>794</v>
      </c>
      <c r="BG54" t="s">
        <v>841</v>
      </c>
      <c r="BH54" t="s">
        <v>842</v>
      </c>
      <c r="BI54" t="s">
        <v>795</v>
      </c>
      <c r="BJ54" t="s">
        <v>843</v>
      </c>
      <c r="BK54" t="s">
        <v>844</v>
      </c>
      <c r="BL54" t="s">
        <v>845</v>
      </c>
      <c r="BM54" t="s">
        <v>846</v>
      </c>
      <c r="BN54" t="s">
        <v>847</v>
      </c>
      <c r="BO54" t="s">
        <v>848</v>
      </c>
      <c r="BQ54" t="s">
        <v>906</v>
      </c>
      <c r="BR54" t="s">
        <v>1166</v>
      </c>
      <c r="BS54" t="s">
        <v>851</v>
      </c>
      <c r="BT54" t="s">
        <v>852</v>
      </c>
      <c r="BU54" t="s">
        <v>853</v>
      </c>
      <c r="BV54" t="s">
        <v>854</v>
      </c>
      <c r="BW54" t="s">
        <v>855</v>
      </c>
      <c r="BX54" t="s">
        <v>856</v>
      </c>
      <c r="BY54" t="s">
        <v>794</v>
      </c>
      <c r="BZ54" t="s">
        <v>794</v>
      </c>
      <c r="CE54" t="s">
        <v>1095</v>
      </c>
    </row>
    <row r="57" spans="46:83" x14ac:dyDescent="0.35">
      <c r="AT57" t="s">
        <v>832</v>
      </c>
      <c r="AU57" t="s">
        <v>833</v>
      </c>
      <c r="AV57" t="s">
        <v>834</v>
      </c>
      <c r="AW57" t="s">
        <v>857</v>
      </c>
      <c r="AX57" t="s">
        <v>835</v>
      </c>
      <c r="AY57" t="s">
        <v>836</v>
      </c>
      <c r="AZ57" t="s">
        <v>837</v>
      </c>
      <c r="BA57" t="s">
        <v>890</v>
      </c>
      <c r="BB57" t="s">
        <v>891</v>
      </c>
      <c r="BC57" t="s">
        <v>797</v>
      </c>
      <c r="BD57" t="s">
        <v>840</v>
      </c>
      <c r="BE57" t="s">
        <v>796</v>
      </c>
      <c r="BF57" t="s">
        <v>794</v>
      </c>
      <c r="BG57" t="s">
        <v>841</v>
      </c>
      <c r="BH57" t="s">
        <v>842</v>
      </c>
      <c r="BI57" t="s">
        <v>795</v>
      </c>
      <c r="BJ57" t="s">
        <v>843</v>
      </c>
      <c r="BK57" t="s">
        <v>844</v>
      </c>
      <c r="BL57" t="s">
        <v>845</v>
      </c>
      <c r="BM57" t="s">
        <v>846</v>
      </c>
      <c r="BN57" t="s">
        <v>892</v>
      </c>
      <c r="BO57" t="s">
        <v>893</v>
      </c>
      <c r="BP57" t="s">
        <v>849</v>
      </c>
      <c r="BQ57" t="s">
        <v>907</v>
      </c>
      <c r="BT57" t="s">
        <v>852</v>
      </c>
      <c r="BU57" t="s">
        <v>853</v>
      </c>
      <c r="BV57" t="s">
        <v>854</v>
      </c>
      <c r="BW57" t="s">
        <v>855</v>
      </c>
      <c r="BX57" t="s">
        <v>856</v>
      </c>
      <c r="BY57" t="s">
        <v>794</v>
      </c>
      <c r="BZ57" t="s">
        <v>794</v>
      </c>
      <c r="CE57" t="s">
        <v>1095</v>
      </c>
    </row>
    <row r="58" spans="46:83" x14ac:dyDescent="0.35">
      <c r="AT58" t="s">
        <v>832</v>
      </c>
      <c r="AU58" t="s">
        <v>833</v>
      </c>
      <c r="AV58" t="s">
        <v>834</v>
      </c>
      <c r="AW58" t="s">
        <v>857</v>
      </c>
      <c r="AX58" t="s">
        <v>835</v>
      </c>
      <c r="AY58" t="s">
        <v>836</v>
      </c>
      <c r="AZ58" t="s">
        <v>837</v>
      </c>
      <c r="BA58" t="s">
        <v>838</v>
      </c>
      <c r="BB58" t="s">
        <v>839</v>
      </c>
      <c r="BC58" t="s">
        <v>797</v>
      </c>
      <c r="BD58" t="s">
        <v>840</v>
      </c>
      <c r="BE58" t="s">
        <v>796</v>
      </c>
      <c r="BF58" t="s">
        <v>794</v>
      </c>
      <c r="BG58" t="s">
        <v>841</v>
      </c>
      <c r="BH58" t="s">
        <v>842</v>
      </c>
      <c r="BI58" t="s">
        <v>795</v>
      </c>
      <c r="BJ58" t="s">
        <v>843</v>
      </c>
      <c r="BK58" t="s">
        <v>844</v>
      </c>
      <c r="BL58" t="s">
        <v>845</v>
      </c>
      <c r="BM58" t="s">
        <v>846</v>
      </c>
      <c r="BN58" t="s">
        <v>847</v>
      </c>
      <c r="BO58" t="s">
        <v>848</v>
      </c>
      <c r="BR58" t="s">
        <v>1166</v>
      </c>
      <c r="BS58" t="s">
        <v>851</v>
      </c>
      <c r="BT58" t="s">
        <v>852</v>
      </c>
      <c r="BU58" t="s">
        <v>853</v>
      </c>
      <c r="BV58" t="s">
        <v>854</v>
      </c>
      <c r="BW58" t="s">
        <v>855</v>
      </c>
      <c r="BX58" t="s">
        <v>856</v>
      </c>
      <c r="BY58" t="s">
        <v>794</v>
      </c>
      <c r="BZ58" t="s">
        <v>794</v>
      </c>
      <c r="CE58" t="s">
        <v>1095</v>
      </c>
    </row>
    <row r="59" spans="46:83" x14ac:dyDescent="0.35">
      <c r="AT59" t="s">
        <v>832</v>
      </c>
      <c r="AU59" t="s">
        <v>833</v>
      </c>
      <c r="AV59" t="s">
        <v>834</v>
      </c>
      <c r="AX59" t="s">
        <v>835</v>
      </c>
      <c r="AY59" t="s">
        <v>836</v>
      </c>
      <c r="AZ59" t="s">
        <v>837</v>
      </c>
      <c r="BA59" t="s">
        <v>890</v>
      </c>
      <c r="BB59" t="s">
        <v>891</v>
      </c>
      <c r="BC59" t="s">
        <v>797</v>
      </c>
      <c r="BD59" t="s">
        <v>840</v>
      </c>
      <c r="BE59" t="s">
        <v>796</v>
      </c>
      <c r="BF59" t="s">
        <v>794</v>
      </c>
      <c r="BG59" t="s">
        <v>841</v>
      </c>
      <c r="BH59" t="s">
        <v>842</v>
      </c>
      <c r="BI59" t="s">
        <v>795</v>
      </c>
      <c r="BJ59" t="s">
        <v>843</v>
      </c>
      <c r="BK59" t="s">
        <v>844</v>
      </c>
      <c r="BL59" t="s">
        <v>845</v>
      </c>
      <c r="BM59" t="s">
        <v>846</v>
      </c>
      <c r="BN59" t="s">
        <v>892</v>
      </c>
      <c r="BO59" t="s">
        <v>893</v>
      </c>
      <c r="BP59" t="s">
        <v>849</v>
      </c>
      <c r="BQ59" t="s">
        <v>908</v>
      </c>
      <c r="BT59" t="s">
        <v>852</v>
      </c>
      <c r="BU59" t="s">
        <v>853</v>
      </c>
      <c r="BV59" t="s">
        <v>854</v>
      </c>
      <c r="BW59" t="s">
        <v>855</v>
      </c>
      <c r="BX59" t="s">
        <v>856</v>
      </c>
      <c r="BY59" t="s">
        <v>794</v>
      </c>
      <c r="BZ59" t="s">
        <v>794</v>
      </c>
      <c r="CE59" t="s">
        <v>1095</v>
      </c>
    </row>
    <row r="60" spans="46:83" x14ac:dyDescent="0.35">
      <c r="AT60" t="s">
        <v>832</v>
      </c>
      <c r="AU60" t="s">
        <v>833</v>
      </c>
      <c r="AV60" t="s">
        <v>834</v>
      </c>
      <c r="AW60" t="s">
        <v>857</v>
      </c>
      <c r="AX60" t="s">
        <v>835</v>
      </c>
      <c r="AY60" t="s">
        <v>836</v>
      </c>
      <c r="AZ60" t="s">
        <v>837</v>
      </c>
      <c r="BA60" t="s">
        <v>838</v>
      </c>
      <c r="BB60" t="s">
        <v>839</v>
      </c>
      <c r="BC60" t="s">
        <v>797</v>
      </c>
      <c r="BD60" t="s">
        <v>840</v>
      </c>
      <c r="BE60" t="s">
        <v>796</v>
      </c>
      <c r="BF60" t="s">
        <v>794</v>
      </c>
      <c r="BG60" t="s">
        <v>841</v>
      </c>
      <c r="BH60" t="s">
        <v>842</v>
      </c>
      <c r="BI60" t="s">
        <v>795</v>
      </c>
      <c r="BJ60" t="s">
        <v>843</v>
      </c>
      <c r="BK60" t="s">
        <v>844</v>
      </c>
      <c r="BL60" t="s">
        <v>845</v>
      </c>
      <c r="BM60" t="s">
        <v>846</v>
      </c>
      <c r="BN60" t="s">
        <v>847</v>
      </c>
      <c r="BO60" t="s">
        <v>848</v>
      </c>
      <c r="BP60" t="s">
        <v>849</v>
      </c>
      <c r="BQ60" t="s">
        <v>909</v>
      </c>
      <c r="BR60" t="s">
        <v>1166</v>
      </c>
      <c r="BS60" t="s">
        <v>851</v>
      </c>
      <c r="BT60" t="s">
        <v>852</v>
      </c>
      <c r="BU60" t="s">
        <v>853</v>
      </c>
      <c r="BV60" t="s">
        <v>854</v>
      </c>
      <c r="BW60" t="s">
        <v>855</v>
      </c>
      <c r="BX60" t="s">
        <v>856</v>
      </c>
      <c r="BY60" t="s">
        <v>794</v>
      </c>
      <c r="BZ60" t="s">
        <v>794</v>
      </c>
      <c r="CE60" t="s">
        <v>1095</v>
      </c>
    </row>
    <row r="61" spans="46:83" x14ac:dyDescent="0.35">
      <c r="AU61" t="s">
        <v>833</v>
      </c>
      <c r="AV61" t="s">
        <v>834</v>
      </c>
      <c r="AW61" t="s">
        <v>857</v>
      </c>
      <c r="AX61" t="s">
        <v>835</v>
      </c>
      <c r="AY61" t="s">
        <v>836</v>
      </c>
      <c r="AZ61" t="s">
        <v>837</v>
      </c>
      <c r="BA61" t="s">
        <v>838</v>
      </c>
      <c r="BB61" t="s">
        <v>839</v>
      </c>
      <c r="BC61" t="s">
        <v>797</v>
      </c>
      <c r="BD61" t="s">
        <v>840</v>
      </c>
      <c r="BE61" t="s">
        <v>796</v>
      </c>
      <c r="BF61" t="s">
        <v>794</v>
      </c>
      <c r="BG61" t="s">
        <v>841</v>
      </c>
      <c r="BH61" t="s">
        <v>842</v>
      </c>
      <c r="BI61" t="s">
        <v>795</v>
      </c>
      <c r="BJ61" t="s">
        <v>843</v>
      </c>
      <c r="BK61" t="s">
        <v>844</v>
      </c>
      <c r="BL61" t="s">
        <v>845</v>
      </c>
      <c r="BM61" t="s">
        <v>846</v>
      </c>
      <c r="BN61" t="s">
        <v>847</v>
      </c>
      <c r="BO61" t="s">
        <v>848</v>
      </c>
      <c r="BR61" t="s">
        <v>1166</v>
      </c>
      <c r="BS61" t="s">
        <v>851</v>
      </c>
      <c r="BT61" t="s">
        <v>852</v>
      </c>
      <c r="BU61" t="s">
        <v>853</v>
      </c>
      <c r="BV61" t="s">
        <v>854</v>
      </c>
      <c r="BW61" t="s">
        <v>855</v>
      </c>
      <c r="BX61" t="s">
        <v>856</v>
      </c>
      <c r="BY61" t="s">
        <v>794</v>
      </c>
      <c r="BZ61" t="s">
        <v>794</v>
      </c>
      <c r="CE61" t="s">
        <v>1095</v>
      </c>
    </row>
    <row r="62" spans="46:83" x14ac:dyDescent="0.35">
      <c r="AT62" t="s">
        <v>832</v>
      </c>
      <c r="AU62" t="s">
        <v>833</v>
      </c>
      <c r="AV62" t="s">
        <v>834</v>
      </c>
      <c r="AW62" t="s">
        <v>857</v>
      </c>
      <c r="AX62" t="s">
        <v>835</v>
      </c>
      <c r="AY62" t="s">
        <v>836</v>
      </c>
      <c r="AZ62" t="s">
        <v>837</v>
      </c>
      <c r="BA62" t="s">
        <v>838</v>
      </c>
      <c r="BB62" t="s">
        <v>839</v>
      </c>
      <c r="BC62" t="s">
        <v>797</v>
      </c>
      <c r="BD62" t="s">
        <v>840</v>
      </c>
      <c r="BE62" t="s">
        <v>796</v>
      </c>
      <c r="BF62" t="s">
        <v>794</v>
      </c>
      <c r="BG62" t="s">
        <v>841</v>
      </c>
      <c r="BH62" t="s">
        <v>842</v>
      </c>
      <c r="BI62" t="s">
        <v>795</v>
      </c>
      <c r="BJ62" t="s">
        <v>843</v>
      </c>
      <c r="BK62" t="s">
        <v>844</v>
      </c>
      <c r="BL62" t="s">
        <v>845</v>
      </c>
      <c r="BM62" t="s">
        <v>846</v>
      </c>
      <c r="BN62" t="s">
        <v>847</v>
      </c>
      <c r="BO62" t="s">
        <v>848</v>
      </c>
      <c r="BQ62" t="s">
        <v>910</v>
      </c>
      <c r="BR62" t="s">
        <v>1166</v>
      </c>
      <c r="BS62" t="s">
        <v>851</v>
      </c>
      <c r="BT62" t="s">
        <v>852</v>
      </c>
      <c r="BU62" t="s">
        <v>853</v>
      </c>
      <c r="BV62" t="s">
        <v>854</v>
      </c>
      <c r="BW62" t="s">
        <v>855</v>
      </c>
      <c r="BX62" t="s">
        <v>856</v>
      </c>
      <c r="BY62" t="s">
        <v>794</v>
      </c>
      <c r="BZ62" t="s">
        <v>794</v>
      </c>
      <c r="CE62" t="s">
        <v>1095</v>
      </c>
    </row>
    <row r="63" spans="46:83" x14ac:dyDescent="0.35">
      <c r="AT63" t="s">
        <v>832</v>
      </c>
      <c r="AU63" t="s">
        <v>833</v>
      </c>
      <c r="AV63" t="s">
        <v>834</v>
      </c>
      <c r="AX63" t="s">
        <v>835</v>
      </c>
      <c r="AY63" t="s">
        <v>836</v>
      </c>
      <c r="AZ63" t="s">
        <v>837</v>
      </c>
      <c r="BA63" t="s">
        <v>838</v>
      </c>
      <c r="BB63" t="s">
        <v>839</v>
      </c>
      <c r="BC63" t="s">
        <v>797</v>
      </c>
      <c r="BD63" t="s">
        <v>840</v>
      </c>
      <c r="BE63" t="s">
        <v>796</v>
      </c>
      <c r="BF63" t="s">
        <v>794</v>
      </c>
      <c r="BG63" t="s">
        <v>841</v>
      </c>
      <c r="BH63" t="s">
        <v>842</v>
      </c>
      <c r="BI63" t="s">
        <v>795</v>
      </c>
      <c r="BJ63" t="s">
        <v>843</v>
      </c>
      <c r="BK63" t="s">
        <v>844</v>
      </c>
      <c r="BL63" t="s">
        <v>845</v>
      </c>
      <c r="BM63" t="s">
        <v>846</v>
      </c>
      <c r="BN63" t="s">
        <v>847</v>
      </c>
      <c r="BO63" t="s">
        <v>848</v>
      </c>
      <c r="BQ63" t="s">
        <v>1170</v>
      </c>
      <c r="BR63" t="s">
        <v>1166</v>
      </c>
      <c r="BS63" t="s">
        <v>851</v>
      </c>
      <c r="BT63" t="s">
        <v>852</v>
      </c>
      <c r="BU63" t="s">
        <v>853</v>
      </c>
      <c r="BV63" t="s">
        <v>854</v>
      </c>
      <c r="BW63" t="s">
        <v>855</v>
      </c>
      <c r="BX63" t="s">
        <v>856</v>
      </c>
      <c r="BY63" t="s">
        <v>794</v>
      </c>
      <c r="BZ63" t="s">
        <v>794</v>
      </c>
      <c r="CE63" t="s">
        <v>1095</v>
      </c>
    </row>
    <row r="64" spans="46:83" x14ac:dyDescent="0.35">
      <c r="AU64" t="s">
        <v>833</v>
      </c>
      <c r="AW64" t="s">
        <v>857</v>
      </c>
      <c r="AX64" t="s">
        <v>835</v>
      </c>
      <c r="AY64" t="s">
        <v>836</v>
      </c>
      <c r="AZ64" t="s">
        <v>837</v>
      </c>
      <c r="BA64" t="s">
        <v>838</v>
      </c>
      <c r="BB64" t="s">
        <v>839</v>
      </c>
      <c r="BC64" t="s">
        <v>797</v>
      </c>
      <c r="BD64" t="s">
        <v>840</v>
      </c>
      <c r="BE64" t="s">
        <v>796</v>
      </c>
      <c r="BF64" t="s">
        <v>794</v>
      </c>
      <c r="BG64" t="s">
        <v>841</v>
      </c>
      <c r="BH64" t="s">
        <v>842</v>
      </c>
      <c r="BI64" t="s">
        <v>795</v>
      </c>
      <c r="BJ64" t="s">
        <v>843</v>
      </c>
      <c r="BK64" t="s">
        <v>844</v>
      </c>
      <c r="BL64" t="s">
        <v>845</v>
      </c>
      <c r="BM64" t="s">
        <v>846</v>
      </c>
      <c r="BN64" t="s">
        <v>847</v>
      </c>
      <c r="BO64" t="s">
        <v>848</v>
      </c>
      <c r="BR64" t="s">
        <v>1166</v>
      </c>
      <c r="BS64" t="s">
        <v>851</v>
      </c>
      <c r="BT64" t="s">
        <v>852</v>
      </c>
      <c r="BU64" t="s">
        <v>853</v>
      </c>
      <c r="BV64" t="s">
        <v>854</v>
      </c>
      <c r="BW64" t="s">
        <v>855</v>
      </c>
      <c r="BX64" t="s">
        <v>856</v>
      </c>
      <c r="BY64" t="s">
        <v>794</v>
      </c>
      <c r="BZ64" t="s">
        <v>794</v>
      </c>
      <c r="CE64" t="s">
        <v>1095</v>
      </c>
    </row>
    <row r="65" spans="46:83" x14ac:dyDescent="0.35">
      <c r="AU65" t="s">
        <v>833</v>
      </c>
      <c r="AX65" t="s">
        <v>835</v>
      </c>
      <c r="AY65" t="s">
        <v>836</v>
      </c>
      <c r="AZ65" t="s">
        <v>837</v>
      </c>
      <c r="BA65" t="s">
        <v>838</v>
      </c>
      <c r="BB65" t="s">
        <v>839</v>
      </c>
      <c r="BC65" t="s">
        <v>797</v>
      </c>
      <c r="BD65" t="s">
        <v>840</v>
      </c>
      <c r="BE65" t="s">
        <v>796</v>
      </c>
      <c r="BF65" t="s">
        <v>794</v>
      </c>
      <c r="BG65" t="s">
        <v>841</v>
      </c>
      <c r="BH65" t="s">
        <v>842</v>
      </c>
      <c r="BI65" t="s">
        <v>795</v>
      </c>
      <c r="BJ65" t="s">
        <v>843</v>
      </c>
      <c r="BK65" t="s">
        <v>844</v>
      </c>
      <c r="BL65" t="s">
        <v>845</v>
      </c>
      <c r="BM65" t="s">
        <v>846</v>
      </c>
      <c r="BN65" t="s">
        <v>847</v>
      </c>
      <c r="BO65" t="s">
        <v>848</v>
      </c>
      <c r="BR65" t="s">
        <v>1166</v>
      </c>
      <c r="BS65" t="s">
        <v>851</v>
      </c>
      <c r="BT65" t="s">
        <v>852</v>
      </c>
      <c r="BU65" t="s">
        <v>853</v>
      </c>
      <c r="BV65" t="s">
        <v>854</v>
      </c>
      <c r="BW65" t="s">
        <v>855</v>
      </c>
      <c r="BX65" t="s">
        <v>856</v>
      </c>
      <c r="BY65" t="s">
        <v>794</v>
      </c>
      <c r="BZ65" t="s">
        <v>794</v>
      </c>
      <c r="CE65" t="s">
        <v>1095</v>
      </c>
    </row>
    <row r="66" spans="46:83" x14ac:dyDescent="0.35">
      <c r="AT66" t="s">
        <v>832</v>
      </c>
      <c r="AU66" t="s">
        <v>833</v>
      </c>
      <c r="AV66" t="s">
        <v>834</v>
      </c>
      <c r="AX66" t="s">
        <v>835</v>
      </c>
      <c r="AY66" t="s">
        <v>836</v>
      </c>
      <c r="AZ66" t="s">
        <v>837</v>
      </c>
      <c r="BA66" t="s">
        <v>838</v>
      </c>
      <c r="BB66" t="s">
        <v>839</v>
      </c>
      <c r="BC66" t="s">
        <v>797</v>
      </c>
      <c r="BD66" t="s">
        <v>840</v>
      </c>
      <c r="BE66" t="s">
        <v>796</v>
      </c>
      <c r="BF66" t="s">
        <v>794</v>
      </c>
      <c r="BG66" t="s">
        <v>841</v>
      </c>
      <c r="BH66" t="s">
        <v>842</v>
      </c>
      <c r="BI66" t="s">
        <v>795</v>
      </c>
      <c r="BJ66" t="s">
        <v>843</v>
      </c>
      <c r="BK66" t="s">
        <v>844</v>
      </c>
      <c r="BL66" t="s">
        <v>845</v>
      </c>
      <c r="BM66" t="s">
        <v>846</v>
      </c>
      <c r="BN66" t="s">
        <v>847</v>
      </c>
      <c r="BO66" t="s">
        <v>848</v>
      </c>
      <c r="BQ66" t="s">
        <v>911</v>
      </c>
      <c r="BR66" t="s">
        <v>1166</v>
      </c>
      <c r="BS66" t="s">
        <v>851</v>
      </c>
      <c r="BT66" t="s">
        <v>852</v>
      </c>
      <c r="BU66" t="s">
        <v>853</v>
      </c>
      <c r="BV66" t="s">
        <v>854</v>
      </c>
      <c r="BW66" t="s">
        <v>855</v>
      </c>
      <c r="BX66" t="s">
        <v>856</v>
      </c>
      <c r="BY66" t="s">
        <v>794</v>
      </c>
      <c r="BZ66" t="s">
        <v>794</v>
      </c>
      <c r="CE66" t="s">
        <v>1095</v>
      </c>
    </row>
    <row r="67" spans="46:83" x14ac:dyDescent="0.35">
      <c r="AT67" t="s">
        <v>832</v>
      </c>
      <c r="AU67" t="s">
        <v>833</v>
      </c>
      <c r="AV67" t="s">
        <v>834</v>
      </c>
      <c r="AX67" t="s">
        <v>835</v>
      </c>
      <c r="AY67" t="s">
        <v>836</v>
      </c>
      <c r="AZ67" t="s">
        <v>837</v>
      </c>
      <c r="BA67" t="s">
        <v>838</v>
      </c>
      <c r="BB67" t="s">
        <v>839</v>
      </c>
      <c r="BC67" t="s">
        <v>797</v>
      </c>
      <c r="BD67" t="s">
        <v>840</v>
      </c>
      <c r="BE67" t="s">
        <v>796</v>
      </c>
      <c r="BF67" t="s">
        <v>794</v>
      </c>
      <c r="BG67" t="s">
        <v>841</v>
      </c>
      <c r="BH67" t="s">
        <v>842</v>
      </c>
      <c r="BI67" t="s">
        <v>795</v>
      </c>
      <c r="BJ67" t="s">
        <v>843</v>
      </c>
      <c r="BK67" t="s">
        <v>844</v>
      </c>
      <c r="BL67" t="s">
        <v>845</v>
      </c>
      <c r="BM67" t="s">
        <v>846</v>
      </c>
      <c r="BN67" t="s">
        <v>847</v>
      </c>
      <c r="BO67" t="s">
        <v>848</v>
      </c>
      <c r="BQ67" t="s">
        <v>912</v>
      </c>
      <c r="BR67" t="s">
        <v>1166</v>
      </c>
      <c r="BS67" t="s">
        <v>851</v>
      </c>
      <c r="BT67" t="s">
        <v>852</v>
      </c>
      <c r="BU67" t="s">
        <v>853</v>
      </c>
      <c r="BV67" t="s">
        <v>854</v>
      </c>
      <c r="BW67" t="s">
        <v>855</v>
      </c>
      <c r="BX67" t="s">
        <v>856</v>
      </c>
      <c r="BY67" t="s">
        <v>794</v>
      </c>
      <c r="BZ67" t="s">
        <v>794</v>
      </c>
      <c r="CE67" t="s">
        <v>1095</v>
      </c>
    </row>
    <row r="68" spans="46:83" x14ac:dyDescent="0.35">
      <c r="AT68" t="s">
        <v>832</v>
      </c>
      <c r="AU68" t="s">
        <v>833</v>
      </c>
      <c r="AV68" t="s">
        <v>834</v>
      </c>
      <c r="AW68" t="s">
        <v>857</v>
      </c>
      <c r="AX68" t="s">
        <v>835</v>
      </c>
      <c r="AY68" t="s">
        <v>836</v>
      </c>
      <c r="AZ68" t="s">
        <v>837</v>
      </c>
      <c r="BA68" t="s">
        <v>882</v>
      </c>
      <c r="BB68" t="s">
        <v>883</v>
      </c>
      <c r="BC68" t="s">
        <v>797</v>
      </c>
      <c r="BD68" t="s">
        <v>840</v>
      </c>
      <c r="BE68" t="s">
        <v>796</v>
      </c>
      <c r="BF68" t="s">
        <v>794</v>
      </c>
      <c r="BG68" t="s">
        <v>841</v>
      </c>
      <c r="BH68" t="s">
        <v>842</v>
      </c>
      <c r="BI68" t="s">
        <v>795</v>
      </c>
      <c r="BJ68" t="s">
        <v>843</v>
      </c>
      <c r="BK68" t="s">
        <v>844</v>
      </c>
      <c r="BL68" t="s">
        <v>845</v>
      </c>
      <c r="BM68" t="s">
        <v>846</v>
      </c>
      <c r="BN68" t="s">
        <v>884</v>
      </c>
      <c r="BO68" t="s">
        <v>885</v>
      </c>
      <c r="BP68" t="s">
        <v>849</v>
      </c>
      <c r="BQ68" t="s">
        <v>1128</v>
      </c>
      <c r="BT68" t="s">
        <v>852</v>
      </c>
      <c r="BU68" t="s">
        <v>853</v>
      </c>
      <c r="BV68" t="s">
        <v>854</v>
      </c>
      <c r="BW68" t="s">
        <v>855</v>
      </c>
      <c r="BX68" t="s">
        <v>856</v>
      </c>
      <c r="BY68" t="s">
        <v>794</v>
      </c>
      <c r="BZ68" t="s">
        <v>794</v>
      </c>
      <c r="CE68" t="s">
        <v>1095</v>
      </c>
    </row>
    <row r="69" spans="46:83" x14ac:dyDescent="0.35">
      <c r="AT69" t="s">
        <v>832</v>
      </c>
      <c r="AU69" t="s">
        <v>833</v>
      </c>
      <c r="AV69" t="s">
        <v>834</v>
      </c>
      <c r="AW69" t="s">
        <v>857</v>
      </c>
      <c r="AX69" t="s">
        <v>835</v>
      </c>
      <c r="AY69" t="s">
        <v>836</v>
      </c>
      <c r="AZ69" t="s">
        <v>837</v>
      </c>
      <c r="BA69" t="s">
        <v>913</v>
      </c>
      <c r="BB69" t="s">
        <v>914</v>
      </c>
      <c r="BC69" t="s">
        <v>797</v>
      </c>
      <c r="BD69" t="s">
        <v>840</v>
      </c>
      <c r="BE69" t="s">
        <v>796</v>
      </c>
      <c r="BF69" t="s">
        <v>794</v>
      </c>
      <c r="BG69" t="s">
        <v>841</v>
      </c>
      <c r="BH69" t="s">
        <v>842</v>
      </c>
      <c r="BI69" t="s">
        <v>795</v>
      </c>
      <c r="BJ69" t="s">
        <v>843</v>
      </c>
      <c r="BK69" t="s">
        <v>844</v>
      </c>
      <c r="BL69" t="s">
        <v>845</v>
      </c>
      <c r="BM69" t="s">
        <v>846</v>
      </c>
      <c r="BN69" t="s">
        <v>915</v>
      </c>
      <c r="BO69" t="s">
        <v>916</v>
      </c>
      <c r="BQ69" t="s">
        <v>917</v>
      </c>
      <c r="BR69" t="s">
        <v>1166</v>
      </c>
      <c r="BS69" t="s">
        <v>851</v>
      </c>
      <c r="BT69" t="s">
        <v>852</v>
      </c>
      <c r="BU69" t="s">
        <v>853</v>
      </c>
      <c r="BV69" t="s">
        <v>854</v>
      </c>
      <c r="BW69" t="s">
        <v>855</v>
      </c>
      <c r="BX69" t="s">
        <v>856</v>
      </c>
      <c r="BY69" t="s">
        <v>794</v>
      </c>
      <c r="BZ69" t="s">
        <v>794</v>
      </c>
      <c r="CE69" t="s">
        <v>1095</v>
      </c>
    </row>
    <row r="70" spans="46:83" x14ac:dyDescent="0.35">
      <c r="AT70" t="s">
        <v>832</v>
      </c>
      <c r="AU70" t="s">
        <v>833</v>
      </c>
      <c r="AV70" t="s">
        <v>834</v>
      </c>
      <c r="AW70" t="s">
        <v>857</v>
      </c>
      <c r="AX70" t="s">
        <v>835</v>
      </c>
      <c r="AY70" t="s">
        <v>836</v>
      </c>
      <c r="AZ70" t="s">
        <v>837</v>
      </c>
      <c r="BA70" t="s">
        <v>913</v>
      </c>
      <c r="BB70" t="s">
        <v>914</v>
      </c>
      <c r="BC70" t="s">
        <v>797</v>
      </c>
      <c r="BD70" t="s">
        <v>840</v>
      </c>
      <c r="BE70" t="s">
        <v>796</v>
      </c>
      <c r="BF70" t="s">
        <v>794</v>
      </c>
      <c r="BG70" t="s">
        <v>841</v>
      </c>
      <c r="BH70" t="s">
        <v>842</v>
      </c>
      <c r="BI70" t="s">
        <v>795</v>
      </c>
      <c r="BJ70" t="s">
        <v>843</v>
      </c>
      <c r="BK70" t="s">
        <v>844</v>
      </c>
      <c r="BL70" t="s">
        <v>845</v>
      </c>
      <c r="BM70" t="s">
        <v>846</v>
      </c>
      <c r="BN70" t="s">
        <v>915</v>
      </c>
      <c r="BO70" t="s">
        <v>916</v>
      </c>
      <c r="BQ70" t="s">
        <v>918</v>
      </c>
      <c r="BR70" t="s">
        <v>1166</v>
      </c>
      <c r="BS70" t="s">
        <v>851</v>
      </c>
      <c r="BT70" t="s">
        <v>852</v>
      </c>
      <c r="BU70" t="s">
        <v>853</v>
      </c>
      <c r="BV70" t="s">
        <v>854</v>
      </c>
      <c r="BW70" t="s">
        <v>855</v>
      </c>
      <c r="BX70" t="s">
        <v>856</v>
      </c>
      <c r="BY70" t="s">
        <v>794</v>
      </c>
      <c r="BZ70" t="s">
        <v>794</v>
      </c>
      <c r="CE70" t="s">
        <v>1095</v>
      </c>
    </row>
    <row r="71" spans="46:83" x14ac:dyDescent="0.35">
      <c r="AT71" t="s">
        <v>832</v>
      </c>
      <c r="AU71" t="s">
        <v>833</v>
      </c>
      <c r="AV71" t="s">
        <v>834</v>
      </c>
      <c r="AW71" t="s">
        <v>857</v>
      </c>
      <c r="AX71" t="s">
        <v>835</v>
      </c>
      <c r="AY71" t="s">
        <v>836</v>
      </c>
      <c r="AZ71" t="s">
        <v>837</v>
      </c>
      <c r="BA71" t="s">
        <v>838</v>
      </c>
      <c r="BB71" t="s">
        <v>839</v>
      </c>
      <c r="BC71" t="s">
        <v>797</v>
      </c>
      <c r="BD71" t="s">
        <v>840</v>
      </c>
      <c r="BE71" t="s">
        <v>796</v>
      </c>
      <c r="BF71" t="s">
        <v>794</v>
      </c>
      <c r="BG71" t="s">
        <v>841</v>
      </c>
      <c r="BH71" t="s">
        <v>842</v>
      </c>
      <c r="BI71" t="s">
        <v>795</v>
      </c>
      <c r="BJ71" t="s">
        <v>843</v>
      </c>
      <c r="BK71" t="s">
        <v>844</v>
      </c>
      <c r="BL71" t="s">
        <v>845</v>
      </c>
      <c r="BM71" t="s">
        <v>846</v>
      </c>
      <c r="BN71" t="s">
        <v>847</v>
      </c>
      <c r="BO71" t="s">
        <v>848</v>
      </c>
      <c r="BP71" t="s">
        <v>849</v>
      </c>
      <c r="BQ71" t="s">
        <v>919</v>
      </c>
      <c r="BR71" t="s">
        <v>1166</v>
      </c>
      <c r="BS71" t="s">
        <v>851</v>
      </c>
      <c r="BT71" t="s">
        <v>852</v>
      </c>
      <c r="BU71" t="s">
        <v>853</v>
      </c>
      <c r="BV71" t="s">
        <v>854</v>
      </c>
      <c r="BW71" t="s">
        <v>855</v>
      </c>
      <c r="BX71" t="s">
        <v>856</v>
      </c>
      <c r="BY71" t="s">
        <v>794</v>
      </c>
      <c r="BZ71" t="s">
        <v>794</v>
      </c>
      <c r="CE71" t="s">
        <v>1095</v>
      </c>
    </row>
    <row r="72" spans="46:83" x14ac:dyDescent="0.35">
      <c r="AT72" t="s">
        <v>832</v>
      </c>
      <c r="AU72" t="s">
        <v>833</v>
      </c>
      <c r="AV72" t="s">
        <v>834</v>
      </c>
      <c r="AW72" t="s">
        <v>857</v>
      </c>
      <c r="AX72" t="s">
        <v>835</v>
      </c>
      <c r="AY72" t="s">
        <v>836</v>
      </c>
      <c r="AZ72" t="s">
        <v>837</v>
      </c>
      <c r="BA72" t="s">
        <v>890</v>
      </c>
      <c r="BB72" t="s">
        <v>891</v>
      </c>
      <c r="BC72" t="s">
        <v>797</v>
      </c>
      <c r="BD72" t="s">
        <v>840</v>
      </c>
      <c r="BE72" t="s">
        <v>796</v>
      </c>
      <c r="BF72" t="s">
        <v>794</v>
      </c>
      <c r="BG72" t="s">
        <v>841</v>
      </c>
      <c r="BH72" t="s">
        <v>842</v>
      </c>
      <c r="BI72" t="s">
        <v>795</v>
      </c>
      <c r="BJ72" t="s">
        <v>843</v>
      </c>
      <c r="BK72" t="s">
        <v>844</v>
      </c>
      <c r="BL72" t="s">
        <v>845</v>
      </c>
      <c r="BM72" t="s">
        <v>846</v>
      </c>
      <c r="BN72" t="s">
        <v>892</v>
      </c>
      <c r="BO72" t="s">
        <v>893</v>
      </c>
      <c r="BP72" t="s">
        <v>849</v>
      </c>
      <c r="BQ72" t="s">
        <v>920</v>
      </c>
      <c r="BT72" t="s">
        <v>852</v>
      </c>
      <c r="BU72" t="s">
        <v>853</v>
      </c>
      <c r="BV72" t="s">
        <v>854</v>
      </c>
      <c r="BW72" t="s">
        <v>855</v>
      </c>
      <c r="BX72" t="s">
        <v>856</v>
      </c>
      <c r="BY72" t="s">
        <v>794</v>
      </c>
      <c r="BZ72" t="s">
        <v>794</v>
      </c>
      <c r="CE72" t="s">
        <v>1095</v>
      </c>
    </row>
    <row r="73" spans="46:83" x14ac:dyDescent="0.35">
      <c r="AT73" t="s">
        <v>832</v>
      </c>
      <c r="AU73" t="s">
        <v>833</v>
      </c>
      <c r="AV73" t="s">
        <v>834</v>
      </c>
      <c r="AW73" t="s">
        <v>857</v>
      </c>
      <c r="AX73" t="s">
        <v>835</v>
      </c>
      <c r="AY73" t="s">
        <v>836</v>
      </c>
      <c r="AZ73" t="s">
        <v>837</v>
      </c>
      <c r="BA73" t="s">
        <v>838</v>
      </c>
      <c r="BB73" t="s">
        <v>839</v>
      </c>
      <c r="BC73" t="s">
        <v>797</v>
      </c>
      <c r="BD73" t="s">
        <v>840</v>
      </c>
      <c r="BE73" t="s">
        <v>796</v>
      </c>
      <c r="BF73" t="s">
        <v>794</v>
      </c>
      <c r="BG73" t="s">
        <v>841</v>
      </c>
      <c r="BH73" t="s">
        <v>842</v>
      </c>
      <c r="BI73" t="s">
        <v>795</v>
      </c>
      <c r="BJ73" t="s">
        <v>843</v>
      </c>
      <c r="BK73" t="s">
        <v>844</v>
      </c>
      <c r="BL73" t="s">
        <v>845</v>
      </c>
      <c r="BM73" t="s">
        <v>846</v>
      </c>
      <c r="BN73" t="s">
        <v>847</v>
      </c>
      <c r="BO73" t="s">
        <v>848</v>
      </c>
      <c r="BP73" t="s">
        <v>849</v>
      </c>
      <c r="BQ73" t="s">
        <v>1129</v>
      </c>
      <c r="BR73" t="s">
        <v>1166</v>
      </c>
      <c r="BS73" t="s">
        <v>851</v>
      </c>
      <c r="BT73" t="s">
        <v>852</v>
      </c>
      <c r="BU73" t="s">
        <v>853</v>
      </c>
      <c r="BV73" t="s">
        <v>854</v>
      </c>
      <c r="BW73" t="s">
        <v>855</v>
      </c>
      <c r="BX73" t="s">
        <v>856</v>
      </c>
      <c r="BY73" t="s">
        <v>794</v>
      </c>
      <c r="BZ73" t="s">
        <v>794</v>
      </c>
      <c r="CE73" t="s">
        <v>1095</v>
      </c>
    </row>
    <row r="74" spans="46:83" x14ac:dyDescent="0.35">
      <c r="AT74" t="s">
        <v>832</v>
      </c>
      <c r="AU74" t="s">
        <v>833</v>
      </c>
      <c r="AV74" t="s">
        <v>834</v>
      </c>
      <c r="AW74" t="s">
        <v>857</v>
      </c>
      <c r="AX74" t="s">
        <v>835</v>
      </c>
      <c r="AY74" t="s">
        <v>836</v>
      </c>
      <c r="AZ74" t="s">
        <v>837</v>
      </c>
      <c r="BA74" t="s">
        <v>838</v>
      </c>
      <c r="BB74" t="s">
        <v>839</v>
      </c>
      <c r="BC74" t="s">
        <v>797</v>
      </c>
      <c r="BD74" t="s">
        <v>840</v>
      </c>
      <c r="BE74" t="s">
        <v>796</v>
      </c>
      <c r="BF74" t="s">
        <v>794</v>
      </c>
      <c r="BG74" t="s">
        <v>841</v>
      </c>
      <c r="BH74" t="s">
        <v>842</v>
      </c>
      <c r="BI74" t="s">
        <v>795</v>
      </c>
      <c r="BJ74" t="s">
        <v>843</v>
      </c>
      <c r="BK74" t="s">
        <v>844</v>
      </c>
      <c r="BL74" t="s">
        <v>845</v>
      </c>
      <c r="BM74" t="s">
        <v>846</v>
      </c>
      <c r="BN74" t="s">
        <v>847</v>
      </c>
      <c r="BO74" t="s">
        <v>848</v>
      </c>
      <c r="BR74" t="s">
        <v>1166</v>
      </c>
      <c r="BS74" t="s">
        <v>851</v>
      </c>
      <c r="BT74" t="s">
        <v>852</v>
      </c>
      <c r="BU74" t="s">
        <v>853</v>
      </c>
      <c r="BV74" t="s">
        <v>854</v>
      </c>
      <c r="BW74" t="s">
        <v>855</v>
      </c>
      <c r="BX74" t="s">
        <v>856</v>
      </c>
      <c r="BY74" t="s">
        <v>794</v>
      </c>
      <c r="BZ74" t="s">
        <v>794</v>
      </c>
      <c r="CE74" t="s">
        <v>1095</v>
      </c>
    </row>
    <row r="75" spans="46:83" x14ac:dyDescent="0.35">
      <c r="AT75" t="s">
        <v>832</v>
      </c>
      <c r="AU75" t="s">
        <v>833</v>
      </c>
      <c r="AV75" t="s">
        <v>834</v>
      </c>
      <c r="AX75" t="s">
        <v>835</v>
      </c>
      <c r="AY75" t="s">
        <v>836</v>
      </c>
      <c r="AZ75" t="s">
        <v>837</v>
      </c>
      <c r="BA75" t="s">
        <v>838</v>
      </c>
      <c r="BB75" t="s">
        <v>839</v>
      </c>
      <c r="BC75" t="s">
        <v>797</v>
      </c>
      <c r="BD75" t="s">
        <v>840</v>
      </c>
      <c r="BE75" t="s">
        <v>796</v>
      </c>
      <c r="BF75" t="s">
        <v>794</v>
      </c>
      <c r="BG75" t="s">
        <v>841</v>
      </c>
      <c r="BH75" t="s">
        <v>842</v>
      </c>
      <c r="BI75" t="s">
        <v>795</v>
      </c>
      <c r="BJ75" t="s">
        <v>843</v>
      </c>
      <c r="BK75" t="s">
        <v>844</v>
      </c>
      <c r="BL75" t="s">
        <v>845</v>
      </c>
      <c r="BM75" t="s">
        <v>846</v>
      </c>
      <c r="BN75" t="s">
        <v>847</v>
      </c>
      <c r="BO75" t="s">
        <v>848</v>
      </c>
      <c r="BQ75" t="s">
        <v>921</v>
      </c>
      <c r="BR75" t="s">
        <v>1166</v>
      </c>
      <c r="BS75" t="s">
        <v>851</v>
      </c>
      <c r="BT75" t="s">
        <v>852</v>
      </c>
      <c r="BU75" t="s">
        <v>853</v>
      </c>
      <c r="BV75" t="s">
        <v>854</v>
      </c>
      <c r="BW75" t="s">
        <v>855</v>
      </c>
      <c r="BX75" t="s">
        <v>856</v>
      </c>
      <c r="BY75" t="s">
        <v>794</v>
      </c>
      <c r="BZ75" t="s">
        <v>794</v>
      </c>
      <c r="CE75" t="s">
        <v>1095</v>
      </c>
    </row>
    <row r="76" spans="46:83" x14ac:dyDescent="0.35">
      <c r="AT76" t="s">
        <v>832</v>
      </c>
      <c r="AU76" t="s">
        <v>833</v>
      </c>
      <c r="AV76" t="s">
        <v>834</v>
      </c>
      <c r="AW76" t="s">
        <v>857</v>
      </c>
      <c r="AX76" t="s">
        <v>835</v>
      </c>
      <c r="AY76" t="s">
        <v>836</v>
      </c>
      <c r="AZ76" t="s">
        <v>837</v>
      </c>
      <c r="BA76" t="s">
        <v>838</v>
      </c>
      <c r="BB76" t="s">
        <v>839</v>
      </c>
      <c r="BC76" t="s">
        <v>797</v>
      </c>
      <c r="BD76" t="s">
        <v>840</v>
      </c>
      <c r="BE76" t="s">
        <v>796</v>
      </c>
      <c r="BF76" t="s">
        <v>794</v>
      </c>
      <c r="BG76" t="s">
        <v>841</v>
      </c>
      <c r="BH76" t="s">
        <v>842</v>
      </c>
      <c r="BI76" t="s">
        <v>795</v>
      </c>
      <c r="BJ76" t="s">
        <v>843</v>
      </c>
      <c r="BK76" t="s">
        <v>844</v>
      </c>
      <c r="BL76" t="s">
        <v>845</v>
      </c>
      <c r="BM76" t="s">
        <v>846</v>
      </c>
      <c r="BN76" t="s">
        <v>847</v>
      </c>
      <c r="BO76" t="s">
        <v>848</v>
      </c>
      <c r="BQ76" t="s">
        <v>910</v>
      </c>
      <c r="BR76" t="s">
        <v>1166</v>
      </c>
      <c r="BS76" t="s">
        <v>851</v>
      </c>
      <c r="BT76" t="s">
        <v>852</v>
      </c>
      <c r="BU76" t="s">
        <v>853</v>
      </c>
      <c r="BV76" t="s">
        <v>854</v>
      </c>
      <c r="BW76" t="s">
        <v>855</v>
      </c>
      <c r="BX76" t="s">
        <v>856</v>
      </c>
      <c r="BY76" t="s">
        <v>794</v>
      </c>
      <c r="BZ76" t="s">
        <v>794</v>
      </c>
      <c r="CE76" t="s">
        <v>1095</v>
      </c>
    </row>
    <row r="77" spans="46:83" x14ac:dyDescent="0.35">
      <c r="AT77" t="s">
        <v>832</v>
      </c>
      <c r="AU77" t="s">
        <v>833</v>
      </c>
      <c r="AV77" t="s">
        <v>834</v>
      </c>
      <c r="AW77" t="s">
        <v>857</v>
      </c>
      <c r="AX77" t="s">
        <v>835</v>
      </c>
      <c r="AY77" t="s">
        <v>836</v>
      </c>
      <c r="AZ77" t="s">
        <v>837</v>
      </c>
      <c r="BA77" t="s">
        <v>838</v>
      </c>
      <c r="BB77" t="s">
        <v>839</v>
      </c>
      <c r="BC77" t="s">
        <v>797</v>
      </c>
      <c r="BD77" t="s">
        <v>840</v>
      </c>
      <c r="BE77" t="s">
        <v>796</v>
      </c>
      <c r="BF77" t="s">
        <v>794</v>
      </c>
      <c r="BG77" t="s">
        <v>841</v>
      </c>
      <c r="BH77" t="s">
        <v>842</v>
      </c>
      <c r="BI77" t="s">
        <v>795</v>
      </c>
      <c r="BJ77" t="s">
        <v>843</v>
      </c>
      <c r="BK77" t="s">
        <v>844</v>
      </c>
      <c r="BL77" t="s">
        <v>845</v>
      </c>
      <c r="BM77" t="s">
        <v>846</v>
      </c>
      <c r="BN77" t="s">
        <v>847</v>
      </c>
      <c r="BO77" t="s">
        <v>848</v>
      </c>
      <c r="BQ77" t="s">
        <v>922</v>
      </c>
      <c r="BR77" t="s">
        <v>1166</v>
      </c>
      <c r="BS77" t="s">
        <v>851</v>
      </c>
      <c r="BT77" t="s">
        <v>852</v>
      </c>
      <c r="BU77" t="s">
        <v>853</v>
      </c>
      <c r="BV77" t="s">
        <v>854</v>
      </c>
      <c r="BW77" t="s">
        <v>855</v>
      </c>
      <c r="BX77" t="s">
        <v>856</v>
      </c>
      <c r="BY77" t="s">
        <v>794</v>
      </c>
      <c r="BZ77" t="s">
        <v>794</v>
      </c>
      <c r="CE77" t="s">
        <v>1095</v>
      </c>
    </row>
    <row r="78" spans="46:83" x14ac:dyDescent="0.35">
      <c r="AT78" t="s">
        <v>832</v>
      </c>
      <c r="AU78" t="s">
        <v>833</v>
      </c>
      <c r="AV78" t="s">
        <v>834</v>
      </c>
      <c r="AX78" t="s">
        <v>835</v>
      </c>
      <c r="AY78" t="s">
        <v>836</v>
      </c>
      <c r="AZ78" t="s">
        <v>837</v>
      </c>
      <c r="BA78" t="s">
        <v>838</v>
      </c>
      <c r="BB78" t="s">
        <v>839</v>
      </c>
      <c r="BC78" t="s">
        <v>797</v>
      </c>
      <c r="BD78" t="s">
        <v>840</v>
      </c>
      <c r="BE78" t="s">
        <v>796</v>
      </c>
      <c r="BF78" t="s">
        <v>794</v>
      </c>
      <c r="BG78" t="s">
        <v>841</v>
      </c>
      <c r="BH78" t="s">
        <v>842</v>
      </c>
      <c r="BI78" t="s">
        <v>795</v>
      </c>
      <c r="BJ78" t="s">
        <v>843</v>
      </c>
      <c r="BK78" t="s">
        <v>844</v>
      </c>
      <c r="BL78" t="s">
        <v>845</v>
      </c>
      <c r="BM78" t="s">
        <v>846</v>
      </c>
      <c r="BN78" t="s">
        <v>847</v>
      </c>
      <c r="BO78" t="s">
        <v>848</v>
      </c>
      <c r="BQ78" t="s">
        <v>923</v>
      </c>
      <c r="BR78" t="s">
        <v>1166</v>
      </c>
      <c r="BS78" t="s">
        <v>851</v>
      </c>
      <c r="BT78" t="s">
        <v>852</v>
      </c>
      <c r="BU78" t="s">
        <v>853</v>
      </c>
      <c r="BV78" t="s">
        <v>854</v>
      </c>
      <c r="BW78" t="s">
        <v>855</v>
      </c>
      <c r="BX78" t="s">
        <v>856</v>
      </c>
      <c r="BY78" t="s">
        <v>794</v>
      </c>
      <c r="BZ78" t="s">
        <v>794</v>
      </c>
      <c r="CE78" t="s">
        <v>1095</v>
      </c>
    </row>
    <row r="79" spans="46:83" x14ac:dyDescent="0.35">
      <c r="AT79" t="s">
        <v>832</v>
      </c>
      <c r="AU79" t="s">
        <v>833</v>
      </c>
      <c r="AV79" t="s">
        <v>834</v>
      </c>
      <c r="AW79" t="s">
        <v>857</v>
      </c>
      <c r="AX79" t="s">
        <v>835</v>
      </c>
      <c r="AY79" t="s">
        <v>836</v>
      </c>
      <c r="AZ79" t="s">
        <v>837</v>
      </c>
      <c r="BA79" t="s">
        <v>838</v>
      </c>
      <c r="BB79" t="s">
        <v>839</v>
      </c>
      <c r="BC79" t="s">
        <v>797</v>
      </c>
      <c r="BD79" t="s">
        <v>840</v>
      </c>
      <c r="BE79" t="s">
        <v>796</v>
      </c>
      <c r="BF79" t="s">
        <v>794</v>
      </c>
      <c r="BG79" t="s">
        <v>841</v>
      </c>
      <c r="BH79" t="s">
        <v>842</v>
      </c>
      <c r="BI79" t="s">
        <v>795</v>
      </c>
      <c r="BJ79" t="s">
        <v>843</v>
      </c>
      <c r="BK79" t="s">
        <v>844</v>
      </c>
      <c r="BL79" t="s">
        <v>845</v>
      </c>
      <c r="BM79" t="s">
        <v>846</v>
      </c>
      <c r="BN79" t="s">
        <v>847</v>
      </c>
      <c r="BO79" t="s">
        <v>848</v>
      </c>
      <c r="BQ79" t="s">
        <v>924</v>
      </c>
      <c r="BR79" t="s">
        <v>1166</v>
      </c>
      <c r="BS79" t="s">
        <v>851</v>
      </c>
      <c r="BT79" t="s">
        <v>852</v>
      </c>
      <c r="BU79" t="s">
        <v>853</v>
      </c>
      <c r="BV79" t="s">
        <v>854</v>
      </c>
      <c r="BW79" t="s">
        <v>855</v>
      </c>
      <c r="BX79" t="s">
        <v>856</v>
      </c>
      <c r="BY79" t="s">
        <v>794</v>
      </c>
      <c r="BZ79" t="s">
        <v>794</v>
      </c>
      <c r="CE79" t="s">
        <v>1095</v>
      </c>
    </row>
    <row r="80" spans="46:83" x14ac:dyDescent="0.35">
      <c r="AT80" t="s">
        <v>832</v>
      </c>
      <c r="AU80" t="s">
        <v>833</v>
      </c>
      <c r="AV80" t="s">
        <v>834</v>
      </c>
      <c r="AW80" t="s">
        <v>857</v>
      </c>
      <c r="AX80" t="s">
        <v>835</v>
      </c>
      <c r="AY80" t="s">
        <v>836</v>
      </c>
      <c r="AZ80" t="s">
        <v>837</v>
      </c>
      <c r="BA80" t="s">
        <v>838</v>
      </c>
      <c r="BB80" t="s">
        <v>839</v>
      </c>
      <c r="BC80" t="s">
        <v>797</v>
      </c>
      <c r="BD80" t="s">
        <v>840</v>
      </c>
      <c r="BE80" t="s">
        <v>796</v>
      </c>
      <c r="BF80" t="s">
        <v>794</v>
      </c>
      <c r="BG80" t="s">
        <v>841</v>
      </c>
      <c r="BH80" t="s">
        <v>842</v>
      </c>
      <c r="BI80" t="s">
        <v>795</v>
      </c>
      <c r="BJ80" t="s">
        <v>843</v>
      </c>
      <c r="BK80" t="s">
        <v>844</v>
      </c>
      <c r="BL80" t="s">
        <v>845</v>
      </c>
      <c r="BM80" t="s">
        <v>846</v>
      </c>
      <c r="BN80" t="s">
        <v>847</v>
      </c>
      <c r="BO80" t="s">
        <v>848</v>
      </c>
      <c r="BR80" t="s">
        <v>1166</v>
      </c>
      <c r="BS80" t="s">
        <v>851</v>
      </c>
      <c r="BT80" t="s">
        <v>852</v>
      </c>
      <c r="BU80" t="s">
        <v>853</v>
      </c>
      <c r="BV80" t="s">
        <v>854</v>
      </c>
      <c r="BW80" t="s">
        <v>855</v>
      </c>
      <c r="BX80" t="s">
        <v>856</v>
      </c>
      <c r="BY80" t="s">
        <v>794</v>
      </c>
      <c r="BZ80" t="s">
        <v>794</v>
      </c>
      <c r="CE80" t="s">
        <v>1095</v>
      </c>
    </row>
    <row r="81" spans="46:83" x14ac:dyDescent="0.35">
      <c r="AU81" t="s">
        <v>833</v>
      </c>
      <c r="AV81" t="s">
        <v>834</v>
      </c>
      <c r="AW81" t="s">
        <v>857</v>
      </c>
      <c r="AX81" t="s">
        <v>835</v>
      </c>
      <c r="AY81" t="s">
        <v>836</v>
      </c>
      <c r="AZ81" t="s">
        <v>837</v>
      </c>
      <c r="BA81" t="s">
        <v>838</v>
      </c>
      <c r="BB81" t="s">
        <v>839</v>
      </c>
      <c r="BC81" t="s">
        <v>797</v>
      </c>
      <c r="BD81" t="s">
        <v>840</v>
      </c>
      <c r="BE81" t="s">
        <v>796</v>
      </c>
      <c r="BF81" t="s">
        <v>794</v>
      </c>
      <c r="BG81" t="s">
        <v>841</v>
      </c>
      <c r="BH81" t="s">
        <v>842</v>
      </c>
      <c r="BI81" t="s">
        <v>795</v>
      </c>
      <c r="BJ81" t="s">
        <v>843</v>
      </c>
      <c r="BK81" t="s">
        <v>844</v>
      </c>
      <c r="BL81" t="s">
        <v>845</v>
      </c>
      <c r="BM81" t="s">
        <v>846</v>
      </c>
      <c r="BN81" t="s">
        <v>847</v>
      </c>
      <c r="BO81" t="s">
        <v>848</v>
      </c>
      <c r="BR81" t="s">
        <v>1166</v>
      </c>
      <c r="BS81" t="s">
        <v>851</v>
      </c>
      <c r="BT81" t="s">
        <v>852</v>
      </c>
      <c r="BU81" t="s">
        <v>853</v>
      </c>
      <c r="BV81" t="s">
        <v>854</v>
      </c>
      <c r="BW81" t="s">
        <v>855</v>
      </c>
      <c r="BX81" t="s">
        <v>856</v>
      </c>
      <c r="BY81" t="s">
        <v>794</v>
      </c>
      <c r="BZ81" t="s">
        <v>794</v>
      </c>
      <c r="CE81" t="s">
        <v>1095</v>
      </c>
    </row>
    <row r="82" spans="46:83" x14ac:dyDescent="0.35">
      <c r="AX82" t="s">
        <v>835</v>
      </c>
      <c r="AY82" t="s">
        <v>836</v>
      </c>
      <c r="AZ82" t="s">
        <v>837</v>
      </c>
      <c r="BA82" t="s">
        <v>838</v>
      </c>
      <c r="BB82" t="s">
        <v>839</v>
      </c>
      <c r="BC82" t="s">
        <v>797</v>
      </c>
      <c r="BD82" t="s">
        <v>840</v>
      </c>
      <c r="BE82" t="s">
        <v>796</v>
      </c>
      <c r="BF82" t="s">
        <v>794</v>
      </c>
      <c r="BG82" t="s">
        <v>841</v>
      </c>
      <c r="BH82" t="s">
        <v>842</v>
      </c>
      <c r="BI82" t="s">
        <v>795</v>
      </c>
      <c r="BJ82" t="s">
        <v>843</v>
      </c>
      <c r="BK82" t="s">
        <v>844</v>
      </c>
      <c r="BL82" t="s">
        <v>845</v>
      </c>
      <c r="BM82" t="s">
        <v>846</v>
      </c>
      <c r="BN82" t="s">
        <v>847</v>
      </c>
      <c r="BO82" t="s">
        <v>848</v>
      </c>
      <c r="BR82" t="s">
        <v>1166</v>
      </c>
      <c r="BS82" t="s">
        <v>851</v>
      </c>
      <c r="BT82" t="s">
        <v>852</v>
      </c>
      <c r="BU82" t="s">
        <v>853</v>
      </c>
      <c r="BV82" t="s">
        <v>854</v>
      </c>
      <c r="BW82" t="s">
        <v>855</v>
      </c>
      <c r="BX82" t="s">
        <v>856</v>
      </c>
      <c r="BY82" t="s">
        <v>794</v>
      </c>
      <c r="BZ82" t="s">
        <v>794</v>
      </c>
      <c r="CE82" t="s">
        <v>1095</v>
      </c>
    </row>
    <row r="83" spans="46:83" x14ac:dyDescent="0.35">
      <c r="AT83" t="s">
        <v>832</v>
      </c>
      <c r="AU83" t="s">
        <v>833</v>
      </c>
      <c r="AV83" t="s">
        <v>834</v>
      </c>
      <c r="AW83" t="s">
        <v>857</v>
      </c>
      <c r="AX83" t="s">
        <v>835</v>
      </c>
      <c r="AY83" t="s">
        <v>836</v>
      </c>
      <c r="AZ83" t="s">
        <v>837</v>
      </c>
      <c r="BA83" t="s">
        <v>838</v>
      </c>
      <c r="BB83" t="s">
        <v>839</v>
      </c>
      <c r="BC83" t="s">
        <v>797</v>
      </c>
      <c r="BD83" t="s">
        <v>840</v>
      </c>
      <c r="BE83" t="s">
        <v>796</v>
      </c>
      <c r="BF83" t="s">
        <v>794</v>
      </c>
      <c r="BG83" t="s">
        <v>841</v>
      </c>
      <c r="BH83" t="s">
        <v>842</v>
      </c>
      <c r="BI83" t="s">
        <v>795</v>
      </c>
      <c r="BJ83" t="s">
        <v>843</v>
      </c>
      <c r="BK83" t="s">
        <v>844</v>
      </c>
      <c r="BL83" t="s">
        <v>845</v>
      </c>
      <c r="BM83" t="s">
        <v>846</v>
      </c>
      <c r="BN83" t="s">
        <v>847</v>
      </c>
      <c r="BO83" t="s">
        <v>848</v>
      </c>
      <c r="BQ83" t="s">
        <v>925</v>
      </c>
      <c r="BR83" t="s">
        <v>1166</v>
      </c>
      <c r="BS83" t="s">
        <v>851</v>
      </c>
      <c r="BT83" t="s">
        <v>852</v>
      </c>
      <c r="BU83" t="s">
        <v>853</v>
      </c>
      <c r="BV83" t="s">
        <v>854</v>
      </c>
      <c r="BW83" t="s">
        <v>855</v>
      </c>
      <c r="BX83" t="s">
        <v>856</v>
      </c>
      <c r="BY83" t="s">
        <v>794</v>
      </c>
      <c r="BZ83" t="s">
        <v>794</v>
      </c>
      <c r="CE83" t="s">
        <v>1095</v>
      </c>
    </row>
    <row r="84" spans="46:83" x14ac:dyDescent="0.35">
      <c r="AT84" t="s">
        <v>832</v>
      </c>
      <c r="AU84" t="s">
        <v>833</v>
      </c>
      <c r="AV84" t="s">
        <v>834</v>
      </c>
      <c r="AW84" t="s">
        <v>857</v>
      </c>
      <c r="AX84" t="s">
        <v>835</v>
      </c>
      <c r="AY84" t="s">
        <v>836</v>
      </c>
      <c r="AZ84" t="s">
        <v>837</v>
      </c>
      <c r="BA84" t="s">
        <v>838</v>
      </c>
      <c r="BB84" t="s">
        <v>839</v>
      </c>
      <c r="BC84" t="s">
        <v>797</v>
      </c>
      <c r="BD84" t="s">
        <v>840</v>
      </c>
      <c r="BE84" t="s">
        <v>796</v>
      </c>
      <c r="BF84" t="s">
        <v>794</v>
      </c>
      <c r="BG84" t="s">
        <v>841</v>
      </c>
      <c r="BH84" t="s">
        <v>842</v>
      </c>
      <c r="BI84" t="s">
        <v>795</v>
      </c>
      <c r="BJ84" t="s">
        <v>843</v>
      </c>
      <c r="BK84" t="s">
        <v>844</v>
      </c>
      <c r="BL84" t="s">
        <v>845</v>
      </c>
      <c r="BM84" t="s">
        <v>846</v>
      </c>
      <c r="BN84" t="s">
        <v>847</v>
      </c>
      <c r="BO84" t="s">
        <v>848</v>
      </c>
      <c r="BQ84" t="s">
        <v>926</v>
      </c>
      <c r="BR84" t="s">
        <v>1166</v>
      </c>
      <c r="BS84" t="s">
        <v>851</v>
      </c>
      <c r="BT84" t="s">
        <v>852</v>
      </c>
      <c r="BU84" t="s">
        <v>853</v>
      </c>
      <c r="BV84" t="s">
        <v>854</v>
      </c>
      <c r="BW84" t="s">
        <v>855</v>
      </c>
      <c r="BX84" t="s">
        <v>856</v>
      </c>
      <c r="BY84" t="s">
        <v>794</v>
      </c>
      <c r="BZ84" t="s">
        <v>794</v>
      </c>
      <c r="CE84" t="s">
        <v>1095</v>
      </c>
    </row>
    <row r="85" spans="46:83" x14ac:dyDescent="0.35">
      <c r="AT85" t="s">
        <v>832</v>
      </c>
      <c r="AU85" t="s">
        <v>833</v>
      </c>
      <c r="AV85" t="s">
        <v>834</v>
      </c>
      <c r="AW85" t="s">
        <v>857</v>
      </c>
      <c r="AX85" t="s">
        <v>835</v>
      </c>
      <c r="AY85" t="s">
        <v>836</v>
      </c>
      <c r="AZ85" t="s">
        <v>837</v>
      </c>
      <c r="BA85" t="s">
        <v>838</v>
      </c>
      <c r="BB85" t="s">
        <v>839</v>
      </c>
      <c r="BC85" t="s">
        <v>797</v>
      </c>
      <c r="BD85" t="s">
        <v>840</v>
      </c>
      <c r="BE85" t="s">
        <v>796</v>
      </c>
      <c r="BF85" t="s">
        <v>794</v>
      </c>
      <c r="BG85" t="s">
        <v>841</v>
      </c>
      <c r="BH85" t="s">
        <v>842</v>
      </c>
      <c r="BI85" t="s">
        <v>795</v>
      </c>
      <c r="BJ85" t="s">
        <v>843</v>
      </c>
      <c r="BK85" t="s">
        <v>844</v>
      </c>
      <c r="BL85" t="s">
        <v>845</v>
      </c>
      <c r="BM85" t="s">
        <v>846</v>
      </c>
      <c r="BN85" t="s">
        <v>847</v>
      </c>
      <c r="BO85" t="s">
        <v>848</v>
      </c>
      <c r="BQ85" t="s">
        <v>922</v>
      </c>
      <c r="BR85" t="s">
        <v>1166</v>
      </c>
      <c r="BS85" t="s">
        <v>851</v>
      </c>
      <c r="BT85" t="s">
        <v>852</v>
      </c>
      <c r="BU85" t="s">
        <v>853</v>
      </c>
      <c r="BV85" t="s">
        <v>854</v>
      </c>
      <c r="BW85" t="s">
        <v>855</v>
      </c>
      <c r="BX85" t="s">
        <v>856</v>
      </c>
      <c r="BY85" t="s">
        <v>794</v>
      </c>
      <c r="BZ85" t="s">
        <v>794</v>
      </c>
      <c r="CE85" t="s">
        <v>1095</v>
      </c>
    </row>
    <row r="86" spans="46:83" x14ac:dyDescent="0.35">
      <c r="AT86" t="s">
        <v>832</v>
      </c>
      <c r="AU86" t="s">
        <v>833</v>
      </c>
      <c r="AV86" t="s">
        <v>834</v>
      </c>
      <c r="AX86" t="s">
        <v>835</v>
      </c>
      <c r="AY86" t="s">
        <v>836</v>
      </c>
      <c r="AZ86" t="s">
        <v>837</v>
      </c>
      <c r="BA86" t="s">
        <v>838</v>
      </c>
      <c r="BB86" t="s">
        <v>839</v>
      </c>
      <c r="BC86" t="s">
        <v>797</v>
      </c>
      <c r="BD86" t="s">
        <v>840</v>
      </c>
      <c r="BE86" t="s">
        <v>796</v>
      </c>
      <c r="BF86" t="s">
        <v>794</v>
      </c>
      <c r="BG86" t="s">
        <v>841</v>
      </c>
      <c r="BH86" t="s">
        <v>842</v>
      </c>
      <c r="BI86" t="s">
        <v>795</v>
      </c>
      <c r="BJ86" t="s">
        <v>843</v>
      </c>
      <c r="BK86" t="s">
        <v>844</v>
      </c>
      <c r="BL86" t="s">
        <v>845</v>
      </c>
      <c r="BM86" t="s">
        <v>846</v>
      </c>
      <c r="BN86" t="s">
        <v>847</v>
      </c>
      <c r="BO86" t="s">
        <v>848</v>
      </c>
      <c r="BQ86" t="s">
        <v>1171</v>
      </c>
      <c r="BR86" t="s">
        <v>1166</v>
      </c>
      <c r="BS86" t="s">
        <v>851</v>
      </c>
      <c r="BT86" t="s">
        <v>852</v>
      </c>
      <c r="BU86" t="s">
        <v>853</v>
      </c>
      <c r="BV86" t="s">
        <v>854</v>
      </c>
      <c r="BW86" t="s">
        <v>855</v>
      </c>
      <c r="BX86" t="s">
        <v>856</v>
      </c>
      <c r="BY86" t="s">
        <v>794</v>
      </c>
      <c r="BZ86" t="s">
        <v>794</v>
      </c>
      <c r="CE86" t="s">
        <v>1095</v>
      </c>
    </row>
    <row r="87" spans="46:83" x14ac:dyDescent="0.35">
      <c r="AT87" t="s">
        <v>832</v>
      </c>
      <c r="AU87" t="s">
        <v>833</v>
      </c>
      <c r="AV87" t="s">
        <v>834</v>
      </c>
      <c r="AW87" t="s">
        <v>857</v>
      </c>
      <c r="AX87" t="s">
        <v>835</v>
      </c>
      <c r="AY87" t="s">
        <v>836</v>
      </c>
      <c r="AZ87" t="s">
        <v>837</v>
      </c>
      <c r="BA87" t="s">
        <v>838</v>
      </c>
      <c r="BB87" t="s">
        <v>839</v>
      </c>
      <c r="BC87" t="s">
        <v>797</v>
      </c>
      <c r="BD87" t="s">
        <v>840</v>
      </c>
      <c r="BE87" t="s">
        <v>796</v>
      </c>
      <c r="BF87" t="s">
        <v>794</v>
      </c>
      <c r="BG87" t="s">
        <v>841</v>
      </c>
      <c r="BH87" t="s">
        <v>842</v>
      </c>
      <c r="BI87" t="s">
        <v>795</v>
      </c>
      <c r="BJ87" t="s">
        <v>843</v>
      </c>
      <c r="BK87" t="s">
        <v>844</v>
      </c>
      <c r="BL87" t="s">
        <v>845</v>
      </c>
      <c r="BM87" t="s">
        <v>846</v>
      </c>
      <c r="BN87" t="s">
        <v>847</v>
      </c>
      <c r="BO87" t="s">
        <v>848</v>
      </c>
      <c r="BQ87" t="s">
        <v>927</v>
      </c>
      <c r="BR87" t="s">
        <v>1166</v>
      </c>
      <c r="BS87" t="s">
        <v>851</v>
      </c>
      <c r="BT87" t="s">
        <v>852</v>
      </c>
      <c r="BU87" t="s">
        <v>853</v>
      </c>
      <c r="BV87" t="s">
        <v>854</v>
      </c>
      <c r="BW87" t="s">
        <v>855</v>
      </c>
      <c r="BX87" t="s">
        <v>856</v>
      </c>
      <c r="BY87" t="s">
        <v>794</v>
      </c>
      <c r="BZ87" t="s">
        <v>794</v>
      </c>
      <c r="CE87" t="s">
        <v>1095</v>
      </c>
    </row>
    <row r="88" spans="46:83" x14ac:dyDescent="0.35">
      <c r="AT88" t="s">
        <v>832</v>
      </c>
      <c r="AU88" t="s">
        <v>833</v>
      </c>
      <c r="AV88" t="s">
        <v>834</v>
      </c>
      <c r="AW88" t="s">
        <v>857</v>
      </c>
      <c r="AX88" t="s">
        <v>835</v>
      </c>
      <c r="AY88" t="s">
        <v>836</v>
      </c>
      <c r="AZ88" t="s">
        <v>837</v>
      </c>
      <c r="BA88" t="s">
        <v>838</v>
      </c>
      <c r="BB88" t="s">
        <v>839</v>
      </c>
      <c r="BC88" t="s">
        <v>797</v>
      </c>
      <c r="BD88" t="s">
        <v>840</v>
      </c>
      <c r="BE88" t="s">
        <v>796</v>
      </c>
      <c r="BF88" t="s">
        <v>794</v>
      </c>
      <c r="BG88" t="s">
        <v>841</v>
      </c>
      <c r="BH88" t="s">
        <v>842</v>
      </c>
      <c r="BI88" t="s">
        <v>795</v>
      </c>
      <c r="BJ88" t="s">
        <v>843</v>
      </c>
      <c r="BK88" t="s">
        <v>844</v>
      </c>
      <c r="BL88" t="s">
        <v>845</v>
      </c>
      <c r="BM88" t="s">
        <v>846</v>
      </c>
      <c r="BN88" t="s">
        <v>847</v>
      </c>
      <c r="BO88" t="s">
        <v>848</v>
      </c>
      <c r="BP88" t="s">
        <v>849</v>
      </c>
      <c r="BQ88" t="s">
        <v>928</v>
      </c>
      <c r="BR88" t="s">
        <v>1166</v>
      </c>
      <c r="BS88" t="s">
        <v>851</v>
      </c>
      <c r="BT88" t="s">
        <v>852</v>
      </c>
      <c r="BU88" t="s">
        <v>853</v>
      </c>
      <c r="BV88" t="s">
        <v>854</v>
      </c>
      <c r="BW88" t="s">
        <v>855</v>
      </c>
      <c r="BX88" t="s">
        <v>856</v>
      </c>
      <c r="BY88" t="s">
        <v>794</v>
      </c>
      <c r="BZ88" t="s">
        <v>794</v>
      </c>
      <c r="CE88" t="s">
        <v>1095</v>
      </c>
    </row>
    <row r="89" spans="46:83" x14ac:dyDescent="0.35">
      <c r="AT89" t="s">
        <v>832</v>
      </c>
      <c r="AU89" t="s">
        <v>833</v>
      </c>
      <c r="AV89" t="s">
        <v>834</v>
      </c>
      <c r="AW89" t="s">
        <v>857</v>
      </c>
      <c r="AX89" t="s">
        <v>835</v>
      </c>
      <c r="AY89" t="s">
        <v>836</v>
      </c>
      <c r="AZ89" t="s">
        <v>837</v>
      </c>
      <c r="BA89" t="s">
        <v>838</v>
      </c>
      <c r="BB89" t="s">
        <v>839</v>
      </c>
      <c r="BC89" t="s">
        <v>797</v>
      </c>
      <c r="BD89" t="s">
        <v>840</v>
      </c>
      <c r="BE89" t="s">
        <v>796</v>
      </c>
      <c r="BF89" t="s">
        <v>794</v>
      </c>
      <c r="BG89" t="s">
        <v>841</v>
      </c>
      <c r="BH89" t="s">
        <v>842</v>
      </c>
      <c r="BI89" t="s">
        <v>795</v>
      </c>
      <c r="BJ89" t="s">
        <v>843</v>
      </c>
      <c r="BK89" t="s">
        <v>844</v>
      </c>
      <c r="BL89" t="s">
        <v>845</v>
      </c>
      <c r="BM89" t="s">
        <v>846</v>
      </c>
      <c r="BN89" t="s">
        <v>847</v>
      </c>
      <c r="BO89" t="s">
        <v>848</v>
      </c>
      <c r="BQ89" t="s">
        <v>929</v>
      </c>
      <c r="BR89" t="s">
        <v>1166</v>
      </c>
      <c r="BS89" t="s">
        <v>851</v>
      </c>
      <c r="BT89" t="s">
        <v>852</v>
      </c>
      <c r="BU89" t="s">
        <v>853</v>
      </c>
      <c r="BV89" t="s">
        <v>854</v>
      </c>
      <c r="BW89" t="s">
        <v>855</v>
      </c>
      <c r="BX89" t="s">
        <v>856</v>
      </c>
      <c r="BY89" t="s">
        <v>794</v>
      </c>
      <c r="BZ89" t="s">
        <v>794</v>
      </c>
      <c r="CE89" t="s">
        <v>1095</v>
      </c>
    </row>
    <row r="90" spans="46:83" x14ac:dyDescent="0.35">
      <c r="AT90" t="s">
        <v>832</v>
      </c>
      <c r="AU90" t="s">
        <v>833</v>
      </c>
      <c r="AV90" t="s">
        <v>834</v>
      </c>
      <c r="AW90" t="s">
        <v>857</v>
      </c>
      <c r="AX90" t="s">
        <v>835</v>
      </c>
      <c r="AY90" t="s">
        <v>836</v>
      </c>
      <c r="AZ90" t="s">
        <v>837</v>
      </c>
      <c r="BA90" t="s">
        <v>838</v>
      </c>
      <c r="BB90" t="s">
        <v>839</v>
      </c>
      <c r="BC90" t="s">
        <v>797</v>
      </c>
      <c r="BD90" t="s">
        <v>840</v>
      </c>
      <c r="BE90" t="s">
        <v>796</v>
      </c>
      <c r="BF90" t="s">
        <v>794</v>
      </c>
      <c r="BG90" t="s">
        <v>841</v>
      </c>
      <c r="BH90" t="s">
        <v>842</v>
      </c>
      <c r="BI90" t="s">
        <v>795</v>
      </c>
      <c r="BJ90" t="s">
        <v>843</v>
      </c>
      <c r="BK90" t="s">
        <v>844</v>
      </c>
      <c r="BL90" t="s">
        <v>845</v>
      </c>
      <c r="BM90" t="s">
        <v>846</v>
      </c>
      <c r="BN90" t="s">
        <v>847</v>
      </c>
      <c r="BO90" t="s">
        <v>848</v>
      </c>
      <c r="BQ90" t="s">
        <v>930</v>
      </c>
      <c r="BR90" t="s">
        <v>1166</v>
      </c>
      <c r="BS90" t="s">
        <v>851</v>
      </c>
      <c r="BT90" t="s">
        <v>852</v>
      </c>
      <c r="BU90" t="s">
        <v>853</v>
      </c>
      <c r="BV90" t="s">
        <v>854</v>
      </c>
      <c r="BW90" t="s">
        <v>855</v>
      </c>
      <c r="BX90" t="s">
        <v>856</v>
      </c>
      <c r="BY90" t="s">
        <v>794</v>
      </c>
      <c r="BZ90" t="s">
        <v>794</v>
      </c>
      <c r="CE90" t="s">
        <v>1095</v>
      </c>
    </row>
    <row r="91" spans="46:83" x14ac:dyDescent="0.35">
      <c r="AT91" t="s">
        <v>832</v>
      </c>
      <c r="AU91" t="s">
        <v>833</v>
      </c>
      <c r="AV91" t="s">
        <v>834</v>
      </c>
      <c r="AX91" t="s">
        <v>835</v>
      </c>
      <c r="AY91" t="s">
        <v>836</v>
      </c>
      <c r="AZ91" t="s">
        <v>837</v>
      </c>
      <c r="BA91" t="s">
        <v>838</v>
      </c>
      <c r="BB91" t="s">
        <v>839</v>
      </c>
      <c r="BC91" t="s">
        <v>797</v>
      </c>
      <c r="BD91" t="s">
        <v>840</v>
      </c>
      <c r="BE91" t="s">
        <v>796</v>
      </c>
      <c r="BF91" t="s">
        <v>794</v>
      </c>
      <c r="BG91" t="s">
        <v>841</v>
      </c>
      <c r="BH91" t="s">
        <v>842</v>
      </c>
      <c r="BK91" t="s">
        <v>844</v>
      </c>
      <c r="BL91" t="s">
        <v>845</v>
      </c>
      <c r="BM91" t="s">
        <v>846</v>
      </c>
      <c r="BN91" t="s">
        <v>847</v>
      </c>
      <c r="BO91" t="s">
        <v>848</v>
      </c>
      <c r="BR91" t="s">
        <v>1166</v>
      </c>
      <c r="BS91" t="s">
        <v>851</v>
      </c>
      <c r="BT91" t="s">
        <v>852</v>
      </c>
      <c r="BU91" t="s">
        <v>853</v>
      </c>
      <c r="BV91" t="s">
        <v>854</v>
      </c>
      <c r="BW91" t="s">
        <v>855</v>
      </c>
      <c r="BX91" t="s">
        <v>856</v>
      </c>
      <c r="BY91" t="s">
        <v>794</v>
      </c>
      <c r="BZ91" t="s">
        <v>794</v>
      </c>
      <c r="CE91" t="s">
        <v>1095</v>
      </c>
    </row>
    <row r="92" spans="46:83" x14ac:dyDescent="0.35">
      <c r="AU92" t="s">
        <v>833</v>
      </c>
      <c r="AV92" t="s">
        <v>834</v>
      </c>
      <c r="AW92" t="s">
        <v>857</v>
      </c>
      <c r="AX92" t="s">
        <v>835</v>
      </c>
      <c r="AY92" t="s">
        <v>836</v>
      </c>
      <c r="AZ92" t="s">
        <v>837</v>
      </c>
      <c r="BA92" t="s">
        <v>838</v>
      </c>
      <c r="BB92" t="s">
        <v>839</v>
      </c>
      <c r="BC92" t="s">
        <v>797</v>
      </c>
      <c r="BD92" t="s">
        <v>840</v>
      </c>
      <c r="BE92" t="s">
        <v>796</v>
      </c>
      <c r="BF92" t="s">
        <v>794</v>
      </c>
      <c r="BG92" t="s">
        <v>841</v>
      </c>
      <c r="BH92" t="s">
        <v>842</v>
      </c>
      <c r="BI92" t="s">
        <v>795</v>
      </c>
      <c r="BJ92" t="s">
        <v>843</v>
      </c>
      <c r="BK92" t="s">
        <v>844</v>
      </c>
      <c r="BL92" t="s">
        <v>845</v>
      </c>
      <c r="BM92" t="s">
        <v>846</v>
      </c>
      <c r="BN92" t="s">
        <v>847</v>
      </c>
      <c r="BO92" t="s">
        <v>848</v>
      </c>
      <c r="BR92" t="s">
        <v>1166</v>
      </c>
      <c r="BS92" t="s">
        <v>851</v>
      </c>
      <c r="BT92" t="s">
        <v>852</v>
      </c>
      <c r="BU92" t="s">
        <v>853</v>
      </c>
      <c r="BV92" t="s">
        <v>854</v>
      </c>
      <c r="BW92" t="s">
        <v>855</v>
      </c>
      <c r="BX92" t="s">
        <v>856</v>
      </c>
      <c r="BY92" t="s">
        <v>794</v>
      </c>
      <c r="BZ92" t="s">
        <v>794</v>
      </c>
      <c r="CE92" t="s">
        <v>1095</v>
      </c>
    </row>
    <row r="93" spans="46:83" x14ac:dyDescent="0.35">
      <c r="AT93" t="s">
        <v>832</v>
      </c>
      <c r="AU93" t="s">
        <v>833</v>
      </c>
      <c r="AV93" t="s">
        <v>834</v>
      </c>
      <c r="AW93" t="s">
        <v>857</v>
      </c>
      <c r="AX93" t="s">
        <v>835</v>
      </c>
      <c r="AY93" t="s">
        <v>836</v>
      </c>
      <c r="AZ93" t="s">
        <v>837</v>
      </c>
      <c r="BA93" t="s">
        <v>838</v>
      </c>
      <c r="BB93" t="s">
        <v>839</v>
      </c>
      <c r="BC93" t="s">
        <v>797</v>
      </c>
      <c r="BD93" t="s">
        <v>840</v>
      </c>
      <c r="BE93" t="s">
        <v>796</v>
      </c>
      <c r="BF93" t="s">
        <v>794</v>
      </c>
      <c r="BG93" t="s">
        <v>841</v>
      </c>
      <c r="BH93" t="s">
        <v>842</v>
      </c>
      <c r="BI93" t="s">
        <v>795</v>
      </c>
      <c r="BJ93" t="s">
        <v>843</v>
      </c>
      <c r="BK93" t="s">
        <v>844</v>
      </c>
      <c r="BL93" t="s">
        <v>845</v>
      </c>
      <c r="BM93" t="s">
        <v>846</v>
      </c>
      <c r="BN93" t="s">
        <v>847</v>
      </c>
      <c r="BO93" t="s">
        <v>848</v>
      </c>
      <c r="BP93" t="s">
        <v>849</v>
      </c>
      <c r="BQ93" t="s">
        <v>1130</v>
      </c>
      <c r="BR93" t="s">
        <v>1166</v>
      </c>
      <c r="BS93" t="s">
        <v>851</v>
      </c>
      <c r="BT93" t="s">
        <v>852</v>
      </c>
      <c r="BU93" t="s">
        <v>853</v>
      </c>
      <c r="BV93" t="s">
        <v>854</v>
      </c>
      <c r="BW93" t="s">
        <v>855</v>
      </c>
      <c r="BX93" t="s">
        <v>856</v>
      </c>
      <c r="BY93" t="s">
        <v>794</v>
      </c>
      <c r="BZ93" t="s">
        <v>794</v>
      </c>
      <c r="CE93" t="s">
        <v>1095</v>
      </c>
    </row>
    <row r="94" spans="46:83" x14ac:dyDescent="0.35">
      <c r="AT94" t="s">
        <v>832</v>
      </c>
      <c r="AU94" t="s">
        <v>833</v>
      </c>
      <c r="AV94" t="s">
        <v>834</v>
      </c>
      <c r="AW94" t="s">
        <v>857</v>
      </c>
      <c r="AX94" t="s">
        <v>835</v>
      </c>
      <c r="AY94" t="s">
        <v>836</v>
      </c>
      <c r="AZ94" t="s">
        <v>837</v>
      </c>
      <c r="BA94" t="s">
        <v>931</v>
      </c>
      <c r="BB94" t="s">
        <v>932</v>
      </c>
      <c r="BC94" t="s">
        <v>797</v>
      </c>
      <c r="BD94" t="s">
        <v>840</v>
      </c>
      <c r="BE94" t="s">
        <v>796</v>
      </c>
      <c r="BF94" t="s">
        <v>794</v>
      </c>
      <c r="BG94" t="s">
        <v>841</v>
      </c>
      <c r="BH94" t="s">
        <v>842</v>
      </c>
      <c r="BI94" t="s">
        <v>795</v>
      </c>
      <c r="BJ94" t="s">
        <v>843</v>
      </c>
      <c r="BK94" t="s">
        <v>844</v>
      </c>
      <c r="BL94" t="s">
        <v>845</v>
      </c>
      <c r="BM94" t="s">
        <v>846</v>
      </c>
      <c r="BN94" t="s">
        <v>933</v>
      </c>
      <c r="BO94" t="s">
        <v>934</v>
      </c>
      <c r="BP94" t="s">
        <v>849</v>
      </c>
      <c r="BQ94" t="s">
        <v>935</v>
      </c>
      <c r="BT94" t="s">
        <v>852</v>
      </c>
      <c r="BU94" t="s">
        <v>853</v>
      </c>
      <c r="BV94" t="s">
        <v>854</v>
      </c>
      <c r="BW94" t="s">
        <v>855</v>
      </c>
      <c r="BX94" t="s">
        <v>856</v>
      </c>
      <c r="BY94" t="s">
        <v>794</v>
      </c>
      <c r="BZ94" t="s">
        <v>794</v>
      </c>
      <c r="CE94" t="s">
        <v>1095</v>
      </c>
    </row>
    <row r="95" spans="46:83" x14ac:dyDescent="0.35">
      <c r="AT95" t="s">
        <v>832</v>
      </c>
      <c r="AU95" t="s">
        <v>833</v>
      </c>
      <c r="AV95" t="s">
        <v>834</v>
      </c>
      <c r="AW95" t="s">
        <v>857</v>
      </c>
      <c r="AX95" t="s">
        <v>835</v>
      </c>
      <c r="AY95" t="s">
        <v>836</v>
      </c>
      <c r="AZ95" t="s">
        <v>837</v>
      </c>
      <c r="BA95" t="s">
        <v>838</v>
      </c>
      <c r="BB95" t="s">
        <v>839</v>
      </c>
      <c r="BC95" t="s">
        <v>797</v>
      </c>
      <c r="BD95" t="s">
        <v>840</v>
      </c>
      <c r="BE95" t="s">
        <v>796</v>
      </c>
      <c r="BF95" t="s">
        <v>794</v>
      </c>
      <c r="BG95" t="s">
        <v>841</v>
      </c>
      <c r="BH95" t="s">
        <v>842</v>
      </c>
      <c r="BI95" t="s">
        <v>795</v>
      </c>
      <c r="BJ95" t="s">
        <v>843</v>
      </c>
      <c r="BK95" t="s">
        <v>844</v>
      </c>
      <c r="BL95" t="s">
        <v>845</v>
      </c>
      <c r="BM95" t="s">
        <v>846</v>
      </c>
      <c r="BN95" t="s">
        <v>847</v>
      </c>
      <c r="BO95" t="s">
        <v>848</v>
      </c>
      <c r="BP95" t="s">
        <v>849</v>
      </c>
      <c r="BQ95" t="s">
        <v>936</v>
      </c>
      <c r="BR95" t="s">
        <v>1166</v>
      </c>
      <c r="BS95" t="s">
        <v>851</v>
      </c>
      <c r="BT95" t="s">
        <v>852</v>
      </c>
      <c r="BU95" t="s">
        <v>853</v>
      </c>
      <c r="BV95" t="s">
        <v>854</v>
      </c>
      <c r="BW95" t="s">
        <v>855</v>
      </c>
      <c r="BX95" t="s">
        <v>856</v>
      </c>
      <c r="BY95" t="s">
        <v>794</v>
      </c>
      <c r="BZ95" t="s">
        <v>794</v>
      </c>
      <c r="CE95" t="s">
        <v>1095</v>
      </c>
    </row>
    <row r="96" spans="46:83" x14ac:dyDescent="0.35">
      <c r="AU96" t="s">
        <v>833</v>
      </c>
      <c r="AV96" t="s">
        <v>834</v>
      </c>
      <c r="AW96" t="s">
        <v>857</v>
      </c>
      <c r="AX96" t="s">
        <v>835</v>
      </c>
      <c r="AY96" t="s">
        <v>836</v>
      </c>
      <c r="AZ96" t="s">
        <v>837</v>
      </c>
      <c r="BA96" t="s">
        <v>838</v>
      </c>
      <c r="BB96" t="s">
        <v>839</v>
      </c>
      <c r="BC96" t="s">
        <v>797</v>
      </c>
      <c r="BD96" t="s">
        <v>840</v>
      </c>
      <c r="BE96" t="s">
        <v>796</v>
      </c>
      <c r="BF96" t="s">
        <v>794</v>
      </c>
      <c r="BG96" t="s">
        <v>841</v>
      </c>
      <c r="BH96" t="s">
        <v>842</v>
      </c>
      <c r="BI96" t="s">
        <v>795</v>
      </c>
      <c r="BJ96" t="s">
        <v>843</v>
      </c>
      <c r="BK96" t="s">
        <v>844</v>
      </c>
      <c r="BL96" t="s">
        <v>845</v>
      </c>
      <c r="BM96" t="s">
        <v>846</v>
      </c>
      <c r="BN96" t="s">
        <v>847</v>
      </c>
      <c r="BO96" t="s">
        <v>848</v>
      </c>
      <c r="BR96" t="s">
        <v>1166</v>
      </c>
      <c r="BS96" t="s">
        <v>851</v>
      </c>
      <c r="BT96" t="s">
        <v>852</v>
      </c>
      <c r="BU96" t="s">
        <v>853</v>
      </c>
      <c r="BV96" t="s">
        <v>854</v>
      </c>
      <c r="BW96" t="s">
        <v>855</v>
      </c>
      <c r="BX96" t="s">
        <v>856</v>
      </c>
      <c r="BY96" t="s">
        <v>794</v>
      </c>
      <c r="BZ96" t="s">
        <v>794</v>
      </c>
      <c r="CE96" t="s">
        <v>1095</v>
      </c>
    </row>
    <row r="97" spans="46:83" x14ac:dyDescent="0.35">
      <c r="AT97" t="s">
        <v>832</v>
      </c>
      <c r="AU97" t="s">
        <v>833</v>
      </c>
      <c r="AV97" t="s">
        <v>834</v>
      </c>
      <c r="AW97" t="s">
        <v>857</v>
      </c>
      <c r="AX97" t="s">
        <v>835</v>
      </c>
      <c r="AY97" t="s">
        <v>836</v>
      </c>
      <c r="AZ97" t="s">
        <v>837</v>
      </c>
      <c r="BA97" t="s">
        <v>838</v>
      </c>
      <c r="BB97" t="s">
        <v>839</v>
      </c>
      <c r="BC97" t="s">
        <v>797</v>
      </c>
      <c r="BD97" t="s">
        <v>840</v>
      </c>
      <c r="BE97" t="s">
        <v>796</v>
      </c>
      <c r="BF97" t="s">
        <v>794</v>
      </c>
      <c r="BG97" t="s">
        <v>841</v>
      </c>
      <c r="BH97" t="s">
        <v>842</v>
      </c>
      <c r="BI97" t="s">
        <v>795</v>
      </c>
      <c r="BJ97" t="s">
        <v>843</v>
      </c>
      <c r="BK97" t="s">
        <v>844</v>
      </c>
      <c r="BL97" t="s">
        <v>845</v>
      </c>
      <c r="BM97" t="s">
        <v>846</v>
      </c>
      <c r="BN97" t="s">
        <v>847</v>
      </c>
      <c r="BO97" t="s">
        <v>848</v>
      </c>
      <c r="BQ97" t="s">
        <v>937</v>
      </c>
      <c r="BR97" t="s">
        <v>1166</v>
      </c>
      <c r="BS97" t="s">
        <v>851</v>
      </c>
      <c r="BT97" t="s">
        <v>852</v>
      </c>
      <c r="BU97" t="s">
        <v>853</v>
      </c>
      <c r="BV97" t="s">
        <v>854</v>
      </c>
      <c r="BW97" t="s">
        <v>855</v>
      </c>
      <c r="BX97" t="s">
        <v>856</v>
      </c>
      <c r="BY97" t="s">
        <v>794</v>
      </c>
      <c r="BZ97" t="s">
        <v>794</v>
      </c>
      <c r="CE97" t="s">
        <v>1095</v>
      </c>
    </row>
    <row r="101" spans="46:83" x14ac:dyDescent="0.35">
      <c r="AT101" t="s">
        <v>832</v>
      </c>
      <c r="AU101" t="s">
        <v>833</v>
      </c>
      <c r="AV101" t="s">
        <v>834</v>
      </c>
      <c r="AW101" t="s">
        <v>857</v>
      </c>
      <c r="AX101" t="s">
        <v>835</v>
      </c>
      <c r="AY101" t="s">
        <v>836</v>
      </c>
      <c r="AZ101" t="s">
        <v>837</v>
      </c>
      <c r="BA101" t="s">
        <v>838</v>
      </c>
      <c r="BB101" t="s">
        <v>839</v>
      </c>
      <c r="BC101" t="s">
        <v>797</v>
      </c>
      <c r="BD101" t="s">
        <v>840</v>
      </c>
      <c r="BE101" t="s">
        <v>796</v>
      </c>
      <c r="BF101" t="s">
        <v>794</v>
      </c>
      <c r="BG101" t="s">
        <v>841</v>
      </c>
      <c r="BH101" t="s">
        <v>842</v>
      </c>
      <c r="BI101" t="s">
        <v>795</v>
      </c>
      <c r="BJ101" t="s">
        <v>843</v>
      </c>
      <c r="BK101" t="s">
        <v>844</v>
      </c>
      <c r="BL101" t="s">
        <v>845</v>
      </c>
      <c r="BM101" t="s">
        <v>846</v>
      </c>
      <c r="BN101" t="s">
        <v>847</v>
      </c>
      <c r="BO101" t="s">
        <v>848</v>
      </c>
      <c r="BP101" t="s">
        <v>849</v>
      </c>
      <c r="BQ101" t="s">
        <v>938</v>
      </c>
      <c r="BR101" t="s">
        <v>1166</v>
      </c>
      <c r="BS101" t="s">
        <v>851</v>
      </c>
      <c r="BT101" t="s">
        <v>852</v>
      </c>
      <c r="BU101" t="s">
        <v>853</v>
      </c>
      <c r="BV101" t="s">
        <v>854</v>
      </c>
      <c r="BW101" t="s">
        <v>855</v>
      </c>
      <c r="BX101" t="s">
        <v>856</v>
      </c>
      <c r="BY101" t="s">
        <v>794</v>
      </c>
      <c r="BZ101" t="s">
        <v>794</v>
      </c>
      <c r="CE101" t="s">
        <v>1095</v>
      </c>
    </row>
    <row r="102" spans="46:83" x14ac:dyDescent="0.35">
      <c r="AT102" t="s">
        <v>832</v>
      </c>
      <c r="AU102" t="s">
        <v>833</v>
      </c>
      <c r="AV102" t="s">
        <v>834</v>
      </c>
      <c r="AW102" t="s">
        <v>857</v>
      </c>
      <c r="AX102" t="s">
        <v>835</v>
      </c>
      <c r="AY102" t="s">
        <v>836</v>
      </c>
      <c r="AZ102" t="s">
        <v>837</v>
      </c>
      <c r="BA102" t="s">
        <v>838</v>
      </c>
      <c r="BB102" t="s">
        <v>839</v>
      </c>
      <c r="BC102" t="s">
        <v>797</v>
      </c>
      <c r="BD102" t="s">
        <v>840</v>
      </c>
      <c r="BE102" t="s">
        <v>796</v>
      </c>
      <c r="BF102" t="s">
        <v>794</v>
      </c>
      <c r="BG102" t="s">
        <v>841</v>
      </c>
      <c r="BH102" t="s">
        <v>842</v>
      </c>
      <c r="BI102" t="s">
        <v>795</v>
      </c>
      <c r="BJ102" t="s">
        <v>843</v>
      </c>
      <c r="BK102" t="s">
        <v>844</v>
      </c>
      <c r="BL102" t="s">
        <v>845</v>
      </c>
      <c r="BM102" t="s">
        <v>846</v>
      </c>
      <c r="BN102" t="s">
        <v>847</v>
      </c>
      <c r="BO102" t="s">
        <v>848</v>
      </c>
      <c r="BP102" t="s">
        <v>849</v>
      </c>
      <c r="BQ102" t="s">
        <v>939</v>
      </c>
      <c r="BR102" t="s">
        <v>1166</v>
      </c>
      <c r="BS102" t="s">
        <v>851</v>
      </c>
      <c r="BT102" t="s">
        <v>852</v>
      </c>
      <c r="BU102" t="s">
        <v>853</v>
      </c>
      <c r="BV102" t="s">
        <v>854</v>
      </c>
      <c r="BW102" t="s">
        <v>855</v>
      </c>
      <c r="BX102" t="s">
        <v>856</v>
      </c>
      <c r="BY102" t="s">
        <v>794</v>
      </c>
      <c r="BZ102" t="s">
        <v>794</v>
      </c>
      <c r="CE102" t="s">
        <v>1095</v>
      </c>
    </row>
    <row r="103" spans="46:83" x14ac:dyDescent="0.35">
      <c r="AT103" t="s">
        <v>832</v>
      </c>
      <c r="AU103" t="s">
        <v>833</v>
      </c>
      <c r="AV103" t="s">
        <v>834</v>
      </c>
      <c r="AW103" t="s">
        <v>857</v>
      </c>
      <c r="AX103" t="s">
        <v>835</v>
      </c>
      <c r="AY103" t="s">
        <v>836</v>
      </c>
      <c r="AZ103" t="s">
        <v>837</v>
      </c>
      <c r="BA103" t="s">
        <v>838</v>
      </c>
      <c r="BB103" t="s">
        <v>839</v>
      </c>
      <c r="BC103" t="s">
        <v>797</v>
      </c>
      <c r="BD103" t="s">
        <v>840</v>
      </c>
      <c r="BE103" t="s">
        <v>796</v>
      </c>
      <c r="BF103" t="s">
        <v>794</v>
      </c>
      <c r="BG103" t="s">
        <v>841</v>
      </c>
      <c r="BH103" t="s">
        <v>842</v>
      </c>
      <c r="BI103" t="s">
        <v>795</v>
      </c>
      <c r="BJ103" t="s">
        <v>843</v>
      </c>
      <c r="BK103" t="s">
        <v>844</v>
      </c>
      <c r="BL103" t="s">
        <v>845</v>
      </c>
      <c r="BM103" t="s">
        <v>846</v>
      </c>
      <c r="BN103" t="s">
        <v>847</v>
      </c>
      <c r="BO103" t="s">
        <v>848</v>
      </c>
      <c r="BP103" t="s">
        <v>849</v>
      </c>
      <c r="BQ103" t="s">
        <v>1131</v>
      </c>
      <c r="BR103" t="s">
        <v>1166</v>
      </c>
      <c r="BS103" t="s">
        <v>851</v>
      </c>
      <c r="BT103" t="s">
        <v>852</v>
      </c>
      <c r="BU103" t="s">
        <v>853</v>
      </c>
      <c r="BV103" t="s">
        <v>854</v>
      </c>
      <c r="BW103" t="s">
        <v>855</v>
      </c>
      <c r="BX103" t="s">
        <v>856</v>
      </c>
      <c r="BY103" t="s">
        <v>794</v>
      </c>
      <c r="BZ103" t="s">
        <v>794</v>
      </c>
      <c r="CE103" t="s">
        <v>1095</v>
      </c>
    </row>
    <row r="104" spans="46:83" x14ac:dyDescent="0.35">
      <c r="AT104" t="s">
        <v>832</v>
      </c>
      <c r="AU104" t="s">
        <v>833</v>
      </c>
      <c r="AV104" t="s">
        <v>834</v>
      </c>
      <c r="AW104" t="s">
        <v>857</v>
      </c>
      <c r="AX104" t="s">
        <v>835</v>
      </c>
      <c r="AY104" t="s">
        <v>836</v>
      </c>
      <c r="AZ104" t="s">
        <v>837</v>
      </c>
      <c r="BA104" t="s">
        <v>838</v>
      </c>
      <c r="BB104" t="s">
        <v>839</v>
      </c>
      <c r="BC104" t="s">
        <v>797</v>
      </c>
      <c r="BD104" t="s">
        <v>840</v>
      </c>
      <c r="BE104" t="s">
        <v>796</v>
      </c>
      <c r="BF104" t="s">
        <v>794</v>
      </c>
      <c r="BG104" t="s">
        <v>841</v>
      </c>
      <c r="BH104" t="s">
        <v>842</v>
      </c>
      <c r="BI104" t="s">
        <v>795</v>
      </c>
      <c r="BJ104" t="s">
        <v>843</v>
      </c>
      <c r="BK104" t="s">
        <v>844</v>
      </c>
      <c r="BL104" t="s">
        <v>845</v>
      </c>
      <c r="BM104" t="s">
        <v>846</v>
      </c>
      <c r="BN104" t="s">
        <v>847</v>
      </c>
      <c r="BO104" t="s">
        <v>848</v>
      </c>
      <c r="BQ104" t="s">
        <v>940</v>
      </c>
      <c r="BR104" t="s">
        <v>1166</v>
      </c>
      <c r="BS104" t="s">
        <v>851</v>
      </c>
      <c r="BT104" t="s">
        <v>852</v>
      </c>
      <c r="BU104" t="s">
        <v>853</v>
      </c>
      <c r="BV104" t="s">
        <v>854</v>
      </c>
      <c r="BW104" t="s">
        <v>855</v>
      </c>
      <c r="BX104" t="s">
        <v>856</v>
      </c>
      <c r="BY104" t="s">
        <v>794</v>
      </c>
      <c r="BZ104" t="s">
        <v>794</v>
      </c>
      <c r="CE104" t="s">
        <v>1095</v>
      </c>
    </row>
    <row r="108" spans="46:83" x14ac:dyDescent="0.35">
      <c r="AT108" t="s">
        <v>832</v>
      </c>
      <c r="AU108" t="s">
        <v>833</v>
      </c>
      <c r="AV108" t="s">
        <v>834</v>
      </c>
      <c r="AW108" t="s">
        <v>857</v>
      </c>
      <c r="AX108" t="s">
        <v>835</v>
      </c>
      <c r="AY108" t="s">
        <v>836</v>
      </c>
      <c r="AZ108" t="s">
        <v>837</v>
      </c>
      <c r="BA108" t="s">
        <v>838</v>
      </c>
      <c r="BB108" t="s">
        <v>839</v>
      </c>
      <c r="BC108" t="s">
        <v>797</v>
      </c>
      <c r="BD108" t="s">
        <v>840</v>
      </c>
      <c r="BE108" t="s">
        <v>796</v>
      </c>
      <c r="BF108" t="s">
        <v>794</v>
      </c>
      <c r="BG108" t="s">
        <v>841</v>
      </c>
      <c r="BH108" t="s">
        <v>842</v>
      </c>
      <c r="BI108" t="s">
        <v>795</v>
      </c>
      <c r="BJ108" t="s">
        <v>843</v>
      </c>
      <c r="BK108" t="s">
        <v>844</v>
      </c>
      <c r="BL108" t="s">
        <v>845</v>
      </c>
      <c r="BM108" t="s">
        <v>846</v>
      </c>
      <c r="BN108" t="s">
        <v>847</v>
      </c>
      <c r="BO108" t="s">
        <v>848</v>
      </c>
      <c r="BP108" t="s">
        <v>849</v>
      </c>
      <c r="BQ108" t="s">
        <v>941</v>
      </c>
      <c r="BR108" t="s">
        <v>1166</v>
      </c>
      <c r="BS108" t="s">
        <v>851</v>
      </c>
      <c r="BT108" t="s">
        <v>852</v>
      </c>
      <c r="BU108" t="s">
        <v>853</v>
      </c>
      <c r="BV108" t="s">
        <v>854</v>
      </c>
      <c r="BW108" t="s">
        <v>855</v>
      </c>
      <c r="BX108" t="s">
        <v>856</v>
      </c>
      <c r="BY108" t="s">
        <v>794</v>
      </c>
      <c r="BZ108" t="s">
        <v>794</v>
      </c>
      <c r="CE108" t="s">
        <v>1095</v>
      </c>
    </row>
    <row r="109" spans="46:83" x14ac:dyDescent="0.35">
      <c r="AT109" t="s">
        <v>832</v>
      </c>
      <c r="AU109" t="s">
        <v>833</v>
      </c>
      <c r="AV109" t="s">
        <v>834</v>
      </c>
      <c r="AW109" t="s">
        <v>857</v>
      </c>
      <c r="AX109" t="s">
        <v>835</v>
      </c>
      <c r="AY109" t="s">
        <v>836</v>
      </c>
      <c r="AZ109" t="s">
        <v>837</v>
      </c>
      <c r="BA109" t="s">
        <v>838</v>
      </c>
      <c r="BB109" t="s">
        <v>839</v>
      </c>
      <c r="BC109" t="s">
        <v>797</v>
      </c>
      <c r="BD109" t="s">
        <v>840</v>
      </c>
      <c r="BE109" t="s">
        <v>796</v>
      </c>
      <c r="BF109" t="s">
        <v>794</v>
      </c>
      <c r="BG109" t="s">
        <v>841</v>
      </c>
      <c r="BH109" t="s">
        <v>842</v>
      </c>
      <c r="BI109" t="s">
        <v>795</v>
      </c>
      <c r="BJ109" t="s">
        <v>843</v>
      </c>
      <c r="BK109" t="s">
        <v>844</v>
      </c>
      <c r="BL109" t="s">
        <v>845</v>
      </c>
      <c r="BM109" t="s">
        <v>846</v>
      </c>
      <c r="BN109" t="s">
        <v>847</v>
      </c>
      <c r="BO109" t="s">
        <v>848</v>
      </c>
      <c r="BP109" t="s">
        <v>849</v>
      </c>
      <c r="BQ109" t="s">
        <v>1132</v>
      </c>
      <c r="BR109" t="s">
        <v>1166</v>
      </c>
      <c r="BS109" t="s">
        <v>851</v>
      </c>
      <c r="BT109" t="s">
        <v>852</v>
      </c>
      <c r="BU109" t="s">
        <v>853</v>
      </c>
      <c r="BV109" t="s">
        <v>854</v>
      </c>
      <c r="BW109" t="s">
        <v>855</v>
      </c>
      <c r="BX109" t="s">
        <v>856</v>
      </c>
      <c r="BY109" t="s">
        <v>794</v>
      </c>
      <c r="BZ109" t="s">
        <v>794</v>
      </c>
      <c r="CE109" t="s">
        <v>1095</v>
      </c>
    </row>
    <row r="110" spans="46:83" x14ac:dyDescent="0.35">
      <c r="AT110" t="s">
        <v>832</v>
      </c>
      <c r="AU110" t="s">
        <v>833</v>
      </c>
      <c r="AV110" t="s">
        <v>834</v>
      </c>
      <c r="AW110" t="s">
        <v>857</v>
      </c>
      <c r="AX110" t="s">
        <v>835</v>
      </c>
      <c r="AY110" t="s">
        <v>836</v>
      </c>
      <c r="AZ110" t="s">
        <v>837</v>
      </c>
      <c r="BA110" t="s">
        <v>838</v>
      </c>
      <c r="BB110" t="s">
        <v>839</v>
      </c>
      <c r="BC110" t="s">
        <v>797</v>
      </c>
      <c r="BD110" t="s">
        <v>840</v>
      </c>
      <c r="BE110" t="s">
        <v>796</v>
      </c>
      <c r="BF110" t="s">
        <v>794</v>
      </c>
      <c r="BG110" t="s">
        <v>841</v>
      </c>
      <c r="BH110" t="s">
        <v>842</v>
      </c>
      <c r="BI110" t="s">
        <v>795</v>
      </c>
      <c r="BJ110" t="s">
        <v>843</v>
      </c>
      <c r="BK110" t="s">
        <v>844</v>
      </c>
      <c r="BL110" t="s">
        <v>845</v>
      </c>
      <c r="BM110" t="s">
        <v>846</v>
      </c>
      <c r="BN110" t="s">
        <v>847</v>
      </c>
      <c r="BO110" t="s">
        <v>848</v>
      </c>
      <c r="BP110" t="s">
        <v>849</v>
      </c>
      <c r="BQ110" t="s">
        <v>942</v>
      </c>
      <c r="BR110" t="s">
        <v>1166</v>
      </c>
      <c r="BS110" t="s">
        <v>851</v>
      </c>
      <c r="BT110" t="s">
        <v>852</v>
      </c>
      <c r="BU110" t="s">
        <v>853</v>
      </c>
      <c r="BV110" t="s">
        <v>854</v>
      </c>
      <c r="BW110" t="s">
        <v>855</v>
      </c>
      <c r="BX110" t="s">
        <v>856</v>
      </c>
      <c r="BY110" t="s">
        <v>794</v>
      </c>
      <c r="BZ110" t="s">
        <v>794</v>
      </c>
      <c r="CE110" t="s">
        <v>1095</v>
      </c>
    </row>
    <row r="111" spans="46:83" x14ac:dyDescent="0.35">
      <c r="AU111" t="s">
        <v>833</v>
      </c>
      <c r="AV111" t="s">
        <v>834</v>
      </c>
      <c r="AW111" t="s">
        <v>857</v>
      </c>
      <c r="AX111" t="s">
        <v>835</v>
      </c>
      <c r="AY111" t="s">
        <v>836</v>
      </c>
      <c r="AZ111" t="s">
        <v>837</v>
      </c>
      <c r="BA111" t="s">
        <v>838</v>
      </c>
      <c r="BB111" t="s">
        <v>839</v>
      </c>
      <c r="BC111" t="s">
        <v>797</v>
      </c>
      <c r="BD111" t="s">
        <v>840</v>
      </c>
      <c r="BE111" t="s">
        <v>796</v>
      </c>
      <c r="BF111" t="s">
        <v>794</v>
      </c>
      <c r="BG111" t="s">
        <v>841</v>
      </c>
      <c r="BH111" t="s">
        <v>842</v>
      </c>
      <c r="BI111" t="s">
        <v>795</v>
      </c>
      <c r="BJ111" t="s">
        <v>843</v>
      </c>
      <c r="BK111" t="s">
        <v>844</v>
      </c>
      <c r="BL111" t="s">
        <v>845</v>
      </c>
      <c r="BM111" t="s">
        <v>846</v>
      </c>
      <c r="BN111" t="s">
        <v>847</v>
      </c>
      <c r="BO111" t="s">
        <v>848</v>
      </c>
      <c r="BQ111" t="s">
        <v>943</v>
      </c>
      <c r="BR111" t="s">
        <v>1166</v>
      </c>
      <c r="BS111" t="s">
        <v>851</v>
      </c>
      <c r="BT111" t="s">
        <v>852</v>
      </c>
      <c r="BU111" t="s">
        <v>853</v>
      </c>
      <c r="BV111" t="s">
        <v>854</v>
      </c>
      <c r="BW111" t="s">
        <v>855</v>
      </c>
      <c r="BX111" t="s">
        <v>856</v>
      </c>
      <c r="BY111" t="s">
        <v>794</v>
      </c>
      <c r="BZ111" t="s">
        <v>794</v>
      </c>
      <c r="CE111" t="s">
        <v>1095</v>
      </c>
    </row>
    <row r="112" spans="46:83" x14ac:dyDescent="0.35">
      <c r="AT112" t="s">
        <v>832</v>
      </c>
      <c r="AU112" t="s">
        <v>833</v>
      </c>
      <c r="AV112" t="s">
        <v>834</v>
      </c>
      <c r="AX112" t="s">
        <v>835</v>
      </c>
      <c r="AY112" t="s">
        <v>836</v>
      </c>
      <c r="AZ112" t="s">
        <v>837</v>
      </c>
      <c r="BA112" t="s">
        <v>890</v>
      </c>
      <c r="BB112" t="s">
        <v>891</v>
      </c>
      <c r="BC112" t="s">
        <v>797</v>
      </c>
      <c r="BD112" t="s">
        <v>840</v>
      </c>
      <c r="BE112" t="s">
        <v>796</v>
      </c>
      <c r="BF112" t="s">
        <v>794</v>
      </c>
      <c r="BG112" t="s">
        <v>841</v>
      </c>
      <c r="BH112" t="s">
        <v>842</v>
      </c>
      <c r="BI112" t="s">
        <v>795</v>
      </c>
      <c r="BJ112" t="s">
        <v>843</v>
      </c>
      <c r="BK112" t="s">
        <v>844</v>
      </c>
      <c r="BL112" t="s">
        <v>845</v>
      </c>
      <c r="BM112" t="s">
        <v>846</v>
      </c>
      <c r="BN112" t="s">
        <v>892</v>
      </c>
      <c r="BO112" t="s">
        <v>893</v>
      </c>
      <c r="BP112" t="s">
        <v>849</v>
      </c>
      <c r="BQ112" t="s">
        <v>944</v>
      </c>
      <c r="BT112" t="s">
        <v>852</v>
      </c>
      <c r="BU112" t="s">
        <v>853</v>
      </c>
      <c r="BV112" t="s">
        <v>854</v>
      </c>
      <c r="BW112" t="s">
        <v>855</v>
      </c>
      <c r="BX112" t="s">
        <v>856</v>
      </c>
      <c r="BY112" t="s">
        <v>794</v>
      </c>
      <c r="BZ112" t="s">
        <v>794</v>
      </c>
      <c r="CE112" t="s">
        <v>1095</v>
      </c>
    </row>
    <row r="113" spans="46:83" x14ac:dyDescent="0.35">
      <c r="AT113" t="s">
        <v>832</v>
      </c>
      <c r="AU113" t="s">
        <v>833</v>
      </c>
      <c r="AV113" t="s">
        <v>834</v>
      </c>
      <c r="AW113" t="s">
        <v>857</v>
      </c>
      <c r="AX113" t="s">
        <v>835</v>
      </c>
      <c r="AY113" t="s">
        <v>836</v>
      </c>
      <c r="AZ113" t="s">
        <v>837</v>
      </c>
      <c r="BA113" t="s">
        <v>890</v>
      </c>
      <c r="BB113" t="s">
        <v>891</v>
      </c>
      <c r="BC113" t="s">
        <v>797</v>
      </c>
      <c r="BD113" t="s">
        <v>840</v>
      </c>
      <c r="BE113" t="s">
        <v>796</v>
      </c>
      <c r="BF113" t="s">
        <v>794</v>
      </c>
      <c r="BG113" t="s">
        <v>841</v>
      </c>
      <c r="BH113" t="s">
        <v>842</v>
      </c>
      <c r="BI113" t="s">
        <v>795</v>
      </c>
      <c r="BJ113" t="s">
        <v>843</v>
      </c>
      <c r="BK113" t="s">
        <v>844</v>
      </c>
      <c r="BL113" t="s">
        <v>845</v>
      </c>
      <c r="BM113" t="s">
        <v>846</v>
      </c>
      <c r="BN113" t="s">
        <v>892</v>
      </c>
      <c r="BO113" t="s">
        <v>893</v>
      </c>
      <c r="BP113" t="s">
        <v>849</v>
      </c>
      <c r="BQ113" t="s">
        <v>945</v>
      </c>
      <c r="BT113" t="s">
        <v>852</v>
      </c>
      <c r="BU113" t="s">
        <v>853</v>
      </c>
      <c r="BV113" t="s">
        <v>854</v>
      </c>
      <c r="BW113" t="s">
        <v>855</v>
      </c>
      <c r="BX113" t="s">
        <v>856</v>
      </c>
      <c r="BY113" t="s">
        <v>794</v>
      </c>
      <c r="BZ113" t="s">
        <v>794</v>
      </c>
      <c r="CE113" t="s">
        <v>1095</v>
      </c>
    </row>
    <row r="114" spans="46:83" x14ac:dyDescent="0.35">
      <c r="AT114" t="s">
        <v>832</v>
      </c>
      <c r="AU114" t="s">
        <v>833</v>
      </c>
      <c r="AV114" t="s">
        <v>834</v>
      </c>
      <c r="AW114" t="s">
        <v>857</v>
      </c>
      <c r="AX114" t="s">
        <v>835</v>
      </c>
      <c r="AY114" t="s">
        <v>836</v>
      </c>
      <c r="AZ114" t="s">
        <v>837</v>
      </c>
      <c r="BA114" t="s">
        <v>838</v>
      </c>
      <c r="BB114" t="s">
        <v>839</v>
      </c>
      <c r="BC114" t="s">
        <v>797</v>
      </c>
      <c r="BD114" t="s">
        <v>840</v>
      </c>
      <c r="BE114" t="s">
        <v>796</v>
      </c>
      <c r="BF114" t="s">
        <v>794</v>
      </c>
      <c r="BG114" t="s">
        <v>841</v>
      </c>
      <c r="BH114" t="s">
        <v>842</v>
      </c>
      <c r="BI114" t="s">
        <v>795</v>
      </c>
      <c r="BJ114" t="s">
        <v>843</v>
      </c>
      <c r="BK114" t="s">
        <v>844</v>
      </c>
      <c r="BL114" t="s">
        <v>845</v>
      </c>
      <c r="BM114" t="s">
        <v>846</v>
      </c>
      <c r="BN114" t="s">
        <v>847</v>
      </c>
      <c r="BO114" t="s">
        <v>848</v>
      </c>
      <c r="BR114" t="s">
        <v>1166</v>
      </c>
      <c r="BS114" t="s">
        <v>851</v>
      </c>
      <c r="BT114" t="s">
        <v>852</v>
      </c>
      <c r="BU114" t="s">
        <v>853</v>
      </c>
      <c r="BV114" t="s">
        <v>854</v>
      </c>
      <c r="BW114" t="s">
        <v>855</v>
      </c>
      <c r="BX114" t="s">
        <v>856</v>
      </c>
      <c r="BY114" t="s">
        <v>794</v>
      </c>
      <c r="BZ114" t="s">
        <v>794</v>
      </c>
      <c r="CE114" t="s">
        <v>1095</v>
      </c>
    </row>
    <row r="115" spans="46:83" x14ac:dyDescent="0.35">
      <c r="AT115" t="s">
        <v>832</v>
      </c>
      <c r="AU115" t="s">
        <v>833</v>
      </c>
      <c r="AV115" t="s">
        <v>834</v>
      </c>
      <c r="AX115" t="s">
        <v>835</v>
      </c>
      <c r="AY115" t="s">
        <v>836</v>
      </c>
      <c r="AZ115" t="s">
        <v>837</v>
      </c>
      <c r="BA115" t="s">
        <v>875</v>
      </c>
      <c r="BB115" t="s">
        <v>876</v>
      </c>
      <c r="BC115" t="s">
        <v>797</v>
      </c>
      <c r="BD115" t="s">
        <v>840</v>
      </c>
      <c r="BE115" t="s">
        <v>796</v>
      </c>
      <c r="BF115" t="s">
        <v>794</v>
      </c>
      <c r="BG115" t="s">
        <v>841</v>
      </c>
      <c r="BH115" t="s">
        <v>842</v>
      </c>
      <c r="BI115" t="s">
        <v>795</v>
      </c>
      <c r="BJ115" t="s">
        <v>843</v>
      </c>
      <c r="BK115" t="s">
        <v>844</v>
      </c>
      <c r="BL115" t="s">
        <v>845</v>
      </c>
      <c r="BM115" t="s">
        <v>846</v>
      </c>
      <c r="BN115" t="s">
        <v>877</v>
      </c>
      <c r="BO115" t="s">
        <v>878</v>
      </c>
      <c r="BP115" t="s">
        <v>849</v>
      </c>
      <c r="BQ115" t="s">
        <v>946</v>
      </c>
      <c r="BT115" t="s">
        <v>852</v>
      </c>
      <c r="BU115" t="s">
        <v>853</v>
      </c>
      <c r="BV115" t="s">
        <v>854</v>
      </c>
      <c r="BW115" t="s">
        <v>855</v>
      </c>
      <c r="BX115" t="s">
        <v>856</v>
      </c>
      <c r="BY115" t="s">
        <v>794</v>
      </c>
      <c r="BZ115" t="s">
        <v>794</v>
      </c>
      <c r="CE115" t="s">
        <v>1095</v>
      </c>
    </row>
    <row r="116" spans="46:83" x14ac:dyDescent="0.35">
      <c r="AT116" t="s">
        <v>832</v>
      </c>
      <c r="AU116" t="s">
        <v>833</v>
      </c>
      <c r="AV116" t="s">
        <v>834</v>
      </c>
      <c r="AW116" t="s">
        <v>857</v>
      </c>
      <c r="AX116" t="s">
        <v>835</v>
      </c>
      <c r="AY116" t="s">
        <v>836</v>
      </c>
      <c r="AZ116" t="s">
        <v>837</v>
      </c>
      <c r="BA116" t="s">
        <v>913</v>
      </c>
      <c r="BB116" t="s">
        <v>914</v>
      </c>
      <c r="BC116" t="s">
        <v>797</v>
      </c>
      <c r="BD116" t="s">
        <v>840</v>
      </c>
      <c r="BE116" t="s">
        <v>796</v>
      </c>
      <c r="BF116" t="s">
        <v>794</v>
      </c>
      <c r="BG116" t="s">
        <v>841</v>
      </c>
      <c r="BH116" t="s">
        <v>842</v>
      </c>
      <c r="BI116" t="s">
        <v>795</v>
      </c>
      <c r="BJ116" t="s">
        <v>843</v>
      </c>
      <c r="BK116" t="s">
        <v>844</v>
      </c>
      <c r="BL116" t="s">
        <v>845</v>
      </c>
      <c r="BM116" t="s">
        <v>846</v>
      </c>
      <c r="BN116" t="s">
        <v>915</v>
      </c>
      <c r="BO116" t="s">
        <v>916</v>
      </c>
      <c r="BP116" t="s">
        <v>849</v>
      </c>
      <c r="BQ116" t="s">
        <v>1172</v>
      </c>
      <c r="BR116" t="s">
        <v>1166</v>
      </c>
      <c r="BS116" t="s">
        <v>851</v>
      </c>
      <c r="BT116" t="s">
        <v>852</v>
      </c>
      <c r="BU116" t="s">
        <v>853</v>
      </c>
      <c r="BV116" t="s">
        <v>854</v>
      </c>
      <c r="BW116" t="s">
        <v>855</v>
      </c>
      <c r="BX116" t="s">
        <v>856</v>
      </c>
      <c r="BY116" t="s">
        <v>794</v>
      </c>
      <c r="BZ116" t="s">
        <v>794</v>
      </c>
      <c r="CE116" t="s">
        <v>1095</v>
      </c>
    </row>
    <row r="117" spans="46:83" x14ac:dyDescent="0.35">
      <c r="AT117" t="s">
        <v>832</v>
      </c>
      <c r="AU117" t="s">
        <v>833</v>
      </c>
      <c r="AV117" t="s">
        <v>834</v>
      </c>
      <c r="AX117" t="s">
        <v>835</v>
      </c>
      <c r="AY117" t="s">
        <v>836</v>
      </c>
      <c r="AZ117" t="s">
        <v>837</v>
      </c>
      <c r="BA117" t="s">
        <v>875</v>
      </c>
      <c r="BB117" t="s">
        <v>876</v>
      </c>
      <c r="BC117" t="s">
        <v>797</v>
      </c>
      <c r="BD117" t="s">
        <v>840</v>
      </c>
      <c r="BE117" t="s">
        <v>796</v>
      </c>
      <c r="BF117" t="s">
        <v>794</v>
      </c>
      <c r="BG117" t="s">
        <v>841</v>
      </c>
      <c r="BH117" t="s">
        <v>842</v>
      </c>
      <c r="BI117" t="s">
        <v>795</v>
      </c>
      <c r="BJ117" t="s">
        <v>843</v>
      </c>
      <c r="BK117" t="s">
        <v>844</v>
      </c>
      <c r="BL117" t="s">
        <v>845</v>
      </c>
      <c r="BM117" t="s">
        <v>846</v>
      </c>
      <c r="BN117" t="s">
        <v>877</v>
      </c>
      <c r="BO117" t="s">
        <v>878</v>
      </c>
      <c r="BP117" t="s">
        <v>849</v>
      </c>
      <c r="BQ117" t="s">
        <v>947</v>
      </c>
      <c r="BT117" t="s">
        <v>852</v>
      </c>
      <c r="BU117" t="s">
        <v>853</v>
      </c>
      <c r="BV117" t="s">
        <v>854</v>
      </c>
      <c r="BW117" t="s">
        <v>855</v>
      </c>
      <c r="BX117" t="s">
        <v>856</v>
      </c>
      <c r="BY117" t="s">
        <v>794</v>
      </c>
      <c r="BZ117" t="s">
        <v>794</v>
      </c>
      <c r="CE117" t="s">
        <v>1095</v>
      </c>
    </row>
    <row r="118" spans="46:83" x14ac:dyDescent="0.35">
      <c r="AT118" t="s">
        <v>832</v>
      </c>
      <c r="AU118" t="s">
        <v>833</v>
      </c>
      <c r="AV118" t="s">
        <v>834</v>
      </c>
      <c r="AX118" t="s">
        <v>835</v>
      </c>
      <c r="AY118" t="s">
        <v>836</v>
      </c>
      <c r="AZ118" t="s">
        <v>837</v>
      </c>
      <c r="BA118" t="s">
        <v>875</v>
      </c>
      <c r="BB118" t="s">
        <v>876</v>
      </c>
      <c r="BC118" t="s">
        <v>797</v>
      </c>
      <c r="BD118" t="s">
        <v>840</v>
      </c>
      <c r="BE118" t="s">
        <v>796</v>
      </c>
      <c r="BF118" t="s">
        <v>794</v>
      </c>
      <c r="BG118" t="s">
        <v>841</v>
      </c>
      <c r="BH118" t="s">
        <v>842</v>
      </c>
      <c r="BI118" t="s">
        <v>795</v>
      </c>
      <c r="BJ118" t="s">
        <v>843</v>
      </c>
      <c r="BK118" t="s">
        <v>844</v>
      </c>
      <c r="BL118" t="s">
        <v>845</v>
      </c>
      <c r="BM118" t="s">
        <v>846</v>
      </c>
      <c r="BN118" t="s">
        <v>877</v>
      </c>
      <c r="BO118" t="s">
        <v>878</v>
      </c>
      <c r="BP118" t="s">
        <v>849</v>
      </c>
      <c r="BQ118" t="s">
        <v>948</v>
      </c>
      <c r="BT118" t="s">
        <v>852</v>
      </c>
      <c r="BU118" t="s">
        <v>853</v>
      </c>
      <c r="BV118" t="s">
        <v>854</v>
      </c>
      <c r="BW118" t="s">
        <v>855</v>
      </c>
      <c r="BX118" t="s">
        <v>856</v>
      </c>
      <c r="BY118" t="s">
        <v>794</v>
      </c>
      <c r="BZ118" t="s">
        <v>794</v>
      </c>
      <c r="CE118" t="s">
        <v>1095</v>
      </c>
    </row>
    <row r="119" spans="46:83" x14ac:dyDescent="0.35">
      <c r="AT119" t="s">
        <v>832</v>
      </c>
      <c r="AU119" t="s">
        <v>833</v>
      </c>
      <c r="AV119" t="s">
        <v>834</v>
      </c>
      <c r="AW119" t="s">
        <v>857</v>
      </c>
      <c r="AX119" t="s">
        <v>835</v>
      </c>
      <c r="AY119" t="s">
        <v>836</v>
      </c>
      <c r="AZ119" t="s">
        <v>837</v>
      </c>
      <c r="BA119" t="s">
        <v>838</v>
      </c>
      <c r="BB119" t="s">
        <v>839</v>
      </c>
      <c r="BC119" t="s">
        <v>797</v>
      </c>
      <c r="BD119" t="s">
        <v>840</v>
      </c>
      <c r="BE119" t="s">
        <v>796</v>
      </c>
      <c r="BF119" t="s">
        <v>794</v>
      </c>
      <c r="BG119" t="s">
        <v>841</v>
      </c>
      <c r="BH119" t="s">
        <v>842</v>
      </c>
      <c r="BI119" t="s">
        <v>795</v>
      </c>
      <c r="BJ119" t="s">
        <v>843</v>
      </c>
      <c r="BK119" t="s">
        <v>844</v>
      </c>
      <c r="BL119" t="s">
        <v>845</v>
      </c>
      <c r="BM119" t="s">
        <v>846</v>
      </c>
      <c r="BN119" t="s">
        <v>847</v>
      </c>
      <c r="BO119" t="s">
        <v>848</v>
      </c>
      <c r="BQ119" t="s">
        <v>949</v>
      </c>
      <c r="BR119" t="s">
        <v>1166</v>
      </c>
      <c r="BS119" t="s">
        <v>851</v>
      </c>
      <c r="BT119" t="s">
        <v>852</v>
      </c>
      <c r="BU119" t="s">
        <v>853</v>
      </c>
      <c r="BV119" t="s">
        <v>854</v>
      </c>
      <c r="BW119" t="s">
        <v>855</v>
      </c>
      <c r="BX119" t="s">
        <v>856</v>
      </c>
      <c r="BY119" t="s">
        <v>794</v>
      </c>
      <c r="BZ119" t="s">
        <v>794</v>
      </c>
      <c r="CE119" t="s">
        <v>1095</v>
      </c>
    </row>
    <row r="120" spans="46:83" x14ac:dyDescent="0.35">
      <c r="AT120" t="s">
        <v>832</v>
      </c>
      <c r="AU120" t="s">
        <v>833</v>
      </c>
      <c r="AV120" t="s">
        <v>834</v>
      </c>
      <c r="AW120" t="s">
        <v>857</v>
      </c>
      <c r="AX120" t="s">
        <v>835</v>
      </c>
      <c r="AY120" t="s">
        <v>836</v>
      </c>
      <c r="AZ120" t="s">
        <v>837</v>
      </c>
      <c r="BA120" t="s">
        <v>838</v>
      </c>
      <c r="BB120" t="s">
        <v>839</v>
      </c>
      <c r="BC120" t="s">
        <v>797</v>
      </c>
      <c r="BD120" t="s">
        <v>840</v>
      </c>
      <c r="BE120" t="s">
        <v>796</v>
      </c>
      <c r="BF120" t="s">
        <v>794</v>
      </c>
      <c r="BG120" t="s">
        <v>841</v>
      </c>
      <c r="BH120" t="s">
        <v>842</v>
      </c>
      <c r="BI120" t="s">
        <v>795</v>
      </c>
      <c r="BJ120" t="s">
        <v>843</v>
      </c>
      <c r="BK120" t="s">
        <v>844</v>
      </c>
      <c r="BL120" t="s">
        <v>845</v>
      </c>
      <c r="BM120" t="s">
        <v>846</v>
      </c>
      <c r="BN120" t="s">
        <v>847</v>
      </c>
      <c r="BO120" t="s">
        <v>848</v>
      </c>
      <c r="BP120" t="s">
        <v>849</v>
      </c>
      <c r="BR120" t="s">
        <v>1166</v>
      </c>
      <c r="BS120" t="s">
        <v>851</v>
      </c>
      <c r="BT120" t="s">
        <v>852</v>
      </c>
      <c r="BU120" t="s">
        <v>853</v>
      </c>
      <c r="BV120" t="s">
        <v>854</v>
      </c>
      <c r="BW120" t="s">
        <v>855</v>
      </c>
      <c r="BX120" t="s">
        <v>856</v>
      </c>
      <c r="BY120" t="s">
        <v>794</v>
      </c>
      <c r="BZ120" t="s">
        <v>794</v>
      </c>
      <c r="CE120" t="s">
        <v>1095</v>
      </c>
    </row>
    <row r="121" spans="46:83" x14ac:dyDescent="0.35">
      <c r="AT121" t="s">
        <v>832</v>
      </c>
      <c r="AU121" t="s">
        <v>833</v>
      </c>
      <c r="AV121" t="s">
        <v>834</v>
      </c>
      <c r="AW121" t="s">
        <v>857</v>
      </c>
      <c r="AX121" t="s">
        <v>835</v>
      </c>
      <c r="AY121" t="s">
        <v>836</v>
      </c>
      <c r="AZ121" t="s">
        <v>837</v>
      </c>
      <c r="BA121" t="s">
        <v>838</v>
      </c>
      <c r="BB121" t="s">
        <v>839</v>
      </c>
      <c r="BC121" t="s">
        <v>797</v>
      </c>
      <c r="BD121" t="s">
        <v>840</v>
      </c>
      <c r="BE121" t="s">
        <v>796</v>
      </c>
      <c r="BF121" t="s">
        <v>794</v>
      </c>
      <c r="BG121" t="s">
        <v>841</v>
      </c>
      <c r="BH121" t="s">
        <v>842</v>
      </c>
      <c r="BI121" t="s">
        <v>795</v>
      </c>
      <c r="BJ121" t="s">
        <v>843</v>
      </c>
      <c r="BK121" t="s">
        <v>844</v>
      </c>
      <c r="BL121" t="s">
        <v>845</v>
      </c>
      <c r="BM121" t="s">
        <v>846</v>
      </c>
      <c r="BN121" t="s">
        <v>847</v>
      </c>
      <c r="BO121" t="s">
        <v>848</v>
      </c>
      <c r="BR121" t="s">
        <v>1166</v>
      </c>
      <c r="BS121" t="s">
        <v>851</v>
      </c>
      <c r="BT121" t="s">
        <v>852</v>
      </c>
      <c r="BU121" t="s">
        <v>853</v>
      </c>
      <c r="BV121" t="s">
        <v>854</v>
      </c>
      <c r="BW121" t="s">
        <v>855</v>
      </c>
      <c r="BX121" t="s">
        <v>856</v>
      </c>
      <c r="BY121" t="s">
        <v>794</v>
      </c>
      <c r="BZ121" t="s">
        <v>794</v>
      </c>
      <c r="CE121" t="s">
        <v>1095</v>
      </c>
    </row>
    <row r="122" spans="46:83" x14ac:dyDescent="0.35">
      <c r="AT122" t="s">
        <v>832</v>
      </c>
      <c r="AU122" t="s">
        <v>833</v>
      </c>
      <c r="AV122" t="s">
        <v>834</v>
      </c>
      <c r="AW122" t="s">
        <v>857</v>
      </c>
      <c r="AX122" t="s">
        <v>835</v>
      </c>
      <c r="AY122" t="s">
        <v>836</v>
      </c>
      <c r="AZ122" t="s">
        <v>837</v>
      </c>
      <c r="BA122" t="s">
        <v>863</v>
      </c>
      <c r="BB122" t="s">
        <v>864</v>
      </c>
      <c r="BC122" t="s">
        <v>797</v>
      </c>
      <c r="BD122" t="s">
        <v>840</v>
      </c>
      <c r="BE122" t="s">
        <v>796</v>
      </c>
      <c r="BF122" t="s">
        <v>794</v>
      </c>
      <c r="BG122" t="s">
        <v>841</v>
      </c>
      <c r="BH122" t="s">
        <v>842</v>
      </c>
      <c r="BI122" t="s">
        <v>795</v>
      </c>
      <c r="BJ122" t="s">
        <v>843</v>
      </c>
      <c r="BK122" t="s">
        <v>844</v>
      </c>
      <c r="BL122" t="s">
        <v>845</v>
      </c>
      <c r="BM122" t="s">
        <v>846</v>
      </c>
      <c r="BN122" t="s">
        <v>865</v>
      </c>
      <c r="BO122" t="s">
        <v>866</v>
      </c>
      <c r="BP122" t="s">
        <v>849</v>
      </c>
      <c r="BQ122" t="s">
        <v>950</v>
      </c>
      <c r="BT122" t="s">
        <v>852</v>
      </c>
      <c r="BU122" t="s">
        <v>853</v>
      </c>
      <c r="BV122" t="s">
        <v>854</v>
      </c>
      <c r="BW122" t="s">
        <v>855</v>
      </c>
      <c r="BX122" t="s">
        <v>856</v>
      </c>
      <c r="BY122" t="s">
        <v>794</v>
      </c>
      <c r="BZ122" t="s">
        <v>794</v>
      </c>
      <c r="CE122" t="s">
        <v>1095</v>
      </c>
    </row>
    <row r="123" spans="46:83" x14ac:dyDescent="0.35">
      <c r="AT123" t="s">
        <v>832</v>
      </c>
      <c r="AU123" t="s">
        <v>833</v>
      </c>
      <c r="AV123" t="s">
        <v>834</v>
      </c>
      <c r="AW123" t="s">
        <v>857</v>
      </c>
      <c r="AX123" t="s">
        <v>835</v>
      </c>
      <c r="AY123" t="s">
        <v>836</v>
      </c>
      <c r="AZ123" t="s">
        <v>837</v>
      </c>
      <c r="BA123" t="s">
        <v>890</v>
      </c>
      <c r="BB123" t="s">
        <v>891</v>
      </c>
      <c r="BC123" t="s">
        <v>797</v>
      </c>
      <c r="BD123" t="s">
        <v>840</v>
      </c>
      <c r="BE123" t="s">
        <v>796</v>
      </c>
      <c r="BF123" t="s">
        <v>794</v>
      </c>
      <c r="BG123" t="s">
        <v>841</v>
      </c>
      <c r="BH123" t="s">
        <v>842</v>
      </c>
      <c r="BI123" t="s">
        <v>795</v>
      </c>
      <c r="BJ123" t="s">
        <v>843</v>
      </c>
      <c r="BK123" t="s">
        <v>844</v>
      </c>
      <c r="BL123" t="s">
        <v>845</v>
      </c>
      <c r="BM123" t="s">
        <v>846</v>
      </c>
      <c r="BN123" t="s">
        <v>892</v>
      </c>
      <c r="BO123" t="s">
        <v>893</v>
      </c>
      <c r="BP123" t="s">
        <v>849</v>
      </c>
      <c r="BQ123" t="s">
        <v>951</v>
      </c>
      <c r="BT123" t="s">
        <v>852</v>
      </c>
      <c r="BU123" t="s">
        <v>853</v>
      </c>
      <c r="BV123" t="s">
        <v>854</v>
      </c>
      <c r="BW123" t="s">
        <v>855</v>
      </c>
      <c r="BX123" t="s">
        <v>856</v>
      </c>
      <c r="BY123" t="s">
        <v>794</v>
      </c>
      <c r="BZ123" t="s">
        <v>794</v>
      </c>
      <c r="CE123" t="s">
        <v>1095</v>
      </c>
    </row>
    <row r="127" spans="46:83" x14ac:dyDescent="0.35">
      <c r="AT127" t="s">
        <v>832</v>
      </c>
      <c r="AU127" t="s">
        <v>833</v>
      </c>
      <c r="AV127" t="s">
        <v>834</v>
      </c>
      <c r="AX127" t="s">
        <v>835</v>
      </c>
      <c r="AY127" t="s">
        <v>836</v>
      </c>
      <c r="AZ127" t="s">
        <v>837</v>
      </c>
      <c r="BA127" t="s">
        <v>890</v>
      </c>
      <c r="BB127" t="s">
        <v>891</v>
      </c>
      <c r="BC127" t="s">
        <v>797</v>
      </c>
      <c r="BD127" t="s">
        <v>840</v>
      </c>
      <c r="BE127" t="s">
        <v>796</v>
      </c>
      <c r="BF127" t="s">
        <v>794</v>
      </c>
      <c r="BG127" t="s">
        <v>841</v>
      </c>
      <c r="BH127" t="s">
        <v>842</v>
      </c>
      <c r="BI127" t="s">
        <v>795</v>
      </c>
      <c r="BJ127" t="s">
        <v>843</v>
      </c>
      <c r="BK127" t="s">
        <v>844</v>
      </c>
      <c r="BL127" t="s">
        <v>845</v>
      </c>
      <c r="BM127" t="s">
        <v>846</v>
      </c>
      <c r="BN127" t="s">
        <v>892</v>
      </c>
      <c r="BO127" t="s">
        <v>893</v>
      </c>
      <c r="BP127" t="s">
        <v>849</v>
      </c>
      <c r="BQ127" t="s">
        <v>952</v>
      </c>
      <c r="BT127" t="s">
        <v>852</v>
      </c>
      <c r="BU127" t="s">
        <v>853</v>
      </c>
      <c r="BV127" t="s">
        <v>854</v>
      </c>
      <c r="BW127" t="s">
        <v>855</v>
      </c>
      <c r="BX127" t="s">
        <v>856</v>
      </c>
      <c r="BY127" t="s">
        <v>794</v>
      </c>
      <c r="BZ127" t="s">
        <v>794</v>
      </c>
      <c r="CE127" t="s">
        <v>1095</v>
      </c>
    </row>
    <row r="128" spans="46:83" x14ac:dyDescent="0.35">
      <c r="AT128" t="s">
        <v>832</v>
      </c>
      <c r="AU128" t="s">
        <v>833</v>
      </c>
      <c r="AV128" t="s">
        <v>834</v>
      </c>
      <c r="AW128" t="s">
        <v>857</v>
      </c>
      <c r="AX128" t="s">
        <v>835</v>
      </c>
      <c r="AY128" t="s">
        <v>836</v>
      </c>
      <c r="AZ128" t="s">
        <v>837</v>
      </c>
      <c r="BA128" t="s">
        <v>838</v>
      </c>
      <c r="BB128" t="s">
        <v>839</v>
      </c>
      <c r="BC128" t="s">
        <v>797</v>
      </c>
      <c r="BD128" t="s">
        <v>840</v>
      </c>
      <c r="BE128" t="s">
        <v>796</v>
      </c>
      <c r="BF128" t="s">
        <v>794</v>
      </c>
      <c r="BG128" t="s">
        <v>841</v>
      </c>
      <c r="BH128" t="s">
        <v>842</v>
      </c>
      <c r="BI128" t="s">
        <v>795</v>
      </c>
      <c r="BJ128" t="s">
        <v>843</v>
      </c>
      <c r="BK128" t="s">
        <v>844</v>
      </c>
      <c r="BL128" t="s">
        <v>845</v>
      </c>
      <c r="BM128" t="s">
        <v>846</v>
      </c>
      <c r="BN128" t="s">
        <v>847</v>
      </c>
      <c r="BO128" t="s">
        <v>848</v>
      </c>
      <c r="BP128" t="s">
        <v>849</v>
      </c>
      <c r="BQ128" t="s">
        <v>953</v>
      </c>
      <c r="BR128" t="s">
        <v>1166</v>
      </c>
      <c r="BS128" t="s">
        <v>851</v>
      </c>
      <c r="BT128" t="s">
        <v>852</v>
      </c>
      <c r="BU128" t="s">
        <v>853</v>
      </c>
      <c r="BV128" t="s">
        <v>854</v>
      </c>
      <c r="BW128" t="s">
        <v>855</v>
      </c>
      <c r="BX128" t="s">
        <v>856</v>
      </c>
      <c r="BY128" t="s">
        <v>794</v>
      </c>
      <c r="BZ128" t="s">
        <v>794</v>
      </c>
      <c r="CE128" t="s">
        <v>1095</v>
      </c>
    </row>
    <row r="129" spans="46:83" x14ac:dyDescent="0.35">
      <c r="AT129" t="s">
        <v>832</v>
      </c>
      <c r="AU129" t="s">
        <v>833</v>
      </c>
      <c r="AV129" t="s">
        <v>834</v>
      </c>
      <c r="AX129" t="s">
        <v>835</v>
      </c>
      <c r="AY129" t="s">
        <v>836</v>
      </c>
      <c r="AZ129" t="s">
        <v>837</v>
      </c>
      <c r="BA129" t="s">
        <v>838</v>
      </c>
      <c r="BB129" t="s">
        <v>839</v>
      </c>
      <c r="BC129" t="s">
        <v>797</v>
      </c>
      <c r="BD129" t="s">
        <v>840</v>
      </c>
      <c r="BE129" t="s">
        <v>796</v>
      </c>
      <c r="BF129" t="s">
        <v>794</v>
      </c>
      <c r="BG129" t="s">
        <v>841</v>
      </c>
      <c r="BH129" t="s">
        <v>842</v>
      </c>
      <c r="BI129" t="s">
        <v>795</v>
      </c>
      <c r="BJ129" t="s">
        <v>843</v>
      </c>
      <c r="BK129" t="s">
        <v>844</v>
      </c>
      <c r="BL129" t="s">
        <v>845</v>
      </c>
      <c r="BM129" t="s">
        <v>846</v>
      </c>
      <c r="BN129" t="s">
        <v>847</v>
      </c>
      <c r="BO129" t="s">
        <v>848</v>
      </c>
      <c r="BQ129" t="s">
        <v>954</v>
      </c>
      <c r="BR129" t="s">
        <v>1166</v>
      </c>
      <c r="BS129" t="s">
        <v>851</v>
      </c>
      <c r="BT129" t="s">
        <v>852</v>
      </c>
      <c r="BU129" t="s">
        <v>853</v>
      </c>
      <c r="BV129" t="s">
        <v>854</v>
      </c>
      <c r="BW129" t="s">
        <v>855</v>
      </c>
      <c r="BX129" t="s">
        <v>856</v>
      </c>
      <c r="BY129" t="s">
        <v>794</v>
      </c>
      <c r="BZ129" t="s">
        <v>794</v>
      </c>
      <c r="CE129" t="s">
        <v>1095</v>
      </c>
    </row>
    <row r="130" spans="46:83" x14ac:dyDescent="0.35">
      <c r="AT130" t="s">
        <v>832</v>
      </c>
      <c r="AU130" t="s">
        <v>833</v>
      </c>
      <c r="AV130" t="s">
        <v>834</v>
      </c>
      <c r="AW130" t="s">
        <v>857</v>
      </c>
      <c r="AX130" t="s">
        <v>835</v>
      </c>
      <c r="AY130" t="s">
        <v>836</v>
      </c>
      <c r="AZ130" t="s">
        <v>837</v>
      </c>
      <c r="BA130" t="s">
        <v>913</v>
      </c>
      <c r="BB130" t="s">
        <v>914</v>
      </c>
      <c r="BC130" t="s">
        <v>797</v>
      </c>
      <c r="BD130" t="s">
        <v>840</v>
      </c>
      <c r="BE130" t="s">
        <v>796</v>
      </c>
      <c r="BF130" t="s">
        <v>794</v>
      </c>
      <c r="BG130" t="s">
        <v>841</v>
      </c>
      <c r="BH130" t="s">
        <v>842</v>
      </c>
      <c r="BI130" t="s">
        <v>795</v>
      </c>
      <c r="BJ130" t="s">
        <v>843</v>
      </c>
      <c r="BK130" t="s">
        <v>844</v>
      </c>
      <c r="BL130" t="s">
        <v>845</v>
      </c>
      <c r="BM130" t="s">
        <v>846</v>
      </c>
      <c r="BN130" t="s">
        <v>915</v>
      </c>
      <c r="BO130" t="s">
        <v>916</v>
      </c>
      <c r="BP130" t="s">
        <v>849</v>
      </c>
      <c r="BQ130" t="s">
        <v>955</v>
      </c>
      <c r="BR130" t="s">
        <v>1166</v>
      </c>
      <c r="BS130" t="s">
        <v>851</v>
      </c>
      <c r="BT130" t="s">
        <v>852</v>
      </c>
      <c r="BU130" t="s">
        <v>853</v>
      </c>
      <c r="BV130" t="s">
        <v>854</v>
      </c>
      <c r="BW130" t="s">
        <v>855</v>
      </c>
      <c r="BX130" t="s">
        <v>856</v>
      </c>
      <c r="BY130" t="s">
        <v>794</v>
      </c>
      <c r="BZ130" t="s">
        <v>794</v>
      </c>
      <c r="CE130" t="s">
        <v>1095</v>
      </c>
    </row>
    <row r="131" spans="46:83" x14ac:dyDescent="0.35">
      <c r="AT131" t="s">
        <v>832</v>
      </c>
      <c r="AU131" t="s">
        <v>833</v>
      </c>
      <c r="AV131" t="s">
        <v>834</v>
      </c>
      <c r="AW131" t="s">
        <v>857</v>
      </c>
      <c r="AX131" t="s">
        <v>835</v>
      </c>
      <c r="AY131" t="s">
        <v>836</v>
      </c>
      <c r="AZ131" t="s">
        <v>837</v>
      </c>
      <c r="BA131" t="s">
        <v>838</v>
      </c>
      <c r="BB131" t="s">
        <v>839</v>
      </c>
      <c r="BC131" t="s">
        <v>797</v>
      </c>
      <c r="BD131" t="s">
        <v>840</v>
      </c>
      <c r="BE131" t="s">
        <v>796</v>
      </c>
      <c r="BF131" t="s">
        <v>794</v>
      </c>
      <c r="BG131" t="s">
        <v>841</v>
      </c>
      <c r="BH131" t="s">
        <v>842</v>
      </c>
      <c r="BI131" t="s">
        <v>795</v>
      </c>
      <c r="BJ131" t="s">
        <v>843</v>
      </c>
      <c r="BK131" t="s">
        <v>844</v>
      </c>
      <c r="BL131" t="s">
        <v>845</v>
      </c>
      <c r="BM131" t="s">
        <v>846</v>
      </c>
      <c r="BN131" t="s">
        <v>847</v>
      </c>
      <c r="BO131" t="s">
        <v>848</v>
      </c>
      <c r="BQ131" t="s">
        <v>956</v>
      </c>
      <c r="BR131" t="s">
        <v>1166</v>
      </c>
      <c r="BS131" t="s">
        <v>851</v>
      </c>
      <c r="BT131" t="s">
        <v>852</v>
      </c>
      <c r="BU131" t="s">
        <v>853</v>
      </c>
      <c r="BV131" t="s">
        <v>854</v>
      </c>
      <c r="BW131" t="s">
        <v>855</v>
      </c>
      <c r="BX131" t="s">
        <v>856</v>
      </c>
      <c r="BY131" t="s">
        <v>794</v>
      </c>
      <c r="BZ131" t="s">
        <v>794</v>
      </c>
      <c r="CE131" t="s">
        <v>1095</v>
      </c>
    </row>
    <row r="132" spans="46:83" x14ac:dyDescent="0.35">
      <c r="AU132" t="s">
        <v>833</v>
      </c>
      <c r="AX132" t="s">
        <v>835</v>
      </c>
      <c r="AY132" t="s">
        <v>836</v>
      </c>
      <c r="AZ132" t="s">
        <v>837</v>
      </c>
      <c r="BA132" t="s">
        <v>913</v>
      </c>
      <c r="BB132" t="s">
        <v>914</v>
      </c>
      <c r="BC132" t="s">
        <v>797</v>
      </c>
      <c r="BD132" t="s">
        <v>840</v>
      </c>
      <c r="BE132" t="s">
        <v>796</v>
      </c>
      <c r="BF132" t="s">
        <v>794</v>
      </c>
      <c r="BG132" t="s">
        <v>841</v>
      </c>
      <c r="BH132" t="s">
        <v>842</v>
      </c>
      <c r="BI132" t="s">
        <v>795</v>
      </c>
      <c r="BJ132" t="s">
        <v>843</v>
      </c>
      <c r="BK132" t="s">
        <v>844</v>
      </c>
      <c r="BL132" t="s">
        <v>845</v>
      </c>
      <c r="BM132" t="s">
        <v>846</v>
      </c>
      <c r="BN132" t="s">
        <v>915</v>
      </c>
      <c r="BO132" t="s">
        <v>916</v>
      </c>
      <c r="BP132" t="s">
        <v>849</v>
      </c>
      <c r="BR132" t="s">
        <v>1166</v>
      </c>
      <c r="BS132" t="s">
        <v>851</v>
      </c>
      <c r="BT132" t="s">
        <v>852</v>
      </c>
      <c r="BU132" t="s">
        <v>853</v>
      </c>
      <c r="BV132" t="s">
        <v>854</v>
      </c>
      <c r="BW132" t="s">
        <v>855</v>
      </c>
      <c r="BX132" t="s">
        <v>856</v>
      </c>
      <c r="BY132" t="s">
        <v>794</v>
      </c>
      <c r="BZ132" t="s">
        <v>794</v>
      </c>
      <c r="CE132" t="s">
        <v>1095</v>
      </c>
    </row>
    <row r="133" spans="46:83" x14ac:dyDescent="0.35">
      <c r="AT133" t="s">
        <v>832</v>
      </c>
      <c r="AU133" t="s">
        <v>833</v>
      </c>
      <c r="AV133" t="s">
        <v>834</v>
      </c>
      <c r="AW133" t="s">
        <v>857</v>
      </c>
      <c r="AX133" t="s">
        <v>835</v>
      </c>
      <c r="AY133" t="s">
        <v>836</v>
      </c>
      <c r="AZ133" t="s">
        <v>837</v>
      </c>
      <c r="BA133" t="s">
        <v>882</v>
      </c>
      <c r="BB133" t="s">
        <v>883</v>
      </c>
      <c r="BC133" t="s">
        <v>797</v>
      </c>
      <c r="BD133" t="s">
        <v>840</v>
      </c>
      <c r="BE133" t="s">
        <v>796</v>
      </c>
      <c r="BF133" t="s">
        <v>794</v>
      </c>
      <c r="BG133" t="s">
        <v>841</v>
      </c>
      <c r="BH133" t="s">
        <v>842</v>
      </c>
      <c r="BI133" t="s">
        <v>795</v>
      </c>
      <c r="BJ133" t="s">
        <v>843</v>
      </c>
      <c r="BK133" t="s">
        <v>844</v>
      </c>
      <c r="BL133" t="s">
        <v>845</v>
      </c>
      <c r="BM133" t="s">
        <v>846</v>
      </c>
      <c r="BN133" t="s">
        <v>884</v>
      </c>
      <c r="BO133" t="s">
        <v>885</v>
      </c>
      <c r="BP133" t="s">
        <v>849</v>
      </c>
      <c r="BQ133" t="s">
        <v>1133</v>
      </c>
      <c r="BT133" t="s">
        <v>852</v>
      </c>
      <c r="BU133" t="s">
        <v>853</v>
      </c>
      <c r="BV133" t="s">
        <v>854</v>
      </c>
      <c r="BW133" t="s">
        <v>855</v>
      </c>
      <c r="BX133" t="s">
        <v>856</v>
      </c>
      <c r="BY133" t="s">
        <v>794</v>
      </c>
      <c r="BZ133" t="s">
        <v>794</v>
      </c>
      <c r="CE133" t="s">
        <v>1095</v>
      </c>
    </row>
    <row r="134" spans="46:83" x14ac:dyDescent="0.35">
      <c r="AT134" t="s">
        <v>832</v>
      </c>
      <c r="AU134" t="s">
        <v>833</v>
      </c>
      <c r="AV134" t="s">
        <v>834</v>
      </c>
      <c r="AW134" t="s">
        <v>857</v>
      </c>
      <c r="AX134" t="s">
        <v>835</v>
      </c>
      <c r="AY134" t="s">
        <v>836</v>
      </c>
      <c r="AZ134" t="s">
        <v>837</v>
      </c>
      <c r="BA134" t="s">
        <v>870</v>
      </c>
      <c r="BB134" t="s">
        <v>871</v>
      </c>
      <c r="BC134" t="s">
        <v>797</v>
      </c>
      <c r="BD134" t="s">
        <v>840</v>
      </c>
      <c r="BE134" t="s">
        <v>796</v>
      </c>
      <c r="BF134" t="s">
        <v>794</v>
      </c>
      <c r="BG134" t="s">
        <v>841</v>
      </c>
      <c r="BH134" t="s">
        <v>842</v>
      </c>
      <c r="BI134" t="s">
        <v>795</v>
      </c>
      <c r="BJ134" t="s">
        <v>843</v>
      </c>
      <c r="BK134" t="s">
        <v>844</v>
      </c>
      <c r="BL134" t="s">
        <v>845</v>
      </c>
      <c r="BM134" t="s">
        <v>846</v>
      </c>
      <c r="BN134" t="s">
        <v>872</v>
      </c>
      <c r="BO134" t="s">
        <v>873</v>
      </c>
      <c r="BP134" t="s">
        <v>849</v>
      </c>
      <c r="BQ134" t="s">
        <v>957</v>
      </c>
      <c r="BT134" t="s">
        <v>852</v>
      </c>
      <c r="BU134" t="s">
        <v>853</v>
      </c>
      <c r="BV134" t="s">
        <v>854</v>
      </c>
      <c r="BW134" t="s">
        <v>855</v>
      </c>
      <c r="BX134" t="s">
        <v>856</v>
      </c>
      <c r="BY134" t="s">
        <v>794</v>
      </c>
      <c r="BZ134" t="s">
        <v>794</v>
      </c>
      <c r="CE134" t="s">
        <v>1095</v>
      </c>
    </row>
    <row r="138" spans="46:83" x14ac:dyDescent="0.35">
      <c r="AT138" t="s">
        <v>832</v>
      </c>
      <c r="AU138" t="s">
        <v>833</v>
      </c>
      <c r="AV138" t="s">
        <v>834</v>
      </c>
      <c r="AX138" t="s">
        <v>835</v>
      </c>
      <c r="AY138" t="s">
        <v>836</v>
      </c>
      <c r="AZ138" t="s">
        <v>837</v>
      </c>
      <c r="BA138" t="s">
        <v>838</v>
      </c>
      <c r="BB138" t="s">
        <v>839</v>
      </c>
      <c r="BC138" t="s">
        <v>797</v>
      </c>
      <c r="BD138" t="s">
        <v>840</v>
      </c>
      <c r="BE138" t="s">
        <v>796</v>
      </c>
      <c r="BF138" t="s">
        <v>794</v>
      </c>
      <c r="BG138" t="s">
        <v>841</v>
      </c>
      <c r="BH138" t="s">
        <v>842</v>
      </c>
      <c r="BI138" t="s">
        <v>795</v>
      </c>
      <c r="BJ138" t="s">
        <v>843</v>
      </c>
      <c r="BK138" t="s">
        <v>844</v>
      </c>
      <c r="BL138" t="s">
        <v>845</v>
      </c>
      <c r="BM138" t="s">
        <v>846</v>
      </c>
      <c r="BN138" t="s">
        <v>847</v>
      </c>
      <c r="BO138" t="s">
        <v>848</v>
      </c>
      <c r="BP138" t="s">
        <v>849</v>
      </c>
      <c r="BQ138" t="s">
        <v>1134</v>
      </c>
      <c r="BR138" t="s">
        <v>1166</v>
      </c>
      <c r="BS138" t="s">
        <v>851</v>
      </c>
      <c r="BT138" t="s">
        <v>852</v>
      </c>
      <c r="BU138" t="s">
        <v>853</v>
      </c>
      <c r="BV138" t="s">
        <v>854</v>
      </c>
      <c r="BW138" t="s">
        <v>855</v>
      </c>
      <c r="BX138" t="s">
        <v>856</v>
      </c>
      <c r="BY138" t="s">
        <v>794</v>
      </c>
      <c r="BZ138" t="s">
        <v>794</v>
      </c>
      <c r="CE138" t="s">
        <v>1095</v>
      </c>
    </row>
    <row r="139" spans="46:83" x14ac:dyDescent="0.35">
      <c r="AT139" t="s">
        <v>832</v>
      </c>
      <c r="AU139" t="s">
        <v>833</v>
      </c>
      <c r="AV139" t="s">
        <v>834</v>
      </c>
      <c r="AX139" t="s">
        <v>835</v>
      </c>
      <c r="AY139" t="s">
        <v>836</v>
      </c>
      <c r="AZ139" t="s">
        <v>837</v>
      </c>
      <c r="BA139" t="s">
        <v>838</v>
      </c>
      <c r="BB139" t="s">
        <v>839</v>
      </c>
      <c r="BC139" t="s">
        <v>797</v>
      </c>
      <c r="BD139" t="s">
        <v>840</v>
      </c>
      <c r="BE139" t="s">
        <v>796</v>
      </c>
      <c r="BF139" t="s">
        <v>794</v>
      </c>
      <c r="BG139" t="s">
        <v>841</v>
      </c>
      <c r="BH139" t="s">
        <v>842</v>
      </c>
      <c r="BI139" t="s">
        <v>795</v>
      </c>
      <c r="BJ139" t="s">
        <v>843</v>
      </c>
      <c r="BK139" t="s">
        <v>844</v>
      </c>
      <c r="BL139" t="s">
        <v>845</v>
      </c>
      <c r="BM139" t="s">
        <v>846</v>
      </c>
      <c r="BN139" t="s">
        <v>847</v>
      </c>
      <c r="BO139" t="s">
        <v>848</v>
      </c>
      <c r="BP139" t="s">
        <v>849</v>
      </c>
      <c r="BQ139" t="s">
        <v>958</v>
      </c>
      <c r="BR139" t="s">
        <v>1166</v>
      </c>
      <c r="BS139" t="s">
        <v>851</v>
      </c>
      <c r="BT139" t="s">
        <v>852</v>
      </c>
      <c r="BU139" t="s">
        <v>853</v>
      </c>
      <c r="BV139" t="s">
        <v>854</v>
      </c>
      <c r="BW139" t="s">
        <v>855</v>
      </c>
      <c r="BX139" t="s">
        <v>856</v>
      </c>
      <c r="BY139" t="s">
        <v>794</v>
      </c>
      <c r="BZ139" t="s">
        <v>794</v>
      </c>
      <c r="CE139" t="s">
        <v>1095</v>
      </c>
    </row>
    <row r="140" spans="46:83" x14ac:dyDescent="0.35">
      <c r="AT140" t="s">
        <v>832</v>
      </c>
      <c r="AU140" t="s">
        <v>833</v>
      </c>
      <c r="AV140" t="s">
        <v>834</v>
      </c>
      <c r="AW140" t="s">
        <v>857</v>
      </c>
      <c r="AX140" t="s">
        <v>835</v>
      </c>
      <c r="AY140" t="s">
        <v>836</v>
      </c>
      <c r="AZ140" t="s">
        <v>837</v>
      </c>
      <c r="BA140" t="s">
        <v>838</v>
      </c>
      <c r="BB140" t="s">
        <v>839</v>
      </c>
      <c r="BC140" t="s">
        <v>797</v>
      </c>
      <c r="BD140" t="s">
        <v>840</v>
      </c>
      <c r="BE140" t="s">
        <v>796</v>
      </c>
      <c r="BF140" t="s">
        <v>794</v>
      </c>
      <c r="BG140" t="s">
        <v>841</v>
      </c>
      <c r="BH140" t="s">
        <v>842</v>
      </c>
      <c r="BI140" t="s">
        <v>795</v>
      </c>
      <c r="BJ140" t="s">
        <v>843</v>
      </c>
      <c r="BK140" t="s">
        <v>844</v>
      </c>
      <c r="BL140" t="s">
        <v>845</v>
      </c>
      <c r="BM140" t="s">
        <v>846</v>
      </c>
      <c r="BN140" t="s">
        <v>847</v>
      </c>
      <c r="BO140" t="s">
        <v>848</v>
      </c>
      <c r="BQ140" t="s">
        <v>959</v>
      </c>
      <c r="BR140" t="s">
        <v>1166</v>
      </c>
      <c r="BS140" t="s">
        <v>851</v>
      </c>
      <c r="BT140" t="s">
        <v>852</v>
      </c>
      <c r="BU140" t="s">
        <v>853</v>
      </c>
      <c r="BV140" t="s">
        <v>854</v>
      </c>
      <c r="BW140" t="s">
        <v>855</v>
      </c>
      <c r="BX140" t="s">
        <v>856</v>
      </c>
      <c r="BY140" t="s">
        <v>794</v>
      </c>
      <c r="BZ140" t="s">
        <v>794</v>
      </c>
      <c r="CE140" t="s">
        <v>1095</v>
      </c>
    </row>
    <row r="141" spans="46:83" x14ac:dyDescent="0.35">
      <c r="AT141" t="s">
        <v>832</v>
      </c>
      <c r="AU141" t="s">
        <v>833</v>
      </c>
      <c r="AV141" t="s">
        <v>834</v>
      </c>
      <c r="AW141" t="s">
        <v>857</v>
      </c>
      <c r="AX141" t="s">
        <v>835</v>
      </c>
      <c r="AY141" t="s">
        <v>836</v>
      </c>
      <c r="AZ141" t="s">
        <v>837</v>
      </c>
      <c r="BA141" t="s">
        <v>838</v>
      </c>
      <c r="BB141" t="s">
        <v>839</v>
      </c>
      <c r="BC141" t="s">
        <v>797</v>
      </c>
      <c r="BD141" t="s">
        <v>840</v>
      </c>
      <c r="BE141" t="s">
        <v>796</v>
      </c>
      <c r="BF141" t="s">
        <v>794</v>
      </c>
      <c r="BG141" t="s">
        <v>841</v>
      </c>
      <c r="BH141" t="s">
        <v>842</v>
      </c>
      <c r="BI141" t="s">
        <v>795</v>
      </c>
      <c r="BJ141" t="s">
        <v>843</v>
      </c>
      <c r="BK141" t="s">
        <v>844</v>
      </c>
      <c r="BL141" t="s">
        <v>845</v>
      </c>
      <c r="BM141" t="s">
        <v>846</v>
      </c>
      <c r="BN141" t="s">
        <v>847</v>
      </c>
      <c r="BO141" t="s">
        <v>848</v>
      </c>
      <c r="BP141" t="s">
        <v>849</v>
      </c>
      <c r="BQ141" t="s">
        <v>960</v>
      </c>
      <c r="BR141" t="s">
        <v>1166</v>
      </c>
      <c r="BS141" t="s">
        <v>851</v>
      </c>
      <c r="BT141" t="s">
        <v>852</v>
      </c>
      <c r="BU141" t="s">
        <v>853</v>
      </c>
      <c r="BV141" t="s">
        <v>854</v>
      </c>
      <c r="BW141" t="s">
        <v>855</v>
      </c>
      <c r="BX141" t="s">
        <v>856</v>
      </c>
      <c r="BY141" t="s">
        <v>794</v>
      </c>
      <c r="BZ141" t="s">
        <v>794</v>
      </c>
      <c r="CE141" t="s">
        <v>1095</v>
      </c>
    </row>
    <row r="142" spans="46:83" x14ac:dyDescent="0.35">
      <c r="AT142" t="s">
        <v>832</v>
      </c>
      <c r="AU142" t="s">
        <v>833</v>
      </c>
      <c r="AV142" t="s">
        <v>834</v>
      </c>
      <c r="AX142" t="s">
        <v>835</v>
      </c>
      <c r="AY142" t="s">
        <v>836</v>
      </c>
      <c r="AZ142" t="s">
        <v>837</v>
      </c>
      <c r="BA142" t="s">
        <v>838</v>
      </c>
      <c r="BB142" t="s">
        <v>839</v>
      </c>
      <c r="BC142" t="s">
        <v>797</v>
      </c>
      <c r="BD142" t="s">
        <v>840</v>
      </c>
      <c r="BE142" t="s">
        <v>796</v>
      </c>
      <c r="BF142" t="s">
        <v>794</v>
      </c>
      <c r="BG142" t="s">
        <v>841</v>
      </c>
      <c r="BH142" t="s">
        <v>842</v>
      </c>
      <c r="BI142" t="s">
        <v>795</v>
      </c>
      <c r="BJ142" t="s">
        <v>843</v>
      </c>
      <c r="BK142" t="s">
        <v>844</v>
      </c>
      <c r="BL142" t="s">
        <v>845</v>
      </c>
      <c r="BM142" t="s">
        <v>846</v>
      </c>
      <c r="BN142" t="s">
        <v>847</v>
      </c>
      <c r="BO142" t="s">
        <v>848</v>
      </c>
      <c r="BQ142" t="s">
        <v>1173</v>
      </c>
      <c r="BR142" t="s">
        <v>1166</v>
      </c>
      <c r="BS142" t="s">
        <v>851</v>
      </c>
      <c r="BT142" t="s">
        <v>852</v>
      </c>
      <c r="BU142" t="s">
        <v>853</v>
      </c>
      <c r="BV142" t="s">
        <v>854</v>
      </c>
      <c r="BW142" t="s">
        <v>855</v>
      </c>
      <c r="BX142" t="s">
        <v>856</v>
      </c>
      <c r="BY142" t="s">
        <v>794</v>
      </c>
      <c r="BZ142" t="s">
        <v>794</v>
      </c>
      <c r="CE142" t="s">
        <v>1095</v>
      </c>
    </row>
    <row r="143" spans="46:83" x14ac:dyDescent="0.35">
      <c r="AT143" t="s">
        <v>832</v>
      </c>
      <c r="AU143" t="s">
        <v>833</v>
      </c>
      <c r="AV143" t="s">
        <v>834</v>
      </c>
      <c r="AW143" t="s">
        <v>857</v>
      </c>
      <c r="AX143" t="s">
        <v>835</v>
      </c>
      <c r="AY143" t="s">
        <v>836</v>
      </c>
      <c r="AZ143" t="s">
        <v>837</v>
      </c>
      <c r="BA143" t="s">
        <v>838</v>
      </c>
      <c r="BB143" t="s">
        <v>839</v>
      </c>
      <c r="BC143" t="s">
        <v>797</v>
      </c>
      <c r="BD143" t="s">
        <v>840</v>
      </c>
      <c r="BE143" t="s">
        <v>796</v>
      </c>
      <c r="BF143" t="s">
        <v>794</v>
      </c>
      <c r="BG143" t="s">
        <v>841</v>
      </c>
      <c r="BH143" t="s">
        <v>842</v>
      </c>
      <c r="BI143" t="s">
        <v>795</v>
      </c>
      <c r="BJ143" t="s">
        <v>843</v>
      </c>
      <c r="BK143" t="s">
        <v>844</v>
      </c>
      <c r="BL143" t="s">
        <v>845</v>
      </c>
      <c r="BM143" t="s">
        <v>846</v>
      </c>
      <c r="BN143" t="s">
        <v>847</v>
      </c>
      <c r="BO143" t="s">
        <v>848</v>
      </c>
      <c r="BR143" t="s">
        <v>1166</v>
      </c>
      <c r="BS143" t="s">
        <v>851</v>
      </c>
      <c r="BT143" t="s">
        <v>852</v>
      </c>
      <c r="BU143" t="s">
        <v>853</v>
      </c>
      <c r="BV143" t="s">
        <v>854</v>
      </c>
      <c r="BW143" t="s">
        <v>855</v>
      </c>
      <c r="BX143" t="s">
        <v>856</v>
      </c>
      <c r="BY143" t="s">
        <v>794</v>
      </c>
      <c r="BZ143" t="s">
        <v>794</v>
      </c>
      <c r="CE143" t="s">
        <v>1095</v>
      </c>
    </row>
    <row r="144" spans="46:83" x14ac:dyDescent="0.35">
      <c r="AX144" t="s">
        <v>835</v>
      </c>
      <c r="AY144" t="s">
        <v>836</v>
      </c>
      <c r="AZ144" t="s">
        <v>837</v>
      </c>
      <c r="BA144" t="s">
        <v>838</v>
      </c>
      <c r="BB144" t="s">
        <v>839</v>
      </c>
      <c r="BC144" t="s">
        <v>797</v>
      </c>
      <c r="BD144" t="s">
        <v>840</v>
      </c>
      <c r="BE144" t="s">
        <v>796</v>
      </c>
      <c r="BF144" t="s">
        <v>794</v>
      </c>
      <c r="BG144" t="s">
        <v>841</v>
      </c>
      <c r="BH144" t="s">
        <v>842</v>
      </c>
      <c r="BI144" t="s">
        <v>795</v>
      </c>
      <c r="BJ144" t="s">
        <v>843</v>
      </c>
      <c r="BK144" t="s">
        <v>844</v>
      </c>
      <c r="BL144" t="s">
        <v>845</v>
      </c>
      <c r="BM144" t="s">
        <v>846</v>
      </c>
      <c r="BN144" t="s">
        <v>847</v>
      </c>
      <c r="BO144" t="s">
        <v>848</v>
      </c>
      <c r="BR144" t="s">
        <v>1166</v>
      </c>
      <c r="BS144" t="s">
        <v>851</v>
      </c>
      <c r="BT144" t="s">
        <v>852</v>
      </c>
      <c r="BU144" t="s">
        <v>853</v>
      </c>
      <c r="BV144" t="s">
        <v>854</v>
      </c>
      <c r="BW144" t="s">
        <v>855</v>
      </c>
      <c r="BX144" t="s">
        <v>856</v>
      </c>
      <c r="BY144" t="s">
        <v>794</v>
      </c>
      <c r="BZ144" t="s">
        <v>794</v>
      </c>
      <c r="CE144" t="s">
        <v>1095</v>
      </c>
    </row>
    <row r="145" spans="46:83" x14ac:dyDescent="0.35">
      <c r="AU145" t="s">
        <v>833</v>
      </c>
      <c r="AX145" t="s">
        <v>835</v>
      </c>
      <c r="AY145" t="s">
        <v>836</v>
      </c>
      <c r="AZ145" t="s">
        <v>837</v>
      </c>
      <c r="BA145" t="s">
        <v>961</v>
      </c>
      <c r="BB145" t="s">
        <v>962</v>
      </c>
      <c r="BC145" t="s">
        <v>797</v>
      </c>
      <c r="BD145" t="s">
        <v>840</v>
      </c>
      <c r="BE145" t="s">
        <v>796</v>
      </c>
      <c r="BF145" t="s">
        <v>794</v>
      </c>
      <c r="BG145" t="s">
        <v>841</v>
      </c>
      <c r="BH145" t="s">
        <v>842</v>
      </c>
      <c r="BI145" t="s">
        <v>795</v>
      </c>
      <c r="BJ145" t="s">
        <v>843</v>
      </c>
      <c r="BK145" t="s">
        <v>844</v>
      </c>
      <c r="BL145" t="s">
        <v>845</v>
      </c>
      <c r="BM145" t="s">
        <v>846</v>
      </c>
      <c r="BN145" t="s">
        <v>963</v>
      </c>
      <c r="BO145" t="s">
        <v>964</v>
      </c>
      <c r="BP145" t="s">
        <v>849</v>
      </c>
      <c r="BT145" t="s">
        <v>852</v>
      </c>
      <c r="BU145" t="s">
        <v>853</v>
      </c>
      <c r="BV145" t="s">
        <v>854</v>
      </c>
      <c r="BW145" t="s">
        <v>855</v>
      </c>
      <c r="BX145" t="s">
        <v>856</v>
      </c>
      <c r="BY145" t="s">
        <v>794</v>
      </c>
      <c r="BZ145" t="s">
        <v>794</v>
      </c>
      <c r="CE145" t="s">
        <v>1095</v>
      </c>
    </row>
    <row r="146" spans="46:83" x14ac:dyDescent="0.35">
      <c r="AT146" t="s">
        <v>832</v>
      </c>
      <c r="AU146" t="s">
        <v>833</v>
      </c>
      <c r="AV146" t="s">
        <v>834</v>
      </c>
      <c r="AW146" t="s">
        <v>857</v>
      </c>
      <c r="AX146" t="s">
        <v>835</v>
      </c>
      <c r="AY146" t="s">
        <v>836</v>
      </c>
      <c r="AZ146" t="s">
        <v>837</v>
      </c>
      <c r="BA146" t="s">
        <v>890</v>
      </c>
      <c r="BB146" t="s">
        <v>891</v>
      </c>
      <c r="BC146" t="s">
        <v>797</v>
      </c>
      <c r="BD146" t="s">
        <v>840</v>
      </c>
      <c r="BE146" t="s">
        <v>796</v>
      </c>
      <c r="BF146" t="s">
        <v>794</v>
      </c>
      <c r="BG146" t="s">
        <v>841</v>
      </c>
      <c r="BH146" t="s">
        <v>842</v>
      </c>
      <c r="BI146" t="s">
        <v>795</v>
      </c>
      <c r="BJ146" t="s">
        <v>843</v>
      </c>
      <c r="BK146" t="s">
        <v>844</v>
      </c>
      <c r="BL146" t="s">
        <v>845</v>
      </c>
      <c r="BM146" t="s">
        <v>846</v>
      </c>
      <c r="BN146" t="s">
        <v>892</v>
      </c>
      <c r="BO146" t="s">
        <v>893</v>
      </c>
      <c r="BP146" t="s">
        <v>849</v>
      </c>
      <c r="BQ146" t="s">
        <v>965</v>
      </c>
      <c r="BT146" t="s">
        <v>852</v>
      </c>
      <c r="BU146" t="s">
        <v>853</v>
      </c>
      <c r="BV146" t="s">
        <v>854</v>
      </c>
      <c r="BW146" t="s">
        <v>855</v>
      </c>
      <c r="BX146" t="s">
        <v>856</v>
      </c>
      <c r="BY146" t="s">
        <v>794</v>
      </c>
      <c r="BZ146" t="s">
        <v>794</v>
      </c>
      <c r="CE146" t="s">
        <v>1095</v>
      </c>
    </row>
    <row r="147" spans="46:83" x14ac:dyDescent="0.35">
      <c r="AT147" t="s">
        <v>832</v>
      </c>
      <c r="AU147" t="s">
        <v>833</v>
      </c>
      <c r="AV147" t="s">
        <v>834</v>
      </c>
      <c r="AX147" t="s">
        <v>835</v>
      </c>
      <c r="AY147" t="s">
        <v>836</v>
      </c>
      <c r="AZ147" t="s">
        <v>837</v>
      </c>
      <c r="BA147" t="s">
        <v>966</v>
      </c>
      <c r="BB147" t="s">
        <v>967</v>
      </c>
      <c r="BC147" t="s">
        <v>797</v>
      </c>
      <c r="BD147" t="s">
        <v>840</v>
      </c>
      <c r="BE147" t="s">
        <v>796</v>
      </c>
      <c r="BF147" t="s">
        <v>794</v>
      </c>
      <c r="BG147" t="s">
        <v>841</v>
      </c>
      <c r="BH147" t="s">
        <v>842</v>
      </c>
      <c r="BI147" t="s">
        <v>795</v>
      </c>
      <c r="BJ147" t="s">
        <v>843</v>
      </c>
      <c r="BK147" t="s">
        <v>844</v>
      </c>
      <c r="BL147" t="s">
        <v>845</v>
      </c>
      <c r="BM147" t="s">
        <v>846</v>
      </c>
      <c r="BN147" t="s">
        <v>968</v>
      </c>
      <c r="BO147" t="s">
        <v>969</v>
      </c>
      <c r="BP147" t="s">
        <v>849</v>
      </c>
      <c r="BQ147" t="s">
        <v>970</v>
      </c>
      <c r="BT147" t="s">
        <v>852</v>
      </c>
      <c r="BU147" t="s">
        <v>853</v>
      </c>
      <c r="BV147" t="s">
        <v>854</v>
      </c>
      <c r="BW147" t="s">
        <v>855</v>
      </c>
      <c r="BX147" t="s">
        <v>856</v>
      </c>
      <c r="BY147" t="s">
        <v>794</v>
      </c>
      <c r="BZ147" t="s">
        <v>794</v>
      </c>
      <c r="CE147" t="s">
        <v>1095</v>
      </c>
    </row>
    <row r="150" spans="46:83" x14ac:dyDescent="0.35">
      <c r="AT150" t="s">
        <v>832</v>
      </c>
      <c r="AU150" t="s">
        <v>833</v>
      </c>
      <c r="AV150" t="s">
        <v>834</v>
      </c>
      <c r="AW150" t="s">
        <v>857</v>
      </c>
      <c r="AX150" t="s">
        <v>835</v>
      </c>
      <c r="AY150" t="s">
        <v>836</v>
      </c>
      <c r="AZ150" t="s">
        <v>837</v>
      </c>
      <c r="BA150" t="s">
        <v>838</v>
      </c>
      <c r="BB150" t="s">
        <v>839</v>
      </c>
      <c r="BC150" t="s">
        <v>797</v>
      </c>
      <c r="BD150" t="s">
        <v>840</v>
      </c>
      <c r="BE150" t="s">
        <v>796</v>
      </c>
      <c r="BF150" t="s">
        <v>794</v>
      </c>
      <c r="BG150" t="s">
        <v>841</v>
      </c>
      <c r="BH150" t="s">
        <v>842</v>
      </c>
      <c r="BI150" t="s">
        <v>795</v>
      </c>
      <c r="BJ150" t="s">
        <v>843</v>
      </c>
      <c r="BK150" t="s">
        <v>844</v>
      </c>
      <c r="BL150" t="s">
        <v>845</v>
      </c>
      <c r="BM150" t="s">
        <v>846</v>
      </c>
      <c r="BN150" t="s">
        <v>847</v>
      </c>
      <c r="BO150" t="s">
        <v>848</v>
      </c>
      <c r="BP150" t="s">
        <v>849</v>
      </c>
      <c r="BQ150" t="s">
        <v>1174</v>
      </c>
      <c r="BR150" t="s">
        <v>1166</v>
      </c>
      <c r="BS150" t="s">
        <v>851</v>
      </c>
      <c r="BT150" t="s">
        <v>852</v>
      </c>
      <c r="BU150" t="s">
        <v>853</v>
      </c>
      <c r="BV150" t="s">
        <v>854</v>
      </c>
      <c r="BW150" t="s">
        <v>855</v>
      </c>
      <c r="BX150" t="s">
        <v>856</v>
      </c>
      <c r="BY150" t="s">
        <v>794</v>
      </c>
      <c r="BZ150" t="s">
        <v>794</v>
      </c>
      <c r="CE150" t="s">
        <v>1095</v>
      </c>
    </row>
    <row r="151" spans="46:83" x14ac:dyDescent="0.35">
      <c r="AT151" t="s">
        <v>832</v>
      </c>
      <c r="AU151" t="s">
        <v>833</v>
      </c>
      <c r="AV151" t="s">
        <v>834</v>
      </c>
      <c r="AW151" t="s">
        <v>857</v>
      </c>
      <c r="AX151" t="s">
        <v>835</v>
      </c>
      <c r="AY151" t="s">
        <v>836</v>
      </c>
      <c r="AZ151" t="s">
        <v>837</v>
      </c>
      <c r="BA151" t="s">
        <v>863</v>
      </c>
      <c r="BB151" t="s">
        <v>864</v>
      </c>
      <c r="BC151" t="s">
        <v>797</v>
      </c>
      <c r="BD151" t="s">
        <v>840</v>
      </c>
      <c r="BE151" t="s">
        <v>796</v>
      </c>
      <c r="BF151" t="s">
        <v>794</v>
      </c>
      <c r="BG151" t="s">
        <v>841</v>
      </c>
      <c r="BH151" t="s">
        <v>842</v>
      </c>
      <c r="BI151" t="s">
        <v>795</v>
      </c>
      <c r="BJ151" t="s">
        <v>843</v>
      </c>
      <c r="BK151" t="s">
        <v>844</v>
      </c>
      <c r="BL151" t="s">
        <v>845</v>
      </c>
      <c r="BM151" t="s">
        <v>846</v>
      </c>
      <c r="BN151" t="s">
        <v>865</v>
      </c>
      <c r="BO151" t="s">
        <v>866</v>
      </c>
      <c r="BP151" t="s">
        <v>849</v>
      </c>
      <c r="BQ151" t="s">
        <v>971</v>
      </c>
      <c r="BT151" t="s">
        <v>852</v>
      </c>
      <c r="BU151" t="s">
        <v>853</v>
      </c>
      <c r="BV151" t="s">
        <v>854</v>
      </c>
      <c r="BW151" t="s">
        <v>855</v>
      </c>
      <c r="BX151" t="s">
        <v>856</v>
      </c>
      <c r="BY151" t="s">
        <v>794</v>
      </c>
      <c r="BZ151" t="s">
        <v>794</v>
      </c>
      <c r="CE151" t="s">
        <v>1095</v>
      </c>
    </row>
    <row r="152" spans="46:83" x14ac:dyDescent="0.35">
      <c r="AT152" t="s">
        <v>832</v>
      </c>
      <c r="AU152" t="s">
        <v>833</v>
      </c>
      <c r="AV152" t="s">
        <v>834</v>
      </c>
      <c r="AW152" t="s">
        <v>857</v>
      </c>
      <c r="AX152" t="s">
        <v>835</v>
      </c>
      <c r="AY152" t="s">
        <v>836</v>
      </c>
      <c r="AZ152" t="s">
        <v>837</v>
      </c>
      <c r="BA152" t="s">
        <v>858</v>
      </c>
      <c r="BB152" t="s">
        <v>859</v>
      </c>
      <c r="BC152" t="s">
        <v>797</v>
      </c>
      <c r="BD152" t="s">
        <v>840</v>
      </c>
      <c r="BE152" t="s">
        <v>796</v>
      </c>
      <c r="BF152" t="s">
        <v>794</v>
      </c>
      <c r="BG152" t="s">
        <v>841</v>
      </c>
      <c r="BH152" t="s">
        <v>842</v>
      </c>
      <c r="BI152" t="s">
        <v>795</v>
      </c>
      <c r="BJ152" t="s">
        <v>843</v>
      </c>
      <c r="BK152" t="s">
        <v>844</v>
      </c>
      <c r="BL152" t="s">
        <v>845</v>
      </c>
      <c r="BM152" t="s">
        <v>846</v>
      </c>
      <c r="BN152" t="s">
        <v>860</v>
      </c>
      <c r="BO152" t="s">
        <v>861</v>
      </c>
      <c r="BQ152" t="s">
        <v>972</v>
      </c>
      <c r="BT152" t="s">
        <v>852</v>
      </c>
      <c r="BU152" t="s">
        <v>853</v>
      </c>
      <c r="BV152" t="s">
        <v>854</v>
      </c>
      <c r="BW152" t="s">
        <v>855</v>
      </c>
      <c r="BX152" t="s">
        <v>856</v>
      </c>
      <c r="BY152" t="s">
        <v>794</v>
      </c>
      <c r="BZ152" t="s">
        <v>794</v>
      </c>
      <c r="CE152" t="s">
        <v>1095</v>
      </c>
    </row>
    <row r="153" spans="46:83" x14ac:dyDescent="0.35">
      <c r="AT153" t="s">
        <v>832</v>
      </c>
      <c r="AU153" t="s">
        <v>833</v>
      </c>
      <c r="AV153" t="s">
        <v>834</v>
      </c>
      <c r="AW153" t="s">
        <v>857</v>
      </c>
      <c r="AX153" t="s">
        <v>835</v>
      </c>
      <c r="AY153" t="s">
        <v>836</v>
      </c>
      <c r="AZ153" t="s">
        <v>837</v>
      </c>
      <c r="BA153" t="s">
        <v>838</v>
      </c>
      <c r="BB153" t="s">
        <v>839</v>
      </c>
      <c r="BC153" t="s">
        <v>797</v>
      </c>
      <c r="BD153" t="s">
        <v>840</v>
      </c>
      <c r="BE153" t="s">
        <v>796</v>
      </c>
      <c r="BF153" t="s">
        <v>794</v>
      </c>
      <c r="BG153" t="s">
        <v>841</v>
      </c>
      <c r="BH153" t="s">
        <v>842</v>
      </c>
      <c r="BI153" t="s">
        <v>795</v>
      </c>
      <c r="BJ153" t="s">
        <v>843</v>
      </c>
      <c r="BK153" t="s">
        <v>844</v>
      </c>
      <c r="BL153" t="s">
        <v>845</v>
      </c>
      <c r="BM153" t="s">
        <v>846</v>
      </c>
      <c r="BN153" t="s">
        <v>847</v>
      </c>
      <c r="BO153" t="s">
        <v>848</v>
      </c>
      <c r="BP153" t="s">
        <v>849</v>
      </c>
      <c r="BQ153" t="s">
        <v>973</v>
      </c>
      <c r="BR153" t="s">
        <v>1166</v>
      </c>
      <c r="BS153" t="s">
        <v>851</v>
      </c>
      <c r="BT153" t="s">
        <v>852</v>
      </c>
      <c r="BU153" t="s">
        <v>853</v>
      </c>
      <c r="BV153" t="s">
        <v>854</v>
      </c>
      <c r="BW153" t="s">
        <v>855</v>
      </c>
      <c r="BX153" t="s">
        <v>856</v>
      </c>
      <c r="BY153" t="s">
        <v>794</v>
      </c>
      <c r="BZ153" t="s">
        <v>794</v>
      </c>
      <c r="CE153" t="s">
        <v>1095</v>
      </c>
    </row>
    <row r="154" spans="46:83" x14ac:dyDescent="0.35">
      <c r="AT154" t="s">
        <v>832</v>
      </c>
      <c r="AU154" t="s">
        <v>833</v>
      </c>
      <c r="AV154" t="s">
        <v>834</v>
      </c>
      <c r="AW154" t="s">
        <v>857</v>
      </c>
      <c r="AX154" t="s">
        <v>835</v>
      </c>
      <c r="AY154" t="s">
        <v>836</v>
      </c>
      <c r="AZ154" t="s">
        <v>837</v>
      </c>
      <c r="BA154" t="s">
        <v>838</v>
      </c>
      <c r="BB154" t="s">
        <v>839</v>
      </c>
      <c r="BC154" t="s">
        <v>797</v>
      </c>
      <c r="BD154" t="s">
        <v>840</v>
      </c>
      <c r="BE154" t="s">
        <v>796</v>
      </c>
      <c r="BF154" t="s">
        <v>794</v>
      </c>
      <c r="BG154" t="s">
        <v>841</v>
      </c>
      <c r="BH154" t="s">
        <v>842</v>
      </c>
      <c r="BI154" t="s">
        <v>795</v>
      </c>
      <c r="BJ154" t="s">
        <v>843</v>
      </c>
      <c r="BK154" t="s">
        <v>844</v>
      </c>
      <c r="BL154" t="s">
        <v>845</v>
      </c>
      <c r="BM154" t="s">
        <v>846</v>
      </c>
      <c r="BN154" t="s">
        <v>847</v>
      </c>
      <c r="BO154" t="s">
        <v>848</v>
      </c>
      <c r="BP154" t="s">
        <v>849</v>
      </c>
      <c r="BR154" t="s">
        <v>1166</v>
      </c>
      <c r="BS154" t="s">
        <v>851</v>
      </c>
      <c r="BT154" t="s">
        <v>852</v>
      </c>
      <c r="BU154" t="s">
        <v>853</v>
      </c>
      <c r="BV154" t="s">
        <v>854</v>
      </c>
      <c r="BW154" t="s">
        <v>855</v>
      </c>
      <c r="BX154" t="s">
        <v>856</v>
      </c>
      <c r="BY154" t="s">
        <v>794</v>
      </c>
      <c r="BZ154" t="s">
        <v>794</v>
      </c>
      <c r="CE154" t="s">
        <v>1095</v>
      </c>
    </row>
    <row r="155" spans="46:83" x14ac:dyDescent="0.35">
      <c r="AT155" t="s">
        <v>832</v>
      </c>
      <c r="AU155" t="s">
        <v>833</v>
      </c>
      <c r="AV155" t="s">
        <v>834</v>
      </c>
      <c r="AW155" t="s">
        <v>857</v>
      </c>
      <c r="AX155" t="s">
        <v>835</v>
      </c>
      <c r="AY155" t="s">
        <v>836</v>
      </c>
      <c r="AZ155" t="s">
        <v>837</v>
      </c>
      <c r="BA155" t="s">
        <v>931</v>
      </c>
      <c r="BB155" t="s">
        <v>932</v>
      </c>
      <c r="BC155" t="s">
        <v>797</v>
      </c>
      <c r="BD155" t="s">
        <v>840</v>
      </c>
      <c r="BE155" t="s">
        <v>796</v>
      </c>
      <c r="BF155" t="s">
        <v>794</v>
      </c>
      <c r="BG155" t="s">
        <v>841</v>
      </c>
      <c r="BH155" t="s">
        <v>842</v>
      </c>
      <c r="BI155" t="s">
        <v>795</v>
      </c>
      <c r="BJ155" t="s">
        <v>843</v>
      </c>
      <c r="BK155" t="s">
        <v>844</v>
      </c>
      <c r="BL155" t="s">
        <v>845</v>
      </c>
      <c r="BM155" t="s">
        <v>846</v>
      </c>
      <c r="BN155" t="s">
        <v>933</v>
      </c>
      <c r="BO155" t="s">
        <v>934</v>
      </c>
      <c r="BP155" t="s">
        <v>849</v>
      </c>
      <c r="BQ155" t="s">
        <v>974</v>
      </c>
      <c r="BT155" t="s">
        <v>852</v>
      </c>
      <c r="BU155" t="s">
        <v>853</v>
      </c>
      <c r="BV155" t="s">
        <v>854</v>
      </c>
      <c r="BW155" t="s">
        <v>855</v>
      </c>
      <c r="BX155" t="s">
        <v>856</v>
      </c>
      <c r="BY155" t="s">
        <v>794</v>
      </c>
      <c r="BZ155" t="s">
        <v>794</v>
      </c>
      <c r="CE155" t="s">
        <v>1095</v>
      </c>
    </row>
    <row r="156" spans="46:83" x14ac:dyDescent="0.35">
      <c r="AT156" t="s">
        <v>832</v>
      </c>
      <c r="AU156" t="s">
        <v>833</v>
      </c>
      <c r="AV156" t="s">
        <v>834</v>
      </c>
      <c r="AW156" t="s">
        <v>857</v>
      </c>
      <c r="AX156" t="s">
        <v>835</v>
      </c>
      <c r="AY156" t="s">
        <v>836</v>
      </c>
      <c r="AZ156" t="s">
        <v>837</v>
      </c>
      <c r="BA156" t="s">
        <v>838</v>
      </c>
      <c r="BB156" t="s">
        <v>839</v>
      </c>
      <c r="BC156" t="s">
        <v>797</v>
      </c>
      <c r="BD156" t="s">
        <v>840</v>
      </c>
      <c r="BE156" t="s">
        <v>796</v>
      </c>
      <c r="BF156" t="s">
        <v>794</v>
      </c>
      <c r="BG156" t="s">
        <v>841</v>
      </c>
      <c r="BH156" t="s">
        <v>842</v>
      </c>
      <c r="BI156" t="s">
        <v>795</v>
      </c>
      <c r="BJ156" t="s">
        <v>843</v>
      </c>
      <c r="BK156" t="s">
        <v>844</v>
      </c>
      <c r="BL156" t="s">
        <v>845</v>
      </c>
      <c r="BM156" t="s">
        <v>846</v>
      </c>
      <c r="BN156" t="s">
        <v>847</v>
      </c>
      <c r="BO156" t="s">
        <v>848</v>
      </c>
      <c r="BP156" t="s">
        <v>849</v>
      </c>
      <c r="BQ156" t="s">
        <v>1175</v>
      </c>
      <c r="BR156" t="s">
        <v>1166</v>
      </c>
      <c r="BS156" t="s">
        <v>851</v>
      </c>
      <c r="BT156" t="s">
        <v>852</v>
      </c>
      <c r="BU156" t="s">
        <v>853</v>
      </c>
      <c r="BV156" t="s">
        <v>854</v>
      </c>
      <c r="BW156" t="s">
        <v>855</v>
      </c>
      <c r="BX156" t="s">
        <v>856</v>
      </c>
      <c r="BY156" t="s">
        <v>794</v>
      </c>
      <c r="BZ156" t="s">
        <v>794</v>
      </c>
      <c r="CE156" t="s">
        <v>1095</v>
      </c>
    </row>
    <row r="157" spans="46:83" x14ac:dyDescent="0.35">
      <c r="AT157" t="s">
        <v>832</v>
      </c>
      <c r="AU157" t="s">
        <v>833</v>
      </c>
      <c r="AV157" t="s">
        <v>834</v>
      </c>
      <c r="AW157" t="s">
        <v>857</v>
      </c>
      <c r="AX157" t="s">
        <v>835</v>
      </c>
      <c r="AY157" t="s">
        <v>836</v>
      </c>
      <c r="AZ157" t="s">
        <v>837</v>
      </c>
      <c r="BA157" t="s">
        <v>838</v>
      </c>
      <c r="BB157" t="s">
        <v>839</v>
      </c>
      <c r="BC157" t="s">
        <v>797</v>
      </c>
      <c r="BD157" t="s">
        <v>840</v>
      </c>
      <c r="BE157" t="s">
        <v>796</v>
      </c>
      <c r="BF157" t="s">
        <v>794</v>
      </c>
      <c r="BG157" t="s">
        <v>841</v>
      </c>
      <c r="BH157" t="s">
        <v>842</v>
      </c>
      <c r="BI157" t="s">
        <v>795</v>
      </c>
      <c r="BJ157" t="s">
        <v>843</v>
      </c>
      <c r="BK157" t="s">
        <v>844</v>
      </c>
      <c r="BL157" t="s">
        <v>845</v>
      </c>
      <c r="BM157" t="s">
        <v>846</v>
      </c>
      <c r="BN157" t="s">
        <v>847</v>
      </c>
      <c r="BO157" t="s">
        <v>848</v>
      </c>
      <c r="BP157" t="s">
        <v>849</v>
      </c>
      <c r="BQ157" t="s">
        <v>1135</v>
      </c>
      <c r="BR157" t="s">
        <v>1166</v>
      </c>
      <c r="BS157" t="s">
        <v>851</v>
      </c>
      <c r="BT157" t="s">
        <v>852</v>
      </c>
      <c r="BU157" t="s">
        <v>853</v>
      </c>
      <c r="BV157" t="s">
        <v>854</v>
      </c>
      <c r="BW157" t="s">
        <v>855</v>
      </c>
      <c r="BX157" t="s">
        <v>856</v>
      </c>
      <c r="BY157" t="s">
        <v>794</v>
      </c>
      <c r="BZ157" t="s">
        <v>794</v>
      </c>
      <c r="CE157" t="s">
        <v>1095</v>
      </c>
    </row>
    <row r="158" spans="46:83" x14ac:dyDescent="0.35">
      <c r="AT158" t="s">
        <v>832</v>
      </c>
      <c r="AU158" t="s">
        <v>833</v>
      </c>
      <c r="AV158" t="s">
        <v>834</v>
      </c>
      <c r="AW158" t="s">
        <v>857</v>
      </c>
      <c r="AX158" t="s">
        <v>835</v>
      </c>
      <c r="AY158" t="s">
        <v>836</v>
      </c>
      <c r="AZ158" t="s">
        <v>837</v>
      </c>
      <c r="BA158" t="s">
        <v>858</v>
      </c>
      <c r="BB158" t="s">
        <v>859</v>
      </c>
      <c r="BC158" t="s">
        <v>797</v>
      </c>
      <c r="BD158" t="s">
        <v>840</v>
      </c>
      <c r="BE158" t="s">
        <v>796</v>
      </c>
      <c r="BF158" t="s">
        <v>794</v>
      </c>
      <c r="BG158" t="s">
        <v>841</v>
      </c>
      <c r="BH158" t="s">
        <v>842</v>
      </c>
      <c r="BI158" t="s">
        <v>795</v>
      </c>
      <c r="BJ158" t="s">
        <v>843</v>
      </c>
      <c r="BK158" t="s">
        <v>844</v>
      </c>
      <c r="BL158" t="s">
        <v>845</v>
      </c>
      <c r="BM158" t="s">
        <v>846</v>
      </c>
      <c r="BN158" t="s">
        <v>860</v>
      </c>
      <c r="BO158" t="s">
        <v>861</v>
      </c>
      <c r="BP158" t="s">
        <v>849</v>
      </c>
      <c r="BQ158" t="s">
        <v>975</v>
      </c>
      <c r="BT158" t="s">
        <v>852</v>
      </c>
      <c r="BU158" t="s">
        <v>853</v>
      </c>
      <c r="BV158" t="s">
        <v>854</v>
      </c>
      <c r="BW158" t="s">
        <v>855</v>
      </c>
      <c r="BX158" t="s">
        <v>856</v>
      </c>
      <c r="BY158" t="s">
        <v>794</v>
      </c>
      <c r="BZ158" t="s">
        <v>794</v>
      </c>
      <c r="CE158" t="s">
        <v>1095</v>
      </c>
    </row>
    <row r="159" spans="46:83" x14ac:dyDescent="0.35">
      <c r="AT159" t="s">
        <v>832</v>
      </c>
      <c r="AU159" t="s">
        <v>833</v>
      </c>
      <c r="AV159" t="s">
        <v>834</v>
      </c>
      <c r="AX159" t="s">
        <v>835</v>
      </c>
      <c r="AZ159" t="s">
        <v>837</v>
      </c>
      <c r="BA159" t="s">
        <v>966</v>
      </c>
      <c r="BB159" t="s">
        <v>967</v>
      </c>
      <c r="BC159" t="s">
        <v>797</v>
      </c>
      <c r="BD159" t="s">
        <v>840</v>
      </c>
      <c r="BE159" t="s">
        <v>796</v>
      </c>
      <c r="BF159" t="s">
        <v>794</v>
      </c>
      <c r="BG159" t="s">
        <v>841</v>
      </c>
      <c r="BH159" t="s">
        <v>842</v>
      </c>
      <c r="BI159" t="s">
        <v>795</v>
      </c>
      <c r="BJ159" t="s">
        <v>843</v>
      </c>
      <c r="BK159" t="s">
        <v>844</v>
      </c>
      <c r="BL159" t="s">
        <v>845</v>
      </c>
      <c r="BM159" t="s">
        <v>846</v>
      </c>
      <c r="BN159" t="s">
        <v>968</v>
      </c>
      <c r="BO159" t="s">
        <v>969</v>
      </c>
      <c r="BP159" t="s">
        <v>849</v>
      </c>
      <c r="BQ159" t="s">
        <v>976</v>
      </c>
      <c r="BT159" t="s">
        <v>852</v>
      </c>
      <c r="BU159" t="s">
        <v>853</v>
      </c>
      <c r="BV159" t="s">
        <v>854</v>
      </c>
      <c r="BW159" t="s">
        <v>855</v>
      </c>
      <c r="BX159" t="s">
        <v>856</v>
      </c>
      <c r="BY159" t="s">
        <v>794</v>
      </c>
      <c r="BZ159" t="s">
        <v>794</v>
      </c>
      <c r="CE159" t="s">
        <v>1095</v>
      </c>
    </row>
    <row r="160" spans="46:83" x14ac:dyDescent="0.35">
      <c r="AT160" t="s">
        <v>832</v>
      </c>
      <c r="AU160" t="s">
        <v>833</v>
      </c>
      <c r="AV160" t="s">
        <v>834</v>
      </c>
      <c r="AW160" t="s">
        <v>857</v>
      </c>
      <c r="AX160" t="s">
        <v>835</v>
      </c>
      <c r="AY160" t="s">
        <v>836</v>
      </c>
      <c r="AZ160" t="s">
        <v>837</v>
      </c>
      <c r="BA160" t="s">
        <v>966</v>
      </c>
      <c r="BB160" t="s">
        <v>967</v>
      </c>
      <c r="BC160" t="s">
        <v>797</v>
      </c>
      <c r="BD160" t="s">
        <v>840</v>
      </c>
      <c r="BE160" t="s">
        <v>796</v>
      </c>
      <c r="BF160" t="s">
        <v>794</v>
      </c>
      <c r="BG160" t="s">
        <v>841</v>
      </c>
      <c r="BH160" t="s">
        <v>842</v>
      </c>
      <c r="BI160" t="s">
        <v>795</v>
      </c>
      <c r="BJ160" t="s">
        <v>843</v>
      </c>
      <c r="BK160" t="s">
        <v>844</v>
      </c>
      <c r="BL160" t="s">
        <v>845</v>
      </c>
      <c r="BM160" t="s">
        <v>846</v>
      </c>
      <c r="BN160" t="s">
        <v>968</v>
      </c>
      <c r="BO160" t="s">
        <v>969</v>
      </c>
      <c r="BP160" t="s">
        <v>849</v>
      </c>
      <c r="BQ160" t="s">
        <v>977</v>
      </c>
      <c r="BT160" t="s">
        <v>852</v>
      </c>
      <c r="BU160" t="s">
        <v>853</v>
      </c>
      <c r="BV160" t="s">
        <v>854</v>
      </c>
      <c r="BW160" t="s">
        <v>855</v>
      </c>
      <c r="BX160" t="s">
        <v>856</v>
      </c>
      <c r="BY160" t="s">
        <v>794</v>
      </c>
      <c r="BZ160" t="s">
        <v>794</v>
      </c>
      <c r="CE160" t="s">
        <v>1095</v>
      </c>
    </row>
    <row r="161" spans="46:83" x14ac:dyDescent="0.35">
      <c r="AT161" t="s">
        <v>832</v>
      </c>
      <c r="AU161" t="s">
        <v>833</v>
      </c>
      <c r="AV161" t="s">
        <v>834</v>
      </c>
      <c r="AW161" t="s">
        <v>857</v>
      </c>
      <c r="AX161" t="s">
        <v>835</v>
      </c>
      <c r="AY161" t="s">
        <v>836</v>
      </c>
      <c r="AZ161" t="s">
        <v>837</v>
      </c>
      <c r="BA161" t="s">
        <v>966</v>
      </c>
      <c r="BB161" t="s">
        <v>967</v>
      </c>
      <c r="BC161" t="s">
        <v>797</v>
      </c>
      <c r="BD161" t="s">
        <v>840</v>
      </c>
      <c r="BE161" t="s">
        <v>796</v>
      </c>
      <c r="BF161" t="s">
        <v>794</v>
      </c>
      <c r="BG161" t="s">
        <v>841</v>
      </c>
      <c r="BH161" t="s">
        <v>842</v>
      </c>
      <c r="BI161" t="s">
        <v>795</v>
      </c>
      <c r="BJ161" t="s">
        <v>843</v>
      </c>
      <c r="BK161" t="s">
        <v>844</v>
      </c>
      <c r="BL161" t="s">
        <v>845</v>
      </c>
      <c r="BM161" t="s">
        <v>846</v>
      </c>
      <c r="BN161" t="s">
        <v>968</v>
      </c>
      <c r="BO161" t="s">
        <v>969</v>
      </c>
      <c r="BP161" t="s">
        <v>849</v>
      </c>
      <c r="BQ161" t="s">
        <v>978</v>
      </c>
      <c r="BT161" t="s">
        <v>852</v>
      </c>
      <c r="BU161" t="s">
        <v>853</v>
      </c>
      <c r="BV161" t="s">
        <v>854</v>
      </c>
      <c r="BW161" t="s">
        <v>855</v>
      </c>
      <c r="BX161" t="s">
        <v>856</v>
      </c>
      <c r="BY161" t="s">
        <v>794</v>
      </c>
      <c r="BZ161" t="s">
        <v>794</v>
      </c>
      <c r="CE161" t="s">
        <v>1095</v>
      </c>
    </row>
    <row r="162" spans="46:83" x14ac:dyDescent="0.35">
      <c r="AT162" t="s">
        <v>832</v>
      </c>
      <c r="AU162" t="s">
        <v>833</v>
      </c>
      <c r="AV162" t="s">
        <v>834</v>
      </c>
      <c r="AW162" t="s">
        <v>857</v>
      </c>
      <c r="AX162" t="s">
        <v>835</v>
      </c>
      <c r="AZ162" t="s">
        <v>837</v>
      </c>
      <c r="BA162" t="s">
        <v>966</v>
      </c>
      <c r="BB162" t="s">
        <v>967</v>
      </c>
      <c r="BC162" t="s">
        <v>797</v>
      </c>
      <c r="BD162" t="s">
        <v>840</v>
      </c>
      <c r="BE162" t="s">
        <v>796</v>
      </c>
      <c r="BF162" t="s">
        <v>794</v>
      </c>
      <c r="BG162" t="s">
        <v>841</v>
      </c>
      <c r="BH162" t="s">
        <v>842</v>
      </c>
      <c r="BI162" t="s">
        <v>795</v>
      </c>
      <c r="BJ162" t="s">
        <v>843</v>
      </c>
      <c r="BK162" t="s">
        <v>844</v>
      </c>
      <c r="BL162" t="s">
        <v>845</v>
      </c>
      <c r="BM162" t="s">
        <v>846</v>
      </c>
      <c r="BN162" t="s">
        <v>968</v>
      </c>
      <c r="BO162" t="s">
        <v>969</v>
      </c>
      <c r="BP162" t="s">
        <v>849</v>
      </c>
      <c r="BQ162" t="s">
        <v>979</v>
      </c>
      <c r="BT162" t="s">
        <v>852</v>
      </c>
      <c r="BU162" t="s">
        <v>853</v>
      </c>
      <c r="BV162" t="s">
        <v>854</v>
      </c>
      <c r="BW162" t="s">
        <v>855</v>
      </c>
      <c r="BX162" t="s">
        <v>856</v>
      </c>
      <c r="BY162" t="s">
        <v>794</v>
      </c>
      <c r="BZ162" t="s">
        <v>794</v>
      </c>
      <c r="CE162" t="s">
        <v>1095</v>
      </c>
    </row>
    <row r="163" spans="46:83" x14ac:dyDescent="0.35">
      <c r="AT163" t="s">
        <v>832</v>
      </c>
      <c r="AU163" t="s">
        <v>833</v>
      </c>
      <c r="AV163" t="s">
        <v>834</v>
      </c>
      <c r="AW163" t="s">
        <v>857</v>
      </c>
      <c r="AX163" t="s">
        <v>835</v>
      </c>
      <c r="AY163" t="s">
        <v>836</v>
      </c>
      <c r="AZ163" t="s">
        <v>837</v>
      </c>
      <c r="BA163" t="s">
        <v>966</v>
      </c>
      <c r="BB163" t="s">
        <v>967</v>
      </c>
      <c r="BC163" t="s">
        <v>797</v>
      </c>
      <c r="BD163" t="s">
        <v>840</v>
      </c>
      <c r="BE163" t="s">
        <v>796</v>
      </c>
      <c r="BF163" t="s">
        <v>794</v>
      </c>
      <c r="BG163" t="s">
        <v>841</v>
      </c>
      <c r="BH163" t="s">
        <v>842</v>
      </c>
      <c r="BI163" t="s">
        <v>795</v>
      </c>
      <c r="BJ163" t="s">
        <v>843</v>
      </c>
      <c r="BK163" t="s">
        <v>844</v>
      </c>
      <c r="BL163" t="s">
        <v>845</v>
      </c>
      <c r="BM163" t="s">
        <v>846</v>
      </c>
      <c r="BN163" t="s">
        <v>968</v>
      </c>
      <c r="BO163" t="s">
        <v>969</v>
      </c>
      <c r="BP163" t="s">
        <v>849</v>
      </c>
      <c r="BQ163" t="s">
        <v>980</v>
      </c>
      <c r="BT163" t="s">
        <v>852</v>
      </c>
      <c r="BU163" t="s">
        <v>853</v>
      </c>
      <c r="BV163" t="s">
        <v>854</v>
      </c>
      <c r="BW163" t="s">
        <v>855</v>
      </c>
      <c r="BX163" t="s">
        <v>856</v>
      </c>
      <c r="BY163" t="s">
        <v>794</v>
      </c>
      <c r="BZ163" t="s">
        <v>794</v>
      </c>
      <c r="CE163" t="s">
        <v>1095</v>
      </c>
    </row>
    <row r="164" spans="46:83" x14ac:dyDescent="0.35">
      <c r="AT164" t="s">
        <v>832</v>
      </c>
      <c r="AU164" t="s">
        <v>833</v>
      </c>
      <c r="AV164" t="s">
        <v>834</v>
      </c>
      <c r="AW164" t="s">
        <v>857</v>
      </c>
      <c r="AX164" t="s">
        <v>835</v>
      </c>
      <c r="AZ164" t="s">
        <v>837</v>
      </c>
      <c r="BA164" t="s">
        <v>838</v>
      </c>
      <c r="BB164" t="s">
        <v>839</v>
      </c>
      <c r="BC164" t="s">
        <v>797</v>
      </c>
      <c r="BD164" t="s">
        <v>840</v>
      </c>
      <c r="BE164" t="s">
        <v>796</v>
      </c>
      <c r="BF164" t="s">
        <v>794</v>
      </c>
      <c r="BG164" t="s">
        <v>841</v>
      </c>
      <c r="BH164" t="s">
        <v>842</v>
      </c>
      <c r="BI164" t="s">
        <v>795</v>
      </c>
      <c r="BJ164" t="s">
        <v>843</v>
      </c>
      <c r="BK164" t="s">
        <v>844</v>
      </c>
      <c r="BL164" t="s">
        <v>845</v>
      </c>
      <c r="BM164" t="s">
        <v>846</v>
      </c>
      <c r="BN164" t="s">
        <v>847</v>
      </c>
      <c r="BO164" t="s">
        <v>848</v>
      </c>
      <c r="BR164" t="s">
        <v>1166</v>
      </c>
      <c r="BS164" t="s">
        <v>851</v>
      </c>
      <c r="BT164" t="s">
        <v>852</v>
      </c>
      <c r="BU164" t="s">
        <v>853</v>
      </c>
      <c r="BV164" t="s">
        <v>854</v>
      </c>
      <c r="BW164" t="s">
        <v>855</v>
      </c>
      <c r="BX164" t="s">
        <v>856</v>
      </c>
      <c r="BY164" t="s">
        <v>794</v>
      </c>
      <c r="BZ164" t="s">
        <v>794</v>
      </c>
      <c r="CE164" t="s">
        <v>1095</v>
      </c>
    </row>
    <row r="165" spans="46:83" x14ac:dyDescent="0.35">
      <c r="AU165" t="s">
        <v>833</v>
      </c>
      <c r="AX165" t="s">
        <v>835</v>
      </c>
      <c r="AY165" t="s">
        <v>836</v>
      </c>
      <c r="AZ165" t="s">
        <v>837</v>
      </c>
      <c r="BA165" t="s">
        <v>838</v>
      </c>
      <c r="BB165" t="s">
        <v>839</v>
      </c>
      <c r="BC165" t="s">
        <v>797</v>
      </c>
      <c r="BD165" t="s">
        <v>840</v>
      </c>
      <c r="BE165" t="s">
        <v>796</v>
      </c>
      <c r="BF165" t="s">
        <v>794</v>
      </c>
      <c r="BG165" t="s">
        <v>841</v>
      </c>
      <c r="BH165" t="s">
        <v>842</v>
      </c>
      <c r="BI165" t="s">
        <v>795</v>
      </c>
      <c r="BJ165" t="s">
        <v>843</v>
      </c>
      <c r="BK165" t="s">
        <v>844</v>
      </c>
      <c r="BL165" t="s">
        <v>845</v>
      </c>
      <c r="BM165" t="s">
        <v>846</v>
      </c>
      <c r="BN165" t="s">
        <v>847</v>
      </c>
      <c r="BO165" t="s">
        <v>848</v>
      </c>
      <c r="BP165" t="s">
        <v>849</v>
      </c>
      <c r="BR165" t="s">
        <v>1166</v>
      </c>
      <c r="BS165" t="s">
        <v>851</v>
      </c>
      <c r="BT165" t="s">
        <v>852</v>
      </c>
      <c r="BU165" t="s">
        <v>853</v>
      </c>
      <c r="BV165" t="s">
        <v>854</v>
      </c>
      <c r="BW165" t="s">
        <v>855</v>
      </c>
      <c r="BX165" t="s">
        <v>856</v>
      </c>
      <c r="BY165" t="s">
        <v>794</v>
      </c>
      <c r="BZ165" t="s">
        <v>794</v>
      </c>
      <c r="CE165" t="s">
        <v>1095</v>
      </c>
    </row>
    <row r="166" spans="46:83" x14ac:dyDescent="0.35">
      <c r="AT166" t="s">
        <v>832</v>
      </c>
      <c r="AU166" t="s">
        <v>833</v>
      </c>
      <c r="AV166" t="s">
        <v>834</v>
      </c>
      <c r="AX166" t="s">
        <v>835</v>
      </c>
      <c r="AY166" t="s">
        <v>836</v>
      </c>
      <c r="AZ166" t="s">
        <v>837</v>
      </c>
      <c r="BA166" t="s">
        <v>875</v>
      </c>
      <c r="BB166" t="s">
        <v>876</v>
      </c>
      <c r="BC166" t="s">
        <v>797</v>
      </c>
      <c r="BD166" t="s">
        <v>840</v>
      </c>
      <c r="BE166" t="s">
        <v>796</v>
      </c>
      <c r="BF166" t="s">
        <v>794</v>
      </c>
      <c r="BG166" t="s">
        <v>841</v>
      </c>
      <c r="BH166" t="s">
        <v>842</v>
      </c>
      <c r="BI166" t="s">
        <v>795</v>
      </c>
      <c r="BJ166" t="s">
        <v>843</v>
      </c>
      <c r="BK166" t="s">
        <v>844</v>
      </c>
      <c r="BL166" t="s">
        <v>845</v>
      </c>
      <c r="BM166" t="s">
        <v>846</v>
      </c>
      <c r="BN166" t="s">
        <v>877</v>
      </c>
      <c r="BO166" t="s">
        <v>878</v>
      </c>
      <c r="BP166" t="s">
        <v>849</v>
      </c>
      <c r="BQ166" t="s">
        <v>981</v>
      </c>
      <c r="BT166" t="s">
        <v>852</v>
      </c>
      <c r="BU166" t="s">
        <v>853</v>
      </c>
      <c r="BV166" t="s">
        <v>854</v>
      </c>
      <c r="BW166" t="s">
        <v>855</v>
      </c>
      <c r="BX166" t="s">
        <v>856</v>
      </c>
      <c r="BY166" t="s">
        <v>794</v>
      </c>
      <c r="BZ166" t="s">
        <v>794</v>
      </c>
      <c r="CE166" t="s">
        <v>1095</v>
      </c>
    </row>
    <row r="167" spans="46:83" x14ac:dyDescent="0.35">
      <c r="AT167" t="s">
        <v>832</v>
      </c>
      <c r="AU167" t="s">
        <v>833</v>
      </c>
      <c r="AV167" t="s">
        <v>834</v>
      </c>
      <c r="AX167" t="s">
        <v>835</v>
      </c>
      <c r="AY167" t="s">
        <v>836</v>
      </c>
      <c r="AZ167" t="s">
        <v>837</v>
      </c>
      <c r="BA167" t="s">
        <v>838</v>
      </c>
      <c r="BB167" t="s">
        <v>839</v>
      </c>
      <c r="BC167" t="s">
        <v>797</v>
      </c>
      <c r="BD167" t="s">
        <v>840</v>
      </c>
      <c r="BE167" t="s">
        <v>796</v>
      </c>
      <c r="BF167" t="s">
        <v>794</v>
      </c>
      <c r="BG167" t="s">
        <v>841</v>
      </c>
      <c r="BH167" t="s">
        <v>842</v>
      </c>
      <c r="BI167" t="s">
        <v>795</v>
      </c>
      <c r="BJ167" t="s">
        <v>843</v>
      </c>
      <c r="BK167" t="s">
        <v>844</v>
      </c>
      <c r="BL167" t="s">
        <v>845</v>
      </c>
      <c r="BM167" t="s">
        <v>846</v>
      </c>
      <c r="BN167" t="s">
        <v>847</v>
      </c>
      <c r="BO167" t="s">
        <v>848</v>
      </c>
      <c r="BR167" t="s">
        <v>1166</v>
      </c>
      <c r="BS167" t="s">
        <v>851</v>
      </c>
      <c r="BT167" t="s">
        <v>852</v>
      </c>
      <c r="BU167" t="s">
        <v>853</v>
      </c>
      <c r="BV167" t="s">
        <v>854</v>
      </c>
      <c r="BW167" t="s">
        <v>855</v>
      </c>
      <c r="BX167" t="s">
        <v>856</v>
      </c>
      <c r="BY167" t="s">
        <v>794</v>
      </c>
      <c r="BZ167" t="s">
        <v>794</v>
      </c>
      <c r="CE167" t="s">
        <v>1095</v>
      </c>
    </row>
    <row r="168" spans="46:83" x14ac:dyDescent="0.35">
      <c r="AT168" t="s">
        <v>832</v>
      </c>
      <c r="AU168" t="s">
        <v>833</v>
      </c>
      <c r="AV168" t="s">
        <v>834</v>
      </c>
      <c r="AW168" t="s">
        <v>857</v>
      </c>
      <c r="AX168" t="s">
        <v>835</v>
      </c>
      <c r="AY168" t="s">
        <v>836</v>
      </c>
      <c r="AZ168" t="s">
        <v>837</v>
      </c>
      <c r="BA168" t="s">
        <v>838</v>
      </c>
      <c r="BB168" t="s">
        <v>839</v>
      </c>
      <c r="BC168" t="s">
        <v>797</v>
      </c>
      <c r="BD168" t="s">
        <v>840</v>
      </c>
      <c r="BE168" t="s">
        <v>796</v>
      </c>
      <c r="BF168" t="s">
        <v>794</v>
      </c>
      <c r="BG168" t="s">
        <v>841</v>
      </c>
      <c r="BH168" t="s">
        <v>842</v>
      </c>
      <c r="BI168" t="s">
        <v>795</v>
      </c>
      <c r="BJ168" t="s">
        <v>843</v>
      </c>
      <c r="BK168" t="s">
        <v>844</v>
      </c>
      <c r="BL168" t="s">
        <v>845</v>
      </c>
      <c r="BM168" t="s">
        <v>846</v>
      </c>
      <c r="BN168" t="s">
        <v>847</v>
      </c>
      <c r="BO168" t="s">
        <v>848</v>
      </c>
      <c r="BP168" t="s">
        <v>849</v>
      </c>
      <c r="BQ168" t="s">
        <v>982</v>
      </c>
      <c r="BR168" t="s">
        <v>1166</v>
      </c>
      <c r="BS168" t="s">
        <v>851</v>
      </c>
      <c r="BT168" t="s">
        <v>852</v>
      </c>
      <c r="BU168" t="s">
        <v>853</v>
      </c>
      <c r="BV168" t="s">
        <v>854</v>
      </c>
      <c r="BW168" t="s">
        <v>855</v>
      </c>
      <c r="BX168" t="s">
        <v>856</v>
      </c>
      <c r="BY168" t="s">
        <v>794</v>
      </c>
      <c r="BZ168" t="s">
        <v>794</v>
      </c>
      <c r="CE168" t="s">
        <v>1095</v>
      </c>
    </row>
    <row r="169" spans="46:83" x14ac:dyDescent="0.35">
      <c r="AT169" t="s">
        <v>832</v>
      </c>
      <c r="AU169" t="s">
        <v>833</v>
      </c>
      <c r="AV169" t="s">
        <v>834</v>
      </c>
      <c r="AX169" t="s">
        <v>835</v>
      </c>
      <c r="AY169" t="s">
        <v>836</v>
      </c>
      <c r="AZ169" t="s">
        <v>837</v>
      </c>
      <c r="BA169" t="s">
        <v>875</v>
      </c>
      <c r="BB169" t="s">
        <v>876</v>
      </c>
      <c r="BC169" t="s">
        <v>797</v>
      </c>
      <c r="BD169" t="s">
        <v>840</v>
      </c>
      <c r="BE169" t="s">
        <v>796</v>
      </c>
      <c r="BF169" t="s">
        <v>794</v>
      </c>
      <c r="BG169" t="s">
        <v>841</v>
      </c>
      <c r="BH169" t="s">
        <v>842</v>
      </c>
      <c r="BI169" t="s">
        <v>795</v>
      </c>
      <c r="BJ169" t="s">
        <v>843</v>
      </c>
      <c r="BK169" t="s">
        <v>844</v>
      </c>
      <c r="BL169" t="s">
        <v>845</v>
      </c>
      <c r="BM169" t="s">
        <v>846</v>
      </c>
      <c r="BN169" t="s">
        <v>877</v>
      </c>
      <c r="BO169" t="s">
        <v>878</v>
      </c>
      <c r="BP169" t="s">
        <v>849</v>
      </c>
      <c r="BQ169" t="s">
        <v>983</v>
      </c>
      <c r="BT169" t="s">
        <v>852</v>
      </c>
      <c r="BU169" t="s">
        <v>853</v>
      </c>
      <c r="BV169" t="s">
        <v>854</v>
      </c>
      <c r="BW169" t="s">
        <v>855</v>
      </c>
      <c r="BX169" t="s">
        <v>856</v>
      </c>
      <c r="BY169" t="s">
        <v>794</v>
      </c>
      <c r="BZ169" t="s">
        <v>794</v>
      </c>
      <c r="CE169" t="s">
        <v>1095</v>
      </c>
    </row>
    <row r="170" spans="46:83" x14ac:dyDescent="0.35">
      <c r="AT170" t="s">
        <v>832</v>
      </c>
      <c r="AU170" t="s">
        <v>833</v>
      </c>
      <c r="AV170" t="s">
        <v>834</v>
      </c>
      <c r="AX170" t="s">
        <v>835</v>
      </c>
      <c r="AY170" t="s">
        <v>836</v>
      </c>
      <c r="AZ170" t="s">
        <v>837</v>
      </c>
      <c r="BA170" t="s">
        <v>875</v>
      </c>
      <c r="BB170" t="s">
        <v>876</v>
      </c>
      <c r="BC170" t="s">
        <v>797</v>
      </c>
      <c r="BD170" t="s">
        <v>840</v>
      </c>
      <c r="BE170" t="s">
        <v>796</v>
      </c>
      <c r="BF170" t="s">
        <v>794</v>
      </c>
      <c r="BG170" t="s">
        <v>841</v>
      </c>
      <c r="BH170" t="s">
        <v>842</v>
      </c>
      <c r="BI170" t="s">
        <v>795</v>
      </c>
      <c r="BJ170" t="s">
        <v>843</v>
      </c>
      <c r="BK170" t="s">
        <v>844</v>
      </c>
      <c r="BL170" t="s">
        <v>845</v>
      </c>
      <c r="BM170" t="s">
        <v>846</v>
      </c>
      <c r="BN170" t="s">
        <v>877</v>
      </c>
      <c r="BO170" t="s">
        <v>878</v>
      </c>
      <c r="BP170" t="s">
        <v>849</v>
      </c>
      <c r="BQ170" t="s">
        <v>984</v>
      </c>
      <c r="BT170" t="s">
        <v>852</v>
      </c>
      <c r="BU170" t="s">
        <v>853</v>
      </c>
      <c r="BV170" t="s">
        <v>854</v>
      </c>
      <c r="BW170" t="s">
        <v>855</v>
      </c>
      <c r="BX170" t="s">
        <v>856</v>
      </c>
      <c r="BY170" t="s">
        <v>794</v>
      </c>
      <c r="BZ170" t="s">
        <v>794</v>
      </c>
      <c r="CE170" t="s">
        <v>1095</v>
      </c>
    </row>
    <row r="171" spans="46:83" x14ac:dyDescent="0.35">
      <c r="AT171" t="s">
        <v>832</v>
      </c>
      <c r="AU171" t="s">
        <v>833</v>
      </c>
      <c r="AV171" t="s">
        <v>834</v>
      </c>
      <c r="AX171" t="s">
        <v>835</v>
      </c>
      <c r="AY171" t="s">
        <v>836</v>
      </c>
      <c r="AZ171" t="s">
        <v>837</v>
      </c>
      <c r="BA171" t="s">
        <v>875</v>
      </c>
      <c r="BB171" t="s">
        <v>876</v>
      </c>
      <c r="BC171" t="s">
        <v>797</v>
      </c>
      <c r="BD171" t="s">
        <v>840</v>
      </c>
      <c r="BE171" t="s">
        <v>796</v>
      </c>
      <c r="BF171" t="s">
        <v>794</v>
      </c>
      <c r="BG171" t="s">
        <v>841</v>
      </c>
      <c r="BH171" t="s">
        <v>842</v>
      </c>
      <c r="BI171" t="s">
        <v>795</v>
      </c>
      <c r="BJ171" t="s">
        <v>843</v>
      </c>
      <c r="BK171" t="s">
        <v>844</v>
      </c>
      <c r="BL171" t="s">
        <v>845</v>
      </c>
      <c r="BM171" t="s">
        <v>846</v>
      </c>
      <c r="BN171" t="s">
        <v>877</v>
      </c>
      <c r="BO171" t="s">
        <v>878</v>
      </c>
      <c r="BP171" t="s">
        <v>849</v>
      </c>
      <c r="BQ171" t="s">
        <v>985</v>
      </c>
      <c r="BT171" t="s">
        <v>852</v>
      </c>
      <c r="BU171" t="s">
        <v>853</v>
      </c>
      <c r="BV171" t="s">
        <v>854</v>
      </c>
      <c r="BW171" t="s">
        <v>855</v>
      </c>
      <c r="BX171" t="s">
        <v>856</v>
      </c>
      <c r="BY171" t="s">
        <v>794</v>
      </c>
      <c r="BZ171" t="s">
        <v>794</v>
      </c>
      <c r="CE171" t="s">
        <v>1095</v>
      </c>
    </row>
    <row r="172" spans="46:83" x14ac:dyDescent="0.35">
      <c r="AT172" t="s">
        <v>832</v>
      </c>
      <c r="AU172" t="s">
        <v>833</v>
      </c>
      <c r="AV172" t="s">
        <v>834</v>
      </c>
      <c r="AW172" t="s">
        <v>857</v>
      </c>
      <c r="AX172" t="s">
        <v>835</v>
      </c>
      <c r="AY172" t="s">
        <v>836</v>
      </c>
      <c r="AZ172" t="s">
        <v>837</v>
      </c>
      <c r="BA172" t="s">
        <v>875</v>
      </c>
      <c r="BB172" t="s">
        <v>876</v>
      </c>
      <c r="BC172" t="s">
        <v>797</v>
      </c>
      <c r="BD172" t="s">
        <v>840</v>
      </c>
      <c r="BE172" t="s">
        <v>796</v>
      </c>
      <c r="BF172" t="s">
        <v>794</v>
      </c>
      <c r="BG172" t="s">
        <v>841</v>
      </c>
      <c r="BH172" t="s">
        <v>842</v>
      </c>
      <c r="BI172" t="s">
        <v>795</v>
      </c>
      <c r="BJ172" t="s">
        <v>843</v>
      </c>
      <c r="BK172" t="s">
        <v>844</v>
      </c>
      <c r="BL172" t="s">
        <v>845</v>
      </c>
      <c r="BM172" t="s">
        <v>846</v>
      </c>
      <c r="BN172" t="s">
        <v>877</v>
      </c>
      <c r="BO172" t="s">
        <v>878</v>
      </c>
      <c r="BP172" t="s">
        <v>849</v>
      </c>
      <c r="BQ172" t="s">
        <v>986</v>
      </c>
      <c r="BT172" t="s">
        <v>852</v>
      </c>
      <c r="BU172" t="s">
        <v>853</v>
      </c>
      <c r="BV172" t="s">
        <v>854</v>
      </c>
      <c r="BW172" t="s">
        <v>855</v>
      </c>
      <c r="BX172" t="s">
        <v>856</v>
      </c>
      <c r="BY172" t="s">
        <v>794</v>
      </c>
      <c r="BZ172" t="s">
        <v>794</v>
      </c>
      <c r="CE172" t="s">
        <v>1095</v>
      </c>
    </row>
    <row r="176" spans="46:83" x14ac:dyDescent="0.35">
      <c r="AT176" t="s">
        <v>832</v>
      </c>
      <c r="AU176" t="s">
        <v>833</v>
      </c>
      <c r="AV176" t="s">
        <v>834</v>
      </c>
      <c r="AW176" t="s">
        <v>857</v>
      </c>
      <c r="AX176" t="s">
        <v>835</v>
      </c>
      <c r="AY176" t="s">
        <v>836</v>
      </c>
      <c r="AZ176" t="s">
        <v>837</v>
      </c>
      <c r="BA176" t="s">
        <v>931</v>
      </c>
      <c r="BB176" t="s">
        <v>932</v>
      </c>
      <c r="BC176" t="s">
        <v>797</v>
      </c>
      <c r="BD176" t="s">
        <v>840</v>
      </c>
      <c r="BE176" t="s">
        <v>796</v>
      </c>
      <c r="BF176" t="s">
        <v>794</v>
      </c>
      <c r="BG176" t="s">
        <v>841</v>
      </c>
      <c r="BH176" t="s">
        <v>842</v>
      </c>
      <c r="BI176" t="s">
        <v>795</v>
      </c>
      <c r="BJ176" t="s">
        <v>843</v>
      </c>
      <c r="BK176" t="s">
        <v>844</v>
      </c>
      <c r="BL176" t="s">
        <v>845</v>
      </c>
      <c r="BM176" t="s">
        <v>846</v>
      </c>
      <c r="BN176" t="s">
        <v>933</v>
      </c>
      <c r="BO176" t="s">
        <v>934</v>
      </c>
      <c r="BP176" t="s">
        <v>849</v>
      </c>
      <c r="BQ176" t="s">
        <v>987</v>
      </c>
      <c r="BT176" t="s">
        <v>852</v>
      </c>
      <c r="BU176" t="s">
        <v>853</v>
      </c>
      <c r="BV176" t="s">
        <v>854</v>
      </c>
      <c r="BW176" t="s">
        <v>855</v>
      </c>
      <c r="BX176" t="s">
        <v>856</v>
      </c>
      <c r="BY176" t="s">
        <v>794</v>
      </c>
      <c r="BZ176" t="s">
        <v>794</v>
      </c>
      <c r="CE176" t="s">
        <v>1095</v>
      </c>
    </row>
    <row r="177" spans="46:83" x14ac:dyDescent="0.35">
      <c r="AT177" t="s">
        <v>832</v>
      </c>
      <c r="AU177" t="s">
        <v>833</v>
      </c>
      <c r="AV177" t="s">
        <v>834</v>
      </c>
      <c r="AW177" t="s">
        <v>857</v>
      </c>
      <c r="AX177" t="s">
        <v>835</v>
      </c>
      <c r="AY177" t="s">
        <v>836</v>
      </c>
      <c r="AZ177" t="s">
        <v>837</v>
      </c>
      <c r="BA177" t="s">
        <v>931</v>
      </c>
      <c r="BB177" t="s">
        <v>932</v>
      </c>
      <c r="BC177" t="s">
        <v>797</v>
      </c>
      <c r="BD177" t="s">
        <v>840</v>
      </c>
      <c r="BE177" t="s">
        <v>796</v>
      </c>
      <c r="BF177" t="s">
        <v>794</v>
      </c>
      <c r="BG177" t="s">
        <v>841</v>
      </c>
      <c r="BH177" t="s">
        <v>842</v>
      </c>
      <c r="BI177" t="s">
        <v>795</v>
      </c>
      <c r="BJ177" t="s">
        <v>843</v>
      </c>
      <c r="BK177" t="s">
        <v>844</v>
      </c>
      <c r="BL177" t="s">
        <v>845</v>
      </c>
      <c r="BM177" t="s">
        <v>846</v>
      </c>
      <c r="BN177" t="s">
        <v>933</v>
      </c>
      <c r="BO177" t="s">
        <v>934</v>
      </c>
      <c r="BP177" t="s">
        <v>849</v>
      </c>
      <c r="BQ177" t="s">
        <v>988</v>
      </c>
      <c r="BT177" t="s">
        <v>852</v>
      </c>
      <c r="BU177" t="s">
        <v>853</v>
      </c>
      <c r="BV177" t="s">
        <v>854</v>
      </c>
      <c r="BW177" t="s">
        <v>855</v>
      </c>
      <c r="BX177" t="s">
        <v>856</v>
      </c>
      <c r="BY177" t="s">
        <v>794</v>
      </c>
      <c r="BZ177" t="s">
        <v>794</v>
      </c>
      <c r="CE177" t="s">
        <v>1095</v>
      </c>
    </row>
    <row r="178" spans="46:83" x14ac:dyDescent="0.35">
      <c r="AT178" t="s">
        <v>832</v>
      </c>
      <c r="AU178" t="s">
        <v>833</v>
      </c>
      <c r="AV178" t="s">
        <v>834</v>
      </c>
      <c r="AW178" t="s">
        <v>857</v>
      </c>
      <c r="AX178" t="s">
        <v>835</v>
      </c>
      <c r="AY178" t="s">
        <v>836</v>
      </c>
      <c r="AZ178" t="s">
        <v>837</v>
      </c>
      <c r="BA178" t="s">
        <v>838</v>
      </c>
      <c r="BB178" t="s">
        <v>839</v>
      </c>
      <c r="BC178" t="s">
        <v>797</v>
      </c>
      <c r="BD178" t="s">
        <v>840</v>
      </c>
      <c r="BE178" t="s">
        <v>796</v>
      </c>
      <c r="BF178" t="s">
        <v>794</v>
      </c>
      <c r="BG178" t="s">
        <v>841</v>
      </c>
      <c r="BH178" t="s">
        <v>842</v>
      </c>
      <c r="BI178" t="s">
        <v>795</v>
      </c>
      <c r="BJ178" t="s">
        <v>843</v>
      </c>
      <c r="BK178" t="s">
        <v>844</v>
      </c>
      <c r="BL178" t="s">
        <v>845</v>
      </c>
      <c r="BM178" t="s">
        <v>846</v>
      </c>
      <c r="BN178" t="s">
        <v>847</v>
      </c>
      <c r="BO178" t="s">
        <v>848</v>
      </c>
      <c r="BP178" t="s">
        <v>849</v>
      </c>
      <c r="BQ178" t="s">
        <v>989</v>
      </c>
      <c r="BR178" t="s">
        <v>1166</v>
      </c>
      <c r="BS178" t="s">
        <v>851</v>
      </c>
      <c r="BT178" t="s">
        <v>852</v>
      </c>
      <c r="BU178" t="s">
        <v>853</v>
      </c>
      <c r="BV178" t="s">
        <v>854</v>
      </c>
      <c r="BW178" t="s">
        <v>855</v>
      </c>
      <c r="BX178" t="s">
        <v>856</v>
      </c>
      <c r="BY178" t="s">
        <v>794</v>
      </c>
      <c r="BZ178" t="s">
        <v>794</v>
      </c>
      <c r="CE178" t="s">
        <v>1095</v>
      </c>
    </row>
    <row r="179" spans="46:83" x14ac:dyDescent="0.35">
      <c r="AT179" t="s">
        <v>832</v>
      </c>
      <c r="AU179" t="s">
        <v>833</v>
      </c>
      <c r="AV179" t="s">
        <v>834</v>
      </c>
      <c r="AW179" t="s">
        <v>857</v>
      </c>
      <c r="AX179" t="s">
        <v>835</v>
      </c>
      <c r="AY179" t="s">
        <v>836</v>
      </c>
      <c r="AZ179" t="s">
        <v>837</v>
      </c>
      <c r="BA179" t="s">
        <v>870</v>
      </c>
      <c r="BB179" t="s">
        <v>871</v>
      </c>
      <c r="BC179" t="s">
        <v>797</v>
      </c>
      <c r="BD179" t="s">
        <v>840</v>
      </c>
      <c r="BE179" t="s">
        <v>796</v>
      </c>
      <c r="BF179" t="s">
        <v>794</v>
      </c>
      <c r="BG179" t="s">
        <v>841</v>
      </c>
      <c r="BH179" t="s">
        <v>842</v>
      </c>
      <c r="BI179" t="s">
        <v>795</v>
      </c>
      <c r="BJ179" t="s">
        <v>843</v>
      </c>
      <c r="BK179" t="s">
        <v>844</v>
      </c>
      <c r="BL179" t="s">
        <v>845</v>
      </c>
      <c r="BM179" t="s">
        <v>846</v>
      </c>
      <c r="BN179" t="s">
        <v>872</v>
      </c>
      <c r="BO179" t="s">
        <v>873</v>
      </c>
      <c r="BP179" t="s">
        <v>849</v>
      </c>
      <c r="BQ179" t="s">
        <v>1136</v>
      </c>
      <c r="BT179" t="s">
        <v>852</v>
      </c>
      <c r="BU179" t="s">
        <v>853</v>
      </c>
      <c r="BV179" t="s">
        <v>854</v>
      </c>
      <c r="BW179" t="s">
        <v>855</v>
      </c>
      <c r="BX179" t="s">
        <v>856</v>
      </c>
      <c r="BY179" t="s">
        <v>794</v>
      </c>
      <c r="BZ179" t="s">
        <v>794</v>
      </c>
      <c r="CE179" t="s">
        <v>1095</v>
      </c>
    </row>
    <row r="180" spans="46:83" x14ac:dyDescent="0.35">
      <c r="AT180" t="s">
        <v>832</v>
      </c>
      <c r="AU180" t="s">
        <v>833</v>
      </c>
      <c r="AV180" t="s">
        <v>834</v>
      </c>
      <c r="AX180" t="s">
        <v>835</v>
      </c>
      <c r="AY180" t="s">
        <v>836</v>
      </c>
      <c r="AZ180" t="s">
        <v>837</v>
      </c>
      <c r="BA180" t="s">
        <v>838</v>
      </c>
      <c r="BB180" t="s">
        <v>839</v>
      </c>
      <c r="BC180" t="s">
        <v>797</v>
      </c>
      <c r="BD180" t="s">
        <v>840</v>
      </c>
      <c r="BE180" t="s">
        <v>796</v>
      </c>
      <c r="BF180" t="s">
        <v>794</v>
      </c>
      <c r="BG180" t="s">
        <v>841</v>
      </c>
      <c r="BH180" t="s">
        <v>842</v>
      </c>
      <c r="BI180" t="s">
        <v>795</v>
      </c>
      <c r="BJ180" t="s">
        <v>843</v>
      </c>
      <c r="BK180" t="s">
        <v>844</v>
      </c>
      <c r="BL180" t="s">
        <v>845</v>
      </c>
      <c r="BM180" t="s">
        <v>846</v>
      </c>
      <c r="BN180" t="s">
        <v>847</v>
      </c>
      <c r="BO180" t="s">
        <v>848</v>
      </c>
      <c r="BR180" t="s">
        <v>1166</v>
      </c>
      <c r="BS180" t="s">
        <v>851</v>
      </c>
      <c r="BT180" t="s">
        <v>852</v>
      </c>
      <c r="BU180" t="s">
        <v>853</v>
      </c>
      <c r="BV180" t="s">
        <v>854</v>
      </c>
      <c r="BW180" t="s">
        <v>855</v>
      </c>
      <c r="BX180" t="s">
        <v>856</v>
      </c>
      <c r="BY180" t="s">
        <v>794</v>
      </c>
      <c r="BZ180" t="s">
        <v>794</v>
      </c>
      <c r="CE180" t="s">
        <v>1095</v>
      </c>
    </row>
    <row r="181" spans="46:83" x14ac:dyDescent="0.35">
      <c r="AT181" t="s">
        <v>832</v>
      </c>
      <c r="AU181" t="s">
        <v>833</v>
      </c>
      <c r="AV181" t="s">
        <v>834</v>
      </c>
      <c r="AW181" t="s">
        <v>857</v>
      </c>
      <c r="AX181" t="s">
        <v>835</v>
      </c>
      <c r="AY181" t="s">
        <v>836</v>
      </c>
      <c r="AZ181" t="s">
        <v>837</v>
      </c>
      <c r="BA181" t="s">
        <v>838</v>
      </c>
      <c r="BB181" t="s">
        <v>839</v>
      </c>
      <c r="BC181" t="s">
        <v>797</v>
      </c>
      <c r="BD181" t="s">
        <v>840</v>
      </c>
      <c r="BE181" t="s">
        <v>796</v>
      </c>
      <c r="BF181" t="s">
        <v>794</v>
      </c>
      <c r="BG181" t="s">
        <v>841</v>
      </c>
      <c r="BH181" t="s">
        <v>842</v>
      </c>
      <c r="BI181" t="s">
        <v>795</v>
      </c>
      <c r="BJ181" t="s">
        <v>843</v>
      </c>
      <c r="BK181" t="s">
        <v>844</v>
      </c>
      <c r="BL181" t="s">
        <v>845</v>
      </c>
      <c r="BM181" t="s">
        <v>846</v>
      </c>
      <c r="BN181" t="s">
        <v>847</v>
      </c>
      <c r="BO181" t="s">
        <v>848</v>
      </c>
      <c r="BQ181" t="s">
        <v>990</v>
      </c>
      <c r="BR181" t="s">
        <v>1166</v>
      </c>
      <c r="BS181" t="s">
        <v>851</v>
      </c>
      <c r="BT181" t="s">
        <v>852</v>
      </c>
      <c r="BU181" t="s">
        <v>853</v>
      </c>
      <c r="BV181" t="s">
        <v>854</v>
      </c>
      <c r="BW181" t="s">
        <v>855</v>
      </c>
      <c r="BX181" t="s">
        <v>856</v>
      </c>
      <c r="BY181" t="s">
        <v>794</v>
      </c>
      <c r="BZ181" t="s">
        <v>794</v>
      </c>
      <c r="CE181" t="s">
        <v>1095</v>
      </c>
    </row>
    <row r="182" spans="46:83" x14ac:dyDescent="0.35">
      <c r="AT182" t="s">
        <v>832</v>
      </c>
      <c r="AU182" t="s">
        <v>833</v>
      </c>
      <c r="AV182" t="s">
        <v>834</v>
      </c>
      <c r="AX182" t="s">
        <v>835</v>
      </c>
      <c r="AZ182" t="s">
        <v>837</v>
      </c>
      <c r="BA182" t="s">
        <v>863</v>
      </c>
      <c r="BB182" t="s">
        <v>864</v>
      </c>
      <c r="BC182" t="s">
        <v>797</v>
      </c>
      <c r="BD182" t="s">
        <v>840</v>
      </c>
      <c r="BE182" t="s">
        <v>796</v>
      </c>
      <c r="BF182" t="s">
        <v>794</v>
      </c>
      <c r="BG182" t="s">
        <v>841</v>
      </c>
      <c r="BH182" t="s">
        <v>842</v>
      </c>
      <c r="BI182" t="s">
        <v>795</v>
      </c>
      <c r="BJ182" t="s">
        <v>843</v>
      </c>
      <c r="BK182" t="s">
        <v>844</v>
      </c>
      <c r="BL182" t="s">
        <v>845</v>
      </c>
      <c r="BM182" t="s">
        <v>846</v>
      </c>
      <c r="BN182" t="s">
        <v>865</v>
      </c>
      <c r="BO182" t="s">
        <v>866</v>
      </c>
      <c r="BP182" t="s">
        <v>849</v>
      </c>
      <c r="BQ182" t="s">
        <v>991</v>
      </c>
      <c r="BT182" t="s">
        <v>852</v>
      </c>
      <c r="BU182" t="s">
        <v>853</v>
      </c>
      <c r="BV182" t="s">
        <v>854</v>
      </c>
      <c r="BW182" t="s">
        <v>855</v>
      </c>
      <c r="BX182" t="s">
        <v>856</v>
      </c>
      <c r="BY182" t="s">
        <v>794</v>
      </c>
      <c r="BZ182" t="s">
        <v>794</v>
      </c>
      <c r="CE182" t="s">
        <v>1095</v>
      </c>
    </row>
    <row r="183" spans="46:83" x14ac:dyDescent="0.35">
      <c r="AT183" t="s">
        <v>832</v>
      </c>
      <c r="AU183" t="s">
        <v>833</v>
      </c>
      <c r="AV183" t="s">
        <v>834</v>
      </c>
      <c r="AX183" t="s">
        <v>835</v>
      </c>
      <c r="AY183" t="s">
        <v>836</v>
      </c>
      <c r="AZ183" t="s">
        <v>837</v>
      </c>
      <c r="BA183" t="s">
        <v>838</v>
      </c>
      <c r="BB183" t="s">
        <v>839</v>
      </c>
      <c r="BC183" t="s">
        <v>797</v>
      </c>
      <c r="BD183" t="s">
        <v>840</v>
      </c>
      <c r="BE183" t="s">
        <v>796</v>
      </c>
      <c r="BF183" t="s">
        <v>794</v>
      </c>
      <c r="BG183" t="s">
        <v>841</v>
      </c>
      <c r="BH183" t="s">
        <v>842</v>
      </c>
      <c r="BI183" t="s">
        <v>795</v>
      </c>
      <c r="BJ183" t="s">
        <v>843</v>
      </c>
      <c r="BK183" t="s">
        <v>844</v>
      </c>
      <c r="BL183" t="s">
        <v>845</v>
      </c>
      <c r="BM183" t="s">
        <v>846</v>
      </c>
      <c r="BN183" t="s">
        <v>847</v>
      </c>
      <c r="BO183" t="s">
        <v>848</v>
      </c>
      <c r="BQ183" t="s">
        <v>992</v>
      </c>
      <c r="BR183" t="s">
        <v>1166</v>
      </c>
      <c r="BS183" t="s">
        <v>851</v>
      </c>
      <c r="BT183" t="s">
        <v>852</v>
      </c>
      <c r="BU183" t="s">
        <v>853</v>
      </c>
      <c r="BV183" t="s">
        <v>854</v>
      </c>
      <c r="BW183" t="s">
        <v>855</v>
      </c>
      <c r="BX183" t="s">
        <v>856</v>
      </c>
      <c r="BY183" t="s">
        <v>794</v>
      </c>
      <c r="BZ183" t="s">
        <v>794</v>
      </c>
      <c r="CE183" t="s">
        <v>1095</v>
      </c>
    </row>
    <row r="184" spans="46:83" x14ac:dyDescent="0.35">
      <c r="AT184" t="s">
        <v>832</v>
      </c>
      <c r="AU184" t="s">
        <v>833</v>
      </c>
      <c r="AV184" t="s">
        <v>834</v>
      </c>
      <c r="AW184" t="s">
        <v>857</v>
      </c>
      <c r="AX184" t="s">
        <v>835</v>
      </c>
      <c r="AY184" t="s">
        <v>836</v>
      </c>
      <c r="AZ184" t="s">
        <v>837</v>
      </c>
      <c r="BA184" t="s">
        <v>838</v>
      </c>
      <c r="BB184" t="s">
        <v>839</v>
      </c>
      <c r="BC184" t="s">
        <v>797</v>
      </c>
      <c r="BD184" t="s">
        <v>840</v>
      </c>
      <c r="BE184" t="s">
        <v>796</v>
      </c>
      <c r="BF184" t="s">
        <v>794</v>
      </c>
      <c r="BG184" t="s">
        <v>841</v>
      </c>
      <c r="BH184" t="s">
        <v>842</v>
      </c>
      <c r="BI184" t="s">
        <v>795</v>
      </c>
      <c r="BJ184" t="s">
        <v>843</v>
      </c>
      <c r="BK184" t="s">
        <v>844</v>
      </c>
      <c r="BL184" t="s">
        <v>845</v>
      </c>
      <c r="BM184" t="s">
        <v>846</v>
      </c>
      <c r="BN184" t="s">
        <v>847</v>
      </c>
      <c r="BO184" t="s">
        <v>848</v>
      </c>
      <c r="BP184" t="s">
        <v>849</v>
      </c>
      <c r="BQ184" t="s">
        <v>993</v>
      </c>
      <c r="BR184" t="s">
        <v>1166</v>
      </c>
      <c r="BS184" t="s">
        <v>851</v>
      </c>
      <c r="BT184" t="s">
        <v>852</v>
      </c>
      <c r="BU184" t="s">
        <v>853</v>
      </c>
      <c r="BV184" t="s">
        <v>854</v>
      </c>
      <c r="BW184" t="s">
        <v>855</v>
      </c>
      <c r="BX184" t="s">
        <v>856</v>
      </c>
      <c r="BY184" t="s">
        <v>794</v>
      </c>
      <c r="BZ184" t="s">
        <v>794</v>
      </c>
      <c r="CE184" t="s">
        <v>1095</v>
      </c>
    </row>
    <row r="185" spans="46:83" x14ac:dyDescent="0.35">
      <c r="AT185" t="s">
        <v>832</v>
      </c>
      <c r="AU185" t="s">
        <v>833</v>
      </c>
      <c r="AV185" t="s">
        <v>834</v>
      </c>
      <c r="AX185" t="s">
        <v>835</v>
      </c>
      <c r="AY185" t="s">
        <v>836</v>
      </c>
      <c r="AZ185" t="s">
        <v>837</v>
      </c>
      <c r="BA185" t="s">
        <v>838</v>
      </c>
      <c r="BB185" t="s">
        <v>839</v>
      </c>
      <c r="BC185" t="s">
        <v>797</v>
      </c>
      <c r="BD185" t="s">
        <v>840</v>
      </c>
      <c r="BE185" t="s">
        <v>796</v>
      </c>
      <c r="BF185" t="s">
        <v>794</v>
      </c>
      <c r="BG185" t="s">
        <v>841</v>
      </c>
      <c r="BH185" t="s">
        <v>842</v>
      </c>
      <c r="BI185" t="s">
        <v>795</v>
      </c>
      <c r="BJ185" t="s">
        <v>843</v>
      </c>
      <c r="BK185" t="s">
        <v>844</v>
      </c>
      <c r="BL185" t="s">
        <v>845</v>
      </c>
      <c r="BM185" t="s">
        <v>846</v>
      </c>
      <c r="BN185" t="s">
        <v>847</v>
      </c>
      <c r="BO185" t="s">
        <v>848</v>
      </c>
      <c r="BQ185" t="s">
        <v>994</v>
      </c>
      <c r="BR185" t="s">
        <v>1166</v>
      </c>
      <c r="BS185" t="s">
        <v>851</v>
      </c>
      <c r="BT185" t="s">
        <v>852</v>
      </c>
      <c r="BU185" t="s">
        <v>853</v>
      </c>
      <c r="BV185" t="s">
        <v>854</v>
      </c>
      <c r="BW185" t="s">
        <v>855</v>
      </c>
      <c r="BX185" t="s">
        <v>856</v>
      </c>
      <c r="BY185" t="s">
        <v>794</v>
      </c>
      <c r="BZ185" t="s">
        <v>794</v>
      </c>
      <c r="CE185" t="s">
        <v>1095</v>
      </c>
    </row>
    <row r="186" spans="46:83" x14ac:dyDescent="0.35">
      <c r="AT186" t="s">
        <v>832</v>
      </c>
      <c r="AU186" t="s">
        <v>833</v>
      </c>
      <c r="AV186" t="s">
        <v>834</v>
      </c>
      <c r="AX186" t="s">
        <v>835</v>
      </c>
      <c r="AY186" t="s">
        <v>836</v>
      </c>
      <c r="AZ186" t="s">
        <v>837</v>
      </c>
      <c r="BA186" t="s">
        <v>838</v>
      </c>
      <c r="BB186" t="s">
        <v>839</v>
      </c>
      <c r="BC186" t="s">
        <v>797</v>
      </c>
      <c r="BD186" t="s">
        <v>840</v>
      </c>
      <c r="BE186" t="s">
        <v>796</v>
      </c>
      <c r="BF186" t="s">
        <v>794</v>
      </c>
      <c r="BG186" t="s">
        <v>841</v>
      </c>
      <c r="BH186" t="s">
        <v>842</v>
      </c>
      <c r="BI186" t="s">
        <v>795</v>
      </c>
      <c r="BJ186" t="s">
        <v>843</v>
      </c>
      <c r="BK186" t="s">
        <v>844</v>
      </c>
      <c r="BL186" t="s">
        <v>845</v>
      </c>
      <c r="BM186" t="s">
        <v>846</v>
      </c>
      <c r="BN186" t="s">
        <v>847</v>
      </c>
      <c r="BO186" t="s">
        <v>848</v>
      </c>
      <c r="BP186" t="s">
        <v>849</v>
      </c>
      <c r="BQ186" t="s">
        <v>995</v>
      </c>
      <c r="BR186" t="s">
        <v>1166</v>
      </c>
      <c r="BS186" t="s">
        <v>851</v>
      </c>
      <c r="BT186" t="s">
        <v>852</v>
      </c>
      <c r="BU186" t="s">
        <v>853</v>
      </c>
      <c r="BV186" t="s">
        <v>854</v>
      </c>
      <c r="BW186" t="s">
        <v>855</v>
      </c>
      <c r="BX186" t="s">
        <v>856</v>
      </c>
      <c r="BY186" t="s">
        <v>794</v>
      </c>
      <c r="BZ186" t="s">
        <v>794</v>
      </c>
      <c r="CE186" t="s">
        <v>1095</v>
      </c>
    </row>
    <row r="187" spans="46:83" x14ac:dyDescent="0.35">
      <c r="AT187" t="s">
        <v>832</v>
      </c>
      <c r="AU187" t="s">
        <v>833</v>
      </c>
      <c r="AV187" t="s">
        <v>834</v>
      </c>
      <c r="AX187" t="s">
        <v>835</v>
      </c>
      <c r="AY187" t="s">
        <v>836</v>
      </c>
      <c r="AZ187" t="s">
        <v>837</v>
      </c>
      <c r="BA187" t="s">
        <v>875</v>
      </c>
      <c r="BB187" t="s">
        <v>876</v>
      </c>
      <c r="BC187" t="s">
        <v>797</v>
      </c>
      <c r="BD187" t="s">
        <v>840</v>
      </c>
      <c r="BE187" t="s">
        <v>796</v>
      </c>
      <c r="BF187" t="s">
        <v>794</v>
      </c>
      <c r="BG187" t="s">
        <v>841</v>
      </c>
      <c r="BH187" t="s">
        <v>842</v>
      </c>
      <c r="BI187" t="s">
        <v>795</v>
      </c>
      <c r="BJ187" t="s">
        <v>843</v>
      </c>
      <c r="BK187" t="s">
        <v>844</v>
      </c>
      <c r="BL187" t="s">
        <v>845</v>
      </c>
      <c r="BM187" t="s">
        <v>846</v>
      </c>
      <c r="BN187" t="s">
        <v>877</v>
      </c>
      <c r="BO187" t="s">
        <v>878</v>
      </c>
      <c r="BP187" t="s">
        <v>849</v>
      </c>
      <c r="BQ187" t="s">
        <v>996</v>
      </c>
      <c r="BT187" t="s">
        <v>852</v>
      </c>
      <c r="BU187" t="s">
        <v>853</v>
      </c>
      <c r="BV187" t="s">
        <v>854</v>
      </c>
      <c r="BW187" t="s">
        <v>855</v>
      </c>
      <c r="BX187" t="s">
        <v>856</v>
      </c>
      <c r="BY187" t="s">
        <v>794</v>
      </c>
      <c r="BZ187" t="s">
        <v>794</v>
      </c>
      <c r="CE187" t="s">
        <v>1095</v>
      </c>
    </row>
    <row r="188" spans="46:83" x14ac:dyDescent="0.35">
      <c r="AT188" t="s">
        <v>832</v>
      </c>
      <c r="AU188" t="s">
        <v>833</v>
      </c>
      <c r="AV188" t="s">
        <v>834</v>
      </c>
      <c r="AX188" t="s">
        <v>835</v>
      </c>
      <c r="AY188" t="s">
        <v>836</v>
      </c>
      <c r="AZ188" t="s">
        <v>837</v>
      </c>
      <c r="BA188" t="s">
        <v>838</v>
      </c>
      <c r="BB188" t="s">
        <v>839</v>
      </c>
      <c r="BC188" t="s">
        <v>797</v>
      </c>
      <c r="BD188" t="s">
        <v>840</v>
      </c>
      <c r="BE188" t="s">
        <v>796</v>
      </c>
      <c r="BF188" t="s">
        <v>794</v>
      </c>
      <c r="BG188" t="s">
        <v>841</v>
      </c>
      <c r="BH188" t="s">
        <v>842</v>
      </c>
      <c r="BI188" t="s">
        <v>795</v>
      </c>
      <c r="BJ188" t="s">
        <v>843</v>
      </c>
      <c r="BK188" t="s">
        <v>844</v>
      </c>
      <c r="BL188" t="s">
        <v>845</v>
      </c>
      <c r="BM188" t="s">
        <v>846</v>
      </c>
      <c r="BN188" t="s">
        <v>847</v>
      </c>
      <c r="BO188" t="s">
        <v>848</v>
      </c>
      <c r="BP188" t="s">
        <v>849</v>
      </c>
      <c r="BQ188" t="s">
        <v>997</v>
      </c>
      <c r="BR188" t="s">
        <v>1166</v>
      </c>
      <c r="BS188" t="s">
        <v>851</v>
      </c>
      <c r="BT188" t="s">
        <v>852</v>
      </c>
      <c r="BU188" t="s">
        <v>853</v>
      </c>
      <c r="BV188" t="s">
        <v>854</v>
      </c>
      <c r="BW188" t="s">
        <v>855</v>
      </c>
      <c r="BX188" t="s">
        <v>856</v>
      </c>
      <c r="BY188" t="s">
        <v>794</v>
      </c>
      <c r="BZ188" t="s">
        <v>794</v>
      </c>
      <c r="CE188" t="s">
        <v>1095</v>
      </c>
    </row>
    <row r="189" spans="46:83" x14ac:dyDescent="0.35">
      <c r="AT189" t="s">
        <v>832</v>
      </c>
      <c r="AU189" t="s">
        <v>833</v>
      </c>
      <c r="AV189" t="s">
        <v>834</v>
      </c>
      <c r="AW189" t="s">
        <v>857</v>
      </c>
      <c r="AX189" t="s">
        <v>835</v>
      </c>
      <c r="AY189" t="s">
        <v>836</v>
      </c>
      <c r="AZ189" t="s">
        <v>837</v>
      </c>
      <c r="BA189" t="s">
        <v>870</v>
      </c>
      <c r="BB189" t="s">
        <v>871</v>
      </c>
      <c r="BC189" t="s">
        <v>797</v>
      </c>
      <c r="BD189" t="s">
        <v>840</v>
      </c>
      <c r="BE189" t="s">
        <v>796</v>
      </c>
      <c r="BF189" t="s">
        <v>794</v>
      </c>
      <c r="BG189" t="s">
        <v>841</v>
      </c>
      <c r="BH189" t="s">
        <v>842</v>
      </c>
      <c r="BI189" t="s">
        <v>795</v>
      </c>
      <c r="BJ189" t="s">
        <v>843</v>
      </c>
      <c r="BK189" t="s">
        <v>844</v>
      </c>
      <c r="BL189" t="s">
        <v>845</v>
      </c>
      <c r="BM189" t="s">
        <v>846</v>
      </c>
      <c r="BN189" t="s">
        <v>872</v>
      </c>
      <c r="BO189" t="s">
        <v>873</v>
      </c>
      <c r="BP189" t="s">
        <v>849</v>
      </c>
      <c r="BQ189" t="s">
        <v>998</v>
      </c>
      <c r="BT189" t="s">
        <v>852</v>
      </c>
      <c r="BU189" t="s">
        <v>853</v>
      </c>
      <c r="BV189" t="s">
        <v>854</v>
      </c>
      <c r="BW189" t="s">
        <v>855</v>
      </c>
      <c r="BX189" t="s">
        <v>856</v>
      </c>
      <c r="BY189" t="s">
        <v>794</v>
      </c>
      <c r="BZ189" t="s">
        <v>794</v>
      </c>
      <c r="CE189" t="s">
        <v>1095</v>
      </c>
    </row>
    <row r="190" spans="46:83" x14ac:dyDescent="0.35">
      <c r="AT190" t="s">
        <v>832</v>
      </c>
      <c r="AU190" t="s">
        <v>833</v>
      </c>
      <c r="AV190" t="s">
        <v>834</v>
      </c>
      <c r="AW190" t="s">
        <v>857</v>
      </c>
      <c r="AX190" t="s">
        <v>835</v>
      </c>
      <c r="AY190" t="s">
        <v>836</v>
      </c>
      <c r="AZ190" t="s">
        <v>837</v>
      </c>
      <c r="BA190" t="s">
        <v>931</v>
      </c>
      <c r="BB190" t="s">
        <v>932</v>
      </c>
      <c r="BC190" t="s">
        <v>797</v>
      </c>
      <c r="BD190" t="s">
        <v>840</v>
      </c>
      <c r="BE190" t="s">
        <v>796</v>
      </c>
      <c r="BF190" t="s">
        <v>794</v>
      </c>
      <c r="BG190" t="s">
        <v>841</v>
      </c>
      <c r="BH190" t="s">
        <v>842</v>
      </c>
      <c r="BI190" t="s">
        <v>795</v>
      </c>
      <c r="BJ190" t="s">
        <v>843</v>
      </c>
      <c r="BK190" t="s">
        <v>844</v>
      </c>
      <c r="BL190" t="s">
        <v>845</v>
      </c>
      <c r="BM190" t="s">
        <v>846</v>
      </c>
      <c r="BN190" t="s">
        <v>933</v>
      </c>
      <c r="BO190" t="s">
        <v>934</v>
      </c>
      <c r="BP190" t="s">
        <v>849</v>
      </c>
      <c r="BQ190" t="s">
        <v>999</v>
      </c>
      <c r="BT190" t="s">
        <v>852</v>
      </c>
      <c r="BU190" t="s">
        <v>853</v>
      </c>
      <c r="BV190" t="s">
        <v>854</v>
      </c>
      <c r="BW190" t="s">
        <v>855</v>
      </c>
      <c r="BX190" t="s">
        <v>856</v>
      </c>
      <c r="BY190" t="s">
        <v>794</v>
      </c>
      <c r="BZ190" t="s">
        <v>794</v>
      </c>
      <c r="CE190" t="s">
        <v>1095</v>
      </c>
    </row>
    <row r="191" spans="46:83" x14ac:dyDescent="0.35">
      <c r="AT191" t="s">
        <v>832</v>
      </c>
      <c r="AU191" t="s">
        <v>833</v>
      </c>
      <c r="AV191" t="s">
        <v>834</v>
      </c>
      <c r="AX191" t="s">
        <v>835</v>
      </c>
      <c r="AY191" t="s">
        <v>836</v>
      </c>
      <c r="AZ191" t="s">
        <v>837</v>
      </c>
      <c r="BA191" t="s">
        <v>931</v>
      </c>
      <c r="BB191" t="s">
        <v>932</v>
      </c>
      <c r="BC191" t="s">
        <v>797</v>
      </c>
      <c r="BD191" t="s">
        <v>840</v>
      </c>
      <c r="BE191" t="s">
        <v>796</v>
      </c>
      <c r="BF191" t="s">
        <v>794</v>
      </c>
      <c r="BG191" t="s">
        <v>841</v>
      </c>
      <c r="BH191" t="s">
        <v>842</v>
      </c>
      <c r="BI191" t="s">
        <v>795</v>
      </c>
      <c r="BJ191" t="s">
        <v>843</v>
      </c>
      <c r="BK191" t="s">
        <v>844</v>
      </c>
      <c r="BL191" t="s">
        <v>845</v>
      </c>
      <c r="BM191" t="s">
        <v>846</v>
      </c>
      <c r="BN191" t="s">
        <v>933</v>
      </c>
      <c r="BO191" t="s">
        <v>934</v>
      </c>
      <c r="BP191" t="s">
        <v>849</v>
      </c>
      <c r="BQ191" t="s">
        <v>1000</v>
      </c>
      <c r="BT191" t="s">
        <v>852</v>
      </c>
      <c r="BU191" t="s">
        <v>853</v>
      </c>
      <c r="BV191" t="s">
        <v>854</v>
      </c>
      <c r="BW191" t="s">
        <v>855</v>
      </c>
      <c r="BX191" t="s">
        <v>856</v>
      </c>
      <c r="BY191" t="s">
        <v>794</v>
      </c>
      <c r="BZ191" t="s">
        <v>794</v>
      </c>
      <c r="CE191" t="s">
        <v>1095</v>
      </c>
    </row>
    <row r="192" spans="46:83" x14ac:dyDescent="0.35">
      <c r="AT192" t="s">
        <v>832</v>
      </c>
      <c r="AU192" t="s">
        <v>833</v>
      </c>
      <c r="AV192" t="s">
        <v>834</v>
      </c>
      <c r="AW192" t="s">
        <v>857</v>
      </c>
      <c r="AX192" t="s">
        <v>835</v>
      </c>
      <c r="AY192" t="s">
        <v>836</v>
      </c>
      <c r="AZ192" t="s">
        <v>837</v>
      </c>
      <c r="BA192" t="s">
        <v>961</v>
      </c>
      <c r="BB192" t="s">
        <v>962</v>
      </c>
      <c r="BC192" t="s">
        <v>797</v>
      </c>
      <c r="BD192" t="s">
        <v>840</v>
      </c>
      <c r="BE192" t="s">
        <v>796</v>
      </c>
      <c r="BF192" t="s">
        <v>794</v>
      </c>
      <c r="BG192" t="s">
        <v>841</v>
      </c>
      <c r="BH192" t="s">
        <v>842</v>
      </c>
      <c r="BI192" t="s">
        <v>795</v>
      </c>
      <c r="BJ192" t="s">
        <v>843</v>
      </c>
      <c r="BK192" t="s">
        <v>844</v>
      </c>
      <c r="BL192" t="s">
        <v>845</v>
      </c>
      <c r="BM192" t="s">
        <v>846</v>
      </c>
      <c r="BN192" t="s">
        <v>963</v>
      </c>
      <c r="BO192" t="s">
        <v>964</v>
      </c>
      <c r="BP192" t="s">
        <v>849</v>
      </c>
      <c r="BQ192" t="s">
        <v>1001</v>
      </c>
      <c r="BT192" t="s">
        <v>852</v>
      </c>
      <c r="BU192" t="s">
        <v>853</v>
      </c>
      <c r="BV192" t="s">
        <v>854</v>
      </c>
      <c r="BW192" t="s">
        <v>855</v>
      </c>
      <c r="BX192" t="s">
        <v>856</v>
      </c>
      <c r="BY192" t="s">
        <v>794</v>
      </c>
      <c r="BZ192" t="s">
        <v>794</v>
      </c>
      <c r="CE192" t="s">
        <v>1095</v>
      </c>
    </row>
    <row r="196" spans="46:83" x14ac:dyDescent="0.35">
      <c r="AT196" t="s">
        <v>832</v>
      </c>
      <c r="AU196" t="s">
        <v>833</v>
      </c>
      <c r="AV196" t="s">
        <v>834</v>
      </c>
      <c r="AW196" t="s">
        <v>857</v>
      </c>
      <c r="AX196" t="s">
        <v>835</v>
      </c>
      <c r="AY196" t="s">
        <v>836</v>
      </c>
      <c r="AZ196" t="s">
        <v>837</v>
      </c>
      <c r="BA196" t="s">
        <v>838</v>
      </c>
      <c r="BB196" t="s">
        <v>839</v>
      </c>
      <c r="BC196" t="s">
        <v>797</v>
      </c>
      <c r="BD196" t="s">
        <v>840</v>
      </c>
      <c r="BE196" t="s">
        <v>796</v>
      </c>
      <c r="BF196" t="s">
        <v>794</v>
      </c>
      <c r="BG196" t="s">
        <v>841</v>
      </c>
      <c r="BH196" t="s">
        <v>842</v>
      </c>
      <c r="BI196" t="s">
        <v>795</v>
      </c>
      <c r="BJ196" t="s">
        <v>843</v>
      </c>
      <c r="BK196" t="s">
        <v>844</v>
      </c>
      <c r="BL196" t="s">
        <v>845</v>
      </c>
      <c r="BM196" t="s">
        <v>846</v>
      </c>
      <c r="BN196" t="s">
        <v>847</v>
      </c>
      <c r="BO196" t="s">
        <v>848</v>
      </c>
      <c r="BP196" t="s">
        <v>849</v>
      </c>
      <c r="BQ196" t="s">
        <v>1002</v>
      </c>
      <c r="BR196" t="s">
        <v>1166</v>
      </c>
      <c r="BS196" t="s">
        <v>851</v>
      </c>
      <c r="BT196" t="s">
        <v>852</v>
      </c>
      <c r="BU196" t="s">
        <v>853</v>
      </c>
      <c r="BV196" t="s">
        <v>854</v>
      </c>
      <c r="BW196" t="s">
        <v>855</v>
      </c>
      <c r="BX196" t="s">
        <v>856</v>
      </c>
      <c r="BY196" t="s">
        <v>794</v>
      </c>
      <c r="BZ196" t="s">
        <v>794</v>
      </c>
      <c r="CE196" t="s">
        <v>1095</v>
      </c>
    </row>
    <row r="197" spans="46:83" x14ac:dyDescent="0.35">
      <c r="AT197" t="s">
        <v>832</v>
      </c>
      <c r="AU197" t="s">
        <v>833</v>
      </c>
      <c r="AV197" t="s">
        <v>834</v>
      </c>
      <c r="AW197" t="s">
        <v>857</v>
      </c>
      <c r="AX197" t="s">
        <v>835</v>
      </c>
      <c r="AY197" t="s">
        <v>836</v>
      </c>
      <c r="AZ197" t="s">
        <v>837</v>
      </c>
      <c r="BA197" t="s">
        <v>838</v>
      </c>
      <c r="BB197" t="s">
        <v>839</v>
      </c>
      <c r="BC197" t="s">
        <v>797</v>
      </c>
      <c r="BD197" t="s">
        <v>840</v>
      </c>
      <c r="BE197" t="s">
        <v>796</v>
      </c>
      <c r="BF197" t="s">
        <v>794</v>
      </c>
      <c r="BG197" t="s">
        <v>841</v>
      </c>
      <c r="BH197" t="s">
        <v>842</v>
      </c>
      <c r="BI197" t="s">
        <v>795</v>
      </c>
      <c r="BJ197" t="s">
        <v>843</v>
      </c>
      <c r="BK197" t="s">
        <v>844</v>
      </c>
      <c r="BL197" t="s">
        <v>845</v>
      </c>
      <c r="BM197" t="s">
        <v>846</v>
      </c>
      <c r="BN197" t="s">
        <v>847</v>
      </c>
      <c r="BO197" t="s">
        <v>848</v>
      </c>
      <c r="BP197" t="s">
        <v>849</v>
      </c>
      <c r="BQ197" t="s">
        <v>1137</v>
      </c>
      <c r="BR197" t="s">
        <v>1166</v>
      </c>
      <c r="BS197" t="s">
        <v>851</v>
      </c>
      <c r="BT197" t="s">
        <v>852</v>
      </c>
      <c r="BU197" t="s">
        <v>853</v>
      </c>
      <c r="BV197" t="s">
        <v>854</v>
      </c>
      <c r="BW197" t="s">
        <v>855</v>
      </c>
      <c r="BX197" t="s">
        <v>856</v>
      </c>
      <c r="BY197" t="s">
        <v>794</v>
      </c>
      <c r="BZ197" t="s">
        <v>794</v>
      </c>
      <c r="CE197" t="s">
        <v>1095</v>
      </c>
    </row>
    <row r="198" spans="46:83" x14ac:dyDescent="0.35">
      <c r="AT198" t="s">
        <v>832</v>
      </c>
      <c r="AU198" t="s">
        <v>833</v>
      </c>
      <c r="AV198" t="s">
        <v>834</v>
      </c>
      <c r="AW198" t="s">
        <v>857</v>
      </c>
      <c r="AX198" t="s">
        <v>835</v>
      </c>
      <c r="AY198" t="s">
        <v>836</v>
      </c>
      <c r="AZ198" t="s">
        <v>837</v>
      </c>
      <c r="BA198" t="s">
        <v>838</v>
      </c>
      <c r="BB198" t="s">
        <v>839</v>
      </c>
      <c r="BC198" t="s">
        <v>797</v>
      </c>
      <c r="BD198" t="s">
        <v>840</v>
      </c>
      <c r="BE198" t="s">
        <v>796</v>
      </c>
      <c r="BF198" t="s">
        <v>794</v>
      </c>
      <c r="BG198" t="s">
        <v>841</v>
      </c>
      <c r="BH198" t="s">
        <v>842</v>
      </c>
      <c r="BI198" t="s">
        <v>795</v>
      </c>
      <c r="BJ198" t="s">
        <v>843</v>
      </c>
      <c r="BK198" t="s">
        <v>844</v>
      </c>
      <c r="BL198" t="s">
        <v>845</v>
      </c>
      <c r="BM198" t="s">
        <v>846</v>
      </c>
      <c r="BN198" t="s">
        <v>847</v>
      </c>
      <c r="BO198" t="s">
        <v>848</v>
      </c>
      <c r="BP198" t="s">
        <v>849</v>
      </c>
      <c r="BQ198" t="s">
        <v>1003</v>
      </c>
      <c r="BR198" t="s">
        <v>1166</v>
      </c>
      <c r="BS198" t="s">
        <v>851</v>
      </c>
      <c r="BT198" t="s">
        <v>852</v>
      </c>
      <c r="BU198" t="s">
        <v>853</v>
      </c>
      <c r="BV198" t="s">
        <v>854</v>
      </c>
      <c r="BW198" t="s">
        <v>855</v>
      </c>
      <c r="BX198" t="s">
        <v>856</v>
      </c>
      <c r="BY198" t="s">
        <v>794</v>
      </c>
      <c r="BZ198" t="s">
        <v>794</v>
      </c>
      <c r="CE198" t="s">
        <v>1095</v>
      </c>
    </row>
    <row r="199" spans="46:83" x14ac:dyDescent="0.35">
      <c r="AT199" t="s">
        <v>832</v>
      </c>
      <c r="AU199" t="s">
        <v>833</v>
      </c>
      <c r="AV199" t="s">
        <v>834</v>
      </c>
      <c r="AW199" t="s">
        <v>857</v>
      </c>
      <c r="AX199" t="s">
        <v>835</v>
      </c>
      <c r="AY199" t="s">
        <v>836</v>
      </c>
      <c r="AZ199" t="s">
        <v>837</v>
      </c>
      <c r="BA199" t="s">
        <v>875</v>
      </c>
      <c r="BB199" t="s">
        <v>876</v>
      </c>
      <c r="BC199" t="s">
        <v>797</v>
      </c>
      <c r="BD199" t="s">
        <v>840</v>
      </c>
      <c r="BE199" t="s">
        <v>796</v>
      </c>
      <c r="BF199" t="s">
        <v>794</v>
      </c>
      <c r="BG199" t="s">
        <v>841</v>
      </c>
      <c r="BH199" t="s">
        <v>842</v>
      </c>
      <c r="BI199" t="s">
        <v>795</v>
      </c>
      <c r="BJ199" t="s">
        <v>843</v>
      </c>
      <c r="BK199" t="s">
        <v>844</v>
      </c>
      <c r="BL199" t="s">
        <v>845</v>
      </c>
      <c r="BM199" t="s">
        <v>846</v>
      </c>
      <c r="BN199" t="s">
        <v>877</v>
      </c>
      <c r="BO199" t="s">
        <v>878</v>
      </c>
      <c r="BP199" t="s">
        <v>849</v>
      </c>
      <c r="BQ199" t="s">
        <v>1004</v>
      </c>
      <c r="BT199" t="s">
        <v>852</v>
      </c>
      <c r="BU199" t="s">
        <v>853</v>
      </c>
      <c r="BV199" t="s">
        <v>854</v>
      </c>
      <c r="BW199" t="s">
        <v>855</v>
      </c>
      <c r="BX199" t="s">
        <v>856</v>
      </c>
      <c r="BY199" t="s">
        <v>794</v>
      </c>
      <c r="BZ199" t="s">
        <v>794</v>
      </c>
      <c r="CE199" t="s">
        <v>1095</v>
      </c>
    </row>
    <row r="200" spans="46:83" x14ac:dyDescent="0.35">
      <c r="AT200" t="s">
        <v>832</v>
      </c>
      <c r="AU200" t="s">
        <v>833</v>
      </c>
      <c r="AV200" t="s">
        <v>834</v>
      </c>
      <c r="AW200" t="s">
        <v>857</v>
      </c>
      <c r="AX200" t="s">
        <v>835</v>
      </c>
      <c r="AY200" t="s">
        <v>836</v>
      </c>
      <c r="AZ200" t="s">
        <v>837</v>
      </c>
      <c r="BA200" t="s">
        <v>875</v>
      </c>
      <c r="BB200" t="s">
        <v>876</v>
      </c>
      <c r="BC200" t="s">
        <v>797</v>
      </c>
      <c r="BD200" t="s">
        <v>840</v>
      </c>
      <c r="BE200" t="s">
        <v>796</v>
      </c>
      <c r="BF200" t="s">
        <v>794</v>
      </c>
      <c r="BG200" t="s">
        <v>841</v>
      </c>
      <c r="BH200" t="s">
        <v>842</v>
      </c>
      <c r="BI200" t="s">
        <v>795</v>
      </c>
      <c r="BJ200" t="s">
        <v>843</v>
      </c>
      <c r="BK200" t="s">
        <v>844</v>
      </c>
      <c r="BL200" t="s">
        <v>845</v>
      </c>
      <c r="BM200" t="s">
        <v>846</v>
      </c>
      <c r="BN200" t="s">
        <v>877</v>
      </c>
      <c r="BO200" t="s">
        <v>878</v>
      </c>
      <c r="BP200" t="s">
        <v>849</v>
      </c>
      <c r="BQ200" t="s">
        <v>1005</v>
      </c>
      <c r="BT200" t="s">
        <v>852</v>
      </c>
      <c r="BU200" t="s">
        <v>853</v>
      </c>
      <c r="BV200" t="s">
        <v>854</v>
      </c>
      <c r="BW200" t="s">
        <v>855</v>
      </c>
      <c r="BX200" t="s">
        <v>856</v>
      </c>
      <c r="BY200" t="s">
        <v>794</v>
      </c>
      <c r="BZ200" t="s">
        <v>794</v>
      </c>
      <c r="CE200" t="s">
        <v>1095</v>
      </c>
    </row>
    <row r="201" spans="46:83" x14ac:dyDescent="0.35">
      <c r="AT201" t="s">
        <v>832</v>
      </c>
      <c r="AU201" t="s">
        <v>833</v>
      </c>
      <c r="AV201" t="s">
        <v>834</v>
      </c>
      <c r="AW201" t="s">
        <v>857</v>
      </c>
      <c r="AX201" t="s">
        <v>835</v>
      </c>
      <c r="AY201" t="s">
        <v>836</v>
      </c>
      <c r="AZ201" t="s">
        <v>837</v>
      </c>
      <c r="BA201" t="s">
        <v>875</v>
      </c>
      <c r="BB201" t="s">
        <v>876</v>
      </c>
      <c r="BC201" t="s">
        <v>797</v>
      </c>
      <c r="BD201" t="s">
        <v>840</v>
      </c>
      <c r="BE201" t="s">
        <v>796</v>
      </c>
      <c r="BF201" t="s">
        <v>794</v>
      </c>
      <c r="BG201" t="s">
        <v>841</v>
      </c>
      <c r="BH201" t="s">
        <v>842</v>
      </c>
      <c r="BI201" t="s">
        <v>795</v>
      </c>
      <c r="BJ201" t="s">
        <v>843</v>
      </c>
      <c r="BK201" t="s">
        <v>844</v>
      </c>
      <c r="BL201" t="s">
        <v>845</v>
      </c>
      <c r="BM201" t="s">
        <v>846</v>
      </c>
      <c r="BN201" t="s">
        <v>877</v>
      </c>
      <c r="BO201" t="s">
        <v>878</v>
      </c>
      <c r="BP201" t="s">
        <v>849</v>
      </c>
      <c r="BQ201" t="s">
        <v>1006</v>
      </c>
      <c r="BT201" t="s">
        <v>852</v>
      </c>
      <c r="BU201" t="s">
        <v>853</v>
      </c>
      <c r="BV201" t="s">
        <v>854</v>
      </c>
      <c r="BW201" t="s">
        <v>855</v>
      </c>
      <c r="BX201" t="s">
        <v>856</v>
      </c>
      <c r="BY201" t="s">
        <v>794</v>
      </c>
      <c r="BZ201" t="s">
        <v>794</v>
      </c>
      <c r="CE201" t="s">
        <v>1095</v>
      </c>
    </row>
    <row r="202" spans="46:83" x14ac:dyDescent="0.35">
      <c r="AT202" t="s">
        <v>832</v>
      </c>
      <c r="AU202" t="s">
        <v>833</v>
      </c>
      <c r="AV202" t="s">
        <v>834</v>
      </c>
      <c r="AX202" t="s">
        <v>835</v>
      </c>
      <c r="AY202" t="s">
        <v>836</v>
      </c>
      <c r="AZ202" t="s">
        <v>837</v>
      </c>
      <c r="BA202" t="s">
        <v>838</v>
      </c>
      <c r="BB202" t="s">
        <v>839</v>
      </c>
      <c r="BC202" t="s">
        <v>797</v>
      </c>
      <c r="BD202" t="s">
        <v>840</v>
      </c>
      <c r="BE202" t="s">
        <v>796</v>
      </c>
      <c r="BF202" t="s">
        <v>794</v>
      </c>
      <c r="BG202" t="s">
        <v>841</v>
      </c>
      <c r="BH202" t="s">
        <v>842</v>
      </c>
      <c r="BI202" t="s">
        <v>795</v>
      </c>
      <c r="BJ202" t="s">
        <v>843</v>
      </c>
      <c r="BK202" t="s">
        <v>844</v>
      </c>
      <c r="BL202" t="s">
        <v>845</v>
      </c>
      <c r="BM202" t="s">
        <v>846</v>
      </c>
      <c r="BN202" t="s">
        <v>847</v>
      </c>
      <c r="BO202" t="s">
        <v>848</v>
      </c>
      <c r="BP202" t="s">
        <v>849</v>
      </c>
      <c r="BQ202" t="s">
        <v>1007</v>
      </c>
      <c r="BR202" t="s">
        <v>1166</v>
      </c>
      <c r="BS202" t="s">
        <v>851</v>
      </c>
      <c r="BT202" t="s">
        <v>852</v>
      </c>
      <c r="BU202" t="s">
        <v>853</v>
      </c>
      <c r="BV202" t="s">
        <v>854</v>
      </c>
      <c r="BW202" t="s">
        <v>855</v>
      </c>
      <c r="BX202" t="s">
        <v>856</v>
      </c>
      <c r="BY202" t="s">
        <v>794</v>
      </c>
      <c r="BZ202" t="s">
        <v>794</v>
      </c>
      <c r="CE202" t="s">
        <v>1095</v>
      </c>
    </row>
    <row r="203" spans="46:83" x14ac:dyDescent="0.35">
      <c r="AT203" t="s">
        <v>832</v>
      </c>
      <c r="AU203" t="s">
        <v>833</v>
      </c>
      <c r="AV203" t="s">
        <v>834</v>
      </c>
      <c r="AX203" t="s">
        <v>835</v>
      </c>
      <c r="AY203" t="s">
        <v>836</v>
      </c>
      <c r="AZ203" t="s">
        <v>837</v>
      </c>
      <c r="BA203" t="s">
        <v>838</v>
      </c>
      <c r="BB203" t="s">
        <v>839</v>
      </c>
      <c r="BC203" t="s">
        <v>797</v>
      </c>
      <c r="BD203" t="s">
        <v>840</v>
      </c>
      <c r="BE203" t="s">
        <v>796</v>
      </c>
      <c r="BF203" t="s">
        <v>794</v>
      </c>
      <c r="BG203" t="s">
        <v>841</v>
      </c>
      <c r="BH203" t="s">
        <v>842</v>
      </c>
      <c r="BI203" t="s">
        <v>795</v>
      </c>
      <c r="BJ203" t="s">
        <v>843</v>
      </c>
      <c r="BK203" t="s">
        <v>844</v>
      </c>
      <c r="BL203" t="s">
        <v>845</v>
      </c>
      <c r="BM203" t="s">
        <v>846</v>
      </c>
      <c r="BN203" t="s">
        <v>847</v>
      </c>
      <c r="BO203" t="s">
        <v>848</v>
      </c>
      <c r="BQ203" t="s">
        <v>1138</v>
      </c>
      <c r="BR203" t="s">
        <v>1166</v>
      </c>
      <c r="BS203" t="s">
        <v>851</v>
      </c>
      <c r="BT203" t="s">
        <v>852</v>
      </c>
      <c r="BU203" t="s">
        <v>853</v>
      </c>
      <c r="BV203" t="s">
        <v>854</v>
      </c>
      <c r="BW203" t="s">
        <v>855</v>
      </c>
      <c r="BX203" t="s">
        <v>856</v>
      </c>
      <c r="BY203" t="s">
        <v>794</v>
      </c>
      <c r="BZ203" t="s">
        <v>794</v>
      </c>
      <c r="CE203" t="s">
        <v>1095</v>
      </c>
    </row>
    <row r="204" spans="46:83" x14ac:dyDescent="0.35">
      <c r="AT204" t="s">
        <v>832</v>
      </c>
      <c r="AU204" t="s">
        <v>833</v>
      </c>
      <c r="AV204" t="s">
        <v>834</v>
      </c>
      <c r="AW204" t="s">
        <v>857</v>
      </c>
      <c r="AX204" t="s">
        <v>835</v>
      </c>
      <c r="AY204" t="s">
        <v>836</v>
      </c>
      <c r="AZ204" t="s">
        <v>837</v>
      </c>
      <c r="BA204" t="s">
        <v>875</v>
      </c>
      <c r="BB204" t="s">
        <v>876</v>
      </c>
      <c r="BC204" t="s">
        <v>797</v>
      </c>
      <c r="BD204" t="s">
        <v>840</v>
      </c>
      <c r="BE204" t="s">
        <v>796</v>
      </c>
      <c r="BF204" t="s">
        <v>794</v>
      </c>
      <c r="BG204" t="s">
        <v>841</v>
      </c>
      <c r="BH204" t="s">
        <v>842</v>
      </c>
      <c r="BI204" t="s">
        <v>795</v>
      </c>
      <c r="BJ204" t="s">
        <v>843</v>
      </c>
      <c r="BK204" t="s">
        <v>844</v>
      </c>
      <c r="BL204" t="s">
        <v>845</v>
      </c>
      <c r="BM204" t="s">
        <v>846</v>
      </c>
      <c r="BN204" t="s">
        <v>877</v>
      </c>
      <c r="BO204" t="s">
        <v>878</v>
      </c>
      <c r="BP204" t="s">
        <v>849</v>
      </c>
      <c r="BQ204" t="s">
        <v>1008</v>
      </c>
      <c r="BT204" t="s">
        <v>852</v>
      </c>
      <c r="BU204" t="s">
        <v>853</v>
      </c>
      <c r="BV204" t="s">
        <v>854</v>
      </c>
      <c r="BW204" t="s">
        <v>855</v>
      </c>
      <c r="BX204" t="s">
        <v>856</v>
      </c>
      <c r="BY204" t="s">
        <v>794</v>
      </c>
      <c r="BZ204" t="s">
        <v>794</v>
      </c>
      <c r="CE204" t="s">
        <v>1095</v>
      </c>
    </row>
    <row r="205" spans="46:83" x14ac:dyDescent="0.35">
      <c r="AT205" t="s">
        <v>832</v>
      </c>
      <c r="AU205" t="s">
        <v>833</v>
      </c>
      <c r="AV205" t="s">
        <v>834</v>
      </c>
      <c r="AW205" t="s">
        <v>857</v>
      </c>
      <c r="AX205" t="s">
        <v>835</v>
      </c>
      <c r="AY205" t="s">
        <v>836</v>
      </c>
      <c r="AZ205" t="s">
        <v>837</v>
      </c>
      <c r="BA205" t="s">
        <v>875</v>
      </c>
      <c r="BB205" t="s">
        <v>876</v>
      </c>
      <c r="BC205" t="s">
        <v>797</v>
      </c>
      <c r="BD205" t="s">
        <v>840</v>
      </c>
      <c r="BE205" t="s">
        <v>796</v>
      </c>
      <c r="BF205" t="s">
        <v>794</v>
      </c>
      <c r="BG205" t="s">
        <v>841</v>
      </c>
      <c r="BH205" t="s">
        <v>842</v>
      </c>
      <c r="BI205" t="s">
        <v>795</v>
      </c>
      <c r="BJ205" t="s">
        <v>843</v>
      </c>
      <c r="BK205" t="s">
        <v>844</v>
      </c>
      <c r="BL205" t="s">
        <v>845</v>
      </c>
      <c r="BM205" t="s">
        <v>846</v>
      </c>
      <c r="BN205" t="s">
        <v>877</v>
      </c>
      <c r="BO205" t="s">
        <v>878</v>
      </c>
      <c r="BP205" t="s">
        <v>849</v>
      </c>
      <c r="BQ205" t="s">
        <v>1008</v>
      </c>
      <c r="BT205" t="s">
        <v>852</v>
      </c>
      <c r="BU205" t="s">
        <v>853</v>
      </c>
      <c r="BV205" t="s">
        <v>854</v>
      </c>
      <c r="BW205" t="s">
        <v>855</v>
      </c>
      <c r="BX205" t="s">
        <v>856</v>
      </c>
      <c r="BY205" t="s">
        <v>794</v>
      </c>
      <c r="BZ205" t="s">
        <v>794</v>
      </c>
      <c r="CE205" t="s">
        <v>1095</v>
      </c>
    </row>
    <row r="206" spans="46:83" x14ac:dyDescent="0.35">
      <c r="AT206" t="s">
        <v>832</v>
      </c>
      <c r="AU206" t="s">
        <v>833</v>
      </c>
      <c r="AV206" t="s">
        <v>834</v>
      </c>
      <c r="AW206" t="s">
        <v>857</v>
      </c>
      <c r="AX206" t="s">
        <v>835</v>
      </c>
      <c r="AY206" t="s">
        <v>836</v>
      </c>
      <c r="AZ206" t="s">
        <v>837</v>
      </c>
      <c r="BA206" t="s">
        <v>863</v>
      </c>
      <c r="BB206" t="s">
        <v>864</v>
      </c>
      <c r="BC206" t="s">
        <v>797</v>
      </c>
      <c r="BD206" t="s">
        <v>840</v>
      </c>
      <c r="BE206" t="s">
        <v>796</v>
      </c>
      <c r="BF206" t="s">
        <v>794</v>
      </c>
      <c r="BG206" t="s">
        <v>841</v>
      </c>
      <c r="BH206" t="s">
        <v>842</v>
      </c>
      <c r="BI206" t="s">
        <v>795</v>
      </c>
      <c r="BJ206" t="s">
        <v>843</v>
      </c>
      <c r="BK206" t="s">
        <v>844</v>
      </c>
      <c r="BL206" t="s">
        <v>845</v>
      </c>
      <c r="BM206" t="s">
        <v>846</v>
      </c>
      <c r="BN206" t="s">
        <v>865</v>
      </c>
      <c r="BO206" t="s">
        <v>866</v>
      </c>
      <c r="BP206" t="s">
        <v>849</v>
      </c>
      <c r="BQ206" t="s">
        <v>1009</v>
      </c>
      <c r="BT206" t="s">
        <v>852</v>
      </c>
      <c r="BU206" t="s">
        <v>853</v>
      </c>
      <c r="BV206" t="s">
        <v>854</v>
      </c>
      <c r="BW206" t="s">
        <v>855</v>
      </c>
      <c r="BX206" t="s">
        <v>856</v>
      </c>
      <c r="BY206" t="s">
        <v>794</v>
      </c>
      <c r="BZ206" t="s">
        <v>794</v>
      </c>
      <c r="CE206" t="s">
        <v>1095</v>
      </c>
    </row>
    <row r="207" spans="46:83" x14ac:dyDescent="0.35">
      <c r="AT207" t="s">
        <v>832</v>
      </c>
      <c r="AU207" t="s">
        <v>833</v>
      </c>
      <c r="AV207" t="s">
        <v>834</v>
      </c>
      <c r="AX207" t="s">
        <v>835</v>
      </c>
      <c r="AY207" t="s">
        <v>836</v>
      </c>
      <c r="AZ207" t="s">
        <v>837</v>
      </c>
      <c r="BA207" t="s">
        <v>838</v>
      </c>
      <c r="BB207" t="s">
        <v>839</v>
      </c>
      <c r="BC207" t="s">
        <v>797</v>
      </c>
      <c r="BD207" t="s">
        <v>840</v>
      </c>
      <c r="BE207" t="s">
        <v>796</v>
      </c>
      <c r="BF207" t="s">
        <v>794</v>
      </c>
      <c r="BG207" t="s">
        <v>841</v>
      </c>
      <c r="BH207" t="s">
        <v>842</v>
      </c>
      <c r="BI207" t="s">
        <v>795</v>
      </c>
      <c r="BJ207" t="s">
        <v>843</v>
      </c>
      <c r="BK207" t="s">
        <v>844</v>
      </c>
      <c r="BL207" t="s">
        <v>845</v>
      </c>
      <c r="BM207" t="s">
        <v>846</v>
      </c>
      <c r="BN207" t="s">
        <v>847</v>
      </c>
      <c r="BO207" t="s">
        <v>848</v>
      </c>
      <c r="BP207" t="s">
        <v>849</v>
      </c>
      <c r="BQ207" t="s">
        <v>1010</v>
      </c>
      <c r="BR207" t="s">
        <v>1166</v>
      </c>
      <c r="BS207" t="s">
        <v>851</v>
      </c>
      <c r="BT207" t="s">
        <v>852</v>
      </c>
      <c r="BU207" t="s">
        <v>853</v>
      </c>
      <c r="BV207" t="s">
        <v>854</v>
      </c>
      <c r="BW207" t="s">
        <v>855</v>
      </c>
      <c r="BX207" t="s">
        <v>856</v>
      </c>
      <c r="BY207" t="s">
        <v>794</v>
      </c>
      <c r="BZ207" t="s">
        <v>794</v>
      </c>
      <c r="CE207" t="s">
        <v>1095</v>
      </c>
    </row>
    <row r="208" spans="46:83" x14ac:dyDescent="0.35">
      <c r="AT208" t="s">
        <v>832</v>
      </c>
      <c r="AU208" t="s">
        <v>833</v>
      </c>
      <c r="AV208" t="s">
        <v>834</v>
      </c>
      <c r="AW208" t="s">
        <v>857</v>
      </c>
      <c r="AX208" t="s">
        <v>835</v>
      </c>
      <c r="AY208" t="s">
        <v>836</v>
      </c>
      <c r="AZ208" t="s">
        <v>837</v>
      </c>
      <c r="BA208" t="s">
        <v>870</v>
      </c>
      <c r="BB208" t="s">
        <v>871</v>
      </c>
      <c r="BC208" t="s">
        <v>797</v>
      </c>
      <c r="BD208" t="s">
        <v>840</v>
      </c>
      <c r="BE208" t="s">
        <v>796</v>
      </c>
      <c r="BF208" t="s">
        <v>794</v>
      </c>
      <c r="BG208" t="s">
        <v>841</v>
      </c>
      <c r="BH208" t="s">
        <v>842</v>
      </c>
      <c r="BI208" t="s">
        <v>795</v>
      </c>
      <c r="BJ208" t="s">
        <v>843</v>
      </c>
      <c r="BK208" t="s">
        <v>844</v>
      </c>
      <c r="BL208" t="s">
        <v>845</v>
      </c>
      <c r="BM208" t="s">
        <v>846</v>
      </c>
      <c r="BN208" t="s">
        <v>872</v>
      </c>
      <c r="BO208" t="s">
        <v>873</v>
      </c>
      <c r="BP208" t="s">
        <v>849</v>
      </c>
      <c r="BQ208" t="s">
        <v>1011</v>
      </c>
      <c r="BT208" t="s">
        <v>852</v>
      </c>
      <c r="BU208" t="s">
        <v>853</v>
      </c>
      <c r="BV208" t="s">
        <v>854</v>
      </c>
      <c r="BW208" t="s">
        <v>855</v>
      </c>
      <c r="BX208" t="s">
        <v>856</v>
      </c>
      <c r="BY208" t="s">
        <v>794</v>
      </c>
      <c r="BZ208" t="s">
        <v>794</v>
      </c>
      <c r="CE208" t="s">
        <v>1095</v>
      </c>
    </row>
    <row r="209" spans="46:83" x14ac:dyDescent="0.35">
      <c r="AT209" t="s">
        <v>832</v>
      </c>
      <c r="AU209" t="s">
        <v>833</v>
      </c>
      <c r="AV209" t="s">
        <v>834</v>
      </c>
      <c r="AX209" t="s">
        <v>835</v>
      </c>
      <c r="AY209" t="s">
        <v>836</v>
      </c>
      <c r="AZ209" t="s">
        <v>837</v>
      </c>
      <c r="BA209" t="s">
        <v>838</v>
      </c>
      <c r="BB209" t="s">
        <v>839</v>
      </c>
      <c r="BC209" t="s">
        <v>797</v>
      </c>
      <c r="BD209" t="s">
        <v>840</v>
      </c>
      <c r="BE209" t="s">
        <v>796</v>
      </c>
      <c r="BF209" t="s">
        <v>794</v>
      </c>
      <c r="BG209" t="s">
        <v>841</v>
      </c>
      <c r="BH209" t="s">
        <v>842</v>
      </c>
      <c r="BI209" t="s">
        <v>795</v>
      </c>
      <c r="BJ209" t="s">
        <v>843</v>
      </c>
      <c r="BK209" t="s">
        <v>844</v>
      </c>
      <c r="BL209" t="s">
        <v>845</v>
      </c>
      <c r="BM209" t="s">
        <v>846</v>
      </c>
      <c r="BN209" t="s">
        <v>847</v>
      </c>
      <c r="BO209" t="s">
        <v>848</v>
      </c>
      <c r="BQ209" t="s">
        <v>1012</v>
      </c>
      <c r="BR209" t="s">
        <v>1166</v>
      </c>
      <c r="BS209" t="s">
        <v>851</v>
      </c>
      <c r="BT209" t="s">
        <v>852</v>
      </c>
      <c r="BU209" t="s">
        <v>853</v>
      </c>
      <c r="BV209" t="s">
        <v>854</v>
      </c>
      <c r="BW209" t="s">
        <v>855</v>
      </c>
      <c r="BX209" t="s">
        <v>856</v>
      </c>
      <c r="BY209" t="s">
        <v>794</v>
      </c>
      <c r="BZ209" t="s">
        <v>794</v>
      </c>
      <c r="CE209" t="s">
        <v>1095</v>
      </c>
    </row>
    <row r="210" spans="46:83" x14ac:dyDescent="0.35">
      <c r="AT210" t="s">
        <v>832</v>
      </c>
      <c r="AU210" t="s">
        <v>833</v>
      </c>
      <c r="AV210" t="s">
        <v>834</v>
      </c>
      <c r="AX210" t="s">
        <v>835</v>
      </c>
      <c r="AY210" t="s">
        <v>836</v>
      </c>
      <c r="AZ210" t="s">
        <v>837</v>
      </c>
      <c r="BA210" t="s">
        <v>875</v>
      </c>
      <c r="BB210" t="s">
        <v>876</v>
      </c>
      <c r="BC210" t="s">
        <v>797</v>
      </c>
      <c r="BD210" t="s">
        <v>840</v>
      </c>
      <c r="BE210" t="s">
        <v>796</v>
      </c>
      <c r="BF210" t="s">
        <v>794</v>
      </c>
      <c r="BG210" t="s">
        <v>841</v>
      </c>
      <c r="BH210" t="s">
        <v>842</v>
      </c>
      <c r="BI210" t="s">
        <v>795</v>
      </c>
      <c r="BJ210" t="s">
        <v>843</v>
      </c>
      <c r="BK210" t="s">
        <v>844</v>
      </c>
      <c r="BL210" t="s">
        <v>845</v>
      </c>
      <c r="BM210" t="s">
        <v>846</v>
      </c>
      <c r="BN210" t="s">
        <v>877</v>
      </c>
      <c r="BO210" t="s">
        <v>878</v>
      </c>
      <c r="BP210" t="s">
        <v>849</v>
      </c>
      <c r="BQ210" t="s">
        <v>1013</v>
      </c>
      <c r="BT210" t="s">
        <v>852</v>
      </c>
      <c r="BU210" t="s">
        <v>853</v>
      </c>
      <c r="BV210" t="s">
        <v>854</v>
      </c>
      <c r="BW210" t="s">
        <v>855</v>
      </c>
      <c r="BX210" t="s">
        <v>856</v>
      </c>
      <c r="BY210" t="s">
        <v>794</v>
      </c>
      <c r="BZ210" t="s">
        <v>794</v>
      </c>
      <c r="CE210" t="s">
        <v>1095</v>
      </c>
    </row>
    <row r="211" spans="46:83" x14ac:dyDescent="0.35">
      <c r="AX211" t="s">
        <v>835</v>
      </c>
      <c r="AY211" t="s">
        <v>836</v>
      </c>
      <c r="AZ211" t="s">
        <v>837</v>
      </c>
      <c r="BA211" t="s">
        <v>863</v>
      </c>
      <c r="BB211" t="s">
        <v>864</v>
      </c>
      <c r="BC211" t="s">
        <v>797</v>
      </c>
      <c r="BD211" t="s">
        <v>840</v>
      </c>
      <c r="BE211" t="s">
        <v>796</v>
      </c>
      <c r="BF211" t="s">
        <v>794</v>
      </c>
      <c r="BG211" t="s">
        <v>841</v>
      </c>
      <c r="BH211" t="s">
        <v>842</v>
      </c>
      <c r="BI211" t="s">
        <v>795</v>
      </c>
      <c r="BJ211" t="s">
        <v>843</v>
      </c>
      <c r="BK211" t="s">
        <v>844</v>
      </c>
      <c r="BL211" t="s">
        <v>845</v>
      </c>
      <c r="BM211" t="s">
        <v>846</v>
      </c>
      <c r="BN211" t="s">
        <v>865</v>
      </c>
      <c r="BO211" t="s">
        <v>866</v>
      </c>
      <c r="BP211" t="s">
        <v>849</v>
      </c>
      <c r="BT211" t="s">
        <v>852</v>
      </c>
      <c r="BU211" t="s">
        <v>853</v>
      </c>
      <c r="BV211" t="s">
        <v>854</v>
      </c>
      <c r="BW211" t="s">
        <v>855</v>
      </c>
      <c r="BX211" t="s">
        <v>856</v>
      </c>
      <c r="BY211" t="s">
        <v>794</v>
      </c>
      <c r="BZ211" t="s">
        <v>794</v>
      </c>
      <c r="CE211" t="s">
        <v>1095</v>
      </c>
    </row>
    <row r="212" spans="46:83" x14ac:dyDescent="0.35">
      <c r="AT212" t="s">
        <v>832</v>
      </c>
      <c r="AU212" t="s">
        <v>833</v>
      </c>
      <c r="AV212" t="s">
        <v>834</v>
      </c>
      <c r="AW212" t="s">
        <v>857</v>
      </c>
      <c r="AX212" t="s">
        <v>835</v>
      </c>
      <c r="AY212" t="s">
        <v>836</v>
      </c>
      <c r="AZ212" t="s">
        <v>837</v>
      </c>
      <c r="BA212" t="s">
        <v>875</v>
      </c>
      <c r="BB212" t="s">
        <v>876</v>
      </c>
      <c r="BC212" t="s">
        <v>797</v>
      </c>
      <c r="BD212" t="s">
        <v>840</v>
      </c>
      <c r="BE212" t="s">
        <v>796</v>
      </c>
      <c r="BF212" t="s">
        <v>794</v>
      </c>
      <c r="BG212" t="s">
        <v>841</v>
      </c>
      <c r="BH212" t="s">
        <v>842</v>
      </c>
      <c r="BI212" t="s">
        <v>795</v>
      </c>
      <c r="BJ212" t="s">
        <v>843</v>
      </c>
      <c r="BK212" t="s">
        <v>844</v>
      </c>
      <c r="BL212" t="s">
        <v>845</v>
      </c>
      <c r="BM212" t="s">
        <v>846</v>
      </c>
      <c r="BN212" t="s">
        <v>877</v>
      </c>
      <c r="BO212" t="s">
        <v>878</v>
      </c>
      <c r="BP212" t="s">
        <v>849</v>
      </c>
      <c r="BQ212" t="s">
        <v>1176</v>
      </c>
      <c r="BT212" t="s">
        <v>852</v>
      </c>
      <c r="BU212" t="s">
        <v>853</v>
      </c>
      <c r="BV212" t="s">
        <v>854</v>
      </c>
      <c r="BW212" t="s">
        <v>855</v>
      </c>
      <c r="BX212" t="s">
        <v>856</v>
      </c>
      <c r="BY212" t="s">
        <v>794</v>
      </c>
      <c r="BZ212" t="s">
        <v>794</v>
      </c>
      <c r="CE212" t="s">
        <v>1095</v>
      </c>
    </row>
    <row r="213" spans="46:83" x14ac:dyDescent="0.35">
      <c r="AT213" t="s">
        <v>832</v>
      </c>
      <c r="AU213" t="s">
        <v>833</v>
      </c>
      <c r="AV213" t="s">
        <v>834</v>
      </c>
      <c r="AW213" t="s">
        <v>857</v>
      </c>
      <c r="AX213" t="s">
        <v>835</v>
      </c>
      <c r="AY213" t="s">
        <v>836</v>
      </c>
      <c r="AZ213" t="s">
        <v>837</v>
      </c>
      <c r="BA213" t="s">
        <v>966</v>
      </c>
      <c r="BB213" t="s">
        <v>967</v>
      </c>
      <c r="BC213" t="s">
        <v>797</v>
      </c>
      <c r="BD213" t="s">
        <v>840</v>
      </c>
      <c r="BE213" t="s">
        <v>796</v>
      </c>
      <c r="BF213" t="s">
        <v>794</v>
      </c>
      <c r="BG213" t="s">
        <v>841</v>
      </c>
      <c r="BH213" t="s">
        <v>842</v>
      </c>
      <c r="BI213" t="s">
        <v>795</v>
      </c>
      <c r="BJ213" t="s">
        <v>843</v>
      </c>
      <c r="BK213" t="s">
        <v>844</v>
      </c>
      <c r="BL213" t="s">
        <v>845</v>
      </c>
      <c r="BM213" t="s">
        <v>846</v>
      </c>
      <c r="BN213" t="s">
        <v>968</v>
      </c>
      <c r="BO213" t="s">
        <v>969</v>
      </c>
      <c r="BP213" t="s">
        <v>849</v>
      </c>
      <c r="BQ213" t="s">
        <v>1014</v>
      </c>
      <c r="BT213" t="s">
        <v>852</v>
      </c>
      <c r="BU213" t="s">
        <v>853</v>
      </c>
      <c r="BV213" t="s">
        <v>854</v>
      </c>
      <c r="BW213" t="s">
        <v>855</v>
      </c>
      <c r="BX213" t="s">
        <v>856</v>
      </c>
      <c r="BY213" t="s">
        <v>794</v>
      </c>
      <c r="BZ213" t="s">
        <v>794</v>
      </c>
      <c r="CE213" t="s">
        <v>1095</v>
      </c>
    </row>
    <row r="214" spans="46:83" x14ac:dyDescent="0.35">
      <c r="AU214" t="s">
        <v>833</v>
      </c>
      <c r="AX214" t="s">
        <v>835</v>
      </c>
      <c r="AY214" t="s">
        <v>836</v>
      </c>
      <c r="AZ214" t="s">
        <v>837</v>
      </c>
      <c r="BA214" t="s">
        <v>966</v>
      </c>
      <c r="BB214" t="s">
        <v>967</v>
      </c>
      <c r="BC214" t="s">
        <v>797</v>
      </c>
      <c r="BD214" t="s">
        <v>840</v>
      </c>
      <c r="BE214" t="s">
        <v>796</v>
      </c>
      <c r="BF214" t="s">
        <v>794</v>
      </c>
      <c r="BG214" t="s">
        <v>841</v>
      </c>
      <c r="BH214" t="s">
        <v>842</v>
      </c>
      <c r="BI214" t="s">
        <v>795</v>
      </c>
      <c r="BJ214" t="s">
        <v>843</v>
      </c>
      <c r="BK214" t="s">
        <v>844</v>
      </c>
      <c r="BL214" t="s">
        <v>845</v>
      </c>
      <c r="BM214" t="s">
        <v>846</v>
      </c>
      <c r="BN214" t="s">
        <v>968</v>
      </c>
      <c r="BO214" t="s">
        <v>969</v>
      </c>
      <c r="BP214" t="s">
        <v>849</v>
      </c>
      <c r="BT214" t="s">
        <v>852</v>
      </c>
      <c r="BU214" t="s">
        <v>853</v>
      </c>
      <c r="BV214" t="s">
        <v>854</v>
      </c>
      <c r="BW214" t="s">
        <v>855</v>
      </c>
      <c r="BX214" t="s">
        <v>856</v>
      </c>
      <c r="BY214" t="s">
        <v>794</v>
      </c>
      <c r="BZ214" t="s">
        <v>794</v>
      </c>
      <c r="CE214" t="s">
        <v>1095</v>
      </c>
    </row>
    <row r="215" spans="46:83" x14ac:dyDescent="0.35">
      <c r="AU215" t="s">
        <v>833</v>
      </c>
      <c r="AX215" t="s">
        <v>835</v>
      </c>
      <c r="AY215" t="s">
        <v>836</v>
      </c>
      <c r="AZ215" t="s">
        <v>837</v>
      </c>
      <c r="BA215" t="s">
        <v>966</v>
      </c>
      <c r="BB215" t="s">
        <v>967</v>
      </c>
      <c r="BC215" t="s">
        <v>797</v>
      </c>
      <c r="BD215" t="s">
        <v>840</v>
      </c>
      <c r="BE215" t="s">
        <v>796</v>
      </c>
      <c r="BF215" t="s">
        <v>794</v>
      </c>
      <c r="BG215" t="s">
        <v>841</v>
      </c>
      <c r="BH215" t="s">
        <v>842</v>
      </c>
      <c r="BI215" t="s">
        <v>795</v>
      </c>
      <c r="BJ215" t="s">
        <v>843</v>
      </c>
      <c r="BK215" t="s">
        <v>844</v>
      </c>
      <c r="BL215" t="s">
        <v>845</v>
      </c>
      <c r="BM215" t="s">
        <v>846</v>
      </c>
      <c r="BN215" t="s">
        <v>968</v>
      </c>
      <c r="BO215" t="s">
        <v>969</v>
      </c>
      <c r="BP215" t="s">
        <v>849</v>
      </c>
      <c r="BT215" t="s">
        <v>852</v>
      </c>
      <c r="BU215" t="s">
        <v>853</v>
      </c>
      <c r="BV215" t="s">
        <v>854</v>
      </c>
      <c r="BW215" t="s">
        <v>855</v>
      </c>
      <c r="BX215" t="s">
        <v>856</v>
      </c>
      <c r="BY215" t="s">
        <v>794</v>
      </c>
      <c r="BZ215" t="s">
        <v>794</v>
      </c>
      <c r="CE215" t="s">
        <v>1095</v>
      </c>
    </row>
    <row r="219" spans="46:83" x14ac:dyDescent="0.35">
      <c r="AT219" t="s">
        <v>832</v>
      </c>
      <c r="AU219" t="s">
        <v>833</v>
      </c>
      <c r="AV219" t="s">
        <v>834</v>
      </c>
      <c r="AW219" t="s">
        <v>857</v>
      </c>
      <c r="AX219" t="s">
        <v>835</v>
      </c>
      <c r="AY219" t="s">
        <v>836</v>
      </c>
      <c r="AZ219" t="s">
        <v>837</v>
      </c>
      <c r="BA219" t="s">
        <v>838</v>
      </c>
      <c r="BB219" t="s">
        <v>839</v>
      </c>
      <c r="BC219" t="s">
        <v>797</v>
      </c>
      <c r="BD219" t="s">
        <v>840</v>
      </c>
      <c r="BE219" t="s">
        <v>796</v>
      </c>
      <c r="BF219" t="s">
        <v>794</v>
      </c>
      <c r="BG219" t="s">
        <v>841</v>
      </c>
      <c r="BH219" t="s">
        <v>842</v>
      </c>
      <c r="BI219" t="s">
        <v>795</v>
      </c>
      <c r="BJ219" t="s">
        <v>843</v>
      </c>
      <c r="BK219" t="s">
        <v>844</v>
      </c>
      <c r="BL219" t="s">
        <v>845</v>
      </c>
      <c r="BM219" t="s">
        <v>846</v>
      </c>
      <c r="BN219" t="s">
        <v>847</v>
      </c>
      <c r="BO219" t="s">
        <v>848</v>
      </c>
      <c r="BP219" t="s">
        <v>849</v>
      </c>
      <c r="BQ219" t="s">
        <v>1177</v>
      </c>
      <c r="BR219" t="s">
        <v>1166</v>
      </c>
      <c r="BS219" t="s">
        <v>851</v>
      </c>
      <c r="BT219" t="s">
        <v>852</v>
      </c>
      <c r="BU219" t="s">
        <v>853</v>
      </c>
      <c r="BV219" t="s">
        <v>854</v>
      </c>
      <c r="BW219" t="s">
        <v>855</v>
      </c>
      <c r="BX219" t="s">
        <v>856</v>
      </c>
      <c r="BY219" t="s">
        <v>794</v>
      </c>
      <c r="BZ219" t="s">
        <v>794</v>
      </c>
      <c r="CE219" t="s">
        <v>1095</v>
      </c>
    </row>
    <row r="220" spans="46:83" x14ac:dyDescent="0.35">
      <c r="AT220" t="s">
        <v>832</v>
      </c>
      <c r="AU220" t="s">
        <v>833</v>
      </c>
      <c r="AV220" t="s">
        <v>834</v>
      </c>
      <c r="AW220" t="s">
        <v>857</v>
      </c>
      <c r="AX220" t="s">
        <v>835</v>
      </c>
      <c r="AY220" t="s">
        <v>836</v>
      </c>
      <c r="AZ220" t="s">
        <v>837</v>
      </c>
      <c r="BA220" t="s">
        <v>838</v>
      </c>
      <c r="BB220" t="s">
        <v>839</v>
      </c>
      <c r="BC220" t="s">
        <v>797</v>
      </c>
      <c r="BD220" t="s">
        <v>840</v>
      </c>
      <c r="BE220" t="s">
        <v>796</v>
      </c>
      <c r="BF220" t="s">
        <v>794</v>
      </c>
      <c r="BG220" t="s">
        <v>841</v>
      </c>
      <c r="BH220" t="s">
        <v>842</v>
      </c>
      <c r="BI220" t="s">
        <v>795</v>
      </c>
      <c r="BJ220" t="s">
        <v>843</v>
      </c>
      <c r="BK220" t="s">
        <v>844</v>
      </c>
      <c r="BL220" t="s">
        <v>845</v>
      </c>
      <c r="BM220" t="s">
        <v>846</v>
      </c>
      <c r="BN220" t="s">
        <v>847</v>
      </c>
      <c r="BO220" t="s">
        <v>848</v>
      </c>
      <c r="BQ220" t="s">
        <v>1015</v>
      </c>
      <c r="BR220" t="s">
        <v>1166</v>
      </c>
      <c r="BS220" t="s">
        <v>851</v>
      </c>
      <c r="BT220" t="s">
        <v>852</v>
      </c>
      <c r="BU220" t="s">
        <v>853</v>
      </c>
      <c r="BV220" t="s">
        <v>854</v>
      </c>
      <c r="BW220" t="s">
        <v>855</v>
      </c>
      <c r="BX220" t="s">
        <v>856</v>
      </c>
      <c r="BY220" t="s">
        <v>794</v>
      </c>
      <c r="BZ220" t="s">
        <v>794</v>
      </c>
      <c r="CE220" t="s">
        <v>1095</v>
      </c>
    </row>
    <row r="221" spans="46:83" x14ac:dyDescent="0.35">
      <c r="AU221" t="s">
        <v>833</v>
      </c>
      <c r="AV221" t="s">
        <v>834</v>
      </c>
      <c r="AW221" t="s">
        <v>857</v>
      </c>
      <c r="AX221" t="s">
        <v>835</v>
      </c>
      <c r="AY221" t="s">
        <v>836</v>
      </c>
      <c r="AZ221" t="s">
        <v>837</v>
      </c>
      <c r="BA221" t="s">
        <v>838</v>
      </c>
      <c r="BB221" t="s">
        <v>839</v>
      </c>
      <c r="BC221" t="s">
        <v>797</v>
      </c>
      <c r="BD221" t="s">
        <v>840</v>
      </c>
      <c r="BE221" t="s">
        <v>796</v>
      </c>
      <c r="BF221" t="s">
        <v>794</v>
      </c>
      <c r="BG221" t="s">
        <v>841</v>
      </c>
      <c r="BH221" t="s">
        <v>842</v>
      </c>
      <c r="BI221" t="s">
        <v>795</v>
      </c>
      <c r="BJ221" t="s">
        <v>843</v>
      </c>
      <c r="BK221" t="s">
        <v>844</v>
      </c>
      <c r="BL221" t="s">
        <v>845</v>
      </c>
      <c r="BM221" t="s">
        <v>846</v>
      </c>
      <c r="BN221" t="s">
        <v>847</v>
      </c>
      <c r="BO221" t="s">
        <v>848</v>
      </c>
      <c r="BQ221" t="s">
        <v>1016</v>
      </c>
      <c r="BR221" t="s">
        <v>1166</v>
      </c>
      <c r="BS221" t="s">
        <v>851</v>
      </c>
      <c r="BT221" t="s">
        <v>852</v>
      </c>
      <c r="BU221" t="s">
        <v>853</v>
      </c>
      <c r="BV221" t="s">
        <v>854</v>
      </c>
      <c r="BW221" t="s">
        <v>855</v>
      </c>
      <c r="BX221" t="s">
        <v>856</v>
      </c>
      <c r="BY221" t="s">
        <v>794</v>
      </c>
      <c r="BZ221" t="s">
        <v>794</v>
      </c>
      <c r="CE221" t="s">
        <v>1095</v>
      </c>
    </row>
    <row r="222" spans="46:83" x14ac:dyDescent="0.35">
      <c r="AT222" t="s">
        <v>832</v>
      </c>
      <c r="AU222" t="s">
        <v>833</v>
      </c>
      <c r="AV222" t="s">
        <v>834</v>
      </c>
      <c r="AX222" t="s">
        <v>835</v>
      </c>
      <c r="AY222" t="s">
        <v>836</v>
      </c>
      <c r="AZ222" t="s">
        <v>837</v>
      </c>
      <c r="BA222" t="s">
        <v>838</v>
      </c>
      <c r="BB222" t="s">
        <v>839</v>
      </c>
      <c r="BC222" t="s">
        <v>797</v>
      </c>
      <c r="BD222" t="s">
        <v>840</v>
      </c>
      <c r="BE222" t="s">
        <v>796</v>
      </c>
      <c r="BF222" t="s">
        <v>794</v>
      </c>
      <c r="BG222" t="s">
        <v>841</v>
      </c>
      <c r="BH222" t="s">
        <v>842</v>
      </c>
      <c r="BI222" t="s">
        <v>795</v>
      </c>
      <c r="BJ222" t="s">
        <v>843</v>
      </c>
      <c r="BK222" t="s">
        <v>844</v>
      </c>
      <c r="BL222" t="s">
        <v>845</v>
      </c>
      <c r="BM222" t="s">
        <v>846</v>
      </c>
      <c r="BN222" t="s">
        <v>847</v>
      </c>
      <c r="BO222" t="s">
        <v>848</v>
      </c>
      <c r="BR222" t="s">
        <v>1166</v>
      </c>
      <c r="BS222" t="s">
        <v>851</v>
      </c>
      <c r="BT222" t="s">
        <v>852</v>
      </c>
      <c r="BU222" t="s">
        <v>853</v>
      </c>
      <c r="BV222" t="s">
        <v>854</v>
      </c>
      <c r="BW222" t="s">
        <v>855</v>
      </c>
      <c r="BX222" t="s">
        <v>856</v>
      </c>
      <c r="BY222" t="s">
        <v>794</v>
      </c>
      <c r="BZ222" t="s">
        <v>794</v>
      </c>
      <c r="CE222" t="s">
        <v>1095</v>
      </c>
    </row>
    <row r="223" spans="46:83" x14ac:dyDescent="0.35">
      <c r="AT223" t="s">
        <v>832</v>
      </c>
      <c r="AU223" t="s">
        <v>833</v>
      </c>
      <c r="AV223" t="s">
        <v>834</v>
      </c>
      <c r="AX223" t="s">
        <v>835</v>
      </c>
      <c r="AY223" t="s">
        <v>836</v>
      </c>
      <c r="AZ223" t="s">
        <v>837</v>
      </c>
      <c r="BA223" t="s">
        <v>913</v>
      </c>
      <c r="BB223" t="s">
        <v>914</v>
      </c>
      <c r="BC223" t="s">
        <v>797</v>
      </c>
      <c r="BD223" t="s">
        <v>840</v>
      </c>
      <c r="BE223" t="s">
        <v>796</v>
      </c>
      <c r="BF223" t="s">
        <v>794</v>
      </c>
      <c r="BG223" t="s">
        <v>841</v>
      </c>
      <c r="BH223" t="s">
        <v>842</v>
      </c>
      <c r="BI223" t="s">
        <v>795</v>
      </c>
      <c r="BJ223" t="s">
        <v>843</v>
      </c>
      <c r="BK223" t="s">
        <v>844</v>
      </c>
      <c r="BL223" t="s">
        <v>845</v>
      </c>
      <c r="BM223" t="s">
        <v>846</v>
      </c>
      <c r="BN223" t="s">
        <v>915</v>
      </c>
      <c r="BO223" t="s">
        <v>916</v>
      </c>
      <c r="BQ223" t="s">
        <v>1017</v>
      </c>
      <c r="BR223" t="s">
        <v>1166</v>
      </c>
      <c r="BS223" t="s">
        <v>851</v>
      </c>
      <c r="BT223" t="s">
        <v>852</v>
      </c>
      <c r="BU223" t="s">
        <v>853</v>
      </c>
      <c r="BV223" t="s">
        <v>854</v>
      </c>
      <c r="BW223" t="s">
        <v>855</v>
      </c>
      <c r="BX223" t="s">
        <v>856</v>
      </c>
      <c r="BY223" t="s">
        <v>794</v>
      </c>
      <c r="BZ223" t="s">
        <v>794</v>
      </c>
      <c r="CE223" t="s">
        <v>1095</v>
      </c>
    </row>
    <row r="224" spans="46:83" x14ac:dyDescent="0.35">
      <c r="AT224" t="s">
        <v>832</v>
      </c>
      <c r="AU224" t="s">
        <v>833</v>
      </c>
      <c r="AV224" t="s">
        <v>834</v>
      </c>
      <c r="AW224" t="s">
        <v>857</v>
      </c>
      <c r="AX224" t="s">
        <v>835</v>
      </c>
      <c r="AY224" t="s">
        <v>836</v>
      </c>
      <c r="AZ224" t="s">
        <v>837</v>
      </c>
      <c r="BA224" t="s">
        <v>966</v>
      </c>
      <c r="BB224" t="s">
        <v>967</v>
      </c>
      <c r="BC224" t="s">
        <v>797</v>
      </c>
      <c r="BD224" t="s">
        <v>840</v>
      </c>
      <c r="BE224" t="s">
        <v>796</v>
      </c>
      <c r="BF224" t="s">
        <v>794</v>
      </c>
      <c r="BG224" t="s">
        <v>841</v>
      </c>
      <c r="BH224" t="s">
        <v>842</v>
      </c>
      <c r="BI224" t="s">
        <v>795</v>
      </c>
      <c r="BJ224" t="s">
        <v>843</v>
      </c>
      <c r="BK224" t="s">
        <v>844</v>
      </c>
      <c r="BL224" t="s">
        <v>845</v>
      </c>
      <c r="BM224" t="s">
        <v>846</v>
      </c>
      <c r="BN224" t="s">
        <v>968</v>
      </c>
      <c r="BO224" t="s">
        <v>969</v>
      </c>
      <c r="BP224" t="s">
        <v>849</v>
      </c>
      <c r="BQ224" t="s">
        <v>1018</v>
      </c>
      <c r="BT224" t="s">
        <v>852</v>
      </c>
      <c r="BU224" t="s">
        <v>853</v>
      </c>
      <c r="BV224" t="s">
        <v>854</v>
      </c>
      <c r="BW224" t="s">
        <v>855</v>
      </c>
      <c r="BX224" t="s">
        <v>856</v>
      </c>
      <c r="BY224" t="s">
        <v>794</v>
      </c>
      <c r="BZ224" t="s">
        <v>794</v>
      </c>
      <c r="CE224" t="s">
        <v>1095</v>
      </c>
    </row>
    <row r="225" spans="46:83" x14ac:dyDescent="0.35">
      <c r="AT225" t="s">
        <v>832</v>
      </c>
      <c r="AU225" t="s">
        <v>833</v>
      </c>
      <c r="AV225" t="s">
        <v>834</v>
      </c>
      <c r="AX225" t="s">
        <v>835</v>
      </c>
      <c r="AY225" t="s">
        <v>836</v>
      </c>
      <c r="AZ225" t="s">
        <v>837</v>
      </c>
      <c r="BA225" t="s">
        <v>966</v>
      </c>
      <c r="BB225" t="s">
        <v>967</v>
      </c>
      <c r="BC225" t="s">
        <v>797</v>
      </c>
      <c r="BD225" t="s">
        <v>840</v>
      </c>
      <c r="BE225" t="s">
        <v>796</v>
      </c>
      <c r="BF225" t="s">
        <v>794</v>
      </c>
      <c r="BG225" t="s">
        <v>841</v>
      </c>
      <c r="BH225" t="s">
        <v>842</v>
      </c>
      <c r="BI225" t="s">
        <v>795</v>
      </c>
      <c r="BJ225" t="s">
        <v>843</v>
      </c>
      <c r="BK225" t="s">
        <v>844</v>
      </c>
      <c r="BL225" t="s">
        <v>845</v>
      </c>
      <c r="BM225" t="s">
        <v>846</v>
      </c>
      <c r="BN225" t="s">
        <v>968</v>
      </c>
      <c r="BO225" t="s">
        <v>969</v>
      </c>
      <c r="BP225" t="s">
        <v>849</v>
      </c>
      <c r="BQ225" t="s">
        <v>1019</v>
      </c>
      <c r="BT225" t="s">
        <v>852</v>
      </c>
      <c r="BU225" t="s">
        <v>853</v>
      </c>
      <c r="BV225" t="s">
        <v>854</v>
      </c>
      <c r="BW225" t="s">
        <v>855</v>
      </c>
      <c r="BX225" t="s">
        <v>856</v>
      </c>
      <c r="BY225" t="s">
        <v>794</v>
      </c>
      <c r="BZ225" t="s">
        <v>794</v>
      </c>
      <c r="CE225" t="s">
        <v>1095</v>
      </c>
    </row>
    <row r="229" spans="46:83" x14ac:dyDescent="0.35">
      <c r="AT229" t="s">
        <v>832</v>
      </c>
      <c r="AU229" t="s">
        <v>833</v>
      </c>
      <c r="AV229" t="s">
        <v>834</v>
      </c>
      <c r="AX229" t="s">
        <v>835</v>
      </c>
      <c r="AY229" t="s">
        <v>836</v>
      </c>
      <c r="AZ229" t="s">
        <v>837</v>
      </c>
      <c r="BA229" t="s">
        <v>838</v>
      </c>
      <c r="BB229" t="s">
        <v>839</v>
      </c>
      <c r="BC229" t="s">
        <v>797</v>
      </c>
      <c r="BD229" t="s">
        <v>840</v>
      </c>
      <c r="BE229" t="s">
        <v>796</v>
      </c>
      <c r="BF229" t="s">
        <v>794</v>
      </c>
      <c r="BG229" t="s">
        <v>841</v>
      </c>
      <c r="BH229" t="s">
        <v>842</v>
      </c>
      <c r="BI229" t="s">
        <v>795</v>
      </c>
      <c r="BJ229" t="s">
        <v>843</v>
      </c>
      <c r="BK229" t="s">
        <v>844</v>
      </c>
      <c r="BL229" t="s">
        <v>845</v>
      </c>
      <c r="BM229" t="s">
        <v>846</v>
      </c>
      <c r="BN229" t="s">
        <v>847</v>
      </c>
      <c r="BO229" t="s">
        <v>848</v>
      </c>
      <c r="BP229" t="s">
        <v>849</v>
      </c>
      <c r="BQ229" t="s">
        <v>1020</v>
      </c>
      <c r="BR229" t="s">
        <v>1166</v>
      </c>
      <c r="BS229" t="s">
        <v>851</v>
      </c>
      <c r="BT229" t="s">
        <v>852</v>
      </c>
      <c r="BU229" t="s">
        <v>853</v>
      </c>
      <c r="BV229" t="s">
        <v>854</v>
      </c>
      <c r="BW229" t="s">
        <v>855</v>
      </c>
      <c r="BX229" t="s">
        <v>856</v>
      </c>
      <c r="BY229" t="s">
        <v>794</v>
      </c>
      <c r="BZ229" t="s">
        <v>794</v>
      </c>
      <c r="CE229" t="s">
        <v>1095</v>
      </c>
    </row>
    <row r="230" spans="46:83" x14ac:dyDescent="0.35">
      <c r="AT230" t="s">
        <v>832</v>
      </c>
      <c r="AU230" t="s">
        <v>833</v>
      </c>
      <c r="AV230" t="s">
        <v>834</v>
      </c>
      <c r="AX230" t="s">
        <v>835</v>
      </c>
      <c r="AY230" t="s">
        <v>836</v>
      </c>
      <c r="AZ230" t="s">
        <v>837</v>
      </c>
      <c r="BA230" t="s">
        <v>838</v>
      </c>
      <c r="BB230" t="s">
        <v>839</v>
      </c>
      <c r="BC230" t="s">
        <v>797</v>
      </c>
      <c r="BD230" t="s">
        <v>840</v>
      </c>
      <c r="BE230" t="s">
        <v>796</v>
      </c>
      <c r="BF230" t="s">
        <v>794</v>
      </c>
      <c r="BG230" t="s">
        <v>841</v>
      </c>
      <c r="BH230" t="s">
        <v>842</v>
      </c>
      <c r="BI230" t="s">
        <v>795</v>
      </c>
      <c r="BJ230" t="s">
        <v>843</v>
      </c>
      <c r="BK230" t="s">
        <v>844</v>
      </c>
      <c r="BL230" t="s">
        <v>845</v>
      </c>
      <c r="BM230" t="s">
        <v>846</v>
      </c>
      <c r="BN230" t="s">
        <v>847</v>
      </c>
      <c r="BO230" t="s">
        <v>848</v>
      </c>
      <c r="BP230" t="s">
        <v>849</v>
      </c>
      <c r="BQ230" t="s">
        <v>1021</v>
      </c>
      <c r="BR230" t="s">
        <v>1166</v>
      </c>
      <c r="BS230" t="s">
        <v>851</v>
      </c>
      <c r="BT230" t="s">
        <v>852</v>
      </c>
      <c r="BU230" t="s">
        <v>853</v>
      </c>
      <c r="BV230" t="s">
        <v>854</v>
      </c>
      <c r="BW230" t="s">
        <v>855</v>
      </c>
      <c r="BX230" t="s">
        <v>856</v>
      </c>
      <c r="BY230" t="s">
        <v>794</v>
      </c>
      <c r="BZ230" t="s">
        <v>794</v>
      </c>
      <c r="CE230" t="s">
        <v>1095</v>
      </c>
    </row>
    <row r="231" spans="46:83" x14ac:dyDescent="0.35">
      <c r="AT231" t="s">
        <v>832</v>
      </c>
      <c r="AU231" t="s">
        <v>833</v>
      </c>
      <c r="AV231" t="s">
        <v>834</v>
      </c>
      <c r="AX231" t="s">
        <v>835</v>
      </c>
      <c r="AY231" t="s">
        <v>836</v>
      </c>
      <c r="AZ231" t="s">
        <v>837</v>
      </c>
      <c r="BA231" t="s">
        <v>838</v>
      </c>
      <c r="BB231" t="s">
        <v>839</v>
      </c>
      <c r="BC231" t="s">
        <v>797</v>
      </c>
      <c r="BD231" t="s">
        <v>840</v>
      </c>
      <c r="BE231" t="s">
        <v>796</v>
      </c>
      <c r="BF231" t="s">
        <v>794</v>
      </c>
      <c r="BG231" t="s">
        <v>841</v>
      </c>
      <c r="BH231" t="s">
        <v>842</v>
      </c>
      <c r="BI231" t="s">
        <v>795</v>
      </c>
      <c r="BJ231" t="s">
        <v>843</v>
      </c>
      <c r="BK231" t="s">
        <v>844</v>
      </c>
      <c r="BL231" t="s">
        <v>845</v>
      </c>
      <c r="BM231" t="s">
        <v>846</v>
      </c>
      <c r="BN231" t="s">
        <v>847</v>
      </c>
      <c r="BO231" t="s">
        <v>848</v>
      </c>
      <c r="BQ231" t="s">
        <v>1022</v>
      </c>
      <c r="BR231" t="s">
        <v>1166</v>
      </c>
      <c r="BS231" t="s">
        <v>851</v>
      </c>
      <c r="BT231" t="s">
        <v>852</v>
      </c>
      <c r="BU231" t="s">
        <v>853</v>
      </c>
      <c r="BV231" t="s">
        <v>854</v>
      </c>
      <c r="BW231" t="s">
        <v>855</v>
      </c>
      <c r="BX231" t="s">
        <v>856</v>
      </c>
      <c r="BY231" t="s">
        <v>794</v>
      </c>
      <c r="BZ231" t="s">
        <v>794</v>
      </c>
      <c r="CE231" t="s">
        <v>1095</v>
      </c>
    </row>
    <row r="232" spans="46:83" x14ac:dyDescent="0.35">
      <c r="AT232" t="s">
        <v>832</v>
      </c>
      <c r="AU232" t="s">
        <v>833</v>
      </c>
      <c r="AV232" t="s">
        <v>834</v>
      </c>
      <c r="AX232" t="s">
        <v>835</v>
      </c>
      <c r="AY232" t="s">
        <v>836</v>
      </c>
      <c r="AZ232" t="s">
        <v>837</v>
      </c>
      <c r="BA232" t="s">
        <v>838</v>
      </c>
      <c r="BB232" t="s">
        <v>839</v>
      </c>
      <c r="BC232" t="s">
        <v>797</v>
      </c>
      <c r="BD232" t="s">
        <v>840</v>
      </c>
      <c r="BE232" t="s">
        <v>796</v>
      </c>
      <c r="BF232" t="s">
        <v>794</v>
      </c>
      <c r="BG232" t="s">
        <v>841</v>
      </c>
      <c r="BH232" t="s">
        <v>842</v>
      </c>
      <c r="BI232" t="s">
        <v>795</v>
      </c>
      <c r="BJ232" t="s">
        <v>843</v>
      </c>
      <c r="BK232" t="s">
        <v>844</v>
      </c>
      <c r="BL232" t="s">
        <v>845</v>
      </c>
      <c r="BM232" t="s">
        <v>846</v>
      </c>
      <c r="BN232" t="s">
        <v>847</v>
      </c>
      <c r="BO232" t="s">
        <v>848</v>
      </c>
      <c r="BP232" t="s">
        <v>849</v>
      </c>
      <c r="BQ232" t="s">
        <v>1139</v>
      </c>
      <c r="BR232" t="s">
        <v>1166</v>
      </c>
      <c r="BS232" t="s">
        <v>851</v>
      </c>
      <c r="BT232" t="s">
        <v>852</v>
      </c>
      <c r="BU232" t="s">
        <v>853</v>
      </c>
      <c r="BV232" t="s">
        <v>854</v>
      </c>
      <c r="BW232" t="s">
        <v>855</v>
      </c>
      <c r="BX232" t="s">
        <v>856</v>
      </c>
      <c r="BY232" t="s">
        <v>794</v>
      </c>
      <c r="BZ232" t="s">
        <v>794</v>
      </c>
      <c r="CE232" t="s">
        <v>1095</v>
      </c>
    </row>
    <row r="235" spans="46:83" x14ac:dyDescent="0.35">
      <c r="AT235" t="s">
        <v>832</v>
      </c>
      <c r="AU235" t="s">
        <v>833</v>
      </c>
      <c r="AV235" t="s">
        <v>834</v>
      </c>
      <c r="AW235" t="s">
        <v>857</v>
      </c>
      <c r="AX235" t="s">
        <v>835</v>
      </c>
      <c r="AY235" t="s">
        <v>836</v>
      </c>
      <c r="AZ235" t="s">
        <v>837</v>
      </c>
      <c r="BA235" t="s">
        <v>838</v>
      </c>
      <c r="BB235" t="s">
        <v>839</v>
      </c>
      <c r="BC235" t="s">
        <v>797</v>
      </c>
      <c r="BD235" t="s">
        <v>840</v>
      </c>
      <c r="BE235" t="s">
        <v>796</v>
      </c>
      <c r="BF235" t="s">
        <v>794</v>
      </c>
      <c r="BG235" t="s">
        <v>841</v>
      </c>
      <c r="BH235" t="s">
        <v>842</v>
      </c>
      <c r="BI235" t="s">
        <v>795</v>
      </c>
      <c r="BJ235" t="s">
        <v>843</v>
      </c>
      <c r="BK235" t="s">
        <v>844</v>
      </c>
      <c r="BL235" t="s">
        <v>845</v>
      </c>
      <c r="BM235" t="s">
        <v>846</v>
      </c>
      <c r="BN235" t="s">
        <v>847</v>
      </c>
      <c r="BO235" t="s">
        <v>848</v>
      </c>
      <c r="BQ235" t="s">
        <v>1023</v>
      </c>
      <c r="BR235" t="s">
        <v>1166</v>
      </c>
      <c r="BS235" t="s">
        <v>851</v>
      </c>
      <c r="BT235" t="s">
        <v>852</v>
      </c>
      <c r="BU235" t="s">
        <v>853</v>
      </c>
      <c r="BV235" t="s">
        <v>854</v>
      </c>
      <c r="BW235" t="s">
        <v>855</v>
      </c>
      <c r="BX235" t="s">
        <v>856</v>
      </c>
      <c r="BY235" t="s">
        <v>794</v>
      </c>
      <c r="BZ235" t="s">
        <v>794</v>
      </c>
      <c r="CE235" t="s">
        <v>1095</v>
      </c>
    </row>
    <row r="236" spans="46:83" x14ac:dyDescent="0.35">
      <c r="AT236" t="s">
        <v>832</v>
      </c>
      <c r="AU236" t="s">
        <v>833</v>
      </c>
      <c r="AV236" t="s">
        <v>834</v>
      </c>
      <c r="AW236" t="s">
        <v>857</v>
      </c>
      <c r="AX236" t="s">
        <v>835</v>
      </c>
      <c r="AY236" t="s">
        <v>836</v>
      </c>
      <c r="AZ236" t="s">
        <v>837</v>
      </c>
      <c r="BA236" t="s">
        <v>838</v>
      </c>
      <c r="BB236" t="s">
        <v>839</v>
      </c>
      <c r="BC236" t="s">
        <v>797</v>
      </c>
      <c r="BD236" t="s">
        <v>840</v>
      </c>
      <c r="BE236" t="s">
        <v>796</v>
      </c>
      <c r="BF236" t="s">
        <v>794</v>
      </c>
      <c r="BG236" t="s">
        <v>841</v>
      </c>
      <c r="BH236" t="s">
        <v>842</v>
      </c>
      <c r="BI236" t="s">
        <v>795</v>
      </c>
      <c r="BJ236" t="s">
        <v>843</v>
      </c>
      <c r="BK236" t="s">
        <v>844</v>
      </c>
      <c r="BL236" t="s">
        <v>845</v>
      </c>
      <c r="BM236" t="s">
        <v>846</v>
      </c>
      <c r="BN236" t="s">
        <v>847</v>
      </c>
      <c r="BO236" t="s">
        <v>848</v>
      </c>
      <c r="BP236" t="s">
        <v>849</v>
      </c>
      <c r="BQ236" t="s">
        <v>1024</v>
      </c>
      <c r="BR236" t="s">
        <v>1166</v>
      </c>
      <c r="BS236" t="s">
        <v>851</v>
      </c>
      <c r="BT236" t="s">
        <v>852</v>
      </c>
      <c r="BU236" t="s">
        <v>853</v>
      </c>
      <c r="BV236" t="s">
        <v>854</v>
      </c>
      <c r="BW236" t="s">
        <v>855</v>
      </c>
      <c r="BX236" t="s">
        <v>856</v>
      </c>
      <c r="BY236" t="s">
        <v>794</v>
      </c>
      <c r="BZ236" t="s">
        <v>794</v>
      </c>
      <c r="CE236" t="s">
        <v>1095</v>
      </c>
    </row>
    <row r="237" spans="46:83" x14ac:dyDescent="0.35">
      <c r="AT237" t="s">
        <v>832</v>
      </c>
      <c r="AU237" t="s">
        <v>833</v>
      </c>
      <c r="AV237" t="s">
        <v>834</v>
      </c>
      <c r="AW237" t="s">
        <v>857</v>
      </c>
      <c r="AX237" t="s">
        <v>835</v>
      </c>
      <c r="AY237" t="s">
        <v>836</v>
      </c>
      <c r="AZ237" t="s">
        <v>837</v>
      </c>
      <c r="BA237" t="s">
        <v>890</v>
      </c>
      <c r="BB237" t="s">
        <v>891</v>
      </c>
      <c r="BC237" t="s">
        <v>797</v>
      </c>
      <c r="BD237" t="s">
        <v>840</v>
      </c>
      <c r="BE237" t="s">
        <v>796</v>
      </c>
      <c r="BF237" t="s">
        <v>794</v>
      </c>
      <c r="BG237" t="s">
        <v>841</v>
      </c>
      <c r="BH237" t="s">
        <v>842</v>
      </c>
      <c r="BI237" t="s">
        <v>795</v>
      </c>
      <c r="BJ237" t="s">
        <v>843</v>
      </c>
      <c r="BK237" t="s">
        <v>844</v>
      </c>
      <c r="BL237" t="s">
        <v>845</v>
      </c>
      <c r="BM237" t="s">
        <v>846</v>
      </c>
      <c r="BN237" t="s">
        <v>892</v>
      </c>
      <c r="BO237" t="s">
        <v>893</v>
      </c>
      <c r="BP237" t="s">
        <v>849</v>
      </c>
      <c r="BQ237" t="s">
        <v>1178</v>
      </c>
      <c r="BT237" t="s">
        <v>852</v>
      </c>
      <c r="BU237" t="s">
        <v>853</v>
      </c>
      <c r="BV237" t="s">
        <v>854</v>
      </c>
      <c r="BW237" t="s">
        <v>855</v>
      </c>
      <c r="BX237" t="s">
        <v>856</v>
      </c>
      <c r="BY237" t="s">
        <v>794</v>
      </c>
      <c r="BZ237" t="s">
        <v>794</v>
      </c>
      <c r="CE237" t="s">
        <v>1095</v>
      </c>
    </row>
    <row r="238" spans="46:83" x14ac:dyDescent="0.35">
      <c r="AU238" t="s">
        <v>833</v>
      </c>
      <c r="AV238" t="s">
        <v>834</v>
      </c>
      <c r="AW238" t="s">
        <v>857</v>
      </c>
      <c r="AX238" t="s">
        <v>835</v>
      </c>
      <c r="AY238" t="s">
        <v>836</v>
      </c>
      <c r="AZ238" t="s">
        <v>837</v>
      </c>
      <c r="BA238" t="s">
        <v>838</v>
      </c>
      <c r="BB238" t="s">
        <v>839</v>
      </c>
      <c r="BC238" t="s">
        <v>797</v>
      </c>
      <c r="BD238" t="s">
        <v>840</v>
      </c>
      <c r="BE238" t="s">
        <v>796</v>
      </c>
      <c r="BF238" t="s">
        <v>794</v>
      </c>
      <c r="BG238" t="s">
        <v>841</v>
      </c>
      <c r="BH238" t="s">
        <v>842</v>
      </c>
      <c r="BI238" t="s">
        <v>795</v>
      </c>
      <c r="BJ238" t="s">
        <v>843</v>
      </c>
      <c r="BK238" t="s">
        <v>844</v>
      </c>
      <c r="BL238" t="s">
        <v>845</v>
      </c>
      <c r="BM238" t="s">
        <v>846</v>
      </c>
      <c r="BN238" t="s">
        <v>847</v>
      </c>
      <c r="BO238" t="s">
        <v>848</v>
      </c>
      <c r="BP238" t="s">
        <v>849</v>
      </c>
      <c r="BQ238" t="s">
        <v>1025</v>
      </c>
      <c r="BR238" t="s">
        <v>1166</v>
      </c>
      <c r="BS238" t="s">
        <v>851</v>
      </c>
      <c r="BT238" t="s">
        <v>852</v>
      </c>
      <c r="BU238" t="s">
        <v>853</v>
      </c>
      <c r="BV238" t="s">
        <v>854</v>
      </c>
      <c r="BW238" t="s">
        <v>855</v>
      </c>
      <c r="BX238" t="s">
        <v>856</v>
      </c>
      <c r="BY238" t="s">
        <v>794</v>
      </c>
      <c r="BZ238" t="s">
        <v>794</v>
      </c>
      <c r="CE238" t="s">
        <v>1095</v>
      </c>
    </row>
    <row r="239" spans="46:83" x14ac:dyDescent="0.35">
      <c r="AT239" t="s">
        <v>832</v>
      </c>
      <c r="AU239" t="s">
        <v>833</v>
      </c>
      <c r="AV239" t="s">
        <v>834</v>
      </c>
      <c r="AX239" t="s">
        <v>835</v>
      </c>
      <c r="AY239" t="s">
        <v>836</v>
      </c>
      <c r="AZ239" t="s">
        <v>837</v>
      </c>
      <c r="BA239" t="s">
        <v>890</v>
      </c>
      <c r="BB239" t="s">
        <v>891</v>
      </c>
      <c r="BC239" t="s">
        <v>797</v>
      </c>
      <c r="BD239" t="s">
        <v>840</v>
      </c>
      <c r="BE239" t="s">
        <v>796</v>
      </c>
      <c r="BF239" t="s">
        <v>794</v>
      </c>
      <c r="BG239" t="s">
        <v>841</v>
      </c>
      <c r="BH239" t="s">
        <v>842</v>
      </c>
      <c r="BI239" t="s">
        <v>795</v>
      </c>
      <c r="BJ239" t="s">
        <v>843</v>
      </c>
      <c r="BK239" t="s">
        <v>844</v>
      </c>
      <c r="BL239" t="s">
        <v>845</v>
      </c>
      <c r="BM239" t="s">
        <v>846</v>
      </c>
      <c r="BN239" t="s">
        <v>892</v>
      </c>
      <c r="BO239" t="s">
        <v>893</v>
      </c>
      <c r="BP239" t="s">
        <v>849</v>
      </c>
      <c r="BQ239" t="s">
        <v>1026</v>
      </c>
      <c r="BT239" t="s">
        <v>852</v>
      </c>
      <c r="BU239" t="s">
        <v>853</v>
      </c>
      <c r="BV239" t="s">
        <v>854</v>
      </c>
      <c r="BW239" t="s">
        <v>855</v>
      </c>
      <c r="BX239" t="s">
        <v>856</v>
      </c>
      <c r="BY239" t="s">
        <v>794</v>
      </c>
      <c r="BZ239" t="s">
        <v>794</v>
      </c>
      <c r="CE239" t="s">
        <v>1095</v>
      </c>
    </row>
    <row r="240" spans="46:83" x14ac:dyDescent="0.35">
      <c r="AT240" t="s">
        <v>832</v>
      </c>
      <c r="AU240" t="s">
        <v>833</v>
      </c>
      <c r="AV240" t="s">
        <v>834</v>
      </c>
      <c r="AW240" t="s">
        <v>857</v>
      </c>
      <c r="AX240" t="s">
        <v>835</v>
      </c>
      <c r="AY240" t="s">
        <v>836</v>
      </c>
      <c r="AZ240" t="s">
        <v>837</v>
      </c>
      <c r="BA240" t="s">
        <v>838</v>
      </c>
      <c r="BB240" t="s">
        <v>839</v>
      </c>
      <c r="BC240" t="s">
        <v>797</v>
      </c>
      <c r="BD240" t="s">
        <v>840</v>
      </c>
      <c r="BE240" t="s">
        <v>796</v>
      </c>
      <c r="BF240" t="s">
        <v>794</v>
      </c>
      <c r="BG240" t="s">
        <v>841</v>
      </c>
      <c r="BK240" t="s">
        <v>844</v>
      </c>
      <c r="BM240" t="s">
        <v>846</v>
      </c>
      <c r="BN240" t="s">
        <v>847</v>
      </c>
      <c r="BO240" t="s">
        <v>848</v>
      </c>
      <c r="BQ240" t="s">
        <v>1027</v>
      </c>
      <c r="BR240" t="s">
        <v>1166</v>
      </c>
      <c r="BS240" t="s">
        <v>851</v>
      </c>
      <c r="BT240" t="s">
        <v>852</v>
      </c>
      <c r="BU240" t="s">
        <v>853</v>
      </c>
      <c r="BV240" t="s">
        <v>854</v>
      </c>
      <c r="BW240" t="s">
        <v>855</v>
      </c>
      <c r="BX240" t="s">
        <v>856</v>
      </c>
      <c r="BY240" t="s">
        <v>794</v>
      </c>
      <c r="BZ240" t="s">
        <v>794</v>
      </c>
      <c r="CE240" t="s">
        <v>1095</v>
      </c>
    </row>
    <row r="244" spans="46:83" x14ac:dyDescent="0.35">
      <c r="AT244" t="s">
        <v>832</v>
      </c>
      <c r="AU244" t="s">
        <v>833</v>
      </c>
      <c r="AV244" t="s">
        <v>834</v>
      </c>
      <c r="AW244" t="s">
        <v>857</v>
      </c>
      <c r="AX244" t="s">
        <v>835</v>
      </c>
      <c r="AY244" t="s">
        <v>836</v>
      </c>
      <c r="AZ244" t="s">
        <v>837</v>
      </c>
      <c r="BA244" t="s">
        <v>966</v>
      </c>
      <c r="BB244" t="s">
        <v>967</v>
      </c>
      <c r="BC244" t="s">
        <v>797</v>
      </c>
      <c r="BD244" t="s">
        <v>840</v>
      </c>
      <c r="BE244" t="s">
        <v>796</v>
      </c>
      <c r="BF244" t="s">
        <v>794</v>
      </c>
      <c r="BG244" t="s">
        <v>841</v>
      </c>
      <c r="BH244" t="s">
        <v>842</v>
      </c>
      <c r="BI244" t="s">
        <v>795</v>
      </c>
      <c r="BJ244" t="s">
        <v>843</v>
      </c>
      <c r="BK244" t="s">
        <v>844</v>
      </c>
      <c r="BL244" t="s">
        <v>845</v>
      </c>
      <c r="BM244" t="s">
        <v>846</v>
      </c>
      <c r="BN244" t="s">
        <v>968</v>
      </c>
      <c r="BO244" t="s">
        <v>969</v>
      </c>
      <c r="BP244" t="s">
        <v>849</v>
      </c>
      <c r="BQ244" t="s">
        <v>1028</v>
      </c>
      <c r="BT244" t="s">
        <v>852</v>
      </c>
      <c r="BU244" t="s">
        <v>853</v>
      </c>
      <c r="BV244" t="s">
        <v>854</v>
      </c>
      <c r="BW244" t="s">
        <v>855</v>
      </c>
      <c r="BX244" t="s">
        <v>856</v>
      </c>
      <c r="BY244" t="s">
        <v>794</v>
      </c>
      <c r="BZ244" t="s">
        <v>794</v>
      </c>
      <c r="CE244" t="s">
        <v>1095</v>
      </c>
    </row>
    <row r="245" spans="46:83" x14ac:dyDescent="0.35">
      <c r="AT245" t="s">
        <v>832</v>
      </c>
      <c r="AU245" t="s">
        <v>833</v>
      </c>
      <c r="AV245" t="s">
        <v>834</v>
      </c>
      <c r="AX245" t="s">
        <v>835</v>
      </c>
      <c r="AY245" t="s">
        <v>836</v>
      </c>
      <c r="AZ245" t="s">
        <v>837</v>
      </c>
      <c r="BA245" t="s">
        <v>838</v>
      </c>
      <c r="BB245" t="s">
        <v>839</v>
      </c>
      <c r="BC245" t="s">
        <v>797</v>
      </c>
      <c r="BD245" t="s">
        <v>840</v>
      </c>
      <c r="BE245" t="s">
        <v>796</v>
      </c>
      <c r="BF245" t="s">
        <v>794</v>
      </c>
      <c r="BG245" t="s">
        <v>841</v>
      </c>
      <c r="BH245" t="s">
        <v>842</v>
      </c>
      <c r="BI245" t="s">
        <v>795</v>
      </c>
      <c r="BJ245" t="s">
        <v>843</v>
      </c>
      <c r="BK245" t="s">
        <v>844</v>
      </c>
      <c r="BL245" t="s">
        <v>845</v>
      </c>
      <c r="BM245" t="s">
        <v>846</v>
      </c>
      <c r="BN245" t="s">
        <v>847</v>
      </c>
      <c r="BO245" t="s">
        <v>848</v>
      </c>
      <c r="BP245" t="s">
        <v>849</v>
      </c>
      <c r="BQ245" t="s">
        <v>1029</v>
      </c>
      <c r="BR245" t="s">
        <v>1166</v>
      </c>
      <c r="BS245" t="s">
        <v>851</v>
      </c>
      <c r="BT245" t="s">
        <v>852</v>
      </c>
      <c r="BU245" t="s">
        <v>853</v>
      </c>
      <c r="BV245" t="s">
        <v>854</v>
      </c>
      <c r="BW245" t="s">
        <v>855</v>
      </c>
      <c r="BX245" t="s">
        <v>856</v>
      </c>
      <c r="BY245" t="s">
        <v>794</v>
      </c>
      <c r="BZ245" t="s">
        <v>794</v>
      </c>
      <c r="CE245" t="s">
        <v>1095</v>
      </c>
    </row>
    <row r="246" spans="46:83" x14ac:dyDescent="0.35">
      <c r="AT246" t="s">
        <v>832</v>
      </c>
      <c r="AU246" t="s">
        <v>833</v>
      </c>
      <c r="AV246" t="s">
        <v>834</v>
      </c>
      <c r="AW246" t="s">
        <v>857</v>
      </c>
      <c r="AX246" t="s">
        <v>835</v>
      </c>
      <c r="AY246" t="s">
        <v>836</v>
      </c>
      <c r="AZ246" t="s">
        <v>837</v>
      </c>
      <c r="BA246" t="s">
        <v>838</v>
      </c>
      <c r="BB246" t="s">
        <v>839</v>
      </c>
      <c r="BC246" t="s">
        <v>797</v>
      </c>
      <c r="BD246" t="s">
        <v>840</v>
      </c>
      <c r="BE246" t="s">
        <v>796</v>
      </c>
      <c r="BF246" t="s">
        <v>794</v>
      </c>
      <c r="BG246" t="s">
        <v>841</v>
      </c>
      <c r="BH246" t="s">
        <v>842</v>
      </c>
      <c r="BI246" t="s">
        <v>795</v>
      </c>
      <c r="BJ246" t="s">
        <v>843</v>
      </c>
      <c r="BK246" t="s">
        <v>844</v>
      </c>
      <c r="BL246" t="s">
        <v>845</v>
      </c>
      <c r="BM246" t="s">
        <v>846</v>
      </c>
      <c r="BN246" t="s">
        <v>847</v>
      </c>
      <c r="BO246" t="s">
        <v>848</v>
      </c>
      <c r="BP246" t="s">
        <v>849</v>
      </c>
      <c r="BQ246" t="s">
        <v>1030</v>
      </c>
      <c r="BR246" t="s">
        <v>1166</v>
      </c>
      <c r="BS246" t="s">
        <v>851</v>
      </c>
      <c r="BT246" t="s">
        <v>852</v>
      </c>
      <c r="BU246" t="s">
        <v>853</v>
      </c>
      <c r="BV246" t="s">
        <v>854</v>
      </c>
      <c r="BW246" t="s">
        <v>855</v>
      </c>
      <c r="BX246" t="s">
        <v>856</v>
      </c>
      <c r="BY246" t="s">
        <v>794</v>
      </c>
      <c r="BZ246" t="s">
        <v>794</v>
      </c>
      <c r="CE246" t="s">
        <v>1095</v>
      </c>
    </row>
    <row r="247" spans="46:83" x14ac:dyDescent="0.35">
      <c r="AT247" t="s">
        <v>832</v>
      </c>
      <c r="AU247" t="s">
        <v>833</v>
      </c>
      <c r="AV247" t="s">
        <v>834</v>
      </c>
      <c r="AW247" t="s">
        <v>857</v>
      </c>
      <c r="AX247" t="s">
        <v>835</v>
      </c>
      <c r="AY247" t="s">
        <v>836</v>
      </c>
      <c r="AZ247" t="s">
        <v>837</v>
      </c>
      <c r="BA247" t="s">
        <v>838</v>
      </c>
      <c r="BB247" t="s">
        <v>839</v>
      </c>
      <c r="BC247" t="s">
        <v>797</v>
      </c>
      <c r="BD247" t="s">
        <v>840</v>
      </c>
      <c r="BE247" t="s">
        <v>796</v>
      </c>
      <c r="BF247" t="s">
        <v>794</v>
      </c>
      <c r="BG247" t="s">
        <v>841</v>
      </c>
      <c r="BH247" t="s">
        <v>842</v>
      </c>
      <c r="BI247" t="s">
        <v>795</v>
      </c>
      <c r="BJ247" t="s">
        <v>843</v>
      </c>
      <c r="BK247" t="s">
        <v>844</v>
      </c>
      <c r="BL247" t="s">
        <v>845</v>
      </c>
      <c r="BM247" t="s">
        <v>846</v>
      </c>
      <c r="BN247" t="s">
        <v>847</v>
      </c>
      <c r="BO247" t="s">
        <v>848</v>
      </c>
      <c r="BQ247" t="s">
        <v>1031</v>
      </c>
      <c r="BR247" t="s">
        <v>1166</v>
      </c>
      <c r="BS247" t="s">
        <v>851</v>
      </c>
      <c r="BT247" t="s">
        <v>852</v>
      </c>
      <c r="BU247" t="s">
        <v>853</v>
      </c>
      <c r="BV247" t="s">
        <v>854</v>
      </c>
      <c r="BW247" t="s">
        <v>855</v>
      </c>
      <c r="BX247" t="s">
        <v>856</v>
      </c>
      <c r="BY247" t="s">
        <v>794</v>
      </c>
      <c r="BZ247" t="s">
        <v>794</v>
      </c>
      <c r="CE247" t="s">
        <v>1095</v>
      </c>
    </row>
    <row r="248" spans="46:83" x14ac:dyDescent="0.35">
      <c r="AU248" t="s">
        <v>833</v>
      </c>
      <c r="AV248" t="s">
        <v>834</v>
      </c>
      <c r="AW248" t="s">
        <v>857</v>
      </c>
      <c r="AX248" t="s">
        <v>835</v>
      </c>
      <c r="AY248" t="s">
        <v>836</v>
      </c>
      <c r="AZ248" t="s">
        <v>837</v>
      </c>
      <c r="BA248" t="s">
        <v>838</v>
      </c>
      <c r="BB248" t="s">
        <v>839</v>
      </c>
      <c r="BC248" t="s">
        <v>797</v>
      </c>
      <c r="BD248" t="s">
        <v>840</v>
      </c>
      <c r="BE248" t="s">
        <v>796</v>
      </c>
      <c r="BF248" t="s">
        <v>794</v>
      </c>
      <c r="BG248" t="s">
        <v>841</v>
      </c>
      <c r="BH248" t="s">
        <v>842</v>
      </c>
      <c r="BI248" t="s">
        <v>795</v>
      </c>
      <c r="BJ248" t="s">
        <v>843</v>
      </c>
      <c r="BK248" t="s">
        <v>844</v>
      </c>
      <c r="BL248" t="s">
        <v>845</v>
      </c>
      <c r="BM248" t="s">
        <v>846</v>
      </c>
      <c r="BN248" t="s">
        <v>847</v>
      </c>
      <c r="BO248" t="s">
        <v>848</v>
      </c>
      <c r="BP248" t="s">
        <v>849</v>
      </c>
      <c r="BR248" t="s">
        <v>1166</v>
      </c>
      <c r="BS248" t="s">
        <v>851</v>
      </c>
      <c r="BT248" t="s">
        <v>852</v>
      </c>
      <c r="BU248" t="s">
        <v>853</v>
      </c>
      <c r="BV248" t="s">
        <v>854</v>
      </c>
      <c r="BW248" t="s">
        <v>855</v>
      </c>
      <c r="BX248" t="s">
        <v>856</v>
      </c>
      <c r="BY248" t="s">
        <v>794</v>
      </c>
      <c r="BZ248" t="s">
        <v>794</v>
      </c>
      <c r="CE248" t="s">
        <v>1095</v>
      </c>
    </row>
    <row r="249" spans="46:83" x14ac:dyDescent="0.35">
      <c r="AT249" t="s">
        <v>832</v>
      </c>
      <c r="AU249" t="s">
        <v>833</v>
      </c>
      <c r="AV249" t="s">
        <v>834</v>
      </c>
      <c r="AX249" t="s">
        <v>835</v>
      </c>
      <c r="AY249" t="s">
        <v>836</v>
      </c>
      <c r="AZ249" t="s">
        <v>837</v>
      </c>
      <c r="BA249" t="s">
        <v>838</v>
      </c>
      <c r="BB249" t="s">
        <v>839</v>
      </c>
      <c r="BC249" t="s">
        <v>797</v>
      </c>
      <c r="BD249" t="s">
        <v>840</v>
      </c>
      <c r="BE249" t="s">
        <v>796</v>
      </c>
      <c r="BF249" t="s">
        <v>794</v>
      </c>
      <c r="BG249" t="s">
        <v>841</v>
      </c>
      <c r="BH249" t="s">
        <v>842</v>
      </c>
      <c r="BI249" t="s">
        <v>795</v>
      </c>
      <c r="BJ249" t="s">
        <v>843</v>
      </c>
      <c r="BK249" t="s">
        <v>844</v>
      </c>
      <c r="BL249" t="s">
        <v>845</v>
      </c>
      <c r="BM249" t="s">
        <v>846</v>
      </c>
      <c r="BN249" t="s">
        <v>847</v>
      </c>
      <c r="BO249" t="s">
        <v>848</v>
      </c>
      <c r="BP249" t="s">
        <v>849</v>
      </c>
      <c r="BQ249" t="s">
        <v>1032</v>
      </c>
      <c r="BR249" t="s">
        <v>1166</v>
      </c>
      <c r="BS249" t="s">
        <v>851</v>
      </c>
      <c r="BT249" t="s">
        <v>852</v>
      </c>
      <c r="BU249" t="s">
        <v>853</v>
      </c>
      <c r="BV249" t="s">
        <v>854</v>
      </c>
      <c r="BW249" t="s">
        <v>855</v>
      </c>
      <c r="BX249" t="s">
        <v>856</v>
      </c>
      <c r="BY249" t="s">
        <v>794</v>
      </c>
      <c r="BZ249" t="s">
        <v>794</v>
      </c>
      <c r="CE249" t="s">
        <v>1095</v>
      </c>
    </row>
    <row r="253" spans="46:83" x14ac:dyDescent="0.35">
      <c r="AT253" t="s">
        <v>832</v>
      </c>
      <c r="AU253" t="s">
        <v>833</v>
      </c>
      <c r="AV253" t="s">
        <v>834</v>
      </c>
      <c r="AW253" t="s">
        <v>857</v>
      </c>
      <c r="AX253" t="s">
        <v>835</v>
      </c>
      <c r="AY253" t="s">
        <v>836</v>
      </c>
      <c r="AZ253" t="s">
        <v>837</v>
      </c>
      <c r="BA253" t="s">
        <v>838</v>
      </c>
      <c r="BB253" t="s">
        <v>839</v>
      </c>
      <c r="BC253" t="s">
        <v>797</v>
      </c>
      <c r="BD253" t="s">
        <v>840</v>
      </c>
      <c r="BE253" t="s">
        <v>796</v>
      </c>
      <c r="BF253" t="s">
        <v>794</v>
      </c>
      <c r="BG253" t="s">
        <v>841</v>
      </c>
      <c r="BH253" t="s">
        <v>842</v>
      </c>
      <c r="BI253" t="s">
        <v>795</v>
      </c>
      <c r="BJ253" t="s">
        <v>843</v>
      </c>
      <c r="BK253" t="s">
        <v>844</v>
      </c>
      <c r="BL253" t="s">
        <v>845</v>
      </c>
      <c r="BM253" t="s">
        <v>846</v>
      </c>
      <c r="BN253" t="s">
        <v>847</v>
      </c>
      <c r="BO253" t="s">
        <v>848</v>
      </c>
      <c r="BP253" t="s">
        <v>849</v>
      </c>
      <c r="BQ253" t="s">
        <v>1179</v>
      </c>
      <c r="BR253" t="s">
        <v>1166</v>
      </c>
      <c r="BS253" t="s">
        <v>851</v>
      </c>
      <c r="BT253" t="s">
        <v>852</v>
      </c>
      <c r="BU253" t="s">
        <v>853</v>
      </c>
      <c r="BV253" t="s">
        <v>854</v>
      </c>
      <c r="BW253" t="s">
        <v>855</v>
      </c>
      <c r="BX253" t="s">
        <v>856</v>
      </c>
      <c r="BY253" t="s">
        <v>794</v>
      </c>
      <c r="BZ253" t="s">
        <v>794</v>
      </c>
      <c r="CE253" t="s">
        <v>1095</v>
      </c>
    </row>
    <row r="254" spans="46:83" x14ac:dyDescent="0.35">
      <c r="AT254" t="s">
        <v>832</v>
      </c>
      <c r="AU254" t="s">
        <v>833</v>
      </c>
      <c r="AV254" t="s">
        <v>834</v>
      </c>
      <c r="AX254" t="s">
        <v>835</v>
      </c>
      <c r="AY254" t="s">
        <v>836</v>
      </c>
      <c r="AZ254" t="s">
        <v>837</v>
      </c>
      <c r="BA254" t="s">
        <v>838</v>
      </c>
      <c r="BB254" t="s">
        <v>839</v>
      </c>
      <c r="BC254" t="s">
        <v>797</v>
      </c>
      <c r="BD254" t="s">
        <v>840</v>
      </c>
      <c r="BE254" t="s">
        <v>796</v>
      </c>
      <c r="BF254" t="s">
        <v>794</v>
      </c>
      <c r="BG254" t="s">
        <v>841</v>
      </c>
      <c r="BH254" t="s">
        <v>842</v>
      </c>
      <c r="BI254" t="s">
        <v>795</v>
      </c>
      <c r="BJ254" t="s">
        <v>843</v>
      </c>
      <c r="BK254" t="s">
        <v>844</v>
      </c>
      <c r="BL254" t="s">
        <v>845</v>
      </c>
      <c r="BM254" t="s">
        <v>846</v>
      </c>
      <c r="BN254" t="s">
        <v>847</v>
      </c>
      <c r="BO254" t="s">
        <v>848</v>
      </c>
      <c r="BP254" t="s">
        <v>849</v>
      </c>
      <c r="BQ254" t="s">
        <v>1032</v>
      </c>
      <c r="BR254" t="s">
        <v>1166</v>
      </c>
      <c r="BS254" t="s">
        <v>851</v>
      </c>
      <c r="BT254" t="s">
        <v>852</v>
      </c>
      <c r="BU254" t="s">
        <v>853</v>
      </c>
      <c r="BV254" t="s">
        <v>854</v>
      </c>
      <c r="BW254" t="s">
        <v>855</v>
      </c>
      <c r="BX254" t="s">
        <v>856</v>
      </c>
      <c r="BY254" t="s">
        <v>794</v>
      </c>
      <c r="BZ254" t="s">
        <v>794</v>
      </c>
      <c r="CE254" t="s">
        <v>1095</v>
      </c>
    </row>
    <row r="255" spans="46:83" x14ac:dyDescent="0.35">
      <c r="AT255" t="s">
        <v>832</v>
      </c>
      <c r="AU255" t="s">
        <v>833</v>
      </c>
      <c r="AV255" t="s">
        <v>834</v>
      </c>
      <c r="AX255" t="s">
        <v>835</v>
      </c>
      <c r="AY255" t="s">
        <v>836</v>
      </c>
      <c r="AZ255" t="s">
        <v>837</v>
      </c>
      <c r="BA255" t="s">
        <v>838</v>
      </c>
      <c r="BB255" t="s">
        <v>839</v>
      </c>
      <c r="BC255" t="s">
        <v>797</v>
      </c>
      <c r="BD255" t="s">
        <v>840</v>
      </c>
      <c r="BE255" t="s">
        <v>796</v>
      </c>
      <c r="BF255" t="s">
        <v>794</v>
      </c>
      <c r="BG255" t="s">
        <v>841</v>
      </c>
      <c r="BH255" t="s">
        <v>842</v>
      </c>
      <c r="BI255" t="s">
        <v>795</v>
      </c>
      <c r="BJ255" t="s">
        <v>843</v>
      </c>
      <c r="BK255" t="s">
        <v>844</v>
      </c>
      <c r="BL255" t="s">
        <v>845</v>
      </c>
      <c r="BM255" t="s">
        <v>846</v>
      </c>
      <c r="BN255" t="s">
        <v>847</v>
      </c>
      <c r="BO255" t="s">
        <v>848</v>
      </c>
      <c r="BP255" t="s">
        <v>849</v>
      </c>
      <c r="BQ255" t="s">
        <v>1180</v>
      </c>
      <c r="BR255" t="s">
        <v>1166</v>
      </c>
      <c r="BS255" t="s">
        <v>851</v>
      </c>
      <c r="BT255" t="s">
        <v>852</v>
      </c>
      <c r="BU255" t="s">
        <v>853</v>
      </c>
      <c r="BV255" t="s">
        <v>854</v>
      </c>
      <c r="BW255" t="s">
        <v>855</v>
      </c>
      <c r="BX255" t="s">
        <v>856</v>
      </c>
      <c r="BY255" t="s">
        <v>794</v>
      </c>
      <c r="BZ255" t="s">
        <v>794</v>
      </c>
      <c r="CE255" t="s">
        <v>1095</v>
      </c>
    </row>
    <row r="256" spans="46:83" x14ac:dyDescent="0.35">
      <c r="AU256" t="s">
        <v>833</v>
      </c>
      <c r="AV256" t="s">
        <v>834</v>
      </c>
      <c r="AW256" t="s">
        <v>857</v>
      </c>
      <c r="AX256" t="s">
        <v>835</v>
      </c>
      <c r="AY256" t="s">
        <v>836</v>
      </c>
      <c r="AZ256" t="s">
        <v>837</v>
      </c>
      <c r="BA256" t="s">
        <v>838</v>
      </c>
      <c r="BB256" t="s">
        <v>839</v>
      </c>
      <c r="BC256" t="s">
        <v>797</v>
      </c>
      <c r="BD256" t="s">
        <v>840</v>
      </c>
      <c r="BE256" t="s">
        <v>796</v>
      </c>
      <c r="BF256" t="s">
        <v>794</v>
      </c>
      <c r="BG256" t="s">
        <v>841</v>
      </c>
      <c r="BH256" t="s">
        <v>842</v>
      </c>
      <c r="BI256" t="s">
        <v>795</v>
      </c>
      <c r="BJ256" t="s">
        <v>843</v>
      </c>
      <c r="BK256" t="s">
        <v>844</v>
      </c>
      <c r="BL256" t="s">
        <v>845</v>
      </c>
      <c r="BM256" t="s">
        <v>846</v>
      </c>
      <c r="BN256" t="s">
        <v>847</v>
      </c>
      <c r="BO256" t="s">
        <v>848</v>
      </c>
      <c r="BR256" t="s">
        <v>1166</v>
      </c>
      <c r="BS256" t="s">
        <v>851</v>
      </c>
      <c r="BT256" t="s">
        <v>852</v>
      </c>
      <c r="BU256" t="s">
        <v>853</v>
      </c>
      <c r="BV256" t="s">
        <v>854</v>
      </c>
      <c r="BW256" t="s">
        <v>855</v>
      </c>
      <c r="BX256" t="s">
        <v>856</v>
      </c>
      <c r="BY256" t="s">
        <v>794</v>
      </c>
      <c r="BZ256" t="s">
        <v>794</v>
      </c>
      <c r="CE256" t="s">
        <v>1095</v>
      </c>
    </row>
    <row r="257" spans="46:83" x14ac:dyDescent="0.35">
      <c r="AV257" t="s">
        <v>834</v>
      </c>
      <c r="AX257" t="s">
        <v>835</v>
      </c>
      <c r="AY257" t="s">
        <v>836</v>
      </c>
      <c r="AZ257" t="s">
        <v>837</v>
      </c>
      <c r="BA257" t="s">
        <v>931</v>
      </c>
      <c r="BB257" t="s">
        <v>932</v>
      </c>
      <c r="BC257" t="s">
        <v>797</v>
      </c>
      <c r="BD257" t="s">
        <v>840</v>
      </c>
      <c r="BE257" t="s">
        <v>796</v>
      </c>
      <c r="BF257" t="s">
        <v>794</v>
      </c>
      <c r="BG257" t="s">
        <v>841</v>
      </c>
      <c r="BH257" t="s">
        <v>842</v>
      </c>
      <c r="BI257" t="s">
        <v>795</v>
      </c>
      <c r="BJ257" t="s">
        <v>843</v>
      </c>
      <c r="BK257" t="s">
        <v>844</v>
      </c>
      <c r="BL257" t="s">
        <v>845</v>
      </c>
      <c r="BM257" t="s">
        <v>846</v>
      </c>
      <c r="BN257" t="s">
        <v>933</v>
      </c>
      <c r="BO257" t="s">
        <v>934</v>
      </c>
      <c r="BT257" t="s">
        <v>852</v>
      </c>
      <c r="BU257" t="s">
        <v>853</v>
      </c>
      <c r="BV257" t="s">
        <v>854</v>
      </c>
      <c r="BW257" t="s">
        <v>855</v>
      </c>
      <c r="BX257" t="s">
        <v>856</v>
      </c>
      <c r="BY257" t="s">
        <v>794</v>
      </c>
      <c r="BZ257" t="s">
        <v>794</v>
      </c>
      <c r="CE257" t="s">
        <v>1095</v>
      </c>
    </row>
    <row r="261" spans="46:83" x14ac:dyDescent="0.35">
      <c r="AT261" t="s">
        <v>832</v>
      </c>
      <c r="AU261" t="s">
        <v>833</v>
      </c>
      <c r="AV261" t="s">
        <v>834</v>
      </c>
      <c r="AX261" t="s">
        <v>835</v>
      </c>
      <c r="AY261" t="s">
        <v>836</v>
      </c>
      <c r="AZ261" t="s">
        <v>837</v>
      </c>
      <c r="BA261" t="s">
        <v>838</v>
      </c>
      <c r="BB261" t="s">
        <v>839</v>
      </c>
      <c r="BC261" t="s">
        <v>797</v>
      </c>
      <c r="BD261" t="s">
        <v>840</v>
      </c>
      <c r="BE261" t="s">
        <v>796</v>
      </c>
      <c r="BF261" t="s">
        <v>794</v>
      </c>
      <c r="BG261" t="s">
        <v>841</v>
      </c>
      <c r="BH261" t="s">
        <v>842</v>
      </c>
      <c r="BI261" t="s">
        <v>795</v>
      </c>
      <c r="BJ261" t="s">
        <v>843</v>
      </c>
      <c r="BK261" t="s">
        <v>844</v>
      </c>
      <c r="BL261" t="s">
        <v>845</v>
      </c>
      <c r="BM261" t="s">
        <v>846</v>
      </c>
      <c r="BN261" t="s">
        <v>847</v>
      </c>
      <c r="BO261" t="s">
        <v>848</v>
      </c>
      <c r="BP261" t="s">
        <v>849</v>
      </c>
      <c r="BQ261" t="s">
        <v>1181</v>
      </c>
      <c r="BR261" t="s">
        <v>1166</v>
      </c>
      <c r="BS261" t="s">
        <v>851</v>
      </c>
      <c r="BT261" t="s">
        <v>852</v>
      </c>
      <c r="BU261" t="s">
        <v>853</v>
      </c>
      <c r="BV261" t="s">
        <v>854</v>
      </c>
      <c r="BW261" t="s">
        <v>855</v>
      </c>
      <c r="BX261" t="s">
        <v>856</v>
      </c>
      <c r="BY261" t="s">
        <v>794</v>
      </c>
      <c r="BZ261" t="s">
        <v>794</v>
      </c>
      <c r="CE261" t="s">
        <v>1095</v>
      </c>
    </row>
    <row r="262" spans="46:83" x14ac:dyDescent="0.35">
      <c r="AT262" t="s">
        <v>832</v>
      </c>
      <c r="AU262" t="s">
        <v>833</v>
      </c>
      <c r="AV262" t="s">
        <v>834</v>
      </c>
      <c r="AX262" t="s">
        <v>835</v>
      </c>
      <c r="AY262" t="s">
        <v>836</v>
      </c>
      <c r="AZ262" t="s">
        <v>837</v>
      </c>
      <c r="BA262" t="s">
        <v>838</v>
      </c>
      <c r="BB262" t="s">
        <v>839</v>
      </c>
      <c r="BC262" t="s">
        <v>797</v>
      </c>
      <c r="BD262" t="s">
        <v>840</v>
      </c>
      <c r="BE262" t="s">
        <v>796</v>
      </c>
      <c r="BF262" t="s">
        <v>794</v>
      </c>
      <c r="BG262" t="s">
        <v>841</v>
      </c>
      <c r="BH262" t="s">
        <v>842</v>
      </c>
      <c r="BI262" t="s">
        <v>795</v>
      </c>
      <c r="BJ262" t="s">
        <v>843</v>
      </c>
      <c r="BK262" t="s">
        <v>844</v>
      </c>
      <c r="BL262" t="s">
        <v>845</v>
      </c>
      <c r="BM262" t="s">
        <v>846</v>
      </c>
      <c r="BN262" t="s">
        <v>847</v>
      </c>
      <c r="BO262" t="s">
        <v>848</v>
      </c>
      <c r="BP262" t="s">
        <v>849</v>
      </c>
      <c r="BQ262" t="s">
        <v>1029</v>
      </c>
      <c r="BR262" t="s">
        <v>1166</v>
      </c>
      <c r="BS262" t="s">
        <v>851</v>
      </c>
      <c r="BT262" t="s">
        <v>852</v>
      </c>
      <c r="BU262" t="s">
        <v>853</v>
      </c>
      <c r="BV262" t="s">
        <v>854</v>
      </c>
      <c r="BW262" t="s">
        <v>855</v>
      </c>
      <c r="BX262" t="s">
        <v>856</v>
      </c>
      <c r="BY262" t="s">
        <v>794</v>
      </c>
      <c r="BZ262" t="s">
        <v>794</v>
      </c>
      <c r="CE262" t="s">
        <v>1095</v>
      </c>
    </row>
    <row r="263" spans="46:83" x14ac:dyDescent="0.35">
      <c r="AT263" t="s">
        <v>832</v>
      </c>
      <c r="AU263" t="s">
        <v>833</v>
      </c>
      <c r="AV263" t="s">
        <v>834</v>
      </c>
      <c r="AX263" t="s">
        <v>835</v>
      </c>
      <c r="AY263" t="s">
        <v>836</v>
      </c>
      <c r="AZ263" t="s">
        <v>837</v>
      </c>
      <c r="BA263" t="s">
        <v>875</v>
      </c>
      <c r="BB263" t="s">
        <v>876</v>
      </c>
      <c r="BC263" t="s">
        <v>797</v>
      </c>
      <c r="BD263" t="s">
        <v>840</v>
      </c>
      <c r="BE263" t="s">
        <v>796</v>
      </c>
      <c r="BF263" t="s">
        <v>794</v>
      </c>
      <c r="BG263" t="s">
        <v>841</v>
      </c>
      <c r="BH263" t="s">
        <v>842</v>
      </c>
      <c r="BI263" t="s">
        <v>795</v>
      </c>
      <c r="BJ263" t="s">
        <v>843</v>
      </c>
      <c r="BK263" t="s">
        <v>844</v>
      </c>
      <c r="BL263" t="s">
        <v>845</v>
      </c>
      <c r="BM263" t="s">
        <v>846</v>
      </c>
      <c r="BN263" t="s">
        <v>877</v>
      </c>
      <c r="BO263" t="s">
        <v>878</v>
      </c>
      <c r="BP263" t="s">
        <v>849</v>
      </c>
      <c r="BQ263" t="s">
        <v>1033</v>
      </c>
      <c r="BT263" t="s">
        <v>852</v>
      </c>
      <c r="BU263" t="s">
        <v>853</v>
      </c>
      <c r="BV263" t="s">
        <v>854</v>
      </c>
      <c r="BW263" t="s">
        <v>855</v>
      </c>
      <c r="BX263" t="s">
        <v>856</v>
      </c>
      <c r="BY263" t="s">
        <v>794</v>
      </c>
      <c r="BZ263" t="s">
        <v>794</v>
      </c>
      <c r="CE263" t="s">
        <v>1095</v>
      </c>
    </row>
    <row r="264" spans="46:83" x14ac:dyDescent="0.35">
      <c r="AU264" t="s">
        <v>833</v>
      </c>
      <c r="AV264" t="s">
        <v>834</v>
      </c>
      <c r="AW264" t="s">
        <v>857</v>
      </c>
      <c r="AX264" t="s">
        <v>835</v>
      </c>
      <c r="AY264" t="s">
        <v>836</v>
      </c>
      <c r="AZ264" t="s">
        <v>837</v>
      </c>
      <c r="BA264" t="s">
        <v>838</v>
      </c>
      <c r="BB264" t="s">
        <v>839</v>
      </c>
      <c r="BC264" t="s">
        <v>797</v>
      </c>
      <c r="BD264" t="s">
        <v>840</v>
      </c>
      <c r="BE264" t="s">
        <v>796</v>
      </c>
      <c r="BF264" t="s">
        <v>794</v>
      </c>
      <c r="BG264" t="s">
        <v>841</v>
      </c>
      <c r="BH264" t="s">
        <v>842</v>
      </c>
      <c r="BI264" t="s">
        <v>795</v>
      </c>
      <c r="BJ264" t="s">
        <v>843</v>
      </c>
      <c r="BK264" t="s">
        <v>844</v>
      </c>
      <c r="BL264" t="s">
        <v>845</v>
      </c>
      <c r="BM264" t="s">
        <v>846</v>
      </c>
      <c r="BN264" t="s">
        <v>847</v>
      </c>
      <c r="BO264" t="s">
        <v>848</v>
      </c>
      <c r="BR264" t="s">
        <v>1166</v>
      </c>
      <c r="BS264" t="s">
        <v>851</v>
      </c>
      <c r="BT264" t="s">
        <v>852</v>
      </c>
      <c r="BU264" t="s">
        <v>853</v>
      </c>
      <c r="BV264" t="s">
        <v>854</v>
      </c>
      <c r="BW264" t="s">
        <v>855</v>
      </c>
      <c r="BX264" t="s">
        <v>856</v>
      </c>
      <c r="BY264" t="s">
        <v>794</v>
      </c>
      <c r="BZ264" t="s">
        <v>794</v>
      </c>
      <c r="CE264" t="s">
        <v>1095</v>
      </c>
    </row>
    <row r="268" spans="46:83" x14ac:dyDescent="0.35">
      <c r="AT268" t="s">
        <v>832</v>
      </c>
      <c r="AU268" t="s">
        <v>833</v>
      </c>
      <c r="AV268" t="s">
        <v>834</v>
      </c>
      <c r="AX268" t="s">
        <v>835</v>
      </c>
      <c r="AY268" t="s">
        <v>836</v>
      </c>
      <c r="AZ268" t="s">
        <v>837</v>
      </c>
      <c r="BA268" t="s">
        <v>838</v>
      </c>
      <c r="BB268" t="s">
        <v>839</v>
      </c>
      <c r="BC268" t="s">
        <v>797</v>
      </c>
      <c r="BD268" t="s">
        <v>840</v>
      </c>
      <c r="BE268" t="s">
        <v>796</v>
      </c>
      <c r="BF268" t="s">
        <v>794</v>
      </c>
      <c r="BG268" t="s">
        <v>841</v>
      </c>
      <c r="BH268" t="s">
        <v>842</v>
      </c>
      <c r="BI268" t="s">
        <v>795</v>
      </c>
      <c r="BJ268" t="s">
        <v>843</v>
      </c>
      <c r="BK268" t="s">
        <v>844</v>
      </c>
      <c r="BL268" t="s">
        <v>845</v>
      </c>
      <c r="BM268" t="s">
        <v>846</v>
      </c>
      <c r="BN268" t="s">
        <v>847</v>
      </c>
      <c r="BO268" t="s">
        <v>848</v>
      </c>
      <c r="BP268" t="s">
        <v>849</v>
      </c>
      <c r="BQ268" t="s">
        <v>1140</v>
      </c>
      <c r="BR268" t="s">
        <v>1166</v>
      </c>
      <c r="BS268" t="s">
        <v>851</v>
      </c>
      <c r="BT268" t="s">
        <v>852</v>
      </c>
      <c r="BU268" t="s">
        <v>853</v>
      </c>
      <c r="BV268" t="s">
        <v>854</v>
      </c>
      <c r="BW268" t="s">
        <v>855</v>
      </c>
      <c r="BX268" t="s">
        <v>856</v>
      </c>
      <c r="BY268" t="s">
        <v>794</v>
      </c>
      <c r="BZ268" t="s">
        <v>794</v>
      </c>
      <c r="CE268" t="s">
        <v>1095</v>
      </c>
    </row>
    <row r="269" spans="46:83" x14ac:dyDescent="0.35">
      <c r="AT269" t="s">
        <v>832</v>
      </c>
      <c r="AU269" t="s">
        <v>833</v>
      </c>
      <c r="AV269" t="s">
        <v>834</v>
      </c>
      <c r="AW269" t="s">
        <v>857</v>
      </c>
      <c r="AX269" t="s">
        <v>835</v>
      </c>
      <c r="AY269" t="s">
        <v>836</v>
      </c>
      <c r="AZ269" t="s">
        <v>837</v>
      </c>
      <c r="BA269" t="s">
        <v>863</v>
      </c>
      <c r="BB269" t="s">
        <v>864</v>
      </c>
      <c r="BC269" t="s">
        <v>797</v>
      </c>
      <c r="BD269" t="s">
        <v>840</v>
      </c>
      <c r="BE269" t="s">
        <v>796</v>
      </c>
      <c r="BF269" t="s">
        <v>794</v>
      </c>
      <c r="BG269" t="s">
        <v>841</v>
      </c>
      <c r="BH269" t="s">
        <v>842</v>
      </c>
      <c r="BI269" t="s">
        <v>795</v>
      </c>
      <c r="BJ269" t="s">
        <v>843</v>
      </c>
      <c r="BK269" t="s">
        <v>844</v>
      </c>
      <c r="BL269" t="s">
        <v>845</v>
      </c>
      <c r="BM269" t="s">
        <v>846</v>
      </c>
      <c r="BN269" t="s">
        <v>865</v>
      </c>
      <c r="BO269" t="s">
        <v>866</v>
      </c>
      <c r="BP269" t="s">
        <v>849</v>
      </c>
      <c r="BT269" t="s">
        <v>852</v>
      </c>
      <c r="BU269" t="s">
        <v>853</v>
      </c>
      <c r="BV269" t="s">
        <v>854</v>
      </c>
      <c r="BW269" t="s">
        <v>855</v>
      </c>
      <c r="BX269" t="s">
        <v>856</v>
      </c>
      <c r="BY269" t="s">
        <v>794</v>
      </c>
      <c r="BZ269" t="s">
        <v>794</v>
      </c>
      <c r="CE269" t="s">
        <v>1095</v>
      </c>
    </row>
    <row r="273" spans="46:83" x14ac:dyDescent="0.35">
      <c r="AT273" t="s">
        <v>832</v>
      </c>
      <c r="AU273" t="s">
        <v>833</v>
      </c>
      <c r="AV273" t="s">
        <v>834</v>
      </c>
      <c r="AW273" t="s">
        <v>857</v>
      </c>
      <c r="AX273" t="s">
        <v>835</v>
      </c>
      <c r="AY273" t="s">
        <v>836</v>
      </c>
      <c r="AZ273" t="s">
        <v>837</v>
      </c>
      <c r="BA273" t="s">
        <v>966</v>
      </c>
      <c r="BB273" t="s">
        <v>967</v>
      </c>
      <c r="BC273" t="s">
        <v>797</v>
      </c>
      <c r="BD273" t="s">
        <v>840</v>
      </c>
      <c r="BE273" t="s">
        <v>796</v>
      </c>
      <c r="BF273" t="s">
        <v>794</v>
      </c>
      <c r="BG273" t="s">
        <v>841</v>
      </c>
      <c r="BH273" t="s">
        <v>842</v>
      </c>
      <c r="BI273" t="s">
        <v>795</v>
      </c>
      <c r="BJ273" t="s">
        <v>843</v>
      </c>
      <c r="BK273" t="s">
        <v>844</v>
      </c>
      <c r="BL273" t="s">
        <v>845</v>
      </c>
      <c r="BM273" t="s">
        <v>846</v>
      </c>
      <c r="BN273" t="s">
        <v>968</v>
      </c>
      <c r="BO273" t="s">
        <v>969</v>
      </c>
      <c r="BP273" t="s">
        <v>849</v>
      </c>
      <c r="BQ273" t="s">
        <v>1034</v>
      </c>
      <c r="BT273" t="s">
        <v>852</v>
      </c>
      <c r="BU273" t="s">
        <v>853</v>
      </c>
      <c r="BV273" t="s">
        <v>854</v>
      </c>
      <c r="BW273" t="s">
        <v>855</v>
      </c>
      <c r="BX273" t="s">
        <v>856</v>
      </c>
      <c r="BY273" t="s">
        <v>794</v>
      </c>
      <c r="BZ273" t="s">
        <v>794</v>
      </c>
      <c r="CE273" t="s">
        <v>1095</v>
      </c>
    </row>
    <row r="274" spans="46:83" x14ac:dyDescent="0.35">
      <c r="AT274" t="s">
        <v>832</v>
      </c>
      <c r="AU274" t="s">
        <v>833</v>
      </c>
      <c r="AV274" t="s">
        <v>834</v>
      </c>
      <c r="AX274" t="s">
        <v>835</v>
      </c>
      <c r="AY274" t="s">
        <v>836</v>
      </c>
      <c r="AZ274" t="s">
        <v>837</v>
      </c>
      <c r="BA274" t="s">
        <v>966</v>
      </c>
      <c r="BB274" t="s">
        <v>967</v>
      </c>
      <c r="BC274" t="s">
        <v>797</v>
      </c>
      <c r="BD274" t="s">
        <v>840</v>
      </c>
      <c r="BE274" t="s">
        <v>796</v>
      </c>
      <c r="BF274" t="s">
        <v>794</v>
      </c>
      <c r="BG274" t="s">
        <v>841</v>
      </c>
      <c r="BH274" t="s">
        <v>842</v>
      </c>
      <c r="BI274" t="s">
        <v>795</v>
      </c>
      <c r="BJ274" t="s">
        <v>843</v>
      </c>
      <c r="BK274" t="s">
        <v>844</v>
      </c>
      <c r="BL274" t="s">
        <v>845</v>
      </c>
      <c r="BM274" t="s">
        <v>846</v>
      </c>
      <c r="BN274" t="s">
        <v>968</v>
      </c>
      <c r="BO274" t="s">
        <v>969</v>
      </c>
      <c r="BP274" t="s">
        <v>849</v>
      </c>
      <c r="BQ274" t="s">
        <v>1035</v>
      </c>
      <c r="BT274" t="s">
        <v>852</v>
      </c>
      <c r="BU274" t="s">
        <v>853</v>
      </c>
      <c r="BV274" t="s">
        <v>854</v>
      </c>
      <c r="BW274" t="s">
        <v>855</v>
      </c>
      <c r="BX274" t="s">
        <v>856</v>
      </c>
      <c r="BY274" t="s">
        <v>794</v>
      </c>
      <c r="BZ274" t="s">
        <v>794</v>
      </c>
      <c r="CE274" t="s">
        <v>1095</v>
      </c>
    </row>
    <row r="275" spans="46:83" x14ac:dyDescent="0.35">
      <c r="AT275" t="s">
        <v>832</v>
      </c>
      <c r="AU275" t="s">
        <v>833</v>
      </c>
      <c r="AV275" t="s">
        <v>834</v>
      </c>
      <c r="AX275" t="s">
        <v>835</v>
      </c>
      <c r="AY275" t="s">
        <v>836</v>
      </c>
      <c r="AZ275" t="s">
        <v>837</v>
      </c>
      <c r="BA275" t="s">
        <v>966</v>
      </c>
      <c r="BB275" t="s">
        <v>967</v>
      </c>
      <c r="BC275" t="s">
        <v>797</v>
      </c>
      <c r="BD275" t="s">
        <v>840</v>
      </c>
      <c r="BE275" t="s">
        <v>796</v>
      </c>
      <c r="BF275" t="s">
        <v>794</v>
      </c>
      <c r="BG275" t="s">
        <v>841</v>
      </c>
      <c r="BH275" t="s">
        <v>842</v>
      </c>
      <c r="BI275" t="s">
        <v>795</v>
      </c>
      <c r="BJ275" t="s">
        <v>843</v>
      </c>
      <c r="BK275" t="s">
        <v>844</v>
      </c>
      <c r="BL275" t="s">
        <v>845</v>
      </c>
      <c r="BM275" t="s">
        <v>846</v>
      </c>
      <c r="BN275" t="s">
        <v>968</v>
      </c>
      <c r="BO275" t="s">
        <v>969</v>
      </c>
      <c r="BP275" t="s">
        <v>849</v>
      </c>
      <c r="BQ275" t="s">
        <v>1036</v>
      </c>
      <c r="BT275" t="s">
        <v>852</v>
      </c>
      <c r="BU275" t="s">
        <v>853</v>
      </c>
      <c r="BV275" t="s">
        <v>854</v>
      </c>
      <c r="BW275" t="s">
        <v>855</v>
      </c>
      <c r="BX275" t="s">
        <v>856</v>
      </c>
      <c r="BY275" t="s">
        <v>794</v>
      </c>
      <c r="BZ275" t="s">
        <v>794</v>
      </c>
      <c r="CE275" t="s">
        <v>1095</v>
      </c>
    </row>
    <row r="276" spans="46:83" x14ac:dyDescent="0.35">
      <c r="AT276" t="s">
        <v>832</v>
      </c>
      <c r="AU276" t="s">
        <v>833</v>
      </c>
      <c r="AV276" t="s">
        <v>834</v>
      </c>
      <c r="AW276" t="s">
        <v>857</v>
      </c>
      <c r="AX276" t="s">
        <v>835</v>
      </c>
      <c r="AY276" t="s">
        <v>836</v>
      </c>
      <c r="AZ276" t="s">
        <v>837</v>
      </c>
      <c r="BA276" t="s">
        <v>966</v>
      </c>
      <c r="BB276" t="s">
        <v>967</v>
      </c>
      <c r="BC276" t="s">
        <v>797</v>
      </c>
      <c r="BD276" t="s">
        <v>840</v>
      </c>
      <c r="BE276" t="s">
        <v>796</v>
      </c>
      <c r="BF276" t="s">
        <v>794</v>
      </c>
      <c r="BG276" t="s">
        <v>841</v>
      </c>
      <c r="BH276" t="s">
        <v>842</v>
      </c>
      <c r="BI276" t="s">
        <v>795</v>
      </c>
      <c r="BJ276" t="s">
        <v>843</v>
      </c>
      <c r="BK276" t="s">
        <v>844</v>
      </c>
      <c r="BL276" t="s">
        <v>845</v>
      </c>
      <c r="BM276" t="s">
        <v>846</v>
      </c>
      <c r="BN276" t="s">
        <v>968</v>
      </c>
      <c r="BO276" t="s">
        <v>969</v>
      </c>
      <c r="BP276" t="s">
        <v>849</v>
      </c>
      <c r="BQ276" t="s">
        <v>1037</v>
      </c>
      <c r="BT276" t="s">
        <v>852</v>
      </c>
      <c r="BU276" t="s">
        <v>853</v>
      </c>
      <c r="BV276" t="s">
        <v>854</v>
      </c>
      <c r="BW276" t="s">
        <v>855</v>
      </c>
      <c r="BX276" t="s">
        <v>856</v>
      </c>
      <c r="BY276" t="s">
        <v>794</v>
      </c>
      <c r="BZ276" t="s">
        <v>794</v>
      </c>
      <c r="CE276" t="s">
        <v>1095</v>
      </c>
    </row>
    <row r="277" spans="46:83" x14ac:dyDescent="0.35">
      <c r="AT277" t="s">
        <v>832</v>
      </c>
      <c r="AU277" t="s">
        <v>833</v>
      </c>
      <c r="AV277" t="s">
        <v>834</v>
      </c>
      <c r="AX277" t="s">
        <v>835</v>
      </c>
      <c r="AY277" t="s">
        <v>836</v>
      </c>
      <c r="AZ277" t="s">
        <v>837</v>
      </c>
      <c r="BA277" t="s">
        <v>966</v>
      </c>
      <c r="BB277" t="s">
        <v>967</v>
      </c>
      <c r="BC277" t="s">
        <v>797</v>
      </c>
      <c r="BD277" t="s">
        <v>840</v>
      </c>
      <c r="BE277" t="s">
        <v>796</v>
      </c>
      <c r="BF277" t="s">
        <v>794</v>
      </c>
      <c r="BG277" t="s">
        <v>841</v>
      </c>
      <c r="BH277" t="s">
        <v>842</v>
      </c>
      <c r="BI277" t="s">
        <v>795</v>
      </c>
      <c r="BJ277" t="s">
        <v>843</v>
      </c>
      <c r="BK277" t="s">
        <v>844</v>
      </c>
      <c r="BL277" t="s">
        <v>845</v>
      </c>
      <c r="BM277" t="s">
        <v>846</v>
      </c>
      <c r="BN277" t="s">
        <v>968</v>
      </c>
      <c r="BO277" t="s">
        <v>969</v>
      </c>
      <c r="BP277" t="s">
        <v>849</v>
      </c>
      <c r="BQ277" t="s">
        <v>1038</v>
      </c>
      <c r="BT277" t="s">
        <v>852</v>
      </c>
      <c r="BU277" t="s">
        <v>853</v>
      </c>
      <c r="BV277" t="s">
        <v>854</v>
      </c>
      <c r="BW277" t="s">
        <v>855</v>
      </c>
      <c r="BX277" t="s">
        <v>856</v>
      </c>
      <c r="BY277" t="s">
        <v>794</v>
      </c>
      <c r="BZ277" t="s">
        <v>794</v>
      </c>
      <c r="CE277" t="s">
        <v>1095</v>
      </c>
    </row>
    <row r="278" spans="46:83" x14ac:dyDescent="0.35">
      <c r="AT278" t="s">
        <v>832</v>
      </c>
      <c r="AU278" t="s">
        <v>833</v>
      </c>
      <c r="AV278" t="s">
        <v>834</v>
      </c>
      <c r="AW278" t="s">
        <v>857</v>
      </c>
      <c r="AX278" t="s">
        <v>835</v>
      </c>
      <c r="AY278" t="s">
        <v>836</v>
      </c>
      <c r="AZ278" t="s">
        <v>837</v>
      </c>
      <c r="BA278" t="s">
        <v>966</v>
      </c>
      <c r="BB278" t="s">
        <v>967</v>
      </c>
      <c r="BC278" t="s">
        <v>797</v>
      </c>
      <c r="BD278" t="s">
        <v>840</v>
      </c>
      <c r="BE278" t="s">
        <v>796</v>
      </c>
      <c r="BF278" t="s">
        <v>794</v>
      </c>
      <c r="BG278" t="s">
        <v>841</v>
      </c>
      <c r="BH278" t="s">
        <v>842</v>
      </c>
      <c r="BI278" t="s">
        <v>795</v>
      </c>
      <c r="BJ278" t="s">
        <v>843</v>
      </c>
      <c r="BK278" t="s">
        <v>844</v>
      </c>
      <c r="BL278" t="s">
        <v>845</v>
      </c>
      <c r="BM278" t="s">
        <v>846</v>
      </c>
      <c r="BN278" t="s">
        <v>968</v>
      </c>
      <c r="BO278" t="s">
        <v>969</v>
      </c>
      <c r="BP278" t="s">
        <v>849</v>
      </c>
      <c r="BQ278" t="s">
        <v>1039</v>
      </c>
      <c r="BT278" t="s">
        <v>852</v>
      </c>
      <c r="BU278" t="s">
        <v>853</v>
      </c>
      <c r="BV278" t="s">
        <v>854</v>
      </c>
      <c r="BW278" t="s">
        <v>855</v>
      </c>
      <c r="BX278" t="s">
        <v>856</v>
      </c>
      <c r="BY278" t="s">
        <v>794</v>
      </c>
      <c r="BZ278" t="s">
        <v>794</v>
      </c>
      <c r="CE278" t="s">
        <v>1095</v>
      </c>
    </row>
    <row r="281" spans="46:83" x14ac:dyDescent="0.35">
      <c r="AT281" t="s">
        <v>832</v>
      </c>
      <c r="AU281" t="s">
        <v>833</v>
      </c>
      <c r="AV281" t="s">
        <v>834</v>
      </c>
      <c r="AW281" t="s">
        <v>857</v>
      </c>
      <c r="AX281" t="s">
        <v>835</v>
      </c>
      <c r="AY281" t="s">
        <v>836</v>
      </c>
      <c r="AZ281" t="s">
        <v>837</v>
      </c>
      <c r="BA281" t="s">
        <v>890</v>
      </c>
      <c r="BB281" t="s">
        <v>891</v>
      </c>
      <c r="BC281" t="s">
        <v>797</v>
      </c>
      <c r="BD281" t="s">
        <v>840</v>
      </c>
      <c r="BE281" t="s">
        <v>796</v>
      </c>
      <c r="BF281" t="s">
        <v>794</v>
      </c>
      <c r="BG281" t="s">
        <v>841</v>
      </c>
      <c r="BH281" t="s">
        <v>842</v>
      </c>
      <c r="BI281" t="s">
        <v>795</v>
      </c>
      <c r="BJ281" t="s">
        <v>843</v>
      </c>
      <c r="BK281" t="s">
        <v>844</v>
      </c>
      <c r="BL281" t="s">
        <v>845</v>
      </c>
      <c r="BM281" t="s">
        <v>846</v>
      </c>
      <c r="BN281" t="s">
        <v>892</v>
      </c>
      <c r="BO281" t="s">
        <v>893</v>
      </c>
      <c r="BP281" t="s">
        <v>849</v>
      </c>
      <c r="BQ281" t="s">
        <v>1040</v>
      </c>
      <c r="BT281" t="s">
        <v>852</v>
      </c>
      <c r="BU281" t="s">
        <v>853</v>
      </c>
      <c r="BV281" t="s">
        <v>854</v>
      </c>
      <c r="BW281" t="s">
        <v>855</v>
      </c>
      <c r="BX281" t="s">
        <v>856</v>
      </c>
      <c r="BY281" t="s">
        <v>794</v>
      </c>
      <c r="BZ281" t="s">
        <v>794</v>
      </c>
      <c r="CE281" t="s">
        <v>1095</v>
      </c>
    </row>
    <row r="282" spans="46:83" x14ac:dyDescent="0.35">
      <c r="AT282" t="s">
        <v>832</v>
      </c>
      <c r="AU282" t="s">
        <v>833</v>
      </c>
      <c r="AV282" t="s">
        <v>834</v>
      </c>
      <c r="AW282" t="s">
        <v>857</v>
      </c>
      <c r="AX282" t="s">
        <v>835</v>
      </c>
      <c r="AY282" t="s">
        <v>836</v>
      </c>
      <c r="AZ282" t="s">
        <v>837</v>
      </c>
      <c r="BA282" t="s">
        <v>838</v>
      </c>
      <c r="BB282" t="s">
        <v>839</v>
      </c>
      <c r="BC282" t="s">
        <v>797</v>
      </c>
      <c r="BD282" t="s">
        <v>840</v>
      </c>
      <c r="BE282" t="s">
        <v>796</v>
      </c>
      <c r="BF282" t="s">
        <v>794</v>
      </c>
      <c r="BG282" t="s">
        <v>841</v>
      </c>
      <c r="BH282" t="s">
        <v>842</v>
      </c>
      <c r="BI282" t="s">
        <v>795</v>
      </c>
      <c r="BJ282" t="s">
        <v>843</v>
      </c>
      <c r="BK282" t="s">
        <v>844</v>
      </c>
      <c r="BL282" t="s">
        <v>845</v>
      </c>
      <c r="BM282" t="s">
        <v>846</v>
      </c>
      <c r="BN282" t="s">
        <v>847</v>
      </c>
      <c r="BO282" t="s">
        <v>848</v>
      </c>
      <c r="BP282" t="s">
        <v>849</v>
      </c>
      <c r="BQ282" t="s">
        <v>1182</v>
      </c>
      <c r="BR282" t="s">
        <v>1166</v>
      </c>
      <c r="BS282" t="s">
        <v>851</v>
      </c>
      <c r="BT282" t="s">
        <v>852</v>
      </c>
      <c r="BU282" t="s">
        <v>853</v>
      </c>
      <c r="BV282" t="s">
        <v>854</v>
      </c>
      <c r="BW282" t="s">
        <v>855</v>
      </c>
      <c r="BX282" t="s">
        <v>856</v>
      </c>
      <c r="BY282" t="s">
        <v>794</v>
      </c>
      <c r="BZ282" t="s">
        <v>794</v>
      </c>
      <c r="CE282" t="s">
        <v>1095</v>
      </c>
    </row>
    <row r="283" spans="46:83" x14ac:dyDescent="0.35">
      <c r="AT283" t="s">
        <v>832</v>
      </c>
      <c r="AU283" t="s">
        <v>833</v>
      </c>
      <c r="AV283" t="s">
        <v>834</v>
      </c>
      <c r="AW283" t="s">
        <v>857</v>
      </c>
      <c r="AX283" t="s">
        <v>835</v>
      </c>
      <c r="AY283" t="s">
        <v>836</v>
      </c>
      <c r="AZ283" t="s">
        <v>837</v>
      </c>
      <c r="BA283" t="s">
        <v>838</v>
      </c>
      <c r="BB283" t="s">
        <v>839</v>
      </c>
      <c r="BC283" t="s">
        <v>797</v>
      </c>
      <c r="BD283" t="s">
        <v>840</v>
      </c>
      <c r="BE283" t="s">
        <v>796</v>
      </c>
      <c r="BF283" t="s">
        <v>794</v>
      </c>
      <c r="BG283" t="s">
        <v>841</v>
      </c>
      <c r="BH283" t="s">
        <v>842</v>
      </c>
      <c r="BI283" t="s">
        <v>795</v>
      </c>
      <c r="BJ283" t="s">
        <v>843</v>
      </c>
      <c r="BK283" t="s">
        <v>844</v>
      </c>
      <c r="BL283" t="s">
        <v>845</v>
      </c>
      <c r="BM283" t="s">
        <v>846</v>
      </c>
      <c r="BN283" t="s">
        <v>847</v>
      </c>
      <c r="BO283" t="s">
        <v>848</v>
      </c>
      <c r="BP283" t="s">
        <v>849</v>
      </c>
      <c r="BQ283" t="s">
        <v>1141</v>
      </c>
      <c r="BR283" t="s">
        <v>1166</v>
      </c>
      <c r="BS283" t="s">
        <v>851</v>
      </c>
      <c r="BT283" t="s">
        <v>852</v>
      </c>
      <c r="BU283" t="s">
        <v>853</v>
      </c>
      <c r="BV283" t="s">
        <v>854</v>
      </c>
      <c r="BW283" t="s">
        <v>855</v>
      </c>
      <c r="BX283" t="s">
        <v>856</v>
      </c>
      <c r="BY283" t="s">
        <v>794</v>
      </c>
      <c r="BZ283" t="s">
        <v>794</v>
      </c>
      <c r="CE283" t="s">
        <v>1095</v>
      </c>
    </row>
    <row r="284" spans="46:83" x14ac:dyDescent="0.35">
      <c r="AT284" t="s">
        <v>832</v>
      </c>
      <c r="AU284" t="s">
        <v>833</v>
      </c>
      <c r="AV284" t="s">
        <v>834</v>
      </c>
      <c r="AW284" t="s">
        <v>857</v>
      </c>
      <c r="AX284" t="s">
        <v>835</v>
      </c>
      <c r="AY284" t="s">
        <v>836</v>
      </c>
      <c r="AZ284" t="s">
        <v>837</v>
      </c>
      <c r="BA284" t="s">
        <v>875</v>
      </c>
      <c r="BB284" t="s">
        <v>876</v>
      </c>
      <c r="BC284" t="s">
        <v>797</v>
      </c>
      <c r="BD284" t="s">
        <v>840</v>
      </c>
      <c r="BE284" t="s">
        <v>796</v>
      </c>
      <c r="BF284" t="s">
        <v>794</v>
      </c>
      <c r="BG284" t="s">
        <v>841</v>
      </c>
      <c r="BH284" t="s">
        <v>842</v>
      </c>
      <c r="BI284" t="s">
        <v>795</v>
      </c>
      <c r="BJ284" t="s">
        <v>843</v>
      </c>
      <c r="BK284" t="s">
        <v>844</v>
      </c>
      <c r="BL284" t="s">
        <v>845</v>
      </c>
      <c r="BM284" t="s">
        <v>846</v>
      </c>
      <c r="BN284" t="s">
        <v>877</v>
      </c>
      <c r="BO284" t="s">
        <v>878</v>
      </c>
      <c r="BP284" t="s">
        <v>849</v>
      </c>
      <c r="BQ284" t="s">
        <v>1041</v>
      </c>
      <c r="BT284" t="s">
        <v>852</v>
      </c>
      <c r="BU284" t="s">
        <v>853</v>
      </c>
      <c r="BV284" t="s">
        <v>854</v>
      </c>
      <c r="BW284" t="s">
        <v>855</v>
      </c>
      <c r="BX284" t="s">
        <v>856</v>
      </c>
      <c r="BY284" t="s">
        <v>794</v>
      </c>
      <c r="BZ284" t="s">
        <v>794</v>
      </c>
      <c r="CE284" t="s">
        <v>1095</v>
      </c>
    </row>
    <row r="285" spans="46:83" x14ac:dyDescent="0.35">
      <c r="AT285" t="s">
        <v>832</v>
      </c>
      <c r="AU285" t="s">
        <v>833</v>
      </c>
      <c r="AV285" t="s">
        <v>834</v>
      </c>
      <c r="AW285" t="s">
        <v>857</v>
      </c>
      <c r="AX285" t="s">
        <v>835</v>
      </c>
      <c r="AY285" t="s">
        <v>836</v>
      </c>
      <c r="AZ285" t="s">
        <v>837</v>
      </c>
      <c r="BA285" t="s">
        <v>890</v>
      </c>
      <c r="BB285" t="s">
        <v>891</v>
      </c>
      <c r="BC285" t="s">
        <v>797</v>
      </c>
      <c r="BD285" t="s">
        <v>840</v>
      </c>
      <c r="BE285" t="s">
        <v>796</v>
      </c>
      <c r="BF285" t="s">
        <v>794</v>
      </c>
      <c r="BG285" t="s">
        <v>841</v>
      </c>
      <c r="BH285" t="s">
        <v>842</v>
      </c>
      <c r="BI285" t="s">
        <v>795</v>
      </c>
      <c r="BJ285" t="s">
        <v>843</v>
      </c>
      <c r="BK285" t="s">
        <v>844</v>
      </c>
      <c r="BL285" t="s">
        <v>845</v>
      </c>
      <c r="BM285" t="s">
        <v>846</v>
      </c>
      <c r="BN285" t="s">
        <v>892</v>
      </c>
      <c r="BO285" t="s">
        <v>893</v>
      </c>
      <c r="BP285" t="s">
        <v>849</v>
      </c>
      <c r="BQ285" t="s">
        <v>1042</v>
      </c>
      <c r="BT285" t="s">
        <v>852</v>
      </c>
      <c r="BU285" t="s">
        <v>853</v>
      </c>
      <c r="BV285" t="s">
        <v>854</v>
      </c>
      <c r="BW285" t="s">
        <v>855</v>
      </c>
      <c r="BX285" t="s">
        <v>856</v>
      </c>
      <c r="BY285" t="s">
        <v>794</v>
      </c>
      <c r="BZ285" t="s">
        <v>794</v>
      </c>
      <c r="CE285" t="s">
        <v>1095</v>
      </c>
    </row>
    <row r="286" spans="46:83" x14ac:dyDescent="0.35">
      <c r="AT286" t="s">
        <v>832</v>
      </c>
      <c r="AU286" t="s">
        <v>833</v>
      </c>
      <c r="AV286" t="s">
        <v>834</v>
      </c>
      <c r="AW286" t="s">
        <v>857</v>
      </c>
      <c r="AX286" t="s">
        <v>835</v>
      </c>
      <c r="AY286" t="s">
        <v>836</v>
      </c>
      <c r="AZ286" t="s">
        <v>837</v>
      </c>
      <c r="BA286" t="s">
        <v>838</v>
      </c>
      <c r="BB286" t="s">
        <v>839</v>
      </c>
      <c r="BC286" t="s">
        <v>797</v>
      </c>
      <c r="BD286" t="s">
        <v>840</v>
      </c>
      <c r="BE286" t="s">
        <v>796</v>
      </c>
      <c r="BF286" t="s">
        <v>794</v>
      </c>
      <c r="BG286" t="s">
        <v>841</v>
      </c>
      <c r="BH286" t="s">
        <v>842</v>
      </c>
      <c r="BK286" t="s">
        <v>844</v>
      </c>
      <c r="BL286" t="s">
        <v>845</v>
      </c>
      <c r="BM286" t="s">
        <v>846</v>
      </c>
      <c r="BN286" t="s">
        <v>847</v>
      </c>
      <c r="BO286" t="s">
        <v>848</v>
      </c>
      <c r="BQ286" t="s">
        <v>1119</v>
      </c>
      <c r="BR286" t="s">
        <v>1166</v>
      </c>
      <c r="BS286" t="s">
        <v>851</v>
      </c>
      <c r="BT286" t="s">
        <v>852</v>
      </c>
      <c r="BU286" t="s">
        <v>853</v>
      </c>
      <c r="BV286" t="s">
        <v>854</v>
      </c>
      <c r="BW286" t="s">
        <v>855</v>
      </c>
      <c r="BX286" t="s">
        <v>856</v>
      </c>
      <c r="BY286" t="s">
        <v>794</v>
      </c>
      <c r="BZ286" t="s">
        <v>794</v>
      </c>
      <c r="CE286" t="s">
        <v>1095</v>
      </c>
    </row>
    <row r="287" spans="46:83" x14ac:dyDescent="0.35">
      <c r="AT287" t="s">
        <v>832</v>
      </c>
      <c r="AU287" t="s">
        <v>833</v>
      </c>
      <c r="AV287" t="s">
        <v>834</v>
      </c>
      <c r="AW287" t="s">
        <v>857</v>
      </c>
      <c r="AX287" t="s">
        <v>835</v>
      </c>
      <c r="AY287" t="s">
        <v>836</v>
      </c>
      <c r="AZ287" t="s">
        <v>837</v>
      </c>
      <c r="BA287" t="s">
        <v>875</v>
      </c>
      <c r="BB287" t="s">
        <v>876</v>
      </c>
      <c r="BC287" t="s">
        <v>797</v>
      </c>
      <c r="BD287" t="s">
        <v>840</v>
      </c>
      <c r="BE287" t="s">
        <v>796</v>
      </c>
      <c r="BF287" t="s">
        <v>794</v>
      </c>
      <c r="BG287" t="s">
        <v>841</v>
      </c>
      <c r="BH287" t="s">
        <v>842</v>
      </c>
      <c r="BI287" t="s">
        <v>795</v>
      </c>
      <c r="BJ287" t="s">
        <v>843</v>
      </c>
      <c r="BK287" t="s">
        <v>844</v>
      </c>
      <c r="BL287" t="s">
        <v>845</v>
      </c>
      <c r="BM287" t="s">
        <v>846</v>
      </c>
      <c r="BN287" t="s">
        <v>877</v>
      </c>
      <c r="BO287" t="s">
        <v>878</v>
      </c>
      <c r="BP287" t="s">
        <v>849</v>
      </c>
      <c r="BQ287" t="s">
        <v>1043</v>
      </c>
      <c r="BT287" t="s">
        <v>852</v>
      </c>
      <c r="BU287" t="s">
        <v>853</v>
      </c>
      <c r="BV287" t="s">
        <v>854</v>
      </c>
      <c r="BW287" t="s">
        <v>855</v>
      </c>
      <c r="BX287" t="s">
        <v>856</v>
      </c>
      <c r="BY287" t="s">
        <v>794</v>
      </c>
      <c r="BZ287" t="s">
        <v>794</v>
      </c>
      <c r="CE287" t="s">
        <v>1095</v>
      </c>
    </row>
    <row r="288" spans="46:83" x14ac:dyDescent="0.35">
      <c r="AT288" t="s">
        <v>832</v>
      </c>
      <c r="AU288" t="s">
        <v>833</v>
      </c>
      <c r="AV288" t="s">
        <v>834</v>
      </c>
      <c r="AW288" t="s">
        <v>857</v>
      </c>
      <c r="AX288" t="s">
        <v>835</v>
      </c>
      <c r="AY288" t="s">
        <v>836</v>
      </c>
      <c r="AZ288" t="s">
        <v>837</v>
      </c>
      <c r="BA288" t="s">
        <v>890</v>
      </c>
      <c r="BB288" t="s">
        <v>891</v>
      </c>
      <c r="BC288" t="s">
        <v>797</v>
      </c>
      <c r="BD288" t="s">
        <v>840</v>
      </c>
      <c r="BE288" t="s">
        <v>796</v>
      </c>
      <c r="BF288" t="s">
        <v>794</v>
      </c>
      <c r="BG288" t="s">
        <v>841</v>
      </c>
      <c r="BH288" t="s">
        <v>842</v>
      </c>
      <c r="BI288" t="s">
        <v>795</v>
      </c>
      <c r="BJ288" t="s">
        <v>843</v>
      </c>
      <c r="BK288" t="s">
        <v>844</v>
      </c>
      <c r="BL288" t="s">
        <v>845</v>
      </c>
      <c r="BM288" t="s">
        <v>846</v>
      </c>
      <c r="BN288" t="s">
        <v>892</v>
      </c>
      <c r="BO288" t="s">
        <v>893</v>
      </c>
      <c r="BQ288" t="s">
        <v>1044</v>
      </c>
      <c r="BT288" t="s">
        <v>852</v>
      </c>
      <c r="BU288" t="s">
        <v>853</v>
      </c>
      <c r="BV288" t="s">
        <v>854</v>
      </c>
      <c r="BW288" t="s">
        <v>855</v>
      </c>
      <c r="BX288" t="s">
        <v>856</v>
      </c>
      <c r="BY288" t="s">
        <v>794</v>
      </c>
      <c r="BZ288" t="s">
        <v>794</v>
      </c>
      <c r="CE288" t="s">
        <v>1095</v>
      </c>
    </row>
    <row r="289" spans="46:83" x14ac:dyDescent="0.35">
      <c r="AT289" t="s">
        <v>832</v>
      </c>
      <c r="AU289" t="s">
        <v>833</v>
      </c>
      <c r="AV289" t="s">
        <v>834</v>
      </c>
      <c r="AX289" t="s">
        <v>835</v>
      </c>
      <c r="AY289" t="s">
        <v>836</v>
      </c>
      <c r="AZ289" t="s">
        <v>837</v>
      </c>
      <c r="BA289" t="s">
        <v>838</v>
      </c>
      <c r="BB289" t="s">
        <v>839</v>
      </c>
      <c r="BC289" t="s">
        <v>797</v>
      </c>
      <c r="BD289" t="s">
        <v>840</v>
      </c>
      <c r="BE289" t="s">
        <v>796</v>
      </c>
      <c r="BF289" t="s">
        <v>794</v>
      </c>
      <c r="BG289" t="s">
        <v>841</v>
      </c>
      <c r="BH289" t="s">
        <v>842</v>
      </c>
      <c r="BI289" t="s">
        <v>795</v>
      </c>
      <c r="BJ289" t="s">
        <v>843</v>
      </c>
      <c r="BK289" t="s">
        <v>844</v>
      </c>
      <c r="BL289" t="s">
        <v>845</v>
      </c>
      <c r="BM289" t="s">
        <v>846</v>
      </c>
      <c r="BN289" t="s">
        <v>847</v>
      </c>
      <c r="BO289" t="s">
        <v>848</v>
      </c>
      <c r="BR289" t="s">
        <v>1166</v>
      </c>
      <c r="BS289" t="s">
        <v>851</v>
      </c>
      <c r="BT289" t="s">
        <v>852</v>
      </c>
      <c r="BU289" t="s">
        <v>853</v>
      </c>
      <c r="BV289" t="s">
        <v>854</v>
      </c>
      <c r="BW289" t="s">
        <v>855</v>
      </c>
      <c r="BX289" t="s">
        <v>856</v>
      </c>
      <c r="BY289" t="s">
        <v>794</v>
      </c>
      <c r="BZ289" t="s">
        <v>794</v>
      </c>
      <c r="CE289" t="s">
        <v>1095</v>
      </c>
    </row>
    <row r="293" spans="46:83" x14ac:dyDescent="0.35">
      <c r="AT293" t="s">
        <v>832</v>
      </c>
      <c r="AU293" t="s">
        <v>833</v>
      </c>
      <c r="AV293" t="s">
        <v>834</v>
      </c>
      <c r="AW293" t="s">
        <v>857</v>
      </c>
      <c r="AX293" t="s">
        <v>835</v>
      </c>
      <c r="AY293" t="s">
        <v>836</v>
      </c>
      <c r="AZ293" t="s">
        <v>837</v>
      </c>
      <c r="BA293" t="s">
        <v>838</v>
      </c>
      <c r="BB293" t="s">
        <v>839</v>
      </c>
      <c r="BC293" t="s">
        <v>797</v>
      </c>
      <c r="BD293" t="s">
        <v>840</v>
      </c>
      <c r="BE293" t="s">
        <v>796</v>
      </c>
      <c r="BF293" t="s">
        <v>794</v>
      </c>
      <c r="BG293" t="s">
        <v>841</v>
      </c>
      <c r="BH293" t="s">
        <v>842</v>
      </c>
      <c r="BI293" t="s">
        <v>795</v>
      </c>
      <c r="BJ293" t="s">
        <v>843</v>
      </c>
      <c r="BK293" t="s">
        <v>844</v>
      </c>
      <c r="BL293" t="s">
        <v>845</v>
      </c>
      <c r="BM293" t="s">
        <v>846</v>
      </c>
      <c r="BN293" t="s">
        <v>847</v>
      </c>
      <c r="BO293" t="s">
        <v>848</v>
      </c>
      <c r="BP293" t="s">
        <v>849</v>
      </c>
      <c r="BQ293" t="s">
        <v>1142</v>
      </c>
      <c r="BR293" t="s">
        <v>1166</v>
      </c>
      <c r="BS293" t="s">
        <v>851</v>
      </c>
      <c r="BT293" t="s">
        <v>852</v>
      </c>
      <c r="BU293" t="s">
        <v>853</v>
      </c>
      <c r="BV293" t="s">
        <v>854</v>
      </c>
      <c r="BW293" t="s">
        <v>855</v>
      </c>
      <c r="BX293" t="s">
        <v>856</v>
      </c>
      <c r="BY293" t="s">
        <v>794</v>
      </c>
      <c r="BZ293" t="s">
        <v>794</v>
      </c>
      <c r="CE293" t="s">
        <v>1095</v>
      </c>
    </row>
    <row r="294" spans="46:83" x14ac:dyDescent="0.35">
      <c r="AT294" t="s">
        <v>832</v>
      </c>
      <c r="AU294" t="s">
        <v>833</v>
      </c>
      <c r="AV294" t="s">
        <v>834</v>
      </c>
      <c r="AW294" t="s">
        <v>857</v>
      </c>
      <c r="AX294" t="s">
        <v>835</v>
      </c>
      <c r="AY294" t="s">
        <v>836</v>
      </c>
      <c r="AZ294" t="s">
        <v>837</v>
      </c>
      <c r="BA294" t="s">
        <v>966</v>
      </c>
      <c r="BB294" t="s">
        <v>967</v>
      </c>
      <c r="BC294" t="s">
        <v>797</v>
      </c>
      <c r="BD294" t="s">
        <v>840</v>
      </c>
      <c r="BE294" t="s">
        <v>796</v>
      </c>
      <c r="BF294" t="s">
        <v>794</v>
      </c>
      <c r="BG294" t="s">
        <v>841</v>
      </c>
      <c r="BH294" t="s">
        <v>842</v>
      </c>
      <c r="BI294" t="s">
        <v>795</v>
      </c>
      <c r="BJ294" t="s">
        <v>843</v>
      </c>
      <c r="BK294" t="s">
        <v>844</v>
      </c>
      <c r="BL294" t="s">
        <v>845</v>
      </c>
      <c r="BM294" t="s">
        <v>846</v>
      </c>
      <c r="BN294" t="s">
        <v>968</v>
      </c>
      <c r="BO294" t="s">
        <v>969</v>
      </c>
      <c r="BP294" t="s">
        <v>849</v>
      </c>
      <c r="BQ294" t="s">
        <v>1045</v>
      </c>
      <c r="BT294" t="s">
        <v>852</v>
      </c>
      <c r="BU294" t="s">
        <v>853</v>
      </c>
      <c r="BV294" t="s">
        <v>854</v>
      </c>
      <c r="BW294" t="s">
        <v>855</v>
      </c>
      <c r="BX294" t="s">
        <v>856</v>
      </c>
      <c r="BY294" t="s">
        <v>794</v>
      </c>
      <c r="BZ294" t="s">
        <v>794</v>
      </c>
      <c r="CE294" t="s">
        <v>1095</v>
      </c>
    </row>
    <row r="295" spans="46:83" x14ac:dyDescent="0.35">
      <c r="AT295" t="s">
        <v>832</v>
      </c>
      <c r="AU295" t="s">
        <v>833</v>
      </c>
      <c r="AV295" t="s">
        <v>834</v>
      </c>
      <c r="AX295" t="s">
        <v>835</v>
      </c>
      <c r="AY295" t="s">
        <v>836</v>
      </c>
      <c r="AZ295" t="s">
        <v>837</v>
      </c>
      <c r="BA295" t="s">
        <v>875</v>
      </c>
      <c r="BB295" t="s">
        <v>876</v>
      </c>
      <c r="BC295" t="s">
        <v>797</v>
      </c>
      <c r="BD295" t="s">
        <v>840</v>
      </c>
      <c r="BE295" t="s">
        <v>796</v>
      </c>
      <c r="BF295" t="s">
        <v>794</v>
      </c>
      <c r="BG295" t="s">
        <v>841</v>
      </c>
      <c r="BH295" t="s">
        <v>842</v>
      </c>
      <c r="BI295" t="s">
        <v>795</v>
      </c>
      <c r="BJ295" t="s">
        <v>843</v>
      </c>
      <c r="BK295" t="s">
        <v>844</v>
      </c>
      <c r="BL295" t="s">
        <v>845</v>
      </c>
      <c r="BM295" t="s">
        <v>846</v>
      </c>
      <c r="BN295" t="s">
        <v>877</v>
      </c>
      <c r="BO295" t="s">
        <v>878</v>
      </c>
      <c r="BP295" t="s">
        <v>849</v>
      </c>
      <c r="BQ295" t="s">
        <v>1143</v>
      </c>
      <c r="BT295" t="s">
        <v>852</v>
      </c>
      <c r="BU295" t="s">
        <v>853</v>
      </c>
      <c r="BV295" t="s">
        <v>854</v>
      </c>
      <c r="BW295" t="s">
        <v>855</v>
      </c>
      <c r="BX295" t="s">
        <v>856</v>
      </c>
      <c r="BY295" t="s">
        <v>794</v>
      </c>
      <c r="BZ295" t="s">
        <v>794</v>
      </c>
      <c r="CE295" t="s">
        <v>1095</v>
      </c>
    </row>
    <row r="299" spans="46:83" x14ac:dyDescent="0.35">
      <c r="AT299" t="s">
        <v>832</v>
      </c>
      <c r="AU299" t="s">
        <v>833</v>
      </c>
      <c r="AV299" t="s">
        <v>834</v>
      </c>
      <c r="AW299" t="s">
        <v>857</v>
      </c>
      <c r="AX299" t="s">
        <v>835</v>
      </c>
      <c r="AY299" t="s">
        <v>836</v>
      </c>
      <c r="AZ299" t="s">
        <v>837</v>
      </c>
      <c r="BA299" t="s">
        <v>875</v>
      </c>
      <c r="BB299" t="s">
        <v>876</v>
      </c>
      <c r="BC299" t="s">
        <v>797</v>
      </c>
      <c r="BD299" t="s">
        <v>840</v>
      </c>
      <c r="BE299" t="s">
        <v>796</v>
      </c>
      <c r="BF299" t="s">
        <v>794</v>
      </c>
      <c r="BG299" t="s">
        <v>841</v>
      </c>
      <c r="BH299" t="s">
        <v>842</v>
      </c>
      <c r="BI299" t="s">
        <v>795</v>
      </c>
      <c r="BJ299" t="s">
        <v>843</v>
      </c>
      <c r="BK299" t="s">
        <v>844</v>
      </c>
      <c r="BL299" t="s">
        <v>845</v>
      </c>
      <c r="BM299" t="s">
        <v>846</v>
      </c>
      <c r="BN299" t="s">
        <v>877</v>
      </c>
      <c r="BO299" t="s">
        <v>878</v>
      </c>
      <c r="BP299" t="s">
        <v>849</v>
      </c>
      <c r="BQ299" t="s">
        <v>1046</v>
      </c>
      <c r="BT299" t="s">
        <v>852</v>
      </c>
      <c r="BU299" t="s">
        <v>853</v>
      </c>
      <c r="BV299" t="s">
        <v>854</v>
      </c>
      <c r="BW299" t="s">
        <v>855</v>
      </c>
      <c r="BX299" t="s">
        <v>856</v>
      </c>
      <c r="BY299" t="s">
        <v>794</v>
      </c>
      <c r="BZ299" t="s">
        <v>794</v>
      </c>
      <c r="CE299" t="s">
        <v>1095</v>
      </c>
    </row>
    <row r="300" spans="46:83" x14ac:dyDescent="0.35">
      <c r="AT300" t="s">
        <v>832</v>
      </c>
      <c r="AU300" t="s">
        <v>833</v>
      </c>
      <c r="AV300" t="s">
        <v>834</v>
      </c>
      <c r="AX300" t="s">
        <v>835</v>
      </c>
      <c r="AY300" t="s">
        <v>836</v>
      </c>
      <c r="AZ300" t="s">
        <v>837</v>
      </c>
      <c r="BA300" t="s">
        <v>838</v>
      </c>
      <c r="BB300" t="s">
        <v>839</v>
      </c>
      <c r="BC300" t="s">
        <v>797</v>
      </c>
      <c r="BD300" t="s">
        <v>840</v>
      </c>
      <c r="BE300" t="s">
        <v>796</v>
      </c>
      <c r="BF300" t="s">
        <v>794</v>
      </c>
      <c r="BG300" t="s">
        <v>841</v>
      </c>
      <c r="BH300" t="s">
        <v>842</v>
      </c>
      <c r="BI300" t="s">
        <v>795</v>
      </c>
      <c r="BJ300" t="s">
        <v>843</v>
      </c>
      <c r="BK300" t="s">
        <v>844</v>
      </c>
      <c r="BL300" t="s">
        <v>845</v>
      </c>
      <c r="BM300" t="s">
        <v>846</v>
      </c>
      <c r="BN300" t="s">
        <v>847</v>
      </c>
      <c r="BO300" t="s">
        <v>848</v>
      </c>
      <c r="BP300" t="s">
        <v>849</v>
      </c>
      <c r="BQ300" t="s">
        <v>1047</v>
      </c>
      <c r="BR300" t="s">
        <v>1166</v>
      </c>
      <c r="BS300" t="s">
        <v>851</v>
      </c>
      <c r="BT300" t="s">
        <v>852</v>
      </c>
      <c r="BU300" t="s">
        <v>853</v>
      </c>
      <c r="BV300" t="s">
        <v>854</v>
      </c>
      <c r="BW300" t="s">
        <v>855</v>
      </c>
      <c r="BX300" t="s">
        <v>856</v>
      </c>
      <c r="BY300" t="s">
        <v>794</v>
      </c>
      <c r="BZ300" t="s">
        <v>794</v>
      </c>
      <c r="CE300" t="s">
        <v>1095</v>
      </c>
    </row>
    <row r="301" spans="46:83" x14ac:dyDescent="0.35">
      <c r="AT301" t="s">
        <v>832</v>
      </c>
      <c r="AU301" t="s">
        <v>833</v>
      </c>
      <c r="AV301" t="s">
        <v>834</v>
      </c>
      <c r="AW301" t="s">
        <v>857</v>
      </c>
      <c r="AX301" t="s">
        <v>835</v>
      </c>
      <c r="AY301" t="s">
        <v>836</v>
      </c>
      <c r="AZ301" t="s">
        <v>837</v>
      </c>
      <c r="BA301" t="s">
        <v>966</v>
      </c>
      <c r="BB301" t="s">
        <v>967</v>
      </c>
      <c r="BC301" t="s">
        <v>797</v>
      </c>
      <c r="BD301" t="s">
        <v>840</v>
      </c>
      <c r="BE301" t="s">
        <v>796</v>
      </c>
      <c r="BF301" t="s">
        <v>794</v>
      </c>
      <c r="BG301" t="s">
        <v>841</v>
      </c>
      <c r="BH301" t="s">
        <v>842</v>
      </c>
      <c r="BI301" t="s">
        <v>795</v>
      </c>
      <c r="BJ301" t="s">
        <v>843</v>
      </c>
      <c r="BK301" t="s">
        <v>844</v>
      </c>
      <c r="BL301" t="s">
        <v>845</v>
      </c>
      <c r="BM301" t="s">
        <v>846</v>
      </c>
      <c r="BN301" t="s">
        <v>968</v>
      </c>
      <c r="BO301" t="s">
        <v>969</v>
      </c>
      <c r="BP301" t="s">
        <v>849</v>
      </c>
      <c r="BQ301" t="s">
        <v>1048</v>
      </c>
      <c r="BT301" t="s">
        <v>852</v>
      </c>
      <c r="BU301" t="s">
        <v>853</v>
      </c>
      <c r="BV301" t="s">
        <v>854</v>
      </c>
      <c r="BW301" t="s">
        <v>855</v>
      </c>
      <c r="BX301" t="s">
        <v>856</v>
      </c>
      <c r="BY301" t="s">
        <v>794</v>
      </c>
      <c r="BZ301" t="s">
        <v>794</v>
      </c>
      <c r="CE301" t="s">
        <v>1095</v>
      </c>
    </row>
    <row r="302" spans="46:83" x14ac:dyDescent="0.35">
      <c r="AT302" t="s">
        <v>832</v>
      </c>
      <c r="AU302" t="s">
        <v>833</v>
      </c>
      <c r="AV302" t="s">
        <v>834</v>
      </c>
      <c r="AX302" t="s">
        <v>835</v>
      </c>
      <c r="AY302" t="s">
        <v>836</v>
      </c>
      <c r="AZ302" t="s">
        <v>837</v>
      </c>
      <c r="BA302" t="s">
        <v>838</v>
      </c>
      <c r="BB302" t="s">
        <v>839</v>
      </c>
      <c r="BC302" t="s">
        <v>797</v>
      </c>
      <c r="BD302" t="s">
        <v>840</v>
      </c>
      <c r="BE302" t="s">
        <v>796</v>
      </c>
      <c r="BF302" t="s">
        <v>794</v>
      </c>
      <c r="BG302" t="s">
        <v>841</v>
      </c>
      <c r="BH302" t="s">
        <v>842</v>
      </c>
      <c r="BI302" t="s">
        <v>795</v>
      </c>
      <c r="BJ302" t="s">
        <v>843</v>
      </c>
      <c r="BK302" t="s">
        <v>844</v>
      </c>
      <c r="BL302" t="s">
        <v>845</v>
      </c>
      <c r="BM302" t="s">
        <v>846</v>
      </c>
      <c r="BN302" t="s">
        <v>847</v>
      </c>
      <c r="BO302" t="s">
        <v>848</v>
      </c>
      <c r="BQ302" t="s">
        <v>1049</v>
      </c>
      <c r="BR302" t="s">
        <v>1166</v>
      </c>
      <c r="BS302" t="s">
        <v>851</v>
      </c>
      <c r="BT302" t="s">
        <v>852</v>
      </c>
      <c r="BU302" t="s">
        <v>853</v>
      </c>
      <c r="BV302" t="s">
        <v>854</v>
      </c>
      <c r="BW302" t="s">
        <v>855</v>
      </c>
      <c r="BX302" t="s">
        <v>856</v>
      </c>
      <c r="BY302" t="s">
        <v>794</v>
      </c>
      <c r="BZ302" t="s">
        <v>794</v>
      </c>
      <c r="CE302" t="s">
        <v>1095</v>
      </c>
    </row>
    <row r="306" spans="46:83" x14ac:dyDescent="0.35">
      <c r="AT306" t="s">
        <v>832</v>
      </c>
      <c r="AU306" t="s">
        <v>833</v>
      </c>
      <c r="AV306" t="s">
        <v>834</v>
      </c>
      <c r="AW306" t="s">
        <v>857</v>
      </c>
      <c r="AX306" t="s">
        <v>835</v>
      </c>
      <c r="AY306" t="s">
        <v>836</v>
      </c>
      <c r="AZ306" t="s">
        <v>837</v>
      </c>
      <c r="BA306" t="s">
        <v>838</v>
      </c>
      <c r="BB306" t="s">
        <v>839</v>
      </c>
      <c r="BC306" t="s">
        <v>797</v>
      </c>
      <c r="BD306" t="s">
        <v>840</v>
      </c>
      <c r="BE306" t="s">
        <v>796</v>
      </c>
      <c r="BF306" t="s">
        <v>794</v>
      </c>
      <c r="BG306" t="s">
        <v>841</v>
      </c>
      <c r="BH306" t="s">
        <v>842</v>
      </c>
      <c r="BI306" t="s">
        <v>795</v>
      </c>
      <c r="BJ306" t="s">
        <v>843</v>
      </c>
      <c r="BK306" t="s">
        <v>844</v>
      </c>
      <c r="BL306" t="s">
        <v>845</v>
      </c>
      <c r="BM306" t="s">
        <v>846</v>
      </c>
      <c r="BN306" t="s">
        <v>847</v>
      </c>
      <c r="BO306" t="s">
        <v>848</v>
      </c>
      <c r="BP306" t="s">
        <v>849</v>
      </c>
      <c r="BQ306" t="s">
        <v>1050</v>
      </c>
      <c r="BR306" t="s">
        <v>1166</v>
      </c>
      <c r="BS306" t="s">
        <v>851</v>
      </c>
      <c r="BT306" t="s">
        <v>852</v>
      </c>
      <c r="BU306" t="s">
        <v>853</v>
      </c>
      <c r="BV306" t="s">
        <v>854</v>
      </c>
      <c r="BW306" t="s">
        <v>855</v>
      </c>
      <c r="BX306" t="s">
        <v>856</v>
      </c>
      <c r="BY306" t="s">
        <v>794</v>
      </c>
      <c r="BZ306" t="s">
        <v>794</v>
      </c>
      <c r="CE306" t="s">
        <v>1095</v>
      </c>
    </row>
    <row r="307" spans="46:83" x14ac:dyDescent="0.35">
      <c r="AT307" t="s">
        <v>832</v>
      </c>
      <c r="AU307" t="s">
        <v>833</v>
      </c>
      <c r="AV307" t="s">
        <v>834</v>
      </c>
      <c r="AW307" t="s">
        <v>857</v>
      </c>
      <c r="AX307" t="s">
        <v>835</v>
      </c>
      <c r="AY307" t="s">
        <v>836</v>
      </c>
      <c r="AZ307" t="s">
        <v>837</v>
      </c>
      <c r="BA307" t="s">
        <v>838</v>
      </c>
      <c r="BB307" t="s">
        <v>839</v>
      </c>
      <c r="BC307" t="s">
        <v>797</v>
      </c>
      <c r="BD307" t="s">
        <v>840</v>
      </c>
      <c r="BE307" t="s">
        <v>796</v>
      </c>
      <c r="BF307" t="s">
        <v>794</v>
      </c>
      <c r="BG307" t="s">
        <v>841</v>
      </c>
      <c r="BH307" t="s">
        <v>842</v>
      </c>
      <c r="BI307" t="s">
        <v>795</v>
      </c>
      <c r="BJ307" t="s">
        <v>843</v>
      </c>
      <c r="BK307" t="s">
        <v>844</v>
      </c>
      <c r="BL307" t="s">
        <v>845</v>
      </c>
      <c r="BM307" t="s">
        <v>846</v>
      </c>
      <c r="BN307" t="s">
        <v>847</v>
      </c>
      <c r="BO307" t="s">
        <v>848</v>
      </c>
      <c r="BP307" t="s">
        <v>849</v>
      </c>
      <c r="BR307" t="s">
        <v>1166</v>
      </c>
      <c r="BS307" t="s">
        <v>851</v>
      </c>
      <c r="BT307" t="s">
        <v>852</v>
      </c>
      <c r="BU307" t="s">
        <v>853</v>
      </c>
      <c r="BV307" t="s">
        <v>854</v>
      </c>
      <c r="BW307" t="s">
        <v>855</v>
      </c>
      <c r="BX307" t="s">
        <v>856</v>
      </c>
      <c r="BY307" t="s">
        <v>794</v>
      </c>
      <c r="BZ307" t="s">
        <v>794</v>
      </c>
      <c r="CE307" t="s">
        <v>1095</v>
      </c>
    </row>
    <row r="308" spans="46:83" x14ac:dyDescent="0.35">
      <c r="AT308" t="s">
        <v>832</v>
      </c>
      <c r="AU308" t="s">
        <v>833</v>
      </c>
      <c r="AV308" t="s">
        <v>834</v>
      </c>
      <c r="AW308" t="s">
        <v>857</v>
      </c>
      <c r="AX308" t="s">
        <v>835</v>
      </c>
      <c r="AY308" t="s">
        <v>836</v>
      </c>
      <c r="AZ308" t="s">
        <v>837</v>
      </c>
      <c r="BA308" t="s">
        <v>890</v>
      </c>
      <c r="BB308" t="s">
        <v>891</v>
      </c>
      <c r="BC308" t="s">
        <v>797</v>
      </c>
      <c r="BD308" t="s">
        <v>840</v>
      </c>
      <c r="BE308" t="s">
        <v>796</v>
      </c>
      <c r="BF308" t="s">
        <v>794</v>
      </c>
      <c r="BG308" t="s">
        <v>841</v>
      </c>
      <c r="BH308" t="s">
        <v>842</v>
      </c>
      <c r="BI308" t="s">
        <v>795</v>
      </c>
      <c r="BJ308" t="s">
        <v>843</v>
      </c>
      <c r="BK308" t="s">
        <v>844</v>
      </c>
      <c r="BL308" t="s">
        <v>845</v>
      </c>
      <c r="BM308" t="s">
        <v>846</v>
      </c>
      <c r="BN308" t="s">
        <v>892</v>
      </c>
      <c r="BO308" t="s">
        <v>893</v>
      </c>
      <c r="BP308" t="s">
        <v>849</v>
      </c>
      <c r="BQ308" t="s">
        <v>1051</v>
      </c>
      <c r="BT308" t="s">
        <v>852</v>
      </c>
      <c r="BU308" t="s">
        <v>853</v>
      </c>
      <c r="BV308" t="s">
        <v>854</v>
      </c>
      <c r="BW308" t="s">
        <v>855</v>
      </c>
      <c r="BX308" t="s">
        <v>856</v>
      </c>
      <c r="BY308" t="s">
        <v>794</v>
      </c>
      <c r="BZ308" t="s">
        <v>794</v>
      </c>
      <c r="CE308" t="s">
        <v>1095</v>
      </c>
    </row>
    <row r="309" spans="46:83" x14ac:dyDescent="0.35">
      <c r="AT309" t="s">
        <v>832</v>
      </c>
      <c r="AU309" t="s">
        <v>833</v>
      </c>
      <c r="AV309" t="s">
        <v>834</v>
      </c>
      <c r="AX309" t="s">
        <v>835</v>
      </c>
      <c r="AY309" t="s">
        <v>836</v>
      </c>
      <c r="AZ309" t="s">
        <v>837</v>
      </c>
      <c r="BA309" t="s">
        <v>838</v>
      </c>
      <c r="BB309" t="s">
        <v>839</v>
      </c>
      <c r="BC309" t="s">
        <v>797</v>
      </c>
      <c r="BD309" t="s">
        <v>840</v>
      </c>
      <c r="BE309" t="s">
        <v>796</v>
      </c>
      <c r="BF309" t="s">
        <v>794</v>
      </c>
      <c r="BG309" t="s">
        <v>841</v>
      </c>
      <c r="BH309" t="s">
        <v>842</v>
      </c>
      <c r="BI309" t="s">
        <v>795</v>
      </c>
      <c r="BJ309" t="s">
        <v>843</v>
      </c>
      <c r="BK309" t="s">
        <v>844</v>
      </c>
      <c r="BL309" t="s">
        <v>845</v>
      </c>
      <c r="BM309" t="s">
        <v>846</v>
      </c>
      <c r="BN309" t="s">
        <v>847</v>
      </c>
      <c r="BO309" t="s">
        <v>848</v>
      </c>
      <c r="BP309" t="s">
        <v>849</v>
      </c>
      <c r="BQ309" t="s">
        <v>1052</v>
      </c>
      <c r="BR309" t="s">
        <v>1166</v>
      </c>
      <c r="BS309" t="s">
        <v>851</v>
      </c>
      <c r="BT309" t="s">
        <v>852</v>
      </c>
      <c r="BU309" t="s">
        <v>853</v>
      </c>
      <c r="BV309" t="s">
        <v>854</v>
      </c>
      <c r="BW309" t="s">
        <v>855</v>
      </c>
      <c r="BX309" t="s">
        <v>856</v>
      </c>
      <c r="BY309" t="s">
        <v>794</v>
      </c>
      <c r="BZ309" t="s">
        <v>794</v>
      </c>
      <c r="CE309" t="s">
        <v>1095</v>
      </c>
    </row>
    <row r="310" spans="46:83" x14ac:dyDescent="0.35">
      <c r="AT310" t="s">
        <v>832</v>
      </c>
      <c r="AU310" t="s">
        <v>833</v>
      </c>
      <c r="AV310" t="s">
        <v>834</v>
      </c>
      <c r="AX310" t="s">
        <v>835</v>
      </c>
      <c r="AY310" t="s">
        <v>836</v>
      </c>
      <c r="AZ310" t="s">
        <v>837</v>
      </c>
      <c r="BA310" t="s">
        <v>838</v>
      </c>
      <c r="BB310" t="s">
        <v>839</v>
      </c>
      <c r="BC310" t="s">
        <v>797</v>
      </c>
      <c r="BD310" t="s">
        <v>840</v>
      </c>
      <c r="BE310" t="s">
        <v>796</v>
      </c>
      <c r="BF310" t="s">
        <v>794</v>
      </c>
      <c r="BG310" t="s">
        <v>841</v>
      </c>
      <c r="BH310" t="s">
        <v>842</v>
      </c>
      <c r="BI310" t="s">
        <v>795</v>
      </c>
      <c r="BJ310" t="s">
        <v>843</v>
      </c>
      <c r="BK310" t="s">
        <v>844</v>
      </c>
      <c r="BL310" t="s">
        <v>845</v>
      </c>
      <c r="BM310" t="s">
        <v>846</v>
      </c>
      <c r="BN310" t="s">
        <v>847</v>
      </c>
      <c r="BO310" t="s">
        <v>848</v>
      </c>
      <c r="BP310" t="s">
        <v>849</v>
      </c>
      <c r="BQ310" t="s">
        <v>1053</v>
      </c>
      <c r="BR310" t="s">
        <v>1166</v>
      </c>
      <c r="BS310" t="s">
        <v>851</v>
      </c>
      <c r="BT310" t="s">
        <v>852</v>
      </c>
      <c r="BU310" t="s">
        <v>853</v>
      </c>
      <c r="BV310" t="s">
        <v>854</v>
      </c>
      <c r="BW310" t="s">
        <v>855</v>
      </c>
      <c r="BX310" t="s">
        <v>856</v>
      </c>
      <c r="BY310" t="s">
        <v>794</v>
      </c>
      <c r="BZ310" t="s">
        <v>794</v>
      </c>
      <c r="CE310" t="s">
        <v>1095</v>
      </c>
    </row>
    <row r="313" spans="46:83" x14ac:dyDescent="0.35">
      <c r="AT313" t="s">
        <v>832</v>
      </c>
      <c r="AU313" t="s">
        <v>833</v>
      </c>
      <c r="AV313" t="s">
        <v>834</v>
      </c>
      <c r="AW313" t="s">
        <v>857</v>
      </c>
      <c r="AX313" t="s">
        <v>835</v>
      </c>
      <c r="AY313" t="s">
        <v>836</v>
      </c>
      <c r="AZ313" t="s">
        <v>837</v>
      </c>
      <c r="BA313" t="s">
        <v>838</v>
      </c>
      <c r="BB313" t="s">
        <v>839</v>
      </c>
      <c r="BC313" t="s">
        <v>797</v>
      </c>
      <c r="BD313" t="s">
        <v>840</v>
      </c>
      <c r="BE313" t="s">
        <v>796</v>
      </c>
      <c r="BF313" t="s">
        <v>794</v>
      </c>
      <c r="BG313" t="s">
        <v>841</v>
      </c>
      <c r="BH313" t="s">
        <v>842</v>
      </c>
      <c r="BI313" t="s">
        <v>795</v>
      </c>
      <c r="BJ313" t="s">
        <v>843</v>
      </c>
      <c r="BK313" t="s">
        <v>844</v>
      </c>
      <c r="BL313" t="s">
        <v>845</v>
      </c>
      <c r="BM313" t="s">
        <v>846</v>
      </c>
      <c r="BN313" t="s">
        <v>847</v>
      </c>
      <c r="BO313" t="s">
        <v>848</v>
      </c>
      <c r="BQ313" t="s">
        <v>1144</v>
      </c>
      <c r="BR313" t="s">
        <v>1166</v>
      </c>
      <c r="BS313" t="s">
        <v>851</v>
      </c>
      <c r="BT313" t="s">
        <v>852</v>
      </c>
      <c r="BU313" t="s">
        <v>853</v>
      </c>
      <c r="BV313" t="s">
        <v>854</v>
      </c>
      <c r="BW313" t="s">
        <v>855</v>
      </c>
      <c r="BX313" t="s">
        <v>856</v>
      </c>
      <c r="BY313" t="s">
        <v>794</v>
      </c>
      <c r="BZ313" t="s">
        <v>794</v>
      </c>
      <c r="CE313" t="s">
        <v>1095</v>
      </c>
    </row>
    <row r="317" spans="46:83" x14ac:dyDescent="0.35">
      <c r="AT317" t="s">
        <v>832</v>
      </c>
      <c r="AU317" t="s">
        <v>833</v>
      </c>
      <c r="AV317" t="s">
        <v>834</v>
      </c>
      <c r="AW317" t="s">
        <v>857</v>
      </c>
      <c r="AX317" t="s">
        <v>835</v>
      </c>
      <c r="AY317" t="s">
        <v>836</v>
      </c>
      <c r="AZ317" t="s">
        <v>837</v>
      </c>
      <c r="BA317" t="s">
        <v>838</v>
      </c>
      <c r="BB317" t="s">
        <v>839</v>
      </c>
      <c r="BC317" t="s">
        <v>797</v>
      </c>
      <c r="BD317" t="s">
        <v>840</v>
      </c>
      <c r="BE317" t="s">
        <v>796</v>
      </c>
      <c r="BF317" t="s">
        <v>794</v>
      </c>
      <c r="BG317" t="s">
        <v>841</v>
      </c>
      <c r="BH317" t="s">
        <v>842</v>
      </c>
      <c r="BI317" t="s">
        <v>795</v>
      </c>
      <c r="BJ317" t="s">
        <v>843</v>
      </c>
      <c r="BK317" t="s">
        <v>844</v>
      </c>
      <c r="BL317" t="s">
        <v>845</v>
      </c>
      <c r="BM317" t="s">
        <v>846</v>
      </c>
      <c r="BN317" t="s">
        <v>847</v>
      </c>
      <c r="BO317" t="s">
        <v>848</v>
      </c>
      <c r="BQ317" t="s">
        <v>1054</v>
      </c>
      <c r="BR317" t="s">
        <v>1166</v>
      </c>
      <c r="BS317" t="s">
        <v>851</v>
      </c>
      <c r="BT317" t="s">
        <v>852</v>
      </c>
      <c r="BU317" t="s">
        <v>853</v>
      </c>
      <c r="BV317" t="s">
        <v>854</v>
      </c>
      <c r="BW317" t="s">
        <v>855</v>
      </c>
      <c r="BX317" t="s">
        <v>856</v>
      </c>
      <c r="BY317" t="s">
        <v>794</v>
      </c>
      <c r="BZ317" t="s">
        <v>794</v>
      </c>
      <c r="CE317" t="s">
        <v>1095</v>
      </c>
    </row>
    <row r="318" spans="46:83" x14ac:dyDescent="0.35">
      <c r="AT318" t="s">
        <v>832</v>
      </c>
      <c r="AU318" t="s">
        <v>833</v>
      </c>
      <c r="AV318" t="s">
        <v>834</v>
      </c>
      <c r="AW318" t="s">
        <v>857</v>
      </c>
      <c r="AX318" t="s">
        <v>835</v>
      </c>
      <c r="AY318" t="s">
        <v>836</v>
      </c>
      <c r="AZ318" t="s">
        <v>837</v>
      </c>
      <c r="BA318" t="s">
        <v>838</v>
      </c>
      <c r="BB318" t="s">
        <v>839</v>
      </c>
      <c r="BC318" t="s">
        <v>797</v>
      </c>
      <c r="BD318" t="s">
        <v>840</v>
      </c>
      <c r="BE318" t="s">
        <v>796</v>
      </c>
      <c r="BF318" t="s">
        <v>794</v>
      </c>
      <c r="BG318" t="s">
        <v>841</v>
      </c>
      <c r="BH318" t="s">
        <v>842</v>
      </c>
      <c r="BI318" t="s">
        <v>795</v>
      </c>
      <c r="BJ318" t="s">
        <v>843</v>
      </c>
      <c r="BK318" t="s">
        <v>844</v>
      </c>
      <c r="BL318" t="s">
        <v>845</v>
      </c>
      <c r="BM318" t="s">
        <v>846</v>
      </c>
      <c r="BN318" t="s">
        <v>847</v>
      </c>
      <c r="BO318" t="s">
        <v>848</v>
      </c>
      <c r="BQ318" t="s">
        <v>1055</v>
      </c>
      <c r="BR318" t="s">
        <v>1166</v>
      </c>
      <c r="BS318" t="s">
        <v>851</v>
      </c>
      <c r="BT318" t="s">
        <v>852</v>
      </c>
      <c r="BU318" t="s">
        <v>853</v>
      </c>
      <c r="BV318" t="s">
        <v>854</v>
      </c>
      <c r="BW318" t="s">
        <v>855</v>
      </c>
      <c r="BX318" t="s">
        <v>856</v>
      </c>
      <c r="BY318" t="s">
        <v>794</v>
      </c>
      <c r="BZ318" t="s">
        <v>794</v>
      </c>
      <c r="CE318" t="s">
        <v>1095</v>
      </c>
    </row>
    <row r="319" spans="46:83" x14ac:dyDescent="0.35">
      <c r="AU319" t="s">
        <v>833</v>
      </c>
      <c r="AV319" t="s">
        <v>834</v>
      </c>
      <c r="AW319" t="s">
        <v>857</v>
      </c>
      <c r="AX319" t="s">
        <v>835</v>
      </c>
      <c r="AY319" t="s">
        <v>836</v>
      </c>
      <c r="AZ319" t="s">
        <v>837</v>
      </c>
      <c r="BA319" t="s">
        <v>838</v>
      </c>
      <c r="BB319" t="s">
        <v>839</v>
      </c>
      <c r="BC319" t="s">
        <v>797</v>
      </c>
      <c r="BD319" t="s">
        <v>840</v>
      </c>
      <c r="BE319" t="s">
        <v>796</v>
      </c>
      <c r="BF319" t="s">
        <v>794</v>
      </c>
      <c r="BG319" t="s">
        <v>841</v>
      </c>
      <c r="BH319" t="s">
        <v>842</v>
      </c>
      <c r="BI319" t="s">
        <v>795</v>
      </c>
      <c r="BJ319" t="s">
        <v>843</v>
      </c>
      <c r="BK319" t="s">
        <v>844</v>
      </c>
      <c r="BL319" t="s">
        <v>845</v>
      </c>
      <c r="BM319" t="s">
        <v>846</v>
      </c>
      <c r="BN319" t="s">
        <v>847</v>
      </c>
      <c r="BO319" t="s">
        <v>848</v>
      </c>
      <c r="BR319" t="s">
        <v>1166</v>
      </c>
      <c r="BS319" t="s">
        <v>851</v>
      </c>
      <c r="BT319" t="s">
        <v>852</v>
      </c>
      <c r="BU319" t="s">
        <v>853</v>
      </c>
      <c r="BV319" t="s">
        <v>854</v>
      </c>
      <c r="BW319" t="s">
        <v>855</v>
      </c>
      <c r="BX319" t="s">
        <v>856</v>
      </c>
      <c r="BY319" t="s">
        <v>794</v>
      </c>
      <c r="BZ319" t="s">
        <v>794</v>
      </c>
      <c r="CE319" t="s">
        <v>1095</v>
      </c>
    </row>
    <row r="320" spans="46:83" x14ac:dyDescent="0.35">
      <c r="AT320" t="s">
        <v>832</v>
      </c>
      <c r="AU320" t="s">
        <v>833</v>
      </c>
      <c r="AV320" t="s">
        <v>834</v>
      </c>
      <c r="AX320" t="s">
        <v>835</v>
      </c>
      <c r="AY320" t="s">
        <v>836</v>
      </c>
      <c r="AZ320" t="s">
        <v>837</v>
      </c>
      <c r="BA320" t="s">
        <v>838</v>
      </c>
      <c r="BB320" t="s">
        <v>839</v>
      </c>
      <c r="BC320" t="s">
        <v>797</v>
      </c>
      <c r="BD320" t="s">
        <v>840</v>
      </c>
      <c r="BE320" t="s">
        <v>796</v>
      </c>
      <c r="BF320" t="s">
        <v>794</v>
      </c>
      <c r="BG320" t="s">
        <v>841</v>
      </c>
      <c r="BH320" t="s">
        <v>842</v>
      </c>
      <c r="BI320" t="s">
        <v>795</v>
      </c>
      <c r="BJ320" t="s">
        <v>843</v>
      </c>
      <c r="BK320" t="s">
        <v>844</v>
      </c>
      <c r="BL320" t="s">
        <v>845</v>
      </c>
      <c r="BM320" t="s">
        <v>846</v>
      </c>
      <c r="BN320" t="s">
        <v>847</v>
      </c>
      <c r="BO320" t="s">
        <v>848</v>
      </c>
      <c r="BQ320" t="s">
        <v>1145</v>
      </c>
      <c r="BR320" t="s">
        <v>1166</v>
      </c>
      <c r="BS320" t="s">
        <v>851</v>
      </c>
      <c r="BT320" t="s">
        <v>852</v>
      </c>
      <c r="BU320" t="s">
        <v>853</v>
      </c>
      <c r="BV320" t="s">
        <v>854</v>
      </c>
      <c r="BW320" t="s">
        <v>855</v>
      </c>
      <c r="BX320" t="s">
        <v>856</v>
      </c>
      <c r="BY320" t="s">
        <v>794</v>
      </c>
      <c r="BZ320" t="s">
        <v>794</v>
      </c>
      <c r="CE320" t="s">
        <v>1095</v>
      </c>
    </row>
    <row r="321" spans="46:83" x14ac:dyDescent="0.35">
      <c r="AT321" t="s">
        <v>832</v>
      </c>
      <c r="AU321" t="s">
        <v>833</v>
      </c>
      <c r="AV321" t="s">
        <v>834</v>
      </c>
      <c r="AX321" t="s">
        <v>835</v>
      </c>
      <c r="AY321" t="s">
        <v>836</v>
      </c>
      <c r="AZ321" t="s">
        <v>837</v>
      </c>
      <c r="BA321" t="s">
        <v>838</v>
      </c>
      <c r="BB321" t="s">
        <v>839</v>
      </c>
      <c r="BC321" t="s">
        <v>797</v>
      </c>
      <c r="BD321" t="s">
        <v>840</v>
      </c>
      <c r="BE321" t="s">
        <v>796</v>
      </c>
      <c r="BF321" t="s">
        <v>794</v>
      </c>
      <c r="BG321" t="s">
        <v>841</v>
      </c>
      <c r="BH321" t="s">
        <v>842</v>
      </c>
      <c r="BI321" t="s">
        <v>795</v>
      </c>
      <c r="BJ321" t="s">
        <v>843</v>
      </c>
      <c r="BK321" t="s">
        <v>844</v>
      </c>
      <c r="BL321" t="s">
        <v>845</v>
      </c>
      <c r="BM321" t="s">
        <v>846</v>
      </c>
      <c r="BN321" t="s">
        <v>847</v>
      </c>
      <c r="BO321" t="s">
        <v>848</v>
      </c>
      <c r="BQ321" t="s">
        <v>1056</v>
      </c>
      <c r="BR321" t="s">
        <v>1166</v>
      </c>
      <c r="BS321" t="s">
        <v>851</v>
      </c>
      <c r="BT321" t="s">
        <v>852</v>
      </c>
      <c r="BU321" t="s">
        <v>853</v>
      </c>
      <c r="BV321" t="s">
        <v>854</v>
      </c>
      <c r="BW321" t="s">
        <v>855</v>
      </c>
      <c r="BX321" t="s">
        <v>856</v>
      </c>
      <c r="BY321" t="s">
        <v>794</v>
      </c>
      <c r="BZ321" t="s">
        <v>794</v>
      </c>
      <c r="CE321" t="s">
        <v>1095</v>
      </c>
    </row>
    <row r="322" spans="46:83" x14ac:dyDescent="0.35">
      <c r="AT322" t="s">
        <v>832</v>
      </c>
      <c r="AU322" t="s">
        <v>833</v>
      </c>
      <c r="AV322" t="s">
        <v>834</v>
      </c>
      <c r="AW322" t="s">
        <v>857</v>
      </c>
      <c r="AX322" t="s">
        <v>835</v>
      </c>
      <c r="AY322" t="s">
        <v>836</v>
      </c>
      <c r="AZ322" t="s">
        <v>837</v>
      </c>
      <c r="BA322" t="s">
        <v>838</v>
      </c>
      <c r="BB322" t="s">
        <v>839</v>
      </c>
      <c r="BC322" t="s">
        <v>797</v>
      </c>
      <c r="BD322" t="s">
        <v>840</v>
      </c>
      <c r="BE322" t="s">
        <v>796</v>
      </c>
      <c r="BF322" t="s">
        <v>794</v>
      </c>
      <c r="BG322" t="s">
        <v>841</v>
      </c>
      <c r="BH322" t="s">
        <v>842</v>
      </c>
      <c r="BI322" t="s">
        <v>795</v>
      </c>
      <c r="BJ322" t="s">
        <v>843</v>
      </c>
      <c r="BK322" t="s">
        <v>844</v>
      </c>
      <c r="BL322" t="s">
        <v>845</v>
      </c>
      <c r="BM322" t="s">
        <v>846</v>
      </c>
      <c r="BN322" t="s">
        <v>847</v>
      </c>
      <c r="BO322" t="s">
        <v>848</v>
      </c>
      <c r="BR322" t="s">
        <v>1166</v>
      </c>
      <c r="BS322" t="s">
        <v>851</v>
      </c>
      <c r="BT322" t="s">
        <v>852</v>
      </c>
      <c r="BU322" t="s">
        <v>853</v>
      </c>
      <c r="BV322" t="s">
        <v>854</v>
      </c>
      <c r="BW322" t="s">
        <v>855</v>
      </c>
      <c r="BX322" t="s">
        <v>856</v>
      </c>
      <c r="BY322" t="s">
        <v>794</v>
      </c>
      <c r="BZ322" t="s">
        <v>794</v>
      </c>
      <c r="CE322" t="s">
        <v>1095</v>
      </c>
    </row>
    <row r="323" spans="46:83" x14ac:dyDescent="0.35">
      <c r="AT323" t="s">
        <v>832</v>
      </c>
      <c r="AU323" t="s">
        <v>833</v>
      </c>
      <c r="AV323" t="s">
        <v>834</v>
      </c>
      <c r="AW323" t="s">
        <v>857</v>
      </c>
      <c r="AX323" t="s">
        <v>835</v>
      </c>
      <c r="AY323" t="s">
        <v>836</v>
      </c>
      <c r="AZ323" t="s">
        <v>837</v>
      </c>
      <c r="BA323" t="s">
        <v>838</v>
      </c>
      <c r="BB323" t="s">
        <v>839</v>
      </c>
      <c r="BC323" t="s">
        <v>797</v>
      </c>
      <c r="BD323" t="s">
        <v>840</v>
      </c>
      <c r="BE323" t="s">
        <v>796</v>
      </c>
      <c r="BF323" t="s">
        <v>794</v>
      </c>
      <c r="BG323" t="s">
        <v>841</v>
      </c>
      <c r="BH323" t="s">
        <v>842</v>
      </c>
      <c r="BI323" t="s">
        <v>795</v>
      </c>
      <c r="BJ323" t="s">
        <v>843</v>
      </c>
      <c r="BK323" t="s">
        <v>844</v>
      </c>
      <c r="BL323" t="s">
        <v>845</v>
      </c>
      <c r="BM323" t="s">
        <v>846</v>
      </c>
      <c r="BN323" t="s">
        <v>847</v>
      </c>
      <c r="BO323" t="s">
        <v>848</v>
      </c>
      <c r="BR323" t="s">
        <v>1166</v>
      </c>
      <c r="BS323" t="s">
        <v>851</v>
      </c>
      <c r="BT323" t="s">
        <v>852</v>
      </c>
      <c r="BU323" t="s">
        <v>853</v>
      </c>
      <c r="BV323" t="s">
        <v>854</v>
      </c>
      <c r="BW323" t="s">
        <v>855</v>
      </c>
      <c r="BX323" t="s">
        <v>856</v>
      </c>
      <c r="BY323" t="s">
        <v>794</v>
      </c>
      <c r="BZ323" t="s">
        <v>794</v>
      </c>
      <c r="CE323" t="s">
        <v>1095</v>
      </c>
    </row>
    <row r="324" spans="46:83" x14ac:dyDescent="0.35">
      <c r="AT324" t="s">
        <v>832</v>
      </c>
      <c r="AU324" t="s">
        <v>833</v>
      </c>
      <c r="AV324" t="s">
        <v>834</v>
      </c>
      <c r="AX324" t="s">
        <v>835</v>
      </c>
      <c r="AY324" t="s">
        <v>836</v>
      </c>
      <c r="AZ324" t="s">
        <v>837</v>
      </c>
      <c r="BA324" t="s">
        <v>838</v>
      </c>
      <c r="BB324" t="s">
        <v>839</v>
      </c>
      <c r="BC324" t="s">
        <v>797</v>
      </c>
      <c r="BD324" t="s">
        <v>840</v>
      </c>
      <c r="BE324" t="s">
        <v>796</v>
      </c>
      <c r="BF324" t="s">
        <v>794</v>
      </c>
      <c r="BG324" t="s">
        <v>841</v>
      </c>
      <c r="BH324" t="s">
        <v>842</v>
      </c>
      <c r="BI324" t="s">
        <v>795</v>
      </c>
      <c r="BJ324" t="s">
        <v>843</v>
      </c>
      <c r="BK324" t="s">
        <v>844</v>
      </c>
      <c r="BL324" t="s">
        <v>845</v>
      </c>
      <c r="BM324" t="s">
        <v>846</v>
      </c>
      <c r="BN324" t="s">
        <v>847</v>
      </c>
      <c r="BO324" t="s">
        <v>848</v>
      </c>
      <c r="BP324" t="s">
        <v>849</v>
      </c>
      <c r="BQ324" t="s">
        <v>1057</v>
      </c>
      <c r="BR324" t="s">
        <v>1166</v>
      </c>
      <c r="BS324" t="s">
        <v>851</v>
      </c>
      <c r="BT324" t="s">
        <v>852</v>
      </c>
      <c r="BU324" t="s">
        <v>853</v>
      </c>
      <c r="BV324" t="s">
        <v>854</v>
      </c>
      <c r="BW324" t="s">
        <v>855</v>
      </c>
      <c r="BX324" t="s">
        <v>856</v>
      </c>
      <c r="BY324" t="s">
        <v>794</v>
      </c>
      <c r="BZ324" t="s">
        <v>794</v>
      </c>
      <c r="CE324" t="s">
        <v>1095</v>
      </c>
    </row>
    <row r="325" spans="46:83" x14ac:dyDescent="0.35">
      <c r="AU325" t="s">
        <v>833</v>
      </c>
      <c r="AV325" t="s">
        <v>834</v>
      </c>
      <c r="AW325" t="s">
        <v>857</v>
      </c>
      <c r="AX325" t="s">
        <v>835</v>
      </c>
      <c r="AY325" t="s">
        <v>836</v>
      </c>
      <c r="AZ325" t="s">
        <v>837</v>
      </c>
      <c r="BA325" t="s">
        <v>838</v>
      </c>
      <c r="BB325" t="s">
        <v>839</v>
      </c>
      <c r="BC325" t="s">
        <v>797</v>
      </c>
      <c r="BD325" t="s">
        <v>840</v>
      </c>
      <c r="BE325" t="s">
        <v>796</v>
      </c>
      <c r="BF325" t="s">
        <v>794</v>
      </c>
      <c r="BG325" t="s">
        <v>841</v>
      </c>
      <c r="BH325" t="s">
        <v>842</v>
      </c>
      <c r="BI325" t="s">
        <v>795</v>
      </c>
      <c r="BJ325" t="s">
        <v>843</v>
      </c>
      <c r="BK325" t="s">
        <v>844</v>
      </c>
      <c r="BL325" t="s">
        <v>845</v>
      </c>
      <c r="BM325" t="s">
        <v>846</v>
      </c>
      <c r="BN325" t="s">
        <v>847</v>
      </c>
      <c r="BO325" t="s">
        <v>848</v>
      </c>
      <c r="BR325" t="s">
        <v>1166</v>
      </c>
      <c r="BS325" t="s">
        <v>851</v>
      </c>
      <c r="BT325" t="s">
        <v>852</v>
      </c>
      <c r="BU325" t="s">
        <v>853</v>
      </c>
      <c r="BV325" t="s">
        <v>854</v>
      </c>
      <c r="BW325" t="s">
        <v>855</v>
      </c>
      <c r="BX325" t="s">
        <v>856</v>
      </c>
      <c r="BY325" t="s">
        <v>794</v>
      </c>
      <c r="BZ325" t="s">
        <v>794</v>
      </c>
      <c r="CE325" t="s">
        <v>1095</v>
      </c>
    </row>
    <row r="326" spans="46:83" x14ac:dyDescent="0.35">
      <c r="AT326" t="s">
        <v>832</v>
      </c>
      <c r="AU326" t="s">
        <v>833</v>
      </c>
      <c r="AV326" t="s">
        <v>834</v>
      </c>
      <c r="AX326" t="s">
        <v>835</v>
      </c>
      <c r="AY326" t="s">
        <v>836</v>
      </c>
      <c r="AZ326" t="s">
        <v>837</v>
      </c>
      <c r="BA326" t="s">
        <v>838</v>
      </c>
      <c r="BB326" t="s">
        <v>839</v>
      </c>
      <c r="BC326" t="s">
        <v>797</v>
      </c>
      <c r="BD326" t="s">
        <v>840</v>
      </c>
      <c r="BE326" t="s">
        <v>796</v>
      </c>
      <c r="BF326" t="s">
        <v>794</v>
      </c>
      <c r="BG326" t="s">
        <v>841</v>
      </c>
      <c r="BH326" t="s">
        <v>842</v>
      </c>
      <c r="BI326" t="s">
        <v>795</v>
      </c>
      <c r="BJ326" t="s">
        <v>843</v>
      </c>
      <c r="BK326" t="s">
        <v>844</v>
      </c>
      <c r="BL326" t="s">
        <v>845</v>
      </c>
      <c r="BM326" t="s">
        <v>846</v>
      </c>
      <c r="BN326" t="s">
        <v>847</v>
      </c>
      <c r="BO326" t="s">
        <v>848</v>
      </c>
      <c r="BQ326" t="s">
        <v>1173</v>
      </c>
      <c r="BR326" t="s">
        <v>1166</v>
      </c>
      <c r="BS326" t="s">
        <v>851</v>
      </c>
      <c r="BT326" t="s">
        <v>852</v>
      </c>
      <c r="BU326" t="s">
        <v>853</v>
      </c>
      <c r="BV326" t="s">
        <v>854</v>
      </c>
      <c r="BW326" t="s">
        <v>855</v>
      </c>
      <c r="BX326" t="s">
        <v>856</v>
      </c>
      <c r="BY326" t="s">
        <v>794</v>
      </c>
      <c r="BZ326" t="s">
        <v>794</v>
      </c>
      <c r="CE326" t="s">
        <v>1095</v>
      </c>
    </row>
    <row r="327" spans="46:83" x14ac:dyDescent="0.35">
      <c r="AT327" t="s">
        <v>832</v>
      </c>
      <c r="AU327" t="s">
        <v>833</v>
      </c>
      <c r="AV327" t="s">
        <v>834</v>
      </c>
      <c r="AX327" t="s">
        <v>835</v>
      </c>
      <c r="AY327" t="s">
        <v>836</v>
      </c>
      <c r="AZ327" t="s">
        <v>837</v>
      </c>
      <c r="BA327" t="s">
        <v>838</v>
      </c>
      <c r="BB327" t="s">
        <v>839</v>
      </c>
      <c r="BC327" t="s">
        <v>797</v>
      </c>
      <c r="BD327" t="s">
        <v>840</v>
      </c>
      <c r="BE327" t="s">
        <v>796</v>
      </c>
      <c r="BF327" t="s">
        <v>794</v>
      </c>
      <c r="BG327" t="s">
        <v>841</v>
      </c>
      <c r="BH327" t="s">
        <v>842</v>
      </c>
      <c r="BI327" t="s">
        <v>795</v>
      </c>
      <c r="BJ327" t="s">
        <v>843</v>
      </c>
      <c r="BK327" t="s">
        <v>844</v>
      </c>
      <c r="BL327" t="s">
        <v>845</v>
      </c>
      <c r="BM327" t="s">
        <v>846</v>
      </c>
      <c r="BN327" t="s">
        <v>847</v>
      </c>
      <c r="BO327" t="s">
        <v>848</v>
      </c>
      <c r="BQ327" t="s">
        <v>1058</v>
      </c>
      <c r="BR327" t="s">
        <v>1166</v>
      </c>
      <c r="BS327" t="s">
        <v>851</v>
      </c>
      <c r="BT327" t="s">
        <v>852</v>
      </c>
      <c r="BU327" t="s">
        <v>853</v>
      </c>
      <c r="BV327" t="s">
        <v>854</v>
      </c>
      <c r="BW327" t="s">
        <v>855</v>
      </c>
      <c r="BX327" t="s">
        <v>856</v>
      </c>
      <c r="BY327" t="s">
        <v>794</v>
      </c>
      <c r="BZ327" t="s">
        <v>794</v>
      </c>
      <c r="CE327" t="s">
        <v>1095</v>
      </c>
    </row>
    <row r="328" spans="46:83" x14ac:dyDescent="0.35">
      <c r="AU328" t="s">
        <v>833</v>
      </c>
      <c r="AV328" t="s">
        <v>834</v>
      </c>
      <c r="AW328" t="s">
        <v>857</v>
      </c>
      <c r="AX328" t="s">
        <v>835</v>
      </c>
      <c r="AY328" t="s">
        <v>836</v>
      </c>
      <c r="AZ328" t="s">
        <v>837</v>
      </c>
      <c r="BA328" t="s">
        <v>838</v>
      </c>
      <c r="BB328" t="s">
        <v>839</v>
      </c>
      <c r="BC328" t="s">
        <v>797</v>
      </c>
      <c r="BD328" t="s">
        <v>840</v>
      </c>
      <c r="BE328" t="s">
        <v>796</v>
      </c>
      <c r="BF328" t="s">
        <v>794</v>
      </c>
      <c r="BG328" t="s">
        <v>841</v>
      </c>
      <c r="BH328" t="s">
        <v>842</v>
      </c>
      <c r="BI328" t="s">
        <v>795</v>
      </c>
      <c r="BJ328" t="s">
        <v>843</v>
      </c>
      <c r="BK328" t="s">
        <v>844</v>
      </c>
      <c r="BL328" t="s">
        <v>845</v>
      </c>
      <c r="BM328" t="s">
        <v>846</v>
      </c>
      <c r="BN328" t="s">
        <v>847</v>
      </c>
      <c r="BO328" t="s">
        <v>848</v>
      </c>
      <c r="BR328" t="s">
        <v>1166</v>
      </c>
      <c r="BS328" t="s">
        <v>851</v>
      </c>
      <c r="BT328" t="s">
        <v>852</v>
      </c>
      <c r="BU328" t="s">
        <v>853</v>
      </c>
      <c r="BV328" t="s">
        <v>854</v>
      </c>
      <c r="BW328" t="s">
        <v>855</v>
      </c>
      <c r="BX328" t="s">
        <v>856</v>
      </c>
      <c r="BY328" t="s">
        <v>794</v>
      </c>
      <c r="BZ328" t="s">
        <v>794</v>
      </c>
      <c r="CE328" t="s">
        <v>1095</v>
      </c>
    </row>
  </sheetData>
  <pageMargins left="0.7" right="0.7" top="0.78740157499999996" bottom="0.78740157499999996" header="0.3" footer="0.3"/>
  <customProperties>
    <customPr name="REFI_OFFICE_FUNCTION_CLICK_THROUGH_DATA" r:id="rId1"/>
    <customPr name="REFI_OFFICE_FUNCTION_CLICK_THROUGH_WORKSHEET_CURRENT_NAME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EC71C-0E84-48A1-A246-02F016CFD5BC}">
  <dimension ref="R4:Z327"/>
  <sheetViews>
    <sheetView workbookViewId="0"/>
  </sheetViews>
  <sheetFormatPr baseColWidth="10" defaultRowHeight="14.5" x14ac:dyDescent="0.35"/>
  <sheetData>
    <row r="4" spans="18:26" x14ac:dyDescent="0.35">
      <c r="R4" t="s">
        <v>794</v>
      </c>
      <c r="S4" t="s">
        <v>794</v>
      </c>
      <c r="T4" t="s">
        <v>794</v>
      </c>
      <c r="U4" t="s">
        <v>1146</v>
      </c>
      <c r="V4" t="s">
        <v>1147</v>
      </c>
      <c r="W4" t="s">
        <v>1148</v>
      </c>
      <c r="X4" t="s">
        <v>1149</v>
      </c>
      <c r="Y4" t="s">
        <v>1150</v>
      </c>
      <c r="Z4" t="s">
        <v>1151</v>
      </c>
    </row>
    <row r="5" spans="18:26" x14ac:dyDescent="0.35">
      <c r="R5" t="s">
        <v>794</v>
      </c>
      <c r="S5" t="s">
        <v>794</v>
      </c>
      <c r="T5" t="s">
        <v>794</v>
      </c>
      <c r="U5" t="s">
        <v>1146</v>
      </c>
      <c r="V5" t="s">
        <v>1147</v>
      </c>
      <c r="W5" t="s">
        <v>1148</v>
      </c>
      <c r="X5" t="s">
        <v>1149</v>
      </c>
      <c r="Y5" t="s">
        <v>1150</v>
      </c>
      <c r="Z5" t="s">
        <v>1151</v>
      </c>
    </row>
    <row r="6" spans="18:26" x14ac:dyDescent="0.35">
      <c r="R6" t="s">
        <v>794</v>
      </c>
      <c r="S6" t="s">
        <v>794</v>
      </c>
      <c r="T6" t="s">
        <v>794</v>
      </c>
      <c r="U6" t="s">
        <v>1146</v>
      </c>
      <c r="V6" t="s">
        <v>1147</v>
      </c>
      <c r="W6" t="s">
        <v>1148</v>
      </c>
      <c r="X6" t="s">
        <v>1149</v>
      </c>
      <c r="Y6" t="s">
        <v>1150</v>
      </c>
      <c r="Z6" t="s">
        <v>1151</v>
      </c>
    </row>
    <row r="7" spans="18:26" x14ac:dyDescent="0.35">
      <c r="R7" t="s">
        <v>794</v>
      </c>
      <c r="S7" t="s">
        <v>794</v>
      </c>
      <c r="T7" t="s">
        <v>794</v>
      </c>
      <c r="U7" t="s">
        <v>1146</v>
      </c>
      <c r="V7" t="s">
        <v>1147</v>
      </c>
      <c r="W7" t="s">
        <v>1148</v>
      </c>
      <c r="X7" t="s">
        <v>1149</v>
      </c>
      <c r="Y7" t="s">
        <v>1150</v>
      </c>
      <c r="Z7" t="s">
        <v>1151</v>
      </c>
    </row>
    <row r="8" spans="18:26" x14ac:dyDescent="0.35">
      <c r="R8" t="s">
        <v>794</v>
      </c>
      <c r="S8" t="s">
        <v>794</v>
      </c>
      <c r="T8" t="s">
        <v>794</v>
      </c>
      <c r="U8" t="s">
        <v>1152</v>
      </c>
      <c r="V8" t="s">
        <v>1147</v>
      </c>
      <c r="W8" t="s">
        <v>1148</v>
      </c>
      <c r="X8" t="s">
        <v>1149</v>
      </c>
      <c r="Y8" t="s">
        <v>1150</v>
      </c>
      <c r="Z8" t="s">
        <v>1151</v>
      </c>
    </row>
    <row r="9" spans="18:26" x14ac:dyDescent="0.35">
      <c r="R9" t="s">
        <v>794</v>
      </c>
      <c r="S9" t="s">
        <v>794</v>
      </c>
      <c r="T9" t="s">
        <v>794</v>
      </c>
      <c r="U9" t="s">
        <v>1153</v>
      </c>
      <c r="V9" t="s">
        <v>1147</v>
      </c>
      <c r="W9" t="s">
        <v>1148</v>
      </c>
      <c r="X9" t="s">
        <v>1149</v>
      </c>
      <c r="Y9" t="s">
        <v>1150</v>
      </c>
      <c r="Z9" t="s">
        <v>1151</v>
      </c>
    </row>
    <row r="10" spans="18:26" x14ac:dyDescent="0.35">
      <c r="R10" t="s">
        <v>794</v>
      </c>
      <c r="S10" t="s">
        <v>794</v>
      </c>
      <c r="T10" t="s">
        <v>794</v>
      </c>
      <c r="U10" t="s">
        <v>1153</v>
      </c>
      <c r="V10" t="s">
        <v>1147</v>
      </c>
      <c r="W10" t="s">
        <v>1148</v>
      </c>
      <c r="X10" t="s">
        <v>1149</v>
      </c>
      <c r="Y10" t="s">
        <v>1150</v>
      </c>
      <c r="Z10" t="s">
        <v>1151</v>
      </c>
    </row>
    <row r="11" spans="18:26" x14ac:dyDescent="0.35">
      <c r="R11" t="s">
        <v>794</v>
      </c>
      <c r="S11" t="s">
        <v>794</v>
      </c>
      <c r="T11" t="s">
        <v>794</v>
      </c>
      <c r="U11" t="s">
        <v>1146</v>
      </c>
      <c r="V11" t="s">
        <v>1147</v>
      </c>
      <c r="W11" t="s">
        <v>1148</v>
      </c>
      <c r="X11" t="s">
        <v>1149</v>
      </c>
      <c r="Y11" t="s">
        <v>1150</v>
      </c>
      <c r="Z11" t="s">
        <v>1151</v>
      </c>
    </row>
    <row r="12" spans="18:26" x14ac:dyDescent="0.35">
      <c r="R12" t="s">
        <v>794</v>
      </c>
      <c r="S12" t="s">
        <v>794</v>
      </c>
      <c r="T12" t="s">
        <v>794</v>
      </c>
      <c r="U12" t="s">
        <v>1146</v>
      </c>
      <c r="V12" t="s">
        <v>1147</v>
      </c>
      <c r="W12" t="s">
        <v>1148</v>
      </c>
      <c r="X12" t="s">
        <v>1149</v>
      </c>
      <c r="Y12" t="s">
        <v>1150</v>
      </c>
      <c r="Z12" t="s">
        <v>1151</v>
      </c>
    </row>
    <row r="13" spans="18:26" x14ac:dyDescent="0.35">
      <c r="R13" t="s">
        <v>794</v>
      </c>
      <c r="S13" t="s">
        <v>794</v>
      </c>
      <c r="T13" t="s">
        <v>794</v>
      </c>
      <c r="U13" t="s">
        <v>1154</v>
      </c>
      <c r="V13" t="s">
        <v>1147</v>
      </c>
      <c r="W13" t="s">
        <v>1148</v>
      </c>
      <c r="X13" t="s">
        <v>1149</v>
      </c>
      <c r="Y13" t="s">
        <v>1150</v>
      </c>
      <c r="Z13" t="s">
        <v>1151</v>
      </c>
    </row>
    <row r="14" spans="18:26" x14ac:dyDescent="0.35">
      <c r="R14" t="s">
        <v>794</v>
      </c>
      <c r="S14" t="s">
        <v>794</v>
      </c>
      <c r="T14" t="s">
        <v>794</v>
      </c>
      <c r="U14" t="s">
        <v>1155</v>
      </c>
      <c r="V14" t="s">
        <v>1147</v>
      </c>
      <c r="W14" t="s">
        <v>1148</v>
      </c>
      <c r="X14" t="s">
        <v>1149</v>
      </c>
      <c r="Y14" t="s">
        <v>1150</v>
      </c>
      <c r="Z14" t="s">
        <v>1151</v>
      </c>
    </row>
    <row r="15" spans="18:26" x14ac:dyDescent="0.35">
      <c r="R15" t="s">
        <v>794</v>
      </c>
      <c r="S15" t="s">
        <v>794</v>
      </c>
      <c r="T15" t="s">
        <v>794</v>
      </c>
      <c r="U15" t="s">
        <v>1146</v>
      </c>
      <c r="V15" t="s">
        <v>1147</v>
      </c>
      <c r="W15" t="s">
        <v>1148</v>
      </c>
      <c r="X15" t="s">
        <v>1149</v>
      </c>
      <c r="Y15" t="s">
        <v>1150</v>
      </c>
      <c r="Z15" t="s">
        <v>1151</v>
      </c>
    </row>
    <row r="16" spans="18:26" x14ac:dyDescent="0.35">
      <c r="R16" t="s">
        <v>794</v>
      </c>
      <c r="S16" t="s">
        <v>794</v>
      </c>
      <c r="T16" t="s">
        <v>794</v>
      </c>
      <c r="U16" t="s">
        <v>1146</v>
      </c>
      <c r="V16" t="s">
        <v>1147</v>
      </c>
      <c r="W16" t="s">
        <v>1148</v>
      </c>
      <c r="X16" t="s">
        <v>1149</v>
      </c>
      <c r="Y16" t="s">
        <v>1150</v>
      </c>
      <c r="Z16" t="s">
        <v>1151</v>
      </c>
    </row>
    <row r="17" spans="18:26" x14ac:dyDescent="0.35">
      <c r="R17" t="s">
        <v>794</v>
      </c>
      <c r="S17" t="s">
        <v>794</v>
      </c>
      <c r="T17" t="s">
        <v>794</v>
      </c>
      <c r="U17" t="s">
        <v>1155</v>
      </c>
      <c r="V17" t="s">
        <v>1147</v>
      </c>
      <c r="W17" t="s">
        <v>1148</v>
      </c>
      <c r="X17" t="s">
        <v>1149</v>
      </c>
      <c r="Y17" t="s">
        <v>1150</v>
      </c>
      <c r="Z17" t="s">
        <v>1151</v>
      </c>
    </row>
    <row r="18" spans="18:26" x14ac:dyDescent="0.35">
      <c r="R18" t="s">
        <v>794</v>
      </c>
      <c r="S18" t="s">
        <v>794</v>
      </c>
      <c r="T18" t="s">
        <v>794</v>
      </c>
      <c r="U18" t="s">
        <v>1156</v>
      </c>
      <c r="V18" t="s">
        <v>1147</v>
      </c>
      <c r="W18" t="s">
        <v>1148</v>
      </c>
      <c r="X18" t="s">
        <v>1149</v>
      </c>
      <c r="Y18" t="s">
        <v>1150</v>
      </c>
      <c r="Z18" t="s">
        <v>1151</v>
      </c>
    </row>
    <row r="19" spans="18:26" x14ac:dyDescent="0.35">
      <c r="R19" t="s">
        <v>794</v>
      </c>
      <c r="S19" t="s">
        <v>794</v>
      </c>
      <c r="T19" t="s">
        <v>794</v>
      </c>
      <c r="U19" t="s">
        <v>1156</v>
      </c>
      <c r="V19" t="s">
        <v>1147</v>
      </c>
      <c r="W19" t="s">
        <v>1148</v>
      </c>
      <c r="X19" t="s">
        <v>1149</v>
      </c>
      <c r="Y19" t="s">
        <v>1150</v>
      </c>
      <c r="Z19" t="s">
        <v>1151</v>
      </c>
    </row>
    <row r="20" spans="18:26" x14ac:dyDescent="0.35">
      <c r="R20" t="s">
        <v>794</v>
      </c>
      <c r="S20" t="s">
        <v>794</v>
      </c>
      <c r="T20" t="s">
        <v>794</v>
      </c>
      <c r="U20" t="s">
        <v>1146</v>
      </c>
      <c r="W20" t="s">
        <v>1148</v>
      </c>
      <c r="X20" t="s">
        <v>1149</v>
      </c>
      <c r="Y20" t="s">
        <v>1150</v>
      </c>
      <c r="Z20" t="s">
        <v>1151</v>
      </c>
    </row>
    <row r="21" spans="18:26" x14ac:dyDescent="0.35">
      <c r="R21" t="s">
        <v>794</v>
      </c>
      <c r="S21" t="s">
        <v>794</v>
      </c>
      <c r="T21" t="s">
        <v>794</v>
      </c>
      <c r="U21" t="s">
        <v>1146</v>
      </c>
      <c r="V21" t="s">
        <v>1147</v>
      </c>
      <c r="W21" t="s">
        <v>1148</v>
      </c>
      <c r="X21" t="s">
        <v>1149</v>
      </c>
      <c r="Y21" t="s">
        <v>1150</v>
      </c>
      <c r="Z21" t="s">
        <v>1151</v>
      </c>
    </row>
    <row r="22" spans="18:26" x14ac:dyDescent="0.35">
      <c r="R22" t="s">
        <v>794</v>
      </c>
      <c r="S22" t="s">
        <v>794</v>
      </c>
      <c r="T22" t="s">
        <v>794</v>
      </c>
      <c r="U22" t="s">
        <v>1146</v>
      </c>
      <c r="V22" t="s">
        <v>1147</v>
      </c>
      <c r="W22" t="s">
        <v>1148</v>
      </c>
      <c r="X22" t="s">
        <v>1149</v>
      </c>
      <c r="Y22" t="s">
        <v>1150</v>
      </c>
      <c r="Z22" t="s">
        <v>1151</v>
      </c>
    </row>
    <row r="25" spans="18:26" x14ac:dyDescent="0.35">
      <c r="R25" t="s">
        <v>794</v>
      </c>
      <c r="S25" t="s">
        <v>794</v>
      </c>
      <c r="T25" t="s">
        <v>794</v>
      </c>
      <c r="U25" t="s">
        <v>1146</v>
      </c>
      <c r="V25" t="s">
        <v>1147</v>
      </c>
      <c r="W25" t="s">
        <v>1148</v>
      </c>
      <c r="X25" t="s">
        <v>1149</v>
      </c>
      <c r="Y25" t="s">
        <v>1150</v>
      </c>
      <c r="Z25" t="s">
        <v>1151</v>
      </c>
    </row>
    <row r="26" spans="18:26" x14ac:dyDescent="0.35">
      <c r="R26" t="s">
        <v>794</v>
      </c>
      <c r="S26" t="s">
        <v>794</v>
      </c>
      <c r="T26" t="s">
        <v>794</v>
      </c>
      <c r="U26" t="s">
        <v>1146</v>
      </c>
      <c r="V26" t="s">
        <v>1147</v>
      </c>
      <c r="W26" t="s">
        <v>1148</v>
      </c>
      <c r="X26" t="s">
        <v>1149</v>
      </c>
      <c r="Y26" t="s">
        <v>1150</v>
      </c>
      <c r="Z26" t="s">
        <v>1151</v>
      </c>
    </row>
    <row r="27" spans="18:26" x14ac:dyDescent="0.35">
      <c r="R27" t="s">
        <v>794</v>
      </c>
      <c r="S27" t="s">
        <v>794</v>
      </c>
      <c r="T27" t="s">
        <v>794</v>
      </c>
      <c r="U27" t="s">
        <v>1146</v>
      </c>
      <c r="V27" t="s">
        <v>1147</v>
      </c>
      <c r="W27" t="s">
        <v>1148</v>
      </c>
      <c r="X27" t="s">
        <v>1149</v>
      </c>
      <c r="Y27" t="s">
        <v>1150</v>
      </c>
      <c r="Z27" t="s">
        <v>1151</v>
      </c>
    </row>
    <row r="28" spans="18:26" x14ac:dyDescent="0.35">
      <c r="R28" t="s">
        <v>794</v>
      </c>
      <c r="S28" t="s">
        <v>794</v>
      </c>
      <c r="T28" t="s">
        <v>794</v>
      </c>
      <c r="U28" t="s">
        <v>1146</v>
      </c>
      <c r="V28" t="s">
        <v>1147</v>
      </c>
      <c r="W28" t="s">
        <v>1148</v>
      </c>
      <c r="X28" t="s">
        <v>1149</v>
      </c>
      <c r="Y28" t="s">
        <v>1150</v>
      </c>
      <c r="Z28" t="s">
        <v>1151</v>
      </c>
    </row>
    <row r="29" spans="18:26" x14ac:dyDescent="0.35">
      <c r="R29" t="s">
        <v>794</v>
      </c>
      <c r="S29" t="s">
        <v>794</v>
      </c>
      <c r="T29" t="s">
        <v>794</v>
      </c>
      <c r="U29" t="s">
        <v>1157</v>
      </c>
      <c r="W29" t="s">
        <v>1148</v>
      </c>
      <c r="X29" t="s">
        <v>1149</v>
      </c>
      <c r="Y29" t="s">
        <v>1150</v>
      </c>
      <c r="Z29" t="s">
        <v>1151</v>
      </c>
    </row>
    <row r="30" spans="18:26" x14ac:dyDescent="0.35">
      <c r="R30" t="s">
        <v>794</v>
      </c>
      <c r="S30" t="s">
        <v>794</v>
      </c>
      <c r="T30" t="s">
        <v>794</v>
      </c>
      <c r="U30" t="s">
        <v>1146</v>
      </c>
      <c r="V30" t="s">
        <v>1147</v>
      </c>
      <c r="W30" t="s">
        <v>1148</v>
      </c>
      <c r="X30" t="s">
        <v>1149</v>
      </c>
      <c r="Y30" t="s">
        <v>1150</v>
      </c>
      <c r="Z30" t="s">
        <v>1151</v>
      </c>
    </row>
    <row r="31" spans="18:26" x14ac:dyDescent="0.35">
      <c r="R31" t="s">
        <v>794</v>
      </c>
      <c r="S31" t="s">
        <v>794</v>
      </c>
      <c r="T31" t="s">
        <v>794</v>
      </c>
      <c r="U31" t="s">
        <v>1146</v>
      </c>
      <c r="W31" t="s">
        <v>1148</v>
      </c>
      <c r="X31" t="s">
        <v>1149</v>
      </c>
      <c r="Y31" t="s">
        <v>1150</v>
      </c>
      <c r="Z31" t="s">
        <v>1151</v>
      </c>
    </row>
    <row r="32" spans="18:26" x14ac:dyDescent="0.35">
      <c r="R32" t="s">
        <v>794</v>
      </c>
      <c r="S32" t="s">
        <v>794</v>
      </c>
      <c r="T32" t="s">
        <v>794</v>
      </c>
      <c r="U32" t="s">
        <v>1157</v>
      </c>
      <c r="V32" t="s">
        <v>1147</v>
      </c>
      <c r="W32" t="s">
        <v>1148</v>
      </c>
      <c r="X32" t="s">
        <v>1149</v>
      </c>
      <c r="Y32" t="s">
        <v>1150</v>
      </c>
      <c r="Z32" t="s">
        <v>1151</v>
      </c>
    </row>
    <row r="36" spans="18:26" x14ac:dyDescent="0.35">
      <c r="R36" t="s">
        <v>794</v>
      </c>
      <c r="S36" t="s">
        <v>794</v>
      </c>
      <c r="T36" t="s">
        <v>794</v>
      </c>
      <c r="U36" t="s">
        <v>1157</v>
      </c>
      <c r="V36" t="s">
        <v>1147</v>
      </c>
      <c r="W36" t="s">
        <v>1148</v>
      </c>
      <c r="X36" t="s">
        <v>1149</v>
      </c>
      <c r="Y36" t="s">
        <v>1150</v>
      </c>
      <c r="Z36" t="s">
        <v>1151</v>
      </c>
    </row>
    <row r="37" spans="18:26" x14ac:dyDescent="0.35">
      <c r="R37" t="s">
        <v>794</v>
      </c>
      <c r="S37" t="s">
        <v>794</v>
      </c>
      <c r="T37" t="s">
        <v>794</v>
      </c>
      <c r="U37" t="s">
        <v>1155</v>
      </c>
      <c r="V37" t="s">
        <v>1147</v>
      </c>
      <c r="W37" t="s">
        <v>1148</v>
      </c>
      <c r="X37" t="s">
        <v>1149</v>
      </c>
      <c r="Y37" t="s">
        <v>1150</v>
      </c>
      <c r="Z37" t="s">
        <v>1151</v>
      </c>
    </row>
    <row r="38" spans="18:26" x14ac:dyDescent="0.35">
      <c r="R38" t="s">
        <v>794</v>
      </c>
      <c r="S38" t="s">
        <v>794</v>
      </c>
      <c r="T38" t="s">
        <v>794</v>
      </c>
      <c r="U38" t="s">
        <v>1146</v>
      </c>
      <c r="V38" t="s">
        <v>1147</v>
      </c>
      <c r="W38" t="s">
        <v>1148</v>
      </c>
      <c r="X38" t="s">
        <v>1149</v>
      </c>
      <c r="Y38" t="s">
        <v>1150</v>
      </c>
      <c r="Z38" t="s">
        <v>1151</v>
      </c>
    </row>
    <row r="39" spans="18:26" x14ac:dyDescent="0.35">
      <c r="R39" t="s">
        <v>794</v>
      </c>
      <c r="S39" t="s">
        <v>794</v>
      </c>
      <c r="T39" t="s">
        <v>794</v>
      </c>
      <c r="U39" t="s">
        <v>1155</v>
      </c>
      <c r="V39" t="s">
        <v>1147</v>
      </c>
      <c r="W39" t="s">
        <v>1148</v>
      </c>
      <c r="X39" t="s">
        <v>1149</v>
      </c>
      <c r="Y39" t="s">
        <v>1150</v>
      </c>
      <c r="Z39" t="s">
        <v>1151</v>
      </c>
    </row>
    <row r="40" spans="18:26" x14ac:dyDescent="0.35">
      <c r="R40" t="s">
        <v>794</v>
      </c>
      <c r="S40" t="s">
        <v>794</v>
      </c>
      <c r="T40" t="s">
        <v>794</v>
      </c>
      <c r="U40" t="s">
        <v>1146</v>
      </c>
      <c r="V40" t="s">
        <v>1147</v>
      </c>
      <c r="W40" t="s">
        <v>1148</v>
      </c>
      <c r="X40" t="s">
        <v>1149</v>
      </c>
      <c r="Y40" t="s">
        <v>1150</v>
      </c>
      <c r="Z40" t="s">
        <v>1151</v>
      </c>
    </row>
    <row r="41" spans="18:26" x14ac:dyDescent="0.35">
      <c r="R41" t="s">
        <v>794</v>
      </c>
      <c r="S41" t="s">
        <v>794</v>
      </c>
      <c r="T41" t="s">
        <v>794</v>
      </c>
      <c r="U41" t="s">
        <v>1155</v>
      </c>
      <c r="V41" t="s">
        <v>1147</v>
      </c>
      <c r="W41" t="s">
        <v>1148</v>
      </c>
      <c r="X41" t="s">
        <v>1149</v>
      </c>
      <c r="Y41" t="s">
        <v>1150</v>
      </c>
      <c r="Z41" t="s">
        <v>1151</v>
      </c>
    </row>
    <row r="42" spans="18:26" x14ac:dyDescent="0.35">
      <c r="R42" t="s">
        <v>794</v>
      </c>
      <c r="S42" t="s">
        <v>794</v>
      </c>
      <c r="T42" t="s">
        <v>794</v>
      </c>
      <c r="U42" t="s">
        <v>1146</v>
      </c>
      <c r="V42" t="s">
        <v>1147</v>
      </c>
      <c r="W42" t="s">
        <v>1148</v>
      </c>
      <c r="X42" t="s">
        <v>1149</v>
      </c>
      <c r="Y42" t="s">
        <v>1150</v>
      </c>
      <c r="Z42" t="s">
        <v>1151</v>
      </c>
    </row>
    <row r="43" spans="18:26" x14ac:dyDescent="0.35">
      <c r="R43" t="s">
        <v>794</v>
      </c>
      <c r="S43" t="s">
        <v>794</v>
      </c>
      <c r="T43" t="s">
        <v>794</v>
      </c>
      <c r="U43" t="s">
        <v>1155</v>
      </c>
      <c r="V43" t="s">
        <v>1147</v>
      </c>
      <c r="W43" t="s">
        <v>1148</v>
      </c>
      <c r="X43" t="s">
        <v>1149</v>
      </c>
      <c r="Y43" t="s">
        <v>1150</v>
      </c>
      <c r="Z43" t="s">
        <v>1151</v>
      </c>
    </row>
    <row r="44" spans="18:26" x14ac:dyDescent="0.35">
      <c r="R44" t="s">
        <v>794</v>
      </c>
      <c r="S44" t="s">
        <v>794</v>
      </c>
      <c r="T44" t="s">
        <v>794</v>
      </c>
      <c r="U44" t="s">
        <v>1155</v>
      </c>
      <c r="V44" t="s">
        <v>1147</v>
      </c>
      <c r="W44" t="s">
        <v>1148</v>
      </c>
      <c r="X44" t="s">
        <v>1149</v>
      </c>
      <c r="Y44" t="s">
        <v>1150</v>
      </c>
      <c r="Z44" t="s">
        <v>1151</v>
      </c>
    </row>
    <row r="47" spans="18:26" x14ac:dyDescent="0.35">
      <c r="R47" t="s">
        <v>794</v>
      </c>
      <c r="S47" t="s">
        <v>794</v>
      </c>
      <c r="T47" t="s">
        <v>794</v>
      </c>
      <c r="U47" t="s">
        <v>1146</v>
      </c>
      <c r="V47" t="s">
        <v>1147</v>
      </c>
      <c r="W47" t="s">
        <v>1148</v>
      </c>
      <c r="X47" t="s">
        <v>1149</v>
      </c>
      <c r="Y47" t="s">
        <v>1150</v>
      </c>
      <c r="Z47" t="s">
        <v>1151</v>
      </c>
    </row>
    <row r="48" spans="18:26" x14ac:dyDescent="0.35">
      <c r="R48" t="s">
        <v>794</v>
      </c>
      <c r="S48" t="s">
        <v>794</v>
      </c>
      <c r="T48" t="s">
        <v>794</v>
      </c>
      <c r="U48" t="s">
        <v>1146</v>
      </c>
      <c r="V48" t="s">
        <v>1147</v>
      </c>
      <c r="W48" t="s">
        <v>1148</v>
      </c>
      <c r="X48" t="s">
        <v>1149</v>
      </c>
      <c r="Y48" t="s">
        <v>1150</v>
      </c>
      <c r="Z48" t="s">
        <v>1151</v>
      </c>
    </row>
    <row r="49" spans="18:26" x14ac:dyDescent="0.35">
      <c r="R49" t="s">
        <v>794</v>
      </c>
      <c r="S49" t="s">
        <v>794</v>
      </c>
      <c r="T49" t="s">
        <v>794</v>
      </c>
      <c r="U49" t="s">
        <v>1146</v>
      </c>
      <c r="V49" t="s">
        <v>1147</v>
      </c>
      <c r="W49" t="s">
        <v>1148</v>
      </c>
      <c r="X49" t="s">
        <v>1149</v>
      </c>
      <c r="Y49" t="s">
        <v>1150</v>
      </c>
      <c r="Z49" t="s">
        <v>1151</v>
      </c>
    </row>
    <row r="50" spans="18:26" x14ac:dyDescent="0.35">
      <c r="R50" t="s">
        <v>794</v>
      </c>
      <c r="S50" t="s">
        <v>794</v>
      </c>
      <c r="T50" t="s">
        <v>794</v>
      </c>
      <c r="U50" t="s">
        <v>1146</v>
      </c>
      <c r="V50" t="s">
        <v>1147</v>
      </c>
      <c r="W50" t="s">
        <v>1148</v>
      </c>
      <c r="X50" t="s">
        <v>1149</v>
      </c>
      <c r="Y50" t="s">
        <v>1150</v>
      </c>
      <c r="Z50" t="s">
        <v>1151</v>
      </c>
    </row>
    <row r="51" spans="18:26" x14ac:dyDescent="0.35">
      <c r="R51" t="s">
        <v>794</v>
      </c>
      <c r="S51" t="s">
        <v>794</v>
      </c>
      <c r="T51" t="s">
        <v>794</v>
      </c>
      <c r="U51" t="s">
        <v>1155</v>
      </c>
      <c r="V51" t="s">
        <v>1147</v>
      </c>
      <c r="W51" t="s">
        <v>1148</v>
      </c>
      <c r="X51" t="s">
        <v>1149</v>
      </c>
      <c r="Y51" t="s">
        <v>1150</v>
      </c>
      <c r="Z51" t="s">
        <v>1151</v>
      </c>
    </row>
    <row r="52" spans="18:26" x14ac:dyDescent="0.35">
      <c r="R52" t="s">
        <v>794</v>
      </c>
      <c r="S52" t="s">
        <v>794</v>
      </c>
      <c r="T52" t="s">
        <v>794</v>
      </c>
      <c r="U52" t="s">
        <v>1146</v>
      </c>
      <c r="V52" t="s">
        <v>1147</v>
      </c>
      <c r="W52" t="s">
        <v>1148</v>
      </c>
      <c r="X52" t="s">
        <v>1149</v>
      </c>
      <c r="Y52" t="s">
        <v>1150</v>
      </c>
      <c r="Z52" t="s">
        <v>1151</v>
      </c>
    </row>
    <row r="53" spans="18:26" x14ac:dyDescent="0.35">
      <c r="R53" t="s">
        <v>794</v>
      </c>
      <c r="S53" t="s">
        <v>794</v>
      </c>
      <c r="T53" t="s">
        <v>794</v>
      </c>
      <c r="U53" t="s">
        <v>1146</v>
      </c>
      <c r="V53" t="s">
        <v>1147</v>
      </c>
      <c r="W53" t="s">
        <v>1148</v>
      </c>
      <c r="X53" t="s">
        <v>1149</v>
      </c>
      <c r="Y53" t="s">
        <v>1150</v>
      </c>
      <c r="Z53" t="s">
        <v>1151</v>
      </c>
    </row>
    <row r="56" spans="18:26" x14ac:dyDescent="0.35">
      <c r="R56" t="s">
        <v>794</v>
      </c>
      <c r="S56" t="s">
        <v>794</v>
      </c>
      <c r="T56" t="s">
        <v>794</v>
      </c>
      <c r="U56" t="s">
        <v>1157</v>
      </c>
      <c r="V56" t="s">
        <v>1147</v>
      </c>
      <c r="W56" t="s">
        <v>1148</v>
      </c>
      <c r="X56" t="s">
        <v>1149</v>
      </c>
      <c r="Y56" t="s">
        <v>1150</v>
      </c>
      <c r="Z56" t="s">
        <v>1151</v>
      </c>
    </row>
    <row r="57" spans="18:26" x14ac:dyDescent="0.35">
      <c r="R57" t="s">
        <v>794</v>
      </c>
      <c r="S57" t="s">
        <v>794</v>
      </c>
      <c r="T57" t="s">
        <v>794</v>
      </c>
      <c r="U57" t="s">
        <v>1146</v>
      </c>
      <c r="V57" t="s">
        <v>1147</v>
      </c>
      <c r="W57" t="s">
        <v>1148</v>
      </c>
      <c r="X57" t="s">
        <v>1149</v>
      </c>
      <c r="Y57" t="s">
        <v>1150</v>
      </c>
      <c r="Z57" t="s">
        <v>1151</v>
      </c>
    </row>
    <row r="58" spans="18:26" x14ac:dyDescent="0.35">
      <c r="R58" t="s">
        <v>794</v>
      </c>
      <c r="S58" t="s">
        <v>794</v>
      </c>
      <c r="T58" t="s">
        <v>794</v>
      </c>
      <c r="U58" t="s">
        <v>1157</v>
      </c>
      <c r="V58" t="s">
        <v>1147</v>
      </c>
      <c r="W58" t="s">
        <v>1148</v>
      </c>
      <c r="X58" t="s">
        <v>1149</v>
      </c>
      <c r="Y58" t="s">
        <v>1150</v>
      </c>
      <c r="Z58" t="s">
        <v>1151</v>
      </c>
    </row>
    <row r="59" spans="18:26" x14ac:dyDescent="0.35">
      <c r="R59" t="s">
        <v>794</v>
      </c>
      <c r="S59" t="s">
        <v>794</v>
      </c>
      <c r="T59" t="s">
        <v>794</v>
      </c>
      <c r="U59" t="s">
        <v>1146</v>
      </c>
      <c r="V59" t="s">
        <v>1147</v>
      </c>
      <c r="W59" t="s">
        <v>1148</v>
      </c>
      <c r="X59" t="s">
        <v>1149</v>
      </c>
      <c r="Y59" t="s">
        <v>1150</v>
      </c>
      <c r="Z59" t="s">
        <v>1151</v>
      </c>
    </row>
    <row r="60" spans="18:26" x14ac:dyDescent="0.35">
      <c r="R60" t="s">
        <v>794</v>
      </c>
      <c r="S60" t="s">
        <v>794</v>
      </c>
      <c r="T60" t="s">
        <v>794</v>
      </c>
      <c r="U60" t="s">
        <v>1146</v>
      </c>
      <c r="V60" t="s">
        <v>1147</v>
      </c>
      <c r="W60" t="s">
        <v>1148</v>
      </c>
      <c r="X60" t="s">
        <v>1149</v>
      </c>
      <c r="Y60" t="s">
        <v>1150</v>
      </c>
      <c r="Z60" t="s">
        <v>1151</v>
      </c>
    </row>
    <row r="61" spans="18:26" x14ac:dyDescent="0.35">
      <c r="R61" t="s">
        <v>794</v>
      </c>
      <c r="S61" t="s">
        <v>794</v>
      </c>
      <c r="T61" t="s">
        <v>794</v>
      </c>
      <c r="U61" t="s">
        <v>1146</v>
      </c>
      <c r="V61" t="s">
        <v>1147</v>
      </c>
      <c r="W61" t="s">
        <v>1148</v>
      </c>
      <c r="X61" t="s">
        <v>1149</v>
      </c>
      <c r="Y61" t="s">
        <v>1150</v>
      </c>
      <c r="Z61" t="s">
        <v>1151</v>
      </c>
    </row>
    <row r="62" spans="18:26" x14ac:dyDescent="0.35">
      <c r="R62" t="s">
        <v>794</v>
      </c>
      <c r="S62" t="s">
        <v>794</v>
      </c>
      <c r="T62" t="s">
        <v>794</v>
      </c>
      <c r="U62" t="s">
        <v>1146</v>
      </c>
      <c r="V62" t="s">
        <v>1147</v>
      </c>
      <c r="W62" t="s">
        <v>1148</v>
      </c>
      <c r="X62" t="s">
        <v>1149</v>
      </c>
      <c r="Y62" t="s">
        <v>1150</v>
      </c>
      <c r="Z62" t="s">
        <v>1151</v>
      </c>
    </row>
    <row r="63" spans="18:26" x14ac:dyDescent="0.35">
      <c r="R63" t="s">
        <v>794</v>
      </c>
      <c r="S63" t="s">
        <v>794</v>
      </c>
      <c r="T63" t="s">
        <v>794</v>
      </c>
      <c r="U63" t="s">
        <v>1146</v>
      </c>
      <c r="V63" t="s">
        <v>1147</v>
      </c>
      <c r="W63" t="s">
        <v>1148</v>
      </c>
      <c r="X63" t="s">
        <v>1149</v>
      </c>
      <c r="Y63" t="s">
        <v>1150</v>
      </c>
      <c r="Z63" t="s">
        <v>1151</v>
      </c>
    </row>
    <row r="64" spans="18:26" x14ac:dyDescent="0.35">
      <c r="R64" t="s">
        <v>794</v>
      </c>
      <c r="S64" t="s">
        <v>794</v>
      </c>
      <c r="T64" t="s">
        <v>794</v>
      </c>
      <c r="U64" t="s">
        <v>1146</v>
      </c>
      <c r="V64" t="s">
        <v>1147</v>
      </c>
      <c r="W64" t="s">
        <v>1148</v>
      </c>
      <c r="X64" t="s">
        <v>1149</v>
      </c>
      <c r="Y64" t="s">
        <v>1150</v>
      </c>
      <c r="Z64" t="s">
        <v>1151</v>
      </c>
    </row>
    <row r="65" spans="18:26" x14ac:dyDescent="0.35">
      <c r="R65" t="s">
        <v>794</v>
      </c>
      <c r="S65" t="s">
        <v>794</v>
      </c>
      <c r="T65" t="s">
        <v>794</v>
      </c>
      <c r="U65" t="s">
        <v>1146</v>
      </c>
      <c r="V65" t="s">
        <v>1147</v>
      </c>
      <c r="W65" t="s">
        <v>1148</v>
      </c>
      <c r="X65" t="s">
        <v>1149</v>
      </c>
      <c r="Y65" t="s">
        <v>1150</v>
      </c>
      <c r="Z65" t="s">
        <v>1151</v>
      </c>
    </row>
    <row r="66" spans="18:26" x14ac:dyDescent="0.35">
      <c r="R66" t="s">
        <v>794</v>
      </c>
      <c r="S66" t="s">
        <v>794</v>
      </c>
      <c r="T66" t="s">
        <v>794</v>
      </c>
      <c r="U66" t="s">
        <v>1146</v>
      </c>
      <c r="V66" t="s">
        <v>1147</v>
      </c>
      <c r="W66" t="s">
        <v>1148</v>
      </c>
      <c r="X66" t="s">
        <v>1149</v>
      </c>
      <c r="Y66" t="s">
        <v>1150</v>
      </c>
      <c r="Z66" t="s">
        <v>1151</v>
      </c>
    </row>
    <row r="67" spans="18:26" x14ac:dyDescent="0.35">
      <c r="R67" t="s">
        <v>794</v>
      </c>
      <c r="S67" t="s">
        <v>794</v>
      </c>
      <c r="T67" t="s">
        <v>794</v>
      </c>
      <c r="U67" t="s">
        <v>1156</v>
      </c>
      <c r="V67" t="s">
        <v>1147</v>
      </c>
      <c r="W67" t="s">
        <v>1148</v>
      </c>
      <c r="X67" t="s">
        <v>1149</v>
      </c>
      <c r="Y67" t="s">
        <v>1150</v>
      </c>
      <c r="Z67" t="s">
        <v>1151</v>
      </c>
    </row>
    <row r="68" spans="18:26" x14ac:dyDescent="0.35">
      <c r="R68" t="s">
        <v>794</v>
      </c>
      <c r="S68" t="s">
        <v>794</v>
      </c>
      <c r="T68" t="s">
        <v>794</v>
      </c>
      <c r="U68" t="s">
        <v>1158</v>
      </c>
      <c r="V68" t="s">
        <v>1147</v>
      </c>
      <c r="W68" t="s">
        <v>1148</v>
      </c>
      <c r="X68" t="s">
        <v>1149</v>
      </c>
      <c r="Y68" t="s">
        <v>1150</v>
      </c>
      <c r="Z68" t="s">
        <v>1151</v>
      </c>
    </row>
    <row r="69" spans="18:26" x14ac:dyDescent="0.35">
      <c r="R69" t="s">
        <v>794</v>
      </c>
      <c r="S69" t="s">
        <v>794</v>
      </c>
      <c r="T69" t="s">
        <v>794</v>
      </c>
      <c r="U69" t="s">
        <v>1158</v>
      </c>
      <c r="V69" t="s">
        <v>1147</v>
      </c>
      <c r="W69" t="s">
        <v>1148</v>
      </c>
      <c r="X69" t="s">
        <v>1149</v>
      </c>
      <c r="Y69" t="s">
        <v>1150</v>
      </c>
      <c r="Z69" t="s">
        <v>1151</v>
      </c>
    </row>
    <row r="70" spans="18:26" x14ac:dyDescent="0.35">
      <c r="R70" t="s">
        <v>794</v>
      </c>
      <c r="S70" t="s">
        <v>794</v>
      </c>
      <c r="T70" t="s">
        <v>794</v>
      </c>
      <c r="U70" t="s">
        <v>1146</v>
      </c>
      <c r="V70" t="s">
        <v>1147</v>
      </c>
      <c r="W70" t="s">
        <v>1148</v>
      </c>
      <c r="X70" t="s">
        <v>1149</v>
      </c>
      <c r="Y70" t="s">
        <v>1150</v>
      </c>
      <c r="Z70" t="s">
        <v>1151</v>
      </c>
    </row>
    <row r="71" spans="18:26" x14ac:dyDescent="0.35">
      <c r="R71" t="s">
        <v>794</v>
      </c>
      <c r="S71" t="s">
        <v>794</v>
      </c>
      <c r="T71" t="s">
        <v>794</v>
      </c>
      <c r="U71" t="s">
        <v>1157</v>
      </c>
      <c r="V71" t="s">
        <v>1147</v>
      </c>
      <c r="W71" t="s">
        <v>1148</v>
      </c>
      <c r="X71" t="s">
        <v>1149</v>
      </c>
      <c r="Y71" t="s">
        <v>1150</v>
      </c>
      <c r="Z71" t="s">
        <v>1151</v>
      </c>
    </row>
    <row r="72" spans="18:26" x14ac:dyDescent="0.35">
      <c r="R72" t="s">
        <v>794</v>
      </c>
      <c r="S72" t="s">
        <v>794</v>
      </c>
      <c r="T72" t="s">
        <v>794</v>
      </c>
      <c r="U72" t="s">
        <v>1146</v>
      </c>
      <c r="V72" t="s">
        <v>1147</v>
      </c>
      <c r="W72" t="s">
        <v>1148</v>
      </c>
      <c r="X72" t="s">
        <v>1149</v>
      </c>
      <c r="Y72" t="s">
        <v>1150</v>
      </c>
      <c r="Z72" t="s">
        <v>1151</v>
      </c>
    </row>
    <row r="73" spans="18:26" x14ac:dyDescent="0.35">
      <c r="R73" t="s">
        <v>794</v>
      </c>
      <c r="S73" t="s">
        <v>794</v>
      </c>
      <c r="T73" t="s">
        <v>794</v>
      </c>
      <c r="U73" t="s">
        <v>1146</v>
      </c>
      <c r="V73" t="s">
        <v>1147</v>
      </c>
      <c r="W73" t="s">
        <v>1148</v>
      </c>
      <c r="X73" t="s">
        <v>1149</v>
      </c>
      <c r="Y73" t="s">
        <v>1150</v>
      </c>
      <c r="Z73" t="s">
        <v>1151</v>
      </c>
    </row>
    <row r="74" spans="18:26" x14ac:dyDescent="0.35">
      <c r="R74" t="s">
        <v>794</v>
      </c>
      <c r="S74" t="s">
        <v>794</v>
      </c>
      <c r="T74" t="s">
        <v>794</v>
      </c>
      <c r="U74" t="s">
        <v>1146</v>
      </c>
      <c r="W74" t="s">
        <v>1148</v>
      </c>
      <c r="X74" t="s">
        <v>1149</v>
      </c>
      <c r="Y74" t="s">
        <v>1150</v>
      </c>
      <c r="Z74" t="s">
        <v>1151</v>
      </c>
    </row>
    <row r="75" spans="18:26" x14ac:dyDescent="0.35">
      <c r="R75" t="s">
        <v>794</v>
      </c>
      <c r="S75" t="s">
        <v>794</v>
      </c>
      <c r="T75" t="s">
        <v>794</v>
      </c>
      <c r="U75" t="s">
        <v>1146</v>
      </c>
      <c r="V75" t="s">
        <v>1147</v>
      </c>
      <c r="W75" t="s">
        <v>1148</v>
      </c>
      <c r="X75" t="s">
        <v>1149</v>
      </c>
      <c r="Y75" t="s">
        <v>1150</v>
      </c>
      <c r="Z75" t="s">
        <v>1151</v>
      </c>
    </row>
    <row r="76" spans="18:26" x14ac:dyDescent="0.35">
      <c r="R76" t="s">
        <v>794</v>
      </c>
      <c r="S76" t="s">
        <v>794</v>
      </c>
      <c r="T76" t="s">
        <v>794</v>
      </c>
      <c r="U76" t="s">
        <v>1146</v>
      </c>
      <c r="V76" t="s">
        <v>1147</v>
      </c>
      <c r="W76" t="s">
        <v>1148</v>
      </c>
      <c r="X76" t="s">
        <v>1149</v>
      </c>
      <c r="Y76" t="s">
        <v>1150</v>
      </c>
      <c r="Z76" t="s">
        <v>1151</v>
      </c>
    </row>
    <row r="77" spans="18:26" x14ac:dyDescent="0.35">
      <c r="R77" t="s">
        <v>794</v>
      </c>
      <c r="S77" t="s">
        <v>794</v>
      </c>
      <c r="T77" t="s">
        <v>794</v>
      </c>
      <c r="U77" t="s">
        <v>1146</v>
      </c>
      <c r="V77" t="s">
        <v>1147</v>
      </c>
      <c r="W77" t="s">
        <v>1148</v>
      </c>
      <c r="X77" t="s">
        <v>1149</v>
      </c>
      <c r="Y77" t="s">
        <v>1150</v>
      </c>
      <c r="Z77" t="s">
        <v>1151</v>
      </c>
    </row>
    <row r="78" spans="18:26" x14ac:dyDescent="0.35">
      <c r="R78" t="s">
        <v>794</v>
      </c>
      <c r="S78" t="s">
        <v>794</v>
      </c>
      <c r="T78" t="s">
        <v>794</v>
      </c>
      <c r="U78" t="s">
        <v>1146</v>
      </c>
      <c r="V78" t="s">
        <v>1147</v>
      </c>
      <c r="W78" t="s">
        <v>1148</v>
      </c>
      <c r="X78" t="s">
        <v>1149</v>
      </c>
      <c r="Y78" t="s">
        <v>1150</v>
      </c>
      <c r="Z78" t="s">
        <v>1151</v>
      </c>
    </row>
    <row r="79" spans="18:26" x14ac:dyDescent="0.35">
      <c r="R79" t="s">
        <v>794</v>
      </c>
      <c r="S79" t="s">
        <v>794</v>
      </c>
      <c r="T79" t="s">
        <v>794</v>
      </c>
      <c r="U79" t="s">
        <v>1146</v>
      </c>
      <c r="V79" t="s">
        <v>1147</v>
      </c>
      <c r="W79" t="s">
        <v>1148</v>
      </c>
      <c r="X79" t="s">
        <v>1149</v>
      </c>
      <c r="Y79" t="s">
        <v>1150</v>
      </c>
      <c r="Z79" t="s">
        <v>1151</v>
      </c>
    </row>
    <row r="80" spans="18:26" x14ac:dyDescent="0.35">
      <c r="R80" t="s">
        <v>794</v>
      </c>
      <c r="S80" t="s">
        <v>794</v>
      </c>
      <c r="T80" t="s">
        <v>794</v>
      </c>
      <c r="U80" t="s">
        <v>1146</v>
      </c>
      <c r="V80" t="s">
        <v>1147</v>
      </c>
      <c r="W80" t="s">
        <v>1148</v>
      </c>
      <c r="X80" t="s">
        <v>1149</v>
      </c>
      <c r="Y80" t="s">
        <v>1150</v>
      </c>
      <c r="Z80" t="s">
        <v>1151</v>
      </c>
    </row>
    <row r="81" spans="18:26" x14ac:dyDescent="0.35">
      <c r="R81" t="s">
        <v>794</v>
      </c>
      <c r="S81" t="s">
        <v>794</v>
      </c>
      <c r="T81" t="s">
        <v>794</v>
      </c>
      <c r="U81" t="s">
        <v>1146</v>
      </c>
      <c r="W81" t="s">
        <v>1148</v>
      </c>
      <c r="X81" t="s">
        <v>1149</v>
      </c>
      <c r="Y81" t="s">
        <v>1150</v>
      </c>
      <c r="Z81" t="s">
        <v>1151</v>
      </c>
    </row>
    <row r="82" spans="18:26" x14ac:dyDescent="0.35">
      <c r="R82" t="s">
        <v>794</v>
      </c>
      <c r="S82" t="s">
        <v>794</v>
      </c>
      <c r="T82" t="s">
        <v>794</v>
      </c>
      <c r="U82" t="s">
        <v>1146</v>
      </c>
      <c r="V82" t="s">
        <v>1147</v>
      </c>
      <c r="W82" t="s">
        <v>1148</v>
      </c>
      <c r="X82" t="s">
        <v>1149</v>
      </c>
      <c r="Y82" t="s">
        <v>1150</v>
      </c>
      <c r="Z82" t="s">
        <v>1151</v>
      </c>
    </row>
    <row r="83" spans="18:26" x14ac:dyDescent="0.35">
      <c r="R83" t="s">
        <v>794</v>
      </c>
      <c r="S83" t="s">
        <v>794</v>
      </c>
      <c r="T83" t="s">
        <v>794</v>
      </c>
      <c r="U83" t="s">
        <v>1146</v>
      </c>
      <c r="V83" t="s">
        <v>1147</v>
      </c>
      <c r="W83" t="s">
        <v>1148</v>
      </c>
      <c r="X83" t="s">
        <v>1149</v>
      </c>
      <c r="Y83" t="s">
        <v>1150</v>
      </c>
      <c r="Z83" t="s">
        <v>1151</v>
      </c>
    </row>
    <row r="84" spans="18:26" x14ac:dyDescent="0.35">
      <c r="R84" t="s">
        <v>794</v>
      </c>
      <c r="S84" t="s">
        <v>794</v>
      </c>
      <c r="T84" t="s">
        <v>794</v>
      </c>
      <c r="U84" t="s">
        <v>1146</v>
      </c>
      <c r="V84" t="s">
        <v>1147</v>
      </c>
      <c r="W84" t="s">
        <v>1148</v>
      </c>
      <c r="X84" t="s">
        <v>1149</v>
      </c>
      <c r="Y84" t="s">
        <v>1150</v>
      </c>
      <c r="Z84" t="s">
        <v>1151</v>
      </c>
    </row>
    <row r="85" spans="18:26" x14ac:dyDescent="0.35">
      <c r="R85" t="s">
        <v>794</v>
      </c>
      <c r="S85" t="s">
        <v>794</v>
      </c>
      <c r="T85" t="s">
        <v>794</v>
      </c>
      <c r="U85" t="s">
        <v>1146</v>
      </c>
      <c r="V85" t="s">
        <v>1147</v>
      </c>
      <c r="W85" t="s">
        <v>1148</v>
      </c>
      <c r="X85" t="s">
        <v>1149</v>
      </c>
      <c r="Y85" t="s">
        <v>1150</v>
      </c>
      <c r="Z85" t="s">
        <v>1151</v>
      </c>
    </row>
    <row r="86" spans="18:26" x14ac:dyDescent="0.35">
      <c r="R86" t="s">
        <v>794</v>
      </c>
      <c r="S86" t="s">
        <v>794</v>
      </c>
      <c r="T86" t="s">
        <v>794</v>
      </c>
      <c r="U86" t="s">
        <v>1146</v>
      </c>
      <c r="V86" t="s">
        <v>1147</v>
      </c>
      <c r="W86" t="s">
        <v>1148</v>
      </c>
      <c r="X86" t="s">
        <v>1149</v>
      </c>
      <c r="Y86" t="s">
        <v>1150</v>
      </c>
      <c r="Z86" t="s">
        <v>1151</v>
      </c>
    </row>
    <row r="87" spans="18:26" x14ac:dyDescent="0.35">
      <c r="R87" t="s">
        <v>794</v>
      </c>
      <c r="S87" t="s">
        <v>794</v>
      </c>
      <c r="T87" t="s">
        <v>794</v>
      </c>
      <c r="U87" t="s">
        <v>1146</v>
      </c>
      <c r="V87" t="s">
        <v>1147</v>
      </c>
      <c r="W87" t="s">
        <v>1148</v>
      </c>
      <c r="X87" t="s">
        <v>1149</v>
      </c>
      <c r="Y87" t="s">
        <v>1150</v>
      </c>
      <c r="Z87" t="s">
        <v>1151</v>
      </c>
    </row>
    <row r="88" spans="18:26" x14ac:dyDescent="0.35">
      <c r="R88" t="s">
        <v>794</v>
      </c>
      <c r="S88" t="s">
        <v>794</v>
      </c>
      <c r="T88" t="s">
        <v>794</v>
      </c>
      <c r="U88" t="s">
        <v>1146</v>
      </c>
      <c r="V88" t="s">
        <v>1147</v>
      </c>
      <c r="W88" t="s">
        <v>1148</v>
      </c>
      <c r="X88" t="s">
        <v>1149</v>
      </c>
      <c r="Y88" t="s">
        <v>1150</v>
      </c>
      <c r="Z88" t="s">
        <v>1151</v>
      </c>
    </row>
    <row r="89" spans="18:26" x14ac:dyDescent="0.35">
      <c r="R89" t="s">
        <v>794</v>
      </c>
      <c r="S89" t="s">
        <v>794</v>
      </c>
      <c r="T89" t="s">
        <v>794</v>
      </c>
      <c r="U89" t="s">
        <v>1146</v>
      </c>
      <c r="V89" t="s">
        <v>1147</v>
      </c>
      <c r="W89" t="s">
        <v>1148</v>
      </c>
      <c r="X89" t="s">
        <v>1149</v>
      </c>
      <c r="Y89" t="s">
        <v>1150</v>
      </c>
      <c r="Z89" t="s">
        <v>1151</v>
      </c>
    </row>
    <row r="90" spans="18:26" x14ac:dyDescent="0.35">
      <c r="R90" t="s">
        <v>794</v>
      </c>
      <c r="S90" t="s">
        <v>794</v>
      </c>
      <c r="T90" t="s">
        <v>794</v>
      </c>
      <c r="U90" t="s">
        <v>1146</v>
      </c>
      <c r="W90" t="s">
        <v>1148</v>
      </c>
      <c r="X90" t="s">
        <v>1149</v>
      </c>
      <c r="Y90" t="s">
        <v>1150</v>
      </c>
      <c r="Z90" t="s">
        <v>1151</v>
      </c>
    </row>
    <row r="91" spans="18:26" x14ac:dyDescent="0.35">
      <c r="R91" t="s">
        <v>794</v>
      </c>
      <c r="S91" t="s">
        <v>794</v>
      </c>
      <c r="T91" t="s">
        <v>794</v>
      </c>
      <c r="U91" t="s">
        <v>1146</v>
      </c>
      <c r="V91" t="s">
        <v>1147</v>
      </c>
      <c r="W91" t="s">
        <v>1148</v>
      </c>
      <c r="X91" t="s">
        <v>1149</v>
      </c>
      <c r="Y91" t="s">
        <v>1150</v>
      </c>
      <c r="Z91" t="s">
        <v>1151</v>
      </c>
    </row>
    <row r="92" spans="18:26" x14ac:dyDescent="0.35">
      <c r="R92" t="s">
        <v>794</v>
      </c>
      <c r="S92" t="s">
        <v>794</v>
      </c>
      <c r="T92" t="s">
        <v>794</v>
      </c>
      <c r="U92" t="s">
        <v>1146</v>
      </c>
      <c r="V92" t="s">
        <v>1147</v>
      </c>
      <c r="W92" t="s">
        <v>1148</v>
      </c>
      <c r="X92" t="s">
        <v>1149</v>
      </c>
      <c r="Y92" t="s">
        <v>1150</v>
      </c>
      <c r="Z92" t="s">
        <v>1151</v>
      </c>
    </row>
    <row r="93" spans="18:26" x14ac:dyDescent="0.35">
      <c r="R93" t="s">
        <v>794</v>
      </c>
      <c r="S93" t="s">
        <v>794</v>
      </c>
      <c r="T93" t="s">
        <v>794</v>
      </c>
      <c r="U93" t="s">
        <v>1159</v>
      </c>
      <c r="V93" t="s">
        <v>1147</v>
      </c>
      <c r="W93" t="s">
        <v>1148</v>
      </c>
      <c r="X93" t="s">
        <v>1149</v>
      </c>
      <c r="Y93" t="s">
        <v>1150</v>
      </c>
      <c r="Z93" t="s">
        <v>1151</v>
      </c>
    </row>
    <row r="94" spans="18:26" x14ac:dyDescent="0.35">
      <c r="R94" t="s">
        <v>794</v>
      </c>
      <c r="S94" t="s">
        <v>794</v>
      </c>
      <c r="T94" t="s">
        <v>794</v>
      </c>
      <c r="U94" t="s">
        <v>1146</v>
      </c>
      <c r="V94" t="s">
        <v>1147</v>
      </c>
      <c r="W94" t="s">
        <v>1148</v>
      </c>
      <c r="X94" t="s">
        <v>1149</v>
      </c>
      <c r="Y94" t="s">
        <v>1150</v>
      </c>
      <c r="Z94" t="s">
        <v>1151</v>
      </c>
    </row>
    <row r="95" spans="18:26" x14ac:dyDescent="0.35">
      <c r="R95" t="s">
        <v>794</v>
      </c>
      <c r="S95" t="s">
        <v>794</v>
      </c>
      <c r="T95" t="s">
        <v>794</v>
      </c>
      <c r="U95" t="s">
        <v>1146</v>
      </c>
      <c r="V95" t="s">
        <v>1147</v>
      </c>
      <c r="W95" t="s">
        <v>1148</v>
      </c>
      <c r="X95" t="s">
        <v>1149</v>
      </c>
      <c r="Y95" t="s">
        <v>1150</v>
      </c>
      <c r="Z95" t="s">
        <v>1151</v>
      </c>
    </row>
    <row r="96" spans="18:26" x14ac:dyDescent="0.35">
      <c r="R96" t="s">
        <v>794</v>
      </c>
      <c r="S96" t="s">
        <v>794</v>
      </c>
      <c r="T96" t="s">
        <v>794</v>
      </c>
      <c r="U96" t="s">
        <v>1146</v>
      </c>
      <c r="V96" t="s">
        <v>1147</v>
      </c>
      <c r="W96" t="s">
        <v>1148</v>
      </c>
      <c r="X96" t="s">
        <v>1149</v>
      </c>
      <c r="Y96" t="s">
        <v>1150</v>
      </c>
      <c r="Z96" t="s">
        <v>1151</v>
      </c>
    </row>
    <row r="100" spans="18:26" x14ac:dyDescent="0.35">
      <c r="R100" t="s">
        <v>794</v>
      </c>
      <c r="S100" t="s">
        <v>794</v>
      </c>
      <c r="T100" t="s">
        <v>794</v>
      </c>
      <c r="U100" t="s">
        <v>1146</v>
      </c>
      <c r="V100" t="s">
        <v>1147</v>
      </c>
      <c r="W100" t="s">
        <v>1148</v>
      </c>
      <c r="X100" t="s">
        <v>1149</v>
      </c>
      <c r="Y100" t="s">
        <v>1150</v>
      </c>
      <c r="Z100" t="s">
        <v>1151</v>
      </c>
    </row>
    <row r="101" spans="18:26" x14ac:dyDescent="0.35">
      <c r="R101" t="s">
        <v>794</v>
      </c>
      <c r="S101" t="s">
        <v>794</v>
      </c>
      <c r="T101" t="s">
        <v>794</v>
      </c>
      <c r="U101" t="s">
        <v>1146</v>
      </c>
      <c r="V101" t="s">
        <v>1147</v>
      </c>
      <c r="W101" t="s">
        <v>1148</v>
      </c>
      <c r="X101" t="s">
        <v>1149</v>
      </c>
      <c r="Y101" t="s">
        <v>1150</v>
      </c>
      <c r="Z101" t="s">
        <v>1151</v>
      </c>
    </row>
    <row r="102" spans="18:26" x14ac:dyDescent="0.35">
      <c r="R102" t="s">
        <v>794</v>
      </c>
      <c r="S102" t="s">
        <v>794</v>
      </c>
      <c r="T102" t="s">
        <v>794</v>
      </c>
      <c r="U102" t="s">
        <v>1146</v>
      </c>
      <c r="V102" t="s">
        <v>1147</v>
      </c>
      <c r="W102" t="s">
        <v>1148</v>
      </c>
      <c r="X102" t="s">
        <v>1149</v>
      </c>
      <c r="Y102" t="s">
        <v>1150</v>
      </c>
      <c r="Z102" t="s">
        <v>1151</v>
      </c>
    </row>
    <row r="103" spans="18:26" x14ac:dyDescent="0.35">
      <c r="R103" t="s">
        <v>794</v>
      </c>
      <c r="S103" t="s">
        <v>794</v>
      </c>
      <c r="T103" t="s">
        <v>794</v>
      </c>
      <c r="U103" t="s">
        <v>1146</v>
      </c>
      <c r="V103" t="s">
        <v>1147</v>
      </c>
      <c r="W103" t="s">
        <v>1148</v>
      </c>
      <c r="X103" t="s">
        <v>1149</v>
      </c>
      <c r="Y103" t="s">
        <v>1150</v>
      </c>
      <c r="Z103" t="s">
        <v>1151</v>
      </c>
    </row>
    <row r="107" spans="18:26" x14ac:dyDescent="0.35">
      <c r="R107" t="s">
        <v>794</v>
      </c>
      <c r="S107" t="s">
        <v>794</v>
      </c>
      <c r="T107" t="s">
        <v>794</v>
      </c>
      <c r="U107" t="s">
        <v>1146</v>
      </c>
      <c r="V107" t="s">
        <v>1147</v>
      </c>
      <c r="W107" t="s">
        <v>1148</v>
      </c>
      <c r="X107" t="s">
        <v>1149</v>
      </c>
      <c r="Y107" t="s">
        <v>1150</v>
      </c>
      <c r="Z107" t="s">
        <v>1151</v>
      </c>
    </row>
    <row r="108" spans="18:26" x14ac:dyDescent="0.35">
      <c r="R108" t="s">
        <v>794</v>
      </c>
      <c r="S108" t="s">
        <v>794</v>
      </c>
      <c r="T108" t="s">
        <v>794</v>
      </c>
      <c r="U108" t="s">
        <v>1146</v>
      </c>
      <c r="V108" t="s">
        <v>1147</v>
      </c>
      <c r="W108" t="s">
        <v>1148</v>
      </c>
      <c r="X108" t="s">
        <v>1149</v>
      </c>
      <c r="Y108" t="s">
        <v>1150</v>
      </c>
      <c r="Z108" t="s">
        <v>1151</v>
      </c>
    </row>
    <row r="109" spans="18:26" x14ac:dyDescent="0.35">
      <c r="R109" t="s">
        <v>794</v>
      </c>
      <c r="S109" t="s">
        <v>794</v>
      </c>
      <c r="T109" t="s">
        <v>794</v>
      </c>
      <c r="U109" t="s">
        <v>1146</v>
      </c>
      <c r="V109" t="s">
        <v>1147</v>
      </c>
      <c r="W109" t="s">
        <v>1148</v>
      </c>
      <c r="X109" t="s">
        <v>1149</v>
      </c>
      <c r="Y109" t="s">
        <v>1150</v>
      </c>
      <c r="Z109" t="s">
        <v>1151</v>
      </c>
    </row>
    <row r="110" spans="18:26" x14ac:dyDescent="0.35">
      <c r="R110" t="s">
        <v>794</v>
      </c>
      <c r="S110" t="s">
        <v>794</v>
      </c>
      <c r="T110" t="s">
        <v>794</v>
      </c>
      <c r="U110" t="s">
        <v>1146</v>
      </c>
      <c r="V110" t="s">
        <v>1147</v>
      </c>
      <c r="W110" t="s">
        <v>1148</v>
      </c>
      <c r="X110" t="s">
        <v>1149</v>
      </c>
      <c r="Y110" t="s">
        <v>1150</v>
      </c>
      <c r="Z110" t="s">
        <v>1151</v>
      </c>
    </row>
    <row r="111" spans="18:26" x14ac:dyDescent="0.35">
      <c r="R111" t="s">
        <v>794</v>
      </c>
      <c r="S111" t="s">
        <v>794</v>
      </c>
      <c r="T111" t="s">
        <v>794</v>
      </c>
      <c r="U111" t="s">
        <v>1157</v>
      </c>
      <c r="V111" t="s">
        <v>1147</v>
      </c>
      <c r="W111" t="s">
        <v>1148</v>
      </c>
      <c r="X111" t="s">
        <v>1149</v>
      </c>
      <c r="Y111" t="s">
        <v>1150</v>
      </c>
      <c r="Z111" t="s">
        <v>1151</v>
      </c>
    </row>
    <row r="112" spans="18:26" x14ac:dyDescent="0.35">
      <c r="R112" t="s">
        <v>794</v>
      </c>
      <c r="S112" t="s">
        <v>794</v>
      </c>
      <c r="T112" t="s">
        <v>794</v>
      </c>
      <c r="U112" t="s">
        <v>1157</v>
      </c>
      <c r="V112" t="s">
        <v>1147</v>
      </c>
      <c r="W112" t="s">
        <v>1148</v>
      </c>
      <c r="X112" t="s">
        <v>1149</v>
      </c>
      <c r="Y112" t="s">
        <v>1150</v>
      </c>
      <c r="Z112" t="s">
        <v>1151</v>
      </c>
    </row>
    <row r="113" spans="18:26" x14ac:dyDescent="0.35">
      <c r="R113" t="s">
        <v>794</v>
      </c>
      <c r="S113" t="s">
        <v>794</v>
      </c>
      <c r="T113" t="s">
        <v>794</v>
      </c>
      <c r="U113" t="s">
        <v>1146</v>
      </c>
      <c r="V113" t="s">
        <v>1147</v>
      </c>
      <c r="W113" t="s">
        <v>1148</v>
      </c>
      <c r="X113" t="s">
        <v>1149</v>
      </c>
      <c r="Y113" t="s">
        <v>1150</v>
      </c>
      <c r="Z113" t="s">
        <v>1151</v>
      </c>
    </row>
    <row r="114" spans="18:26" x14ac:dyDescent="0.35">
      <c r="R114" t="s">
        <v>794</v>
      </c>
      <c r="S114" t="s">
        <v>794</v>
      </c>
      <c r="T114" t="s">
        <v>794</v>
      </c>
      <c r="U114" t="s">
        <v>1155</v>
      </c>
      <c r="V114" t="s">
        <v>1147</v>
      </c>
      <c r="W114" t="s">
        <v>1148</v>
      </c>
      <c r="X114" t="s">
        <v>1149</v>
      </c>
      <c r="Y114" t="s">
        <v>1150</v>
      </c>
      <c r="Z114" t="s">
        <v>1151</v>
      </c>
    </row>
    <row r="115" spans="18:26" x14ac:dyDescent="0.35">
      <c r="R115" t="s">
        <v>794</v>
      </c>
      <c r="S115" t="s">
        <v>794</v>
      </c>
      <c r="T115" t="s">
        <v>794</v>
      </c>
      <c r="U115" t="s">
        <v>1158</v>
      </c>
      <c r="V115" t="s">
        <v>1147</v>
      </c>
      <c r="W115" t="s">
        <v>1148</v>
      </c>
      <c r="X115" t="s">
        <v>1149</v>
      </c>
      <c r="Y115" t="s">
        <v>1150</v>
      </c>
      <c r="Z115" t="s">
        <v>1151</v>
      </c>
    </row>
    <row r="116" spans="18:26" x14ac:dyDescent="0.35">
      <c r="R116" t="s">
        <v>794</v>
      </c>
      <c r="S116" t="s">
        <v>794</v>
      </c>
      <c r="T116" t="s">
        <v>794</v>
      </c>
      <c r="U116" t="s">
        <v>1155</v>
      </c>
      <c r="V116" t="s">
        <v>1147</v>
      </c>
      <c r="W116" t="s">
        <v>1148</v>
      </c>
      <c r="X116" t="s">
        <v>1149</v>
      </c>
      <c r="Y116" t="s">
        <v>1150</v>
      </c>
      <c r="Z116" t="s">
        <v>1151</v>
      </c>
    </row>
    <row r="117" spans="18:26" x14ac:dyDescent="0.35">
      <c r="R117" t="s">
        <v>794</v>
      </c>
      <c r="S117" t="s">
        <v>794</v>
      </c>
      <c r="T117" t="s">
        <v>794</v>
      </c>
      <c r="U117" t="s">
        <v>1155</v>
      </c>
      <c r="V117" t="s">
        <v>1147</v>
      </c>
      <c r="W117" t="s">
        <v>1148</v>
      </c>
      <c r="X117" t="s">
        <v>1149</v>
      </c>
      <c r="Y117" t="s">
        <v>1150</v>
      </c>
      <c r="Z117" t="s">
        <v>1151</v>
      </c>
    </row>
    <row r="118" spans="18:26" x14ac:dyDescent="0.35">
      <c r="R118" t="s">
        <v>794</v>
      </c>
      <c r="S118" t="s">
        <v>794</v>
      </c>
      <c r="T118" t="s">
        <v>794</v>
      </c>
      <c r="U118" t="s">
        <v>1146</v>
      </c>
      <c r="V118" t="s">
        <v>1147</v>
      </c>
      <c r="W118" t="s">
        <v>1148</v>
      </c>
      <c r="X118" t="s">
        <v>1149</v>
      </c>
      <c r="Y118" t="s">
        <v>1150</v>
      </c>
      <c r="Z118" t="s">
        <v>1151</v>
      </c>
    </row>
    <row r="119" spans="18:26" x14ac:dyDescent="0.35">
      <c r="R119" t="s">
        <v>794</v>
      </c>
      <c r="S119" t="s">
        <v>794</v>
      </c>
      <c r="T119" t="s">
        <v>794</v>
      </c>
      <c r="U119" t="s">
        <v>1146</v>
      </c>
      <c r="V119" t="s">
        <v>1147</v>
      </c>
      <c r="W119" t="s">
        <v>1148</v>
      </c>
      <c r="X119" t="s">
        <v>1149</v>
      </c>
      <c r="Y119" t="s">
        <v>1150</v>
      </c>
      <c r="Z119" t="s">
        <v>1151</v>
      </c>
    </row>
    <row r="120" spans="18:26" x14ac:dyDescent="0.35">
      <c r="R120" t="s">
        <v>794</v>
      </c>
      <c r="S120" t="s">
        <v>794</v>
      </c>
      <c r="T120" t="s">
        <v>794</v>
      </c>
      <c r="U120" t="s">
        <v>1146</v>
      </c>
      <c r="V120" t="s">
        <v>1147</v>
      </c>
      <c r="W120" t="s">
        <v>1148</v>
      </c>
      <c r="X120" t="s">
        <v>1149</v>
      </c>
      <c r="Y120" t="s">
        <v>1150</v>
      </c>
      <c r="Z120" t="s">
        <v>1151</v>
      </c>
    </row>
    <row r="121" spans="18:26" x14ac:dyDescent="0.35">
      <c r="R121" t="s">
        <v>794</v>
      </c>
      <c r="S121" t="s">
        <v>794</v>
      </c>
      <c r="T121" t="s">
        <v>794</v>
      </c>
      <c r="U121" t="s">
        <v>1153</v>
      </c>
      <c r="V121" t="s">
        <v>1147</v>
      </c>
      <c r="W121" t="s">
        <v>1148</v>
      </c>
      <c r="X121" t="s">
        <v>1149</v>
      </c>
      <c r="Y121" t="s">
        <v>1150</v>
      </c>
      <c r="Z121" t="s">
        <v>1151</v>
      </c>
    </row>
    <row r="122" spans="18:26" x14ac:dyDescent="0.35">
      <c r="R122" t="s">
        <v>794</v>
      </c>
      <c r="S122" t="s">
        <v>794</v>
      </c>
      <c r="T122" t="s">
        <v>794</v>
      </c>
      <c r="U122" t="s">
        <v>1157</v>
      </c>
      <c r="V122" t="s">
        <v>1147</v>
      </c>
      <c r="W122" t="s">
        <v>1148</v>
      </c>
      <c r="X122" t="s">
        <v>1149</v>
      </c>
      <c r="Y122" t="s">
        <v>1150</v>
      </c>
      <c r="Z122" t="s">
        <v>1151</v>
      </c>
    </row>
    <row r="126" spans="18:26" x14ac:dyDescent="0.35">
      <c r="R126" t="s">
        <v>794</v>
      </c>
      <c r="S126" t="s">
        <v>794</v>
      </c>
      <c r="T126" t="s">
        <v>794</v>
      </c>
      <c r="U126" t="s">
        <v>1157</v>
      </c>
      <c r="V126" t="s">
        <v>1147</v>
      </c>
      <c r="W126" t="s">
        <v>1148</v>
      </c>
      <c r="X126" t="s">
        <v>1149</v>
      </c>
      <c r="Y126" t="s">
        <v>1150</v>
      </c>
      <c r="Z126" t="s">
        <v>1151</v>
      </c>
    </row>
    <row r="127" spans="18:26" x14ac:dyDescent="0.35">
      <c r="R127" t="s">
        <v>794</v>
      </c>
      <c r="S127" t="s">
        <v>794</v>
      </c>
      <c r="T127" t="s">
        <v>794</v>
      </c>
      <c r="U127" t="s">
        <v>1146</v>
      </c>
      <c r="V127" t="s">
        <v>1147</v>
      </c>
      <c r="W127" t="s">
        <v>1148</v>
      </c>
      <c r="X127" t="s">
        <v>1149</v>
      </c>
      <c r="Y127" t="s">
        <v>1150</v>
      </c>
      <c r="Z127" t="s">
        <v>1151</v>
      </c>
    </row>
    <row r="128" spans="18:26" x14ac:dyDescent="0.35">
      <c r="R128" t="s">
        <v>794</v>
      </c>
      <c r="S128" t="s">
        <v>794</v>
      </c>
      <c r="T128" t="s">
        <v>794</v>
      </c>
      <c r="U128" t="s">
        <v>1146</v>
      </c>
      <c r="V128" t="s">
        <v>1147</v>
      </c>
      <c r="W128" t="s">
        <v>1148</v>
      </c>
      <c r="X128" t="s">
        <v>1149</v>
      </c>
      <c r="Y128" t="s">
        <v>1150</v>
      </c>
      <c r="Z128" t="s">
        <v>1151</v>
      </c>
    </row>
    <row r="129" spans="18:26" x14ac:dyDescent="0.35">
      <c r="R129" t="s">
        <v>794</v>
      </c>
      <c r="S129" t="s">
        <v>794</v>
      </c>
      <c r="T129" t="s">
        <v>794</v>
      </c>
      <c r="U129" t="s">
        <v>1158</v>
      </c>
      <c r="V129" t="s">
        <v>1147</v>
      </c>
      <c r="W129" t="s">
        <v>1148</v>
      </c>
      <c r="X129" t="s">
        <v>1149</v>
      </c>
      <c r="Y129" t="s">
        <v>1150</v>
      </c>
      <c r="Z129" t="s">
        <v>1151</v>
      </c>
    </row>
    <row r="130" spans="18:26" x14ac:dyDescent="0.35">
      <c r="R130" t="s">
        <v>794</v>
      </c>
      <c r="S130" t="s">
        <v>794</v>
      </c>
      <c r="T130" t="s">
        <v>794</v>
      </c>
      <c r="U130" t="s">
        <v>1146</v>
      </c>
      <c r="V130" t="s">
        <v>1147</v>
      </c>
      <c r="W130" t="s">
        <v>1148</v>
      </c>
      <c r="X130" t="s">
        <v>1149</v>
      </c>
      <c r="Y130" t="s">
        <v>1150</v>
      </c>
      <c r="Z130" t="s">
        <v>1151</v>
      </c>
    </row>
    <row r="131" spans="18:26" x14ac:dyDescent="0.35">
      <c r="R131" t="s">
        <v>794</v>
      </c>
      <c r="S131" t="s">
        <v>794</v>
      </c>
      <c r="T131" t="s">
        <v>794</v>
      </c>
      <c r="U131" t="s">
        <v>1158</v>
      </c>
      <c r="W131" t="s">
        <v>1148</v>
      </c>
      <c r="X131" t="s">
        <v>1149</v>
      </c>
      <c r="Y131" t="s">
        <v>1150</v>
      </c>
      <c r="Z131" t="s">
        <v>1151</v>
      </c>
    </row>
    <row r="132" spans="18:26" x14ac:dyDescent="0.35">
      <c r="R132" t="s">
        <v>794</v>
      </c>
      <c r="S132" t="s">
        <v>794</v>
      </c>
      <c r="T132" t="s">
        <v>794</v>
      </c>
      <c r="U132" t="s">
        <v>1156</v>
      </c>
      <c r="V132" t="s">
        <v>1147</v>
      </c>
      <c r="W132" t="s">
        <v>1148</v>
      </c>
      <c r="X132" t="s">
        <v>1149</v>
      </c>
      <c r="Y132" t="s">
        <v>1150</v>
      </c>
      <c r="Z132" t="s">
        <v>1151</v>
      </c>
    </row>
    <row r="133" spans="18:26" x14ac:dyDescent="0.35">
      <c r="R133" t="s">
        <v>794</v>
      </c>
      <c r="S133" t="s">
        <v>794</v>
      </c>
      <c r="T133" t="s">
        <v>794</v>
      </c>
      <c r="U133" t="s">
        <v>1154</v>
      </c>
      <c r="V133" t="s">
        <v>1147</v>
      </c>
      <c r="W133" t="s">
        <v>1148</v>
      </c>
      <c r="X133" t="s">
        <v>1149</v>
      </c>
      <c r="Y133" t="s">
        <v>1150</v>
      </c>
      <c r="Z133" t="s">
        <v>1151</v>
      </c>
    </row>
    <row r="137" spans="18:26" x14ac:dyDescent="0.35">
      <c r="R137" t="s">
        <v>794</v>
      </c>
      <c r="S137" t="s">
        <v>794</v>
      </c>
      <c r="T137" t="s">
        <v>794</v>
      </c>
      <c r="U137" t="s">
        <v>1146</v>
      </c>
      <c r="V137" t="s">
        <v>1147</v>
      </c>
      <c r="W137" t="s">
        <v>1148</v>
      </c>
      <c r="X137" t="s">
        <v>1149</v>
      </c>
      <c r="Y137" t="s">
        <v>1150</v>
      </c>
      <c r="Z137" t="s">
        <v>1151</v>
      </c>
    </row>
    <row r="138" spans="18:26" x14ac:dyDescent="0.35">
      <c r="R138" t="s">
        <v>794</v>
      </c>
      <c r="S138" t="s">
        <v>794</v>
      </c>
      <c r="T138" t="s">
        <v>794</v>
      </c>
      <c r="U138" t="s">
        <v>1146</v>
      </c>
      <c r="V138" t="s">
        <v>1147</v>
      </c>
      <c r="W138" t="s">
        <v>1148</v>
      </c>
      <c r="X138" t="s">
        <v>1149</v>
      </c>
      <c r="Y138" t="s">
        <v>1150</v>
      </c>
      <c r="Z138" t="s">
        <v>1151</v>
      </c>
    </row>
    <row r="139" spans="18:26" x14ac:dyDescent="0.35">
      <c r="R139" t="s">
        <v>794</v>
      </c>
      <c r="S139" t="s">
        <v>794</v>
      </c>
      <c r="T139" t="s">
        <v>794</v>
      </c>
      <c r="U139" t="s">
        <v>1146</v>
      </c>
      <c r="V139" t="s">
        <v>1147</v>
      </c>
      <c r="W139" t="s">
        <v>1148</v>
      </c>
      <c r="X139" t="s">
        <v>1149</v>
      </c>
      <c r="Y139" t="s">
        <v>1150</v>
      </c>
      <c r="Z139" t="s">
        <v>1151</v>
      </c>
    </row>
    <row r="140" spans="18:26" x14ac:dyDescent="0.35">
      <c r="R140" t="s">
        <v>794</v>
      </c>
      <c r="S140" t="s">
        <v>794</v>
      </c>
      <c r="T140" t="s">
        <v>794</v>
      </c>
      <c r="U140" t="s">
        <v>1146</v>
      </c>
      <c r="V140" t="s">
        <v>1147</v>
      </c>
      <c r="W140" t="s">
        <v>1148</v>
      </c>
      <c r="X140" t="s">
        <v>1149</v>
      </c>
      <c r="Y140" t="s">
        <v>1150</v>
      </c>
      <c r="Z140" t="s">
        <v>1151</v>
      </c>
    </row>
    <row r="141" spans="18:26" x14ac:dyDescent="0.35">
      <c r="R141" t="s">
        <v>794</v>
      </c>
      <c r="S141" t="s">
        <v>794</v>
      </c>
      <c r="T141" t="s">
        <v>794</v>
      </c>
      <c r="U141" t="s">
        <v>1146</v>
      </c>
      <c r="V141" t="s">
        <v>1147</v>
      </c>
      <c r="W141" t="s">
        <v>1148</v>
      </c>
      <c r="X141" t="s">
        <v>1149</v>
      </c>
      <c r="Y141" t="s">
        <v>1150</v>
      </c>
      <c r="Z141" t="s">
        <v>1151</v>
      </c>
    </row>
    <row r="142" spans="18:26" x14ac:dyDescent="0.35">
      <c r="R142" t="s">
        <v>794</v>
      </c>
      <c r="S142" t="s">
        <v>794</v>
      </c>
      <c r="T142" t="s">
        <v>794</v>
      </c>
      <c r="U142" t="s">
        <v>1146</v>
      </c>
      <c r="V142" t="s">
        <v>1147</v>
      </c>
      <c r="W142" t="s">
        <v>1148</v>
      </c>
      <c r="X142" t="s">
        <v>1149</v>
      </c>
      <c r="Y142" t="s">
        <v>1150</v>
      </c>
      <c r="Z142" t="s">
        <v>1151</v>
      </c>
    </row>
    <row r="143" spans="18:26" x14ac:dyDescent="0.35">
      <c r="R143" t="s">
        <v>794</v>
      </c>
      <c r="S143" t="s">
        <v>794</v>
      </c>
      <c r="T143" t="s">
        <v>794</v>
      </c>
      <c r="U143" t="s">
        <v>1146</v>
      </c>
      <c r="V143" t="s">
        <v>1147</v>
      </c>
      <c r="W143" t="s">
        <v>1148</v>
      </c>
      <c r="X143" t="s">
        <v>1149</v>
      </c>
      <c r="Y143" t="s">
        <v>1150</v>
      </c>
      <c r="Z143" t="s">
        <v>1151</v>
      </c>
    </row>
    <row r="144" spans="18:26" x14ac:dyDescent="0.35">
      <c r="R144" t="s">
        <v>794</v>
      </c>
      <c r="S144" t="s">
        <v>794</v>
      </c>
      <c r="T144" t="s">
        <v>794</v>
      </c>
      <c r="U144" t="s">
        <v>1160</v>
      </c>
      <c r="V144" t="s">
        <v>1147</v>
      </c>
      <c r="W144" t="s">
        <v>1148</v>
      </c>
      <c r="X144" t="s">
        <v>1149</v>
      </c>
      <c r="Y144" t="s">
        <v>1150</v>
      </c>
      <c r="Z144" t="s">
        <v>1151</v>
      </c>
    </row>
    <row r="145" spans="18:26" x14ac:dyDescent="0.35">
      <c r="R145" t="s">
        <v>794</v>
      </c>
      <c r="S145" t="s">
        <v>794</v>
      </c>
      <c r="T145" t="s">
        <v>794</v>
      </c>
      <c r="U145" t="s">
        <v>1157</v>
      </c>
      <c r="V145" t="s">
        <v>1147</v>
      </c>
      <c r="W145" t="s">
        <v>1148</v>
      </c>
      <c r="X145" t="s">
        <v>1149</v>
      </c>
      <c r="Y145" t="s">
        <v>1150</v>
      </c>
      <c r="Z145" t="s">
        <v>1151</v>
      </c>
    </row>
    <row r="146" spans="18:26" x14ac:dyDescent="0.35">
      <c r="R146" t="s">
        <v>794</v>
      </c>
      <c r="S146" t="s">
        <v>794</v>
      </c>
      <c r="T146" t="s">
        <v>794</v>
      </c>
      <c r="U146" t="s">
        <v>1161</v>
      </c>
      <c r="V146" t="s">
        <v>1147</v>
      </c>
      <c r="W146" t="s">
        <v>1148</v>
      </c>
      <c r="X146" t="s">
        <v>1149</v>
      </c>
      <c r="Y146" t="s">
        <v>1150</v>
      </c>
      <c r="Z146" t="s">
        <v>1151</v>
      </c>
    </row>
    <row r="149" spans="18:26" x14ac:dyDescent="0.35">
      <c r="R149" t="s">
        <v>794</v>
      </c>
      <c r="S149" t="s">
        <v>794</v>
      </c>
      <c r="T149" t="s">
        <v>794</v>
      </c>
      <c r="U149" t="s">
        <v>1146</v>
      </c>
      <c r="V149" t="s">
        <v>1147</v>
      </c>
      <c r="W149" t="s">
        <v>1148</v>
      </c>
      <c r="X149" t="s">
        <v>1149</v>
      </c>
      <c r="Y149" t="s">
        <v>1150</v>
      </c>
      <c r="Z149" t="s">
        <v>1151</v>
      </c>
    </row>
    <row r="150" spans="18:26" x14ac:dyDescent="0.35">
      <c r="R150" t="s">
        <v>794</v>
      </c>
      <c r="S150" t="s">
        <v>794</v>
      </c>
      <c r="T150" t="s">
        <v>794</v>
      </c>
      <c r="U150" t="s">
        <v>1153</v>
      </c>
      <c r="V150" t="s">
        <v>1147</v>
      </c>
      <c r="W150" t="s">
        <v>1148</v>
      </c>
      <c r="X150" t="s">
        <v>1149</v>
      </c>
      <c r="Y150" t="s">
        <v>1150</v>
      </c>
      <c r="Z150" t="s">
        <v>1151</v>
      </c>
    </row>
    <row r="151" spans="18:26" x14ac:dyDescent="0.35">
      <c r="R151" t="s">
        <v>794</v>
      </c>
      <c r="S151" t="s">
        <v>794</v>
      </c>
      <c r="T151" t="s">
        <v>794</v>
      </c>
      <c r="U151" t="s">
        <v>1152</v>
      </c>
      <c r="V151" t="s">
        <v>1147</v>
      </c>
      <c r="W151" t="s">
        <v>1148</v>
      </c>
      <c r="X151" t="s">
        <v>1149</v>
      </c>
      <c r="Y151" t="s">
        <v>1150</v>
      </c>
      <c r="Z151" t="s">
        <v>1151</v>
      </c>
    </row>
    <row r="152" spans="18:26" x14ac:dyDescent="0.35">
      <c r="R152" t="s">
        <v>794</v>
      </c>
      <c r="S152" t="s">
        <v>794</v>
      </c>
      <c r="T152" t="s">
        <v>794</v>
      </c>
      <c r="U152" t="s">
        <v>1146</v>
      </c>
      <c r="V152" t="s">
        <v>1147</v>
      </c>
      <c r="W152" t="s">
        <v>1148</v>
      </c>
      <c r="X152" t="s">
        <v>1149</v>
      </c>
      <c r="Y152" t="s">
        <v>1150</v>
      </c>
      <c r="Z152" t="s">
        <v>1151</v>
      </c>
    </row>
    <row r="153" spans="18:26" x14ac:dyDescent="0.35">
      <c r="R153" t="s">
        <v>794</v>
      </c>
      <c r="S153" t="s">
        <v>794</v>
      </c>
      <c r="T153" t="s">
        <v>794</v>
      </c>
      <c r="U153" t="s">
        <v>1146</v>
      </c>
      <c r="V153" t="s">
        <v>1147</v>
      </c>
      <c r="W153" t="s">
        <v>1148</v>
      </c>
      <c r="X153" t="s">
        <v>1149</v>
      </c>
      <c r="Y153" t="s">
        <v>1150</v>
      </c>
      <c r="Z153" t="s">
        <v>1151</v>
      </c>
    </row>
    <row r="154" spans="18:26" x14ac:dyDescent="0.35">
      <c r="R154" t="s">
        <v>794</v>
      </c>
      <c r="S154" t="s">
        <v>794</v>
      </c>
      <c r="T154" t="s">
        <v>794</v>
      </c>
      <c r="U154" t="s">
        <v>1159</v>
      </c>
      <c r="V154" t="s">
        <v>1147</v>
      </c>
      <c r="W154" t="s">
        <v>1148</v>
      </c>
      <c r="X154" t="s">
        <v>1149</v>
      </c>
      <c r="Y154" t="s">
        <v>1150</v>
      </c>
      <c r="Z154" t="s">
        <v>1151</v>
      </c>
    </row>
    <row r="155" spans="18:26" x14ac:dyDescent="0.35">
      <c r="R155" t="s">
        <v>794</v>
      </c>
      <c r="S155" t="s">
        <v>794</v>
      </c>
      <c r="T155" t="s">
        <v>794</v>
      </c>
      <c r="U155" t="s">
        <v>1146</v>
      </c>
      <c r="V155" t="s">
        <v>1147</v>
      </c>
      <c r="W155" t="s">
        <v>1148</v>
      </c>
      <c r="X155" t="s">
        <v>1149</v>
      </c>
      <c r="Y155" t="s">
        <v>1150</v>
      </c>
      <c r="Z155" t="s">
        <v>1151</v>
      </c>
    </row>
    <row r="156" spans="18:26" x14ac:dyDescent="0.35">
      <c r="R156" t="s">
        <v>794</v>
      </c>
      <c r="S156" t="s">
        <v>794</v>
      </c>
      <c r="T156" t="s">
        <v>794</v>
      </c>
      <c r="U156" t="s">
        <v>1146</v>
      </c>
      <c r="V156" t="s">
        <v>1147</v>
      </c>
      <c r="W156" t="s">
        <v>1148</v>
      </c>
      <c r="X156" t="s">
        <v>1149</v>
      </c>
      <c r="Y156" t="s">
        <v>1150</v>
      </c>
      <c r="Z156" t="s">
        <v>1151</v>
      </c>
    </row>
    <row r="157" spans="18:26" x14ac:dyDescent="0.35">
      <c r="R157" t="s">
        <v>794</v>
      </c>
      <c r="S157" t="s">
        <v>794</v>
      </c>
      <c r="T157" t="s">
        <v>794</v>
      </c>
      <c r="U157" t="s">
        <v>1152</v>
      </c>
      <c r="V157" t="s">
        <v>1147</v>
      </c>
      <c r="W157" t="s">
        <v>1148</v>
      </c>
      <c r="X157" t="s">
        <v>1149</v>
      </c>
      <c r="Y157" t="s">
        <v>1150</v>
      </c>
      <c r="Z157" t="s">
        <v>1151</v>
      </c>
    </row>
    <row r="158" spans="18:26" x14ac:dyDescent="0.35">
      <c r="R158" t="s">
        <v>794</v>
      </c>
      <c r="S158" t="s">
        <v>794</v>
      </c>
      <c r="T158" t="s">
        <v>794</v>
      </c>
      <c r="U158" t="s">
        <v>1161</v>
      </c>
      <c r="V158" t="s">
        <v>1147</v>
      </c>
      <c r="W158" t="s">
        <v>1148</v>
      </c>
      <c r="X158" t="s">
        <v>1149</v>
      </c>
      <c r="Y158" t="s">
        <v>1150</v>
      </c>
      <c r="Z158" t="s">
        <v>1151</v>
      </c>
    </row>
    <row r="159" spans="18:26" x14ac:dyDescent="0.35">
      <c r="R159" t="s">
        <v>794</v>
      </c>
      <c r="S159" t="s">
        <v>794</v>
      </c>
      <c r="T159" t="s">
        <v>794</v>
      </c>
      <c r="U159" t="s">
        <v>1161</v>
      </c>
      <c r="V159" t="s">
        <v>1147</v>
      </c>
      <c r="W159" t="s">
        <v>1148</v>
      </c>
      <c r="X159" t="s">
        <v>1149</v>
      </c>
      <c r="Y159" t="s">
        <v>1150</v>
      </c>
      <c r="Z159" t="s">
        <v>1151</v>
      </c>
    </row>
    <row r="160" spans="18:26" x14ac:dyDescent="0.35">
      <c r="R160" t="s">
        <v>794</v>
      </c>
      <c r="S160" t="s">
        <v>794</v>
      </c>
      <c r="T160" t="s">
        <v>794</v>
      </c>
      <c r="U160" t="s">
        <v>1161</v>
      </c>
      <c r="V160" t="s">
        <v>1147</v>
      </c>
      <c r="W160" t="s">
        <v>1148</v>
      </c>
      <c r="X160" t="s">
        <v>1149</v>
      </c>
      <c r="Y160" t="s">
        <v>1150</v>
      </c>
      <c r="Z160" t="s">
        <v>1151</v>
      </c>
    </row>
    <row r="161" spans="18:26" x14ac:dyDescent="0.35">
      <c r="R161" t="s">
        <v>794</v>
      </c>
      <c r="S161" t="s">
        <v>794</v>
      </c>
      <c r="T161" t="s">
        <v>794</v>
      </c>
      <c r="U161" t="s">
        <v>1161</v>
      </c>
      <c r="V161" t="s">
        <v>1147</v>
      </c>
      <c r="W161" t="s">
        <v>1148</v>
      </c>
      <c r="X161" t="s">
        <v>1149</v>
      </c>
      <c r="Y161" t="s">
        <v>1150</v>
      </c>
      <c r="Z161" t="s">
        <v>1151</v>
      </c>
    </row>
    <row r="162" spans="18:26" x14ac:dyDescent="0.35">
      <c r="R162" t="s">
        <v>794</v>
      </c>
      <c r="S162" t="s">
        <v>794</v>
      </c>
      <c r="T162" t="s">
        <v>794</v>
      </c>
      <c r="U162" t="s">
        <v>1161</v>
      </c>
      <c r="V162" t="s">
        <v>1147</v>
      </c>
      <c r="W162" t="s">
        <v>1148</v>
      </c>
      <c r="X162" t="s">
        <v>1149</v>
      </c>
      <c r="Y162" t="s">
        <v>1150</v>
      </c>
      <c r="Z162" t="s">
        <v>1151</v>
      </c>
    </row>
    <row r="163" spans="18:26" x14ac:dyDescent="0.35">
      <c r="R163" t="s">
        <v>794</v>
      </c>
      <c r="S163" t="s">
        <v>794</v>
      </c>
      <c r="T163" t="s">
        <v>794</v>
      </c>
      <c r="U163" t="s">
        <v>1146</v>
      </c>
      <c r="V163" t="s">
        <v>1147</v>
      </c>
      <c r="W163" t="s">
        <v>1148</v>
      </c>
      <c r="X163" t="s">
        <v>1149</v>
      </c>
      <c r="Y163" t="s">
        <v>1150</v>
      </c>
      <c r="Z163" t="s">
        <v>1151</v>
      </c>
    </row>
    <row r="164" spans="18:26" x14ac:dyDescent="0.35">
      <c r="R164" t="s">
        <v>794</v>
      </c>
      <c r="S164" t="s">
        <v>794</v>
      </c>
      <c r="T164" t="s">
        <v>794</v>
      </c>
      <c r="U164" t="s">
        <v>1146</v>
      </c>
      <c r="V164" t="s">
        <v>1147</v>
      </c>
      <c r="W164" t="s">
        <v>1148</v>
      </c>
      <c r="X164" t="s">
        <v>1149</v>
      </c>
      <c r="Y164" t="s">
        <v>1150</v>
      </c>
      <c r="Z164" t="s">
        <v>1151</v>
      </c>
    </row>
    <row r="165" spans="18:26" x14ac:dyDescent="0.35">
      <c r="R165" t="s">
        <v>794</v>
      </c>
      <c r="S165" t="s">
        <v>794</v>
      </c>
      <c r="T165" t="s">
        <v>794</v>
      </c>
      <c r="U165" t="s">
        <v>1155</v>
      </c>
      <c r="V165" t="s">
        <v>1147</v>
      </c>
      <c r="W165" t="s">
        <v>1148</v>
      </c>
      <c r="X165" t="s">
        <v>1149</v>
      </c>
      <c r="Y165" t="s">
        <v>1150</v>
      </c>
      <c r="Z165" t="s">
        <v>1151</v>
      </c>
    </row>
    <row r="166" spans="18:26" x14ac:dyDescent="0.35">
      <c r="R166" t="s">
        <v>794</v>
      </c>
      <c r="S166" t="s">
        <v>794</v>
      </c>
      <c r="T166" t="s">
        <v>794</v>
      </c>
      <c r="U166" t="s">
        <v>1146</v>
      </c>
      <c r="V166" t="s">
        <v>1147</v>
      </c>
      <c r="W166" t="s">
        <v>1148</v>
      </c>
      <c r="X166" t="s">
        <v>1149</v>
      </c>
      <c r="Y166" t="s">
        <v>1150</v>
      </c>
      <c r="Z166" t="s">
        <v>1151</v>
      </c>
    </row>
    <row r="167" spans="18:26" x14ac:dyDescent="0.35">
      <c r="R167" t="s">
        <v>794</v>
      </c>
      <c r="S167" t="s">
        <v>794</v>
      </c>
      <c r="T167" t="s">
        <v>794</v>
      </c>
      <c r="U167" t="s">
        <v>1146</v>
      </c>
      <c r="V167" t="s">
        <v>1147</v>
      </c>
      <c r="W167" t="s">
        <v>1148</v>
      </c>
      <c r="X167" t="s">
        <v>1149</v>
      </c>
      <c r="Y167" t="s">
        <v>1150</v>
      </c>
      <c r="Z167" t="s">
        <v>1151</v>
      </c>
    </row>
    <row r="168" spans="18:26" x14ac:dyDescent="0.35">
      <c r="R168" t="s">
        <v>794</v>
      </c>
      <c r="S168" t="s">
        <v>794</v>
      </c>
      <c r="T168" t="s">
        <v>794</v>
      </c>
      <c r="U168" t="s">
        <v>1155</v>
      </c>
      <c r="V168" t="s">
        <v>1147</v>
      </c>
      <c r="W168" t="s">
        <v>1148</v>
      </c>
      <c r="X168" t="s">
        <v>1149</v>
      </c>
      <c r="Y168" t="s">
        <v>1150</v>
      </c>
      <c r="Z168" t="s">
        <v>1151</v>
      </c>
    </row>
    <row r="169" spans="18:26" x14ac:dyDescent="0.35">
      <c r="R169" t="s">
        <v>794</v>
      </c>
      <c r="S169" t="s">
        <v>794</v>
      </c>
      <c r="T169" t="s">
        <v>794</v>
      </c>
      <c r="U169" t="s">
        <v>1155</v>
      </c>
      <c r="V169" t="s">
        <v>1147</v>
      </c>
      <c r="W169" t="s">
        <v>1148</v>
      </c>
      <c r="X169" t="s">
        <v>1149</v>
      </c>
      <c r="Y169" t="s">
        <v>1150</v>
      </c>
      <c r="Z169" t="s">
        <v>1151</v>
      </c>
    </row>
    <row r="170" spans="18:26" x14ac:dyDescent="0.35">
      <c r="R170" t="s">
        <v>794</v>
      </c>
      <c r="S170" t="s">
        <v>794</v>
      </c>
      <c r="T170" t="s">
        <v>794</v>
      </c>
      <c r="U170" t="s">
        <v>1155</v>
      </c>
      <c r="V170" t="s">
        <v>1147</v>
      </c>
      <c r="W170" t="s">
        <v>1148</v>
      </c>
      <c r="X170" t="s">
        <v>1149</v>
      </c>
      <c r="Y170" t="s">
        <v>1150</v>
      </c>
      <c r="Z170" t="s">
        <v>1151</v>
      </c>
    </row>
    <row r="171" spans="18:26" x14ac:dyDescent="0.35">
      <c r="R171" t="s">
        <v>794</v>
      </c>
      <c r="S171" t="s">
        <v>794</v>
      </c>
      <c r="T171" t="s">
        <v>794</v>
      </c>
      <c r="U171" t="s">
        <v>1155</v>
      </c>
      <c r="V171" t="s">
        <v>1147</v>
      </c>
      <c r="W171" t="s">
        <v>1148</v>
      </c>
      <c r="X171" t="s">
        <v>1149</v>
      </c>
      <c r="Y171" t="s">
        <v>1150</v>
      </c>
      <c r="Z171" t="s">
        <v>1151</v>
      </c>
    </row>
    <row r="175" spans="18:26" x14ac:dyDescent="0.35">
      <c r="R175" t="s">
        <v>794</v>
      </c>
      <c r="S175" t="s">
        <v>794</v>
      </c>
      <c r="T175" t="s">
        <v>794</v>
      </c>
      <c r="U175" t="s">
        <v>1159</v>
      </c>
      <c r="V175" t="s">
        <v>1147</v>
      </c>
      <c r="W175" t="s">
        <v>1148</v>
      </c>
      <c r="X175" t="s">
        <v>1149</v>
      </c>
      <c r="Y175" t="s">
        <v>1150</v>
      </c>
      <c r="Z175" t="s">
        <v>1151</v>
      </c>
    </row>
    <row r="176" spans="18:26" x14ac:dyDescent="0.35">
      <c r="R176" t="s">
        <v>794</v>
      </c>
      <c r="S176" t="s">
        <v>794</v>
      </c>
      <c r="T176" t="s">
        <v>794</v>
      </c>
      <c r="U176" t="s">
        <v>1159</v>
      </c>
      <c r="V176" t="s">
        <v>1147</v>
      </c>
      <c r="W176" t="s">
        <v>1148</v>
      </c>
      <c r="X176" t="s">
        <v>1149</v>
      </c>
      <c r="Y176" t="s">
        <v>1150</v>
      </c>
      <c r="Z176" t="s">
        <v>1151</v>
      </c>
    </row>
    <row r="177" spans="18:26" x14ac:dyDescent="0.35">
      <c r="R177" t="s">
        <v>794</v>
      </c>
      <c r="S177" t="s">
        <v>794</v>
      </c>
      <c r="T177" t="s">
        <v>794</v>
      </c>
      <c r="U177" t="s">
        <v>1146</v>
      </c>
      <c r="V177" t="s">
        <v>1147</v>
      </c>
      <c r="W177" t="s">
        <v>1148</v>
      </c>
      <c r="X177" t="s">
        <v>1149</v>
      </c>
      <c r="Y177" t="s">
        <v>1150</v>
      </c>
      <c r="Z177" t="s">
        <v>1151</v>
      </c>
    </row>
    <row r="178" spans="18:26" x14ac:dyDescent="0.35">
      <c r="R178" t="s">
        <v>794</v>
      </c>
      <c r="S178" t="s">
        <v>794</v>
      </c>
      <c r="T178" t="s">
        <v>794</v>
      </c>
      <c r="U178" t="s">
        <v>1154</v>
      </c>
      <c r="V178" t="s">
        <v>1147</v>
      </c>
      <c r="W178" t="s">
        <v>1148</v>
      </c>
      <c r="X178" t="s">
        <v>1149</v>
      </c>
      <c r="Y178" t="s">
        <v>1150</v>
      </c>
      <c r="Z178" t="s">
        <v>1151</v>
      </c>
    </row>
    <row r="179" spans="18:26" x14ac:dyDescent="0.35">
      <c r="R179" t="s">
        <v>794</v>
      </c>
      <c r="S179" t="s">
        <v>794</v>
      </c>
      <c r="T179" t="s">
        <v>794</v>
      </c>
      <c r="U179" t="s">
        <v>1146</v>
      </c>
      <c r="V179" t="s">
        <v>1147</v>
      </c>
      <c r="W179" t="s">
        <v>1148</v>
      </c>
      <c r="X179" t="s">
        <v>1149</v>
      </c>
      <c r="Y179" t="s">
        <v>1150</v>
      </c>
      <c r="Z179" t="s">
        <v>1151</v>
      </c>
    </row>
    <row r="180" spans="18:26" x14ac:dyDescent="0.35">
      <c r="R180" t="s">
        <v>794</v>
      </c>
      <c r="S180" t="s">
        <v>794</v>
      </c>
      <c r="T180" t="s">
        <v>794</v>
      </c>
      <c r="U180" t="s">
        <v>1146</v>
      </c>
      <c r="V180" t="s">
        <v>1147</v>
      </c>
      <c r="W180" t="s">
        <v>1148</v>
      </c>
      <c r="X180" t="s">
        <v>1149</v>
      </c>
      <c r="Y180" t="s">
        <v>1150</v>
      </c>
      <c r="Z180" t="s">
        <v>1151</v>
      </c>
    </row>
    <row r="181" spans="18:26" x14ac:dyDescent="0.35">
      <c r="R181" t="s">
        <v>794</v>
      </c>
      <c r="S181" t="s">
        <v>794</v>
      </c>
      <c r="T181" t="s">
        <v>794</v>
      </c>
      <c r="U181" t="s">
        <v>1153</v>
      </c>
      <c r="V181" t="s">
        <v>1147</v>
      </c>
      <c r="W181" t="s">
        <v>1148</v>
      </c>
      <c r="X181" t="s">
        <v>1149</v>
      </c>
      <c r="Y181" t="s">
        <v>1150</v>
      </c>
      <c r="Z181" t="s">
        <v>1151</v>
      </c>
    </row>
    <row r="182" spans="18:26" x14ac:dyDescent="0.35">
      <c r="R182" t="s">
        <v>794</v>
      </c>
      <c r="S182" t="s">
        <v>794</v>
      </c>
      <c r="T182" t="s">
        <v>794</v>
      </c>
      <c r="U182" t="s">
        <v>1146</v>
      </c>
      <c r="V182" t="s">
        <v>1147</v>
      </c>
      <c r="W182" t="s">
        <v>1148</v>
      </c>
      <c r="X182" t="s">
        <v>1149</v>
      </c>
      <c r="Y182" t="s">
        <v>1150</v>
      </c>
      <c r="Z182" t="s">
        <v>1151</v>
      </c>
    </row>
    <row r="183" spans="18:26" x14ac:dyDescent="0.35">
      <c r="R183" t="s">
        <v>794</v>
      </c>
      <c r="S183" t="s">
        <v>794</v>
      </c>
      <c r="T183" t="s">
        <v>794</v>
      </c>
      <c r="U183" t="s">
        <v>1146</v>
      </c>
      <c r="V183" t="s">
        <v>1147</v>
      </c>
      <c r="W183" t="s">
        <v>1148</v>
      </c>
      <c r="X183" t="s">
        <v>1149</v>
      </c>
      <c r="Y183" t="s">
        <v>1150</v>
      </c>
      <c r="Z183" t="s">
        <v>1151</v>
      </c>
    </row>
    <row r="184" spans="18:26" x14ac:dyDescent="0.35">
      <c r="R184" t="s">
        <v>794</v>
      </c>
      <c r="S184" t="s">
        <v>794</v>
      </c>
      <c r="T184" t="s">
        <v>794</v>
      </c>
      <c r="U184" t="s">
        <v>1146</v>
      </c>
      <c r="V184" t="s">
        <v>1147</v>
      </c>
      <c r="W184" t="s">
        <v>1148</v>
      </c>
      <c r="X184" t="s">
        <v>1149</v>
      </c>
      <c r="Y184" t="s">
        <v>1150</v>
      </c>
      <c r="Z184" t="s">
        <v>1151</v>
      </c>
    </row>
    <row r="185" spans="18:26" x14ac:dyDescent="0.35">
      <c r="R185" t="s">
        <v>794</v>
      </c>
      <c r="S185" t="s">
        <v>794</v>
      </c>
      <c r="T185" t="s">
        <v>794</v>
      </c>
      <c r="U185" t="s">
        <v>1146</v>
      </c>
      <c r="W185" t="s">
        <v>1148</v>
      </c>
      <c r="X185" t="s">
        <v>1149</v>
      </c>
      <c r="Y185" t="s">
        <v>1150</v>
      </c>
      <c r="Z185" t="s">
        <v>1151</v>
      </c>
    </row>
    <row r="186" spans="18:26" x14ac:dyDescent="0.35">
      <c r="R186" t="s">
        <v>794</v>
      </c>
      <c r="S186" t="s">
        <v>794</v>
      </c>
      <c r="T186" t="s">
        <v>794</v>
      </c>
      <c r="U186" t="s">
        <v>1155</v>
      </c>
      <c r="V186" t="s">
        <v>1147</v>
      </c>
      <c r="W186" t="s">
        <v>1148</v>
      </c>
      <c r="X186" t="s">
        <v>1149</v>
      </c>
      <c r="Y186" t="s">
        <v>1150</v>
      </c>
      <c r="Z186" t="s">
        <v>1151</v>
      </c>
    </row>
    <row r="187" spans="18:26" x14ac:dyDescent="0.35">
      <c r="R187" t="s">
        <v>794</v>
      </c>
      <c r="S187" t="s">
        <v>794</v>
      </c>
      <c r="T187" t="s">
        <v>794</v>
      </c>
      <c r="U187" t="s">
        <v>1146</v>
      </c>
      <c r="V187" t="s">
        <v>1147</v>
      </c>
      <c r="W187" t="s">
        <v>1148</v>
      </c>
      <c r="X187" t="s">
        <v>1149</v>
      </c>
      <c r="Y187" t="s">
        <v>1150</v>
      </c>
      <c r="Z187" t="s">
        <v>1151</v>
      </c>
    </row>
    <row r="188" spans="18:26" x14ac:dyDescent="0.35">
      <c r="R188" t="s">
        <v>794</v>
      </c>
      <c r="S188" t="s">
        <v>794</v>
      </c>
      <c r="T188" t="s">
        <v>794</v>
      </c>
      <c r="U188" t="s">
        <v>1154</v>
      </c>
      <c r="V188" t="s">
        <v>1147</v>
      </c>
      <c r="W188" t="s">
        <v>1148</v>
      </c>
      <c r="X188" t="s">
        <v>1149</v>
      </c>
      <c r="Y188" t="s">
        <v>1150</v>
      </c>
      <c r="Z188" t="s">
        <v>1151</v>
      </c>
    </row>
    <row r="189" spans="18:26" x14ac:dyDescent="0.35">
      <c r="R189" t="s">
        <v>794</v>
      </c>
      <c r="S189" t="s">
        <v>794</v>
      </c>
      <c r="T189" t="s">
        <v>794</v>
      </c>
      <c r="U189" t="s">
        <v>1159</v>
      </c>
      <c r="V189" t="s">
        <v>1147</v>
      </c>
      <c r="W189" t="s">
        <v>1148</v>
      </c>
      <c r="X189" t="s">
        <v>1149</v>
      </c>
      <c r="Y189" t="s">
        <v>1150</v>
      </c>
      <c r="Z189" t="s">
        <v>1151</v>
      </c>
    </row>
    <row r="190" spans="18:26" x14ac:dyDescent="0.35">
      <c r="R190" t="s">
        <v>794</v>
      </c>
      <c r="S190" t="s">
        <v>794</v>
      </c>
      <c r="T190" t="s">
        <v>794</v>
      </c>
      <c r="U190" t="s">
        <v>1159</v>
      </c>
      <c r="V190" t="s">
        <v>1147</v>
      </c>
      <c r="W190" t="s">
        <v>1148</v>
      </c>
      <c r="X190" t="s">
        <v>1149</v>
      </c>
      <c r="Y190" t="s">
        <v>1150</v>
      </c>
      <c r="Z190" t="s">
        <v>1151</v>
      </c>
    </row>
    <row r="191" spans="18:26" x14ac:dyDescent="0.35">
      <c r="R191" t="s">
        <v>794</v>
      </c>
      <c r="S191" t="s">
        <v>794</v>
      </c>
      <c r="T191" t="s">
        <v>794</v>
      </c>
      <c r="U191" t="s">
        <v>1160</v>
      </c>
      <c r="V191" t="s">
        <v>1147</v>
      </c>
      <c r="W191" t="s">
        <v>1148</v>
      </c>
      <c r="X191" t="s">
        <v>1149</v>
      </c>
      <c r="Y191" t="s">
        <v>1150</v>
      </c>
      <c r="Z191" t="s">
        <v>1151</v>
      </c>
    </row>
    <row r="195" spans="18:26" x14ac:dyDescent="0.35">
      <c r="R195" t="s">
        <v>794</v>
      </c>
      <c r="S195" t="s">
        <v>794</v>
      </c>
      <c r="T195" t="s">
        <v>794</v>
      </c>
      <c r="U195" t="s">
        <v>1146</v>
      </c>
      <c r="V195" t="s">
        <v>1147</v>
      </c>
      <c r="W195" t="s">
        <v>1148</v>
      </c>
      <c r="X195" t="s">
        <v>1149</v>
      </c>
      <c r="Y195" t="s">
        <v>1150</v>
      </c>
      <c r="Z195" t="s">
        <v>1151</v>
      </c>
    </row>
    <row r="196" spans="18:26" x14ac:dyDescent="0.35">
      <c r="R196" t="s">
        <v>794</v>
      </c>
      <c r="S196" t="s">
        <v>794</v>
      </c>
      <c r="T196" t="s">
        <v>794</v>
      </c>
      <c r="U196" t="s">
        <v>1146</v>
      </c>
      <c r="V196" t="s">
        <v>1147</v>
      </c>
      <c r="W196" t="s">
        <v>1148</v>
      </c>
      <c r="X196" t="s">
        <v>1149</v>
      </c>
      <c r="Y196" t="s">
        <v>1150</v>
      </c>
      <c r="Z196" t="s">
        <v>1151</v>
      </c>
    </row>
    <row r="197" spans="18:26" x14ac:dyDescent="0.35">
      <c r="R197" t="s">
        <v>794</v>
      </c>
      <c r="S197" t="s">
        <v>794</v>
      </c>
      <c r="T197" t="s">
        <v>794</v>
      </c>
      <c r="U197" t="s">
        <v>1146</v>
      </c>
      <c r="V197" t="s">
        <v>1147</v>
      </c>
      <c r="W197" t="s">
        <v>1148</v>
      </c>
      <c r="X197" t="s">
        <v>1149</v>
      </c>
      <c r="Y197" t="s">
        <v>1150</v>
      </c>
      <c r="Z197" t="s">
        <v>1151</v>
      </c>
    </row>
    <row r="198" spans="18:26" x14ac:dyDescent="0.35">
      <c r="R198" t="s">
        <v>794</v>
      </c>
      <c r="S198" t="s">
        <v>794</v>
      </c>
      <c r="T198" t="s">
        <v>794</v>
      </c>
      <c r="U198" t="s">
        <v>1155</v>
      </c>
      <c r="V198" t="s">
        <v>1147</v>
      </c>
      <c r="W198" t="s">
        <v>1148</v>
      </c>
      <c r="X198" t="s">
        <v>1149</v>
      </c>
      <c r="Y198" t="s">
        <v>1150</v>
      </c>
      <c r="Z198" t="s">
        <v>1151</v>
      </c>
    </row>
    <row r="199" spans="18:26" x14ac:dyDescent="0.35">
      <c r="R199" t="s">
        <v>794</v>
      </c>
      <c r="S199" t="s">
        <v>794</v>
      </c>
      <c r="T199" t="s">
        <v>794</v>
      </c>
      <c r="U199" t="s">
        <v>1155</v>
      </c>
      <c r="V199" t="s">
        <v>1147</v>
      </c>
      <c r="W199" t="s">
        <v>1148</v>
      </c>
      <c r="X199" t="s">
        <v>1149</v>
      </c>
      <c r="Y199" t="s">
        <v>1150</v>
      </c>
      <c r="Z199" t="s">
        <v>1151</v>
      </c>
    </row>
    <row r="200" spans="18:26" x14ac:dyDescent="0.35">
      <c r="R200" t="s">
        <v>794</v>
      </c>
      <c r="S200" t="s">
        <v>794</v>
      </c>
      <c r="T200" t="s">
        <v>794</v>
      </c>
      <c r="U200" t="s">
        <v>1155</v>
      </c>
      <c r="V200" t="s">
        <v>1147</v>
      </c>
      <c r="W200" t="s">
        <v>1148</v>
      </c>
      <c r="X200" t="s">
        <v>1149</v>
      </c>
      <c r="Y200" t="s">
        <v>1150</v>
      </c>
      <c r="Z200" t="s">
        <v>1151</v>
      </c>
    </row>
    <row r="201" spans="18:26" x14ac:dyDescent="0.35">
      <c r="R201" t="s">
        <v>794</v>
      </c>
      <c r="S201" t="s">
        <v>794</v>
      </c>
      <c r="T201" t="s">
        <v>794</v>
      </c>
      <c r="U201" t="s">
        <v>1146</v>
      </c>
      <c r="V201" t="s">
        <v>1147</v>
      </c>
      <c r="W201" t="s">
        <v>1148</v>
      </c>
      <c r="X201" t="s">
        <v>1149</v>
      </c>
      <c r="Y201" t="s">
        <v>1150</v>
      </c>
      <c r="Z201" t="s">
        <v>1151</v>
      </c>
    </row>
    <row r="202" spans="18:26" x14ac:dyDescent="0.35">
      <c r="R202" t="s">
        <v>794</v>
      </c>
      <c r="S202" t="s">
        <v>794</v>
      </c>
      <c r="T202" t="s">
        <v>794</v>
      </c>
      <c r="U202" t="s">
        <v>1146</v>
      </c>
      <c r="V202" t="s">
        <v>1147</v>
      </c>
      <c r="W202" t="s">
        <v>1148</v>
      </c>
      <c r="X202" t="s">
        <v>1149</v>
      </c>
      <c r="Y202" t="s">
        <v>1150</v>
      </c>
      <c r="Z202" t="s">
        <v>1151</v>
      </c>
    </row>
    <row r="203" spans="18:26" x14ac:dyDescent="0.35">
      <c r="R203" t="s">
        <v>794</v>
      </c>
      <c r="S203" t="s">
        <v>794</v>
      </c>
      <c r="T203" t="s">
        <v>794</v>
      </c>
      <c r="U203" t="s">
        <v>1155</v>
      </c>
      <c r="V203" t="s">
        <v>1147</v>
      </c>
      <c r="W203" t="s">
        <v>1148</v>
      </c>
      <c r="X203" t="s">
        <v>1149</v>
      </c>
      <c r="Y203" t="s">
        <v>1150</v>
      </c>
      <c r="Z203" t="s">
        <v>1151</v>
      </c>
    </row>
    <row r="204" spans="18:26" x14ac:dyDescent="0.35">
      <c r="R204" t="s">
        <v>794</v>
      </c>
      <c r="S204" t="s">
        <v>794</v>
      </c>
      <c r="T204" t="s">
        <v>794</v>
      </c>
      <c r="U204" t="s">
        <v>1155</v>
      </c>
      <c r="V204" t="s">
        <v>1147</v>
      </c>
      <c r="W204" t="s">
        <v>1148</v>
      </c>
      <c r="X204" t="s">
        <v>1149</v>
      </c>
      <c r="Y204" t="s">
        <v>1150</v>
      </c>
      <c r="Z204" t="s">
        <v>1151</v>
      </c>
    </row>
    <row r="205" spans="18:26" x14ac:dyDescent="0.35">
      <c r="R205" t="s">
        <v>794</v>
      </c>
      <c r="S205" t="s">
        <v>794</v>
      </c>
      <c r="T205" t="s">
        <v>794</v>
      </c>
      <c r="U205" t="s">
        <v>1153</v>
      </c>
      <c r="V205" t="s">
        <v>1147</v>
      </c>
      <c r="W205" t="s">
        <v>1148</v>
      </c>
      <c r="X205" t="s">
        <v>1149</v>
      </c>
      <c r="Y205" t="s">
        <v>1150</v>
      </c>
      <c r="Z205" t="s">
        <v>1151</v>
      </c>
    </row>
    <row r="206" spans="18:26" x14ac:dyDescent="0.35">
      <c r="R206" t="s">
        <v>794</v>
      </c>
      <c r="S206" t="s">
        <v>794</v>
      </c>
      <c r="T206" t="s">
        <v>794</v>
      </c>
      <c r="U206" t="s">
        <v>1146</v>
      </c>
      <c r="V206" t="s">
        <v>1147</v>
      </c>
      <c r="W206" t="s">
        <v>1148</v>
      </c>
      <c r="X206" t="s">
        <v>1149</v>
      </c>
      <c r="Y206" t="s">
        <v>1150</v>
      </c>
      <c r="Z206" t="s">
        <v>1151</v>
      </c>
    </row>
    <row r="207" spans="18:26" x14ac:dyDescent="0.35">
      <c r="R207" t="s">
        <v>794</v>
      </c>
      <c r="S207" t="s">
        <v>794</v>
      </c>
      <c r="T207" t="s">
        <v>794</v>
      </c>
      <c r="U207" t="s">
        <v>1154</v>
      </c>
      <c r="V207" t="s">
        <v>1147</v>
      </c>
      <c r="W207" t="s">
        <v>1148</v>
      </c>
      <c r="X207" t="s">
        <v>1149</v>
      </c>
      <c r="Y207" t="s">
        <v>1150</v>
      </c>
      <c r="Z207" t="s">
        <v>1151</v>
      </c>
    </row>
    <row r="208" spans="18:26" x14ac:dyDescent="0.35">
      <c r="R208" t="s">
        <v>794</v>
      </c>
      <c r="S208" t="s">
        <v>794</v>
      </c>
      <c r="T208" t="s">
        <v>794</v>
      </c>
      <c r="U208" t="s">
        <v>1146</v>
      </c>
      <c r="V208" t="s">
        <v>1147</v>
      </c>
      <c r="W208" t="s">
        <v>1148</v>
      </c>
      <c r="X208" t="s">
        <v>1149</v>
      </c>
      <c r="Y208" t="s">
        <v>1150</v>
      </c>
      <c r="Z208" t="s">
        <v>1151</v>
      </c>
    </row>
    <row r="209" spans="18:26" x14ac:dyDescent="0.35">
      <c r="R209" t="s">
        <v>794</v>
      </c>
      <c r="S209" t="s">
        <v>794</v>
      </c>
      <c r="T209" t="s">
        <v>794</v>
      </c>
      <c r="U209" t="s">
        <v>1155</v>
      </c>
      <c r="V209" t="s">
        <v>1147</v>
      </c>
      <c r="W209" t="s">
        <v>1148</v>
      </c>
      <c r="X209" t="s">
        <v>1149</v>
      </c>
      <c r="Y209" t="s">
        <v>1150</v>
      </c>
      <c r="Z209" t="s">
        <v>1151</v>
      </c>
    </row>
    <row r="210" spans="18:26" x14ac:dyDescent="0.35">
      <c r="R210" t="s">
        <v>794</v>
      </c>
      <c r="S210" t="s">
        <v>794</v>
      </c>
      <c r="T210" t="s">
        <v>794</v>
      </c>
      <c r="U210" t="s">
        <v>1153</v>
      </c>
      <c r="V210" t="s">
        <v>1147</v>
      </c>
      <c r="W210" t="s">
        <v>1148</v>
      </c>
      <c r="X210" t="s">
        <v>1149</v>
      </c>
      <c r="Y210" t="s">
        <v>1150</v>
      </c>
      <c r="Z210" t="s">
        <v>1151</v>
      </c>
    </row>
    <row r="211" spans="18:26" x14ac:dyDescent="0.35">
      <c r="R211" t="s">
        <v>794</v>
      </c>
      <c r="S211" t="s">
        <v>794</v>
      </c>
      <c r="T211" t="s">
        <v>794</v>
      </c>
      <c r="U211" t="s">
        <v>1155</v>
      </c>
      <c r="V211" t="s">
        <v>1147</v>
      </c>
      <c r="W211" t="s">
        <v>1148</v>
      </c>
      <c r="X211" t="s">
        <v>1149</v>
      </c>
      <c r="Y211" t="s">
        <v>1150</v>
      </c>
      <c r="Z211" t="s">
        <v>1151</v>
      </c>
    </row>
    <row r="212" spans="18:26" x14ac:dyDescent="0.35">
      <c r="R212" t="s">
        <v>794</v>
      </c>
      <c r="S212" t="s">
        <v>794</v>
      </c>
      <c r="T212" t="s">
        <v>794</v>
      </c>
      <c r="U212" t="s">
        <v>1161</v>
      </c>
      <c r="V212" t="s">
        <v>1147</v>
      </c>
      <c r="W212" t="s">
        <v>1148</v>
      </c>
      <c r="X212" t="s">
        <v>1149</v>
      </c>
      <c r="Y212" t="s">
        <v>1150</v>
      </c>
      <c r="Z212" t="s">
        <v>1151</v>
      </c>
    </row>
    <row r="213" spans="18:26" x14ac:dyDescent="0.35">
      <c r="R213" t="s">
        <v>794</v>
      </c>
      <c r="S213" t="s">
        <v>794</v>
      </c>
      <c r="T213" t="s">
        <v>794</v>
      </c>
      <c r="U213" t="s">
        <v>1161</v>
      </c>
      <c r="V213" t="s">
        <v>1147</v>
      </c>
      <c r="W213" t="s">
        <v>1148</v>
      </c>
      <c r="X213" t="s">
        <v>1149</v>
      </c>
      <c r="Y213" t="s">
        <v>1150</v>
      </c>
      <c r="Z213" t="s">
        <v>1151</v>
      </c>
    </row>
    <row r="214" spans="18:26" x14ac:dyDescent="0.35">
      <c r="R214" t="s">
        <v>794</v>
      </c>
      <c r="S214" t="s">
        <v>794</v>
      </c>
      <c r="T214" t="s">
        <v>794</v>
      </c>
      <c r="U214" t="s">
        <v>1161</v>
      </c>
      <c r="V214" t="s">
        <v>1147</v>
      </c>
      <c r="W214" t="s">
        <v>1148</v>
      </c>
      <c r="X214" t="s">
        <v>1149</v>
      </c>
      <c r="Y214" t="s">
        <v>1150</v>
      </c>
      <c r="Z214" t="s">
        <v>1151</v>
      </c>
    </row>
    <row r="218" spans="18:26" x14ac:dyDescent="0.35">
      <c r="R218" t="s">
        <v>794</v>
      </c>
      <c r="S218" t="s">
        <v>794</v>
      </c>
      <c r="T218" t="s">
        <v>794</v>
      </c>
      <c r="U218" t="s">
        <v>1146</v>
      </c>
      <c r="V218" t="s">
        <v>1147</v>
      </c>
      <c r="W218" t="s">
        <v>1148</v>
      </c>
      <c r="X218" t="s">
        <v>1149</v>
      </c>
      <c r="Y218" t="s">
        <v>1150</v>
      </c>
      <c r="Z218" t="s">
        <v>1151</v>
      </c>
    </row>
    <row r="219" spans="18:26" x14ac:dyDescent="0.35">
      <c r="R219" t="s">
        <v>794</v>
      </c>
      <c r="S219" t="s">
        <v>794</v>
      </c>
      <c r="T219" t="s">
        <v>794</v>
      </c>
      <c r="U219" t="s">
        <v>1146</v>
      </c>
      <c r="V219" t="s">
        <v>1147</v>
      </c>
      <c r="W219" t="s">
        <v>1148</v>
      </c>
      <c r="X219" t="s">
        <v>1149</v>
      </c>
      <c r="Y219" t="s">
        <v>1150</v>
      </c>
      <c r="Z219" t="s">
        <v>1151</v>
      </c>
    </row>
    <row r="220" spans="18:26" x14ac:dyDescent="0.35">
      <c r="R220" t="s">
        <v>794</v>
      </c>
      <c r="S220" t="s">
        <v>794</v>
      </c>
      <c r="T220" t="s">
        <v>794</v>
      </c>
      <c r="U220" t="s">
        <v>1146</v>
      </c>
      <c r="V220" t="s">
        <v>1147</v>
      </c>
      <c r="W220" t="s">
        <v>1148</v>
      </c>
      <c r="X220" t="s">
        <v>1149</v>
      </c>
      <c r="Y220" t="s">
        <v>1150</v>
      </c>
      <c r="Z220" t="s">
        <v>1151</v>
      </c>
    </row>
    <row r="221" spans="18:26" x14ac:dyDescent="0.35">
      <c r="R221" t="s">
        <v>794</v>
      </c>
      <c r="S221" t="s">
        <v>794</v>
      </c>
      <c r="T221" t="s">
        <v>794</v>
      </c>
      <c r="U221" t="s">
        <v>1146</v>
      </c>
      <c r="V221" t="s">
        <v>1147</v>
      </c>
      <c r="W221" t="s">
        <v>1148</v>
      </c>
      <c r="X221" t="s">
        <v>1149</v>
      </c>
      <c r="Y221" t="s">
        <v>1150</v>
      </c>
      <c r="Z221" t="s">
        <v>1151</v>
      </c>
    </row>
    <row r="222" spans="18:26" x14ac:dyDescent="0.35">
      <c r="R222" t="s">
        <v>794</v>
      </c>
      <c r="S222" t="s">
        <v>794</v>
      </c>
      <c r="T222" t="s">
        <v>794</v>
      </c>
      <c r="U222" t="s">
        <v>1158</v>
      </c>
      <c r="V222" t="s">
        <v>1147</v>
      </c>
      <c r="W222" t="s">
        <v>1148</v>
      </c>
      <c r="X222" t="s">
        <v>1149</v>
      </c>
      <c r="Y222" t="s">
        <v>1150</v>
      </c>
      <c r="Z222" t="s">
        <v>1151</v>
      </c>
    </row>
    <row r="223" spans="18:26" x14ac:dyDescent="0.35">
      <c r="R223" t="s">
        <v>794</v>
      </c>
      <c r="S223" t="s">
        <v>794</v>
      </c>
      <c r="T223" t="s">
        <v>794</v>
      </c>
      <c r="U223" t="s">
        <v>1161</v>
      </c>
      <c r="V223" t="s">
        <v>1147</v>
      </c>
      <c r="W223" t="s">
        <v>1148</v>
      </c>
      <c r="X223" t="s">
        <v>1149</v>
      </c>
      <c r="Y223" t="s">
        <v>1150</v>
      </c>
      <c r="Z223" t="s">
        <v>1151</v>
      </c>
    </row>
    <row r="224" spans="18:26" x14ac:dyDescent="0.35">
      <c r="R224" t="s">
        <v>794</v>
      </c>
      <c r="S224" t="s">
        <v>794</v>
      </c>
      <c r="T224" t="s">
        <v>794</v>
      </c>
      <c r="U224" t="s">
        <v>1161</v>
      </c>
      <c r="V224" t="s">
        <v>1147</v>
      </c>
      <c r="W224" t="s">
        <v>1148</v>
      </c>
      <c r="X224" t="s">
        <v>1149</v>
      </c>
      <c r="Y224" t="s">
        <v>1150</v>
      </c>
      <c r="Z224" t="s">
        <v>1151</v>
      </c>
    </row>
    <row r="228" spans="18:26" x14ac:dyDescent="0.35">
      <c r="R228" t="s">
        <v>794</v>
      </c>
      <c r="S228" t="s">
        <v>794</v>
      </c>
      <c r="T228" t="s">
        <v>794</v>
      </c>
      <c r="U228" t="s">
        <v>1146</v>
      </c>
      <c r="V228" t="s">
        <v>1147</v>
      </c>
      <c r="W228" t="s">
        <v>1148</v>
      </c>
      <c r="X228" t="s">
        <v>1149</v>
      </c>
      <c r="Y228" t="s">
        <v>1150</v>
      </c>
      <c r="Z228" t="s">
        <v>1151</v>
      </c>
    </row>
    <row r="229" spans="18:26" x14ac:dyDescent="0.35">
      <c r="R229" t="s">
        <v>794</v>
      </c>
      <c r="S229" t="s">
        <v>794</v>
      </c>
      <c r="T229" t="s">
        <v>794</v>
      </c>
      <c r="U229" t="s">
        <v>1146</v>
      </c>
      <c r="V229" t="s">
        <v>1147</v>
      </c>
      <c r="W229" t="s">
        <v>1148</v>
      </c>
      <c r="X229" t="s">
        <v>1149</v>
      </c>
      <c r="Y229" t="s">
        <v>1150</v>
      </c>
      <c r="Z229" t="s">
        <v>1151</v>
      </c>
    </row>
    <row r="230" spans="18:26" x14ac:dyDescent="0.35">
      <c r="R230" t="s">
        <v>794</v>
      </c>
      <c r="S230" t="s">
        <v>794</v>
      </c>
      <c r="T230" t="s">
        <v>794</v>
      </c>
      <c r="U230" t="s">
        <v>1146</v>
      </c>
      <c r="V230" t="s">
        <v>1147</v>
      </c>
      <c r="W230" t="s">
        <v>1148</v>
      </c>
      <c r="X230" t="s">
        <v>1149</v>
      </c>
      <c r="Y230" t="s">
        <v>1150</v>
      </c>
      <c r="Z230" t="s">
        <v>1151</v>
      </c>
    </row>
    <row r="231" spans="18:26" x14ac:dyDescent="0.35">
      <c r="R231" t="s">
        <v>794</v>
      </c>
      <c r="S231" t="s">
        <v>794</v>
      </c>
      <c r="T231" t="s">
        <v>794</v>
      </c>
      <c r="U231" t="s">
        <v>1146</v>
      </c>
      <c r="V231" t="s">
        <v>1147</v>
      </c>
      <c r="W231" t="s">
        <v>1148</v>
      </c>
      <c r="X231" t="s">
        <v>1149</v>
      </c>
      <c r="Y231" t="s">
        <v>1150</v>
      </c>
      <c r="Z231" t="s">
        <v>1151</v>
      </c>
    </row>
    <row r="234" spans="18:26" x14ac:dyDescent="0.35">
      <c r="R234" t="s">
        <v>794</v>
      </c>
      <c r="S234" t="s">
        <v>794</v>
      </c>
      <c r="T234" t="s">
        <v>794</v>
      </c>
      <c r="U234" t="s">
        <v>1146</v>
      </c>
      <c r="V234" t="s">
        <v>1147</v>
      </c>
      <c r="W234" t="s">
        <v>1148</v>
      </c>
      <c r="X234" t="s">
        <v>1149</v>
      </c>
      <c r="Y234" t="s">
        <v>1150</v>
      </c>
      <c r="Z234" t="s">
        <v>1151</v>
      </c>
    </row>
    <row r="235" spans="18:26" x14ac:dyDescent="0.35">
      <c r="R235" t="s">
        <v>794</v>
      </c>
      <c r="S235" t="s">
        <v>794</v>
      </c>
      <c r="T235" t="s">
        <v>794</v>
      </c>
      <c r="U235" t="s">
        <v>1146</v>
      </c>
      <c r="V235" t="s">
        <v>1147</v>
      </c>
      <c r="W235" t="s">
        <v>1148</v>
      </c>
      <c r="X235" t="s">
        <v>1149</v>
      </c>
      <c r="Y235" t="s">
        <v>1150</v>
      </c>
      <c r="Z235" t="s">
        <v>1151</v>
      </c>
    </row>
    <row r="236" spans="18:26" x14ac:dyDescent="0.35">
      <c r="R236" t="s">
        <v>794</v>
      </c>
      <c r="S236" t="s">
        <v>794</v>
      </c>
      <c r="T236" t="s">
        <v>794</v>
      </c>
      <c r="U236" t="s">
        <v>1157</v>
      </c>
      <c r="V236" t="s">
        <v>1147</v>
      </c>
      <c r="W236" t="s">
        <v>1148</v>
      </c>
      <c r="X236" t="s">
        <v>1149</v>
      </c>
      <c r="Y236" t="s">
        <v>1150</v>
      </c>
      <c r="Z236" t="s">
        <v>1151</v>
      </c>
    </row>
    <row r="237" spans="18:26" x14ac:dyDescent="0.35">
      <c r="R237" t="s">
        <v>794</v>
      </c>
      <c r="S237" t="s">
        <v>794</v>
      </c>
      <c r="T237" t="s">
        <v>794</v>
      </c>
      <c r="U237" t="s">
        <v>1146</v>
      </c>
      <c r="V237" t="s">
        <v>1147</v>
      </c>
      <c r="W237" t="s">
        <v>1148</v>
      </c>
      <c r="X237" t="s">
        <v>1149</v>
      </c>
      <c r="Y237" t="s">
        <v>1150</v>
      </c>
      <c r="Z237" t="s">
        <v>1151</v>
      </c>
    </row>
    <row r="238" spans="18:26" x14ac:dyDescent="0.35">
      <c r="R238" t="s">
        <v>794</v>
      </c>
      <c r="S238" t="s">
        <v>794</v>
      </c>
      <c r="T238" t="s">
        <v>794</v>
      </c>
      <c r="U238" t="s">
        <v>1157</v>
      </c>
      <c r="V238" t="s">
        <v>1147</v>
      </c>
      <c r="W238" t="s">
        <v>1148</v>
      </c>
      <c r="X238" t="s">
        <v>1149</v>
      </c>
      <c r="Y238" t="s">
        <v>1150</v>
      </c>
      <c r="Z238" t="s">
        <v>1151</v>
      </c>
    </row>
    <row r="239" spans="18:26" x14ac:dyDescent="0.35">
      <c r="R239" t="s">
        <v>794</v>
      </c>
      <c r="S239" t="s">
        <v>794</v>
      </c>
      <c r="T239" t="s">
        <v>794</v>
      </c>
      <c r="U239" t="s">
        <v>1146</v>
      </c>
      <c r="W239" t="s">
        <v>1148</v>
      </c>
      <c r="X239" t="s">
        <v>1149</v>
      </c>
      <c r="Y239" t="s">
        <v>1150</v>
      </c>
      <c r="Z239" t="s">
        <v>1151</v>
      </c>
    </row>
    <row r="243" spans="18:26" x14ac:dyDescent="0.35">
      <c r="R243" t="s">
        <v>794</v>
      </c>
      <c r="S243" t="s">
        <v>794</v>
      </c>
      <c r="T243" t="s">
        <v>794</v>
      </c>
      <c r="U243" t="s">
        <v>1161</v>
      </c>
      <c r="V243" t="s">
        <v>1147</v>
      </c>
      <c r="W243" t="s">
        <v>1148</v>
      </c>
      <c r="X243" t="s">
        <v>1149</v>
      </c>
      <c r="Y243" t="s">
        <v>1150</v>
      </c>
      <c r="Z243" t="s">
        <v>1151</v>
      </c>
    </row>
    <row r="244" spans="18:26" x14ac:dyDescent="0.35">
      <c r="R244" t="s">
        <v>794</v>
      </c>
      <c r="S244" t="s">
        <v>794</v>
      </c>
      <c r="T244" t="s">
        <v>794</v>
      </c>
      <c r="U244" t="s">
        <v>1146</v>
      </c>
      <c r="V244" t="s">
        <v>1147</v>
      </c>
      <c r="W244" t="s">
        <v>1148</v>
      </c>
      <c r="X244" t="s">
        <v>1149</v>
      </c>
      <c r="Y244" t="s">
        <v>1150</v>
      </c>
      <c r="Z244" t="s">
        <v>1151</v>
      </c>
    </row>
    <row r="245" spans="18:26" x14ac:dyDescent="0.35">
      <c r="R245" t="s">
        <v>794</v>
      </c>
      <c r="S245" t="s">
        <v>794</v>
      </c>
      <c r="T245" t="s">
        <v>794</v>
      </c>
      <c r="U245" t="s">
        <v>1146</v>
      </c>
      <c r="V245" t="s">
        <v>1147</v>
      </c>
      <c r="W245" t="s">
        <v>1148</v>
      </c>
      <c r="X245" t="s">
        <v>1149</v>
      </c>
      <c r="Y245" t="s">
        <v>1150</v>
      </c>
      <c r="Z245" t="s">
        <v>1151</v>
      </c>
    </row>
    <row r="246" spans="18:26" x14ac:dyDescent="0.35">
      <c r="R246" t="s">
        <v>794</v>
      </c>
      <c r="S246" t="s">
        <v>794</v>
      </c>
      <c r="T246" t="s">
        <v>794</v>
      </c>
      <c r="U246" t="s">
        <v>1146</v>
      </c>
      <c r="V246" t="s">
        <v>1147</v>
      </c>
      <c r="W246" t="s">
        <v>1148</v>
      </c>
      <c r="X246" t="s">
        <v>1149</v>
      </c>
      <c r="Y246" t="s">
        <v>1150</v>
      </c>
      <c r="Z246" t="s">
        <v>1151</v>
      </c>
    </row>
    <row r="247" spans="18:26" x14ac:dyDescent="0.35">
      <c r="R247" t="s">
        <v>794</v>
      </c>
      <c r="S247" t="s">
        <v>794</v>
      </c>
      <c r="T247" t="s">
        <v>794</v>
      </c>
      <c r="U247" t="s">
        <v>1146</v>
      </c>
      <c r="V247" t="s">
        <v>1147</v>
      </c>
      <c r="W247" t="s">
        <v>1148</v>
      </c>
      <c r="X247" t="s">
        <v>1149</v>
      </c>
      <c r="Y247" t="s">
        <v>1150</v>
      </c>
      <c r="Z247" t="s">
        <v>1151</v>
      </c>
    </row>
    <row r="248" spans="18:26" x14ac:dyDescent="0.35">
      <c r="R248" t="s">
        <v>794</v>
      </c>
      <c r="S248" t="s">
        <v>794</v>
      </c>
      <c r="T248" t="s">
        <v>794</v>
      </c>
      <c r="U248" t="s">
        <v>1146</v>
      </c>
      <c r="V248" t="s">
        <v>1147</v>
      </c>
      <c r="W248" t="s">
        <v>1148</v>
      </c>
      <c r="X248" t="s">
        <v>1149</v>
      </c>
      <c r="Y248" t="s">
        <v>1150</v>
      </c>
      <c r="Z248" t="s">
        <v>1151</v>
      </c>
    </row>
    <row r="252" spans="18:26" x14ac:dyDescent="0.35">
      <c r="R252" t="s">
        <v>794</v>
      </c>
      <c r="S252" t="s">
        <v>794</v>
      </c>
      <c r="T252" t="s">
        <v>794</v>
      </c>
      <c r="U252" t="s">
        <v>1146</v>
      </c>
      <c r="V252" t="s">
        <v>1147</v>
      </c>
      <c r="W252" t="s">
        <v>1148</v>
      </c>
      <c r="X252" t="s">
        <v>1149</v>
      </c>
      <c r="Y252" t="s">
        <v>1150</v>
      </c>
      <c r="Z252" t="s">
        <v>1151</v>
      </c>
    </row>
    <row r="253" spans="18:26" x14ac:dyDescent="0.35">
      <c r="R253" t="s">
        <v>794</v>
      </c>
      <c r="S253" t="s">
        <v>794</v>
      </c>
      <c r="T253" t="s">
        <v>794</v>
      </c>
      <c r="U253" t="s">
        <v>1146</v>
      </c>
      <c r="V253" t="s">
        <v>1147</v>
      </c>
      <c r="W253" t="s">
        <v>1148</v>
      </c>
      <c r="X253" t="s">
        <v>1149</v>
      </c>
      <c r="Y253" t="s">
        <v>1150</v>
      </c>
      <c r="Z253" t="s">
        <v>1151</v>
      </c>
    </row>
    <row r="254" spans="18:26" x14ac:dyDescent="0.35">
      <c r="R254" t="s">
        <v>794</v>
      </c>
      <c r="S254" t="s">
        <v>794</v>
      </c>
      <c r="T254" t="s">
        <v>794</v>
      </c>
      <c r="U254" t="s">
        <v>1146</v>
      </c>
      <c r="V254" t="s">
        <v>1147</v>
      </c>
      <c r="W254" t="s">
        <v>1148</v>
      </c>
      <c r="X254" t="s">
        <v>1149</v>
      </c>
      <c r="Y254" t="s">
        <v>1150</v>
      </c>
      <c r="Z254" t="s">
        <v>1151</v>
      </c>
    </row>
    <row r="255" spans="18:26" x14ac:dyDescent="0.35">
      <c r="R255" t="s">
        <v>794</v>
      </c>
      <c r="S255" t="s">
        <v>794</v>
      </c>
      <c r="T255" t="s">
        <v>794</v>
      </c>
      <c r="U255" t="s">
        <v>1146</v>
      </c>
      <c r="V255" t="s">
        <v>1147</v>
      </c>
      <c r="W255" t="s">
        <v>1148</v>
      </c>
      <c r="X255" t="s">
        <v>1149</v>
      </c>
      <c r="Y255" t="s">
        <v>1150</v>
      </c>
      <c r="Z255" t="s">
        <v>1151</v>
      </c>
    </row>
    <row r="256" spans="18:26" x14ac:dyDescent="0.35">
      <c r="R256" t="s">
        <v>794</v>
      </c>
      <c r="S256" t="s">
        <v>794</v>
      </c>
      <c r="T256" t="s">
        <v>794</v>
      </c>
      <c r="U256" t="s">
        <v>1159</v>
      </c>
      <c r="V256" t="s">
        <v>1147</v>
      </c>
      <c r="W256" t="s">
        <v>1148</v>
      </c>
      <c r="X256" t="s">
        <v>1149</v>
      </c>
      <c r="Y256" t="s">
        <v>1150</v>
      </c>
      <c r="Z256" t="s">
        <v>1151</v>
      </c>
    </row>
    <row r="260" spans="18:26" x14ac:dyDescent="0.35">
      <c r="R260" t="s">
        <v>794</v>
      </c>
      <c r="S260" t="s">
        <v>794</v>
      </c>
      <c r="T260" t="s">
        <v>794</v>
      </c>
      <c r="U260" t="s">
        <v>1146</v>
      </c>
      <c r="V260" t="s">
        <v>1147</v>
      </c>
      <c r="W260" t="s">
        <v>1148</v>
      </c>
      <c r="X260" t="s">
        <v>1149</v>
      </c>
      <c r="Y260" t="s">
        <v>1150</v>
      </c>
      <c r="Z260" t="s">
        <v>1151</v>
      </c>
    </row>
    <row r="261" spans="18:26" x14ac:dyDescent="0.35">
      <c r="R261" t="s">
        <v>794</v>
      </c>
      <c r="S261" t="s">
        <v>794</v>
      </c>
      <c r="T261" t="s">
        <v>794</v>
      </c>
      <c r="U261" t="s">
        <v>1146</v>
      </c>
      <c r="V261" t="s">
        <v>1147</v>
      </c>
      <c r="W261" t="s">
        <v>1148</v>
      </c>
      <c r="X261" t="s">
        <v>1149</v>
      </c>
      <c r="Y261" t="s">
        <v>1150</v>
      </c>
      <c r="Z261" t="s">
        <v>1151</v>
      </c>
    </row>
    <row r="262" spans="18:26" x14ac:dyDescent="0.35">
      <c r="R262" t="s">
        <v>794</v>
      </c>
      <c r="S262" t="s">
        <v>794</v>
      </c>
      <c r="T262" t="s">
        <v>794</v>
      </c>
      <c r="U262" t="s">
        <v>1155</v>
      </c>
      <c r="V262" t="s">
        <v>1147</v>
      </c>
      <c r="W262" t="s">
        <v>1148</v>
      </c>
      <c r="X262" t="s">
        <v>1149</v>
      </c>
      <c r="Y262" t="s">
        <v>1150</v>
      </c>
      <c r="Z262" t="s">
        <v>1151</v>
      </c>
    </row>
    <row r="263" spans="18:26" x14ac:dyDescent="0.35">
      <c r="R263" t="s">
        <v>794</v>
      </c>
      <c r="S263" t="s">
        <v>794</v>
      </c>
      <c r="T263" t="s">
        <v>794</v>
      </c>
      <c r="U263" t="s">
        <v>1146</v>
      </c>
      <c r="W263" t="s">
        <v>1148</v>
      </c>
      <c r="X263" t="s">
        <v>1149</v>
      </c>
      <c r="Y263" t="s">
        <v>1150</v>
      </c>
      <c r="Z263" t="s">
        <v>1151</v>
      </c>
    </row>
    <row r="267" spans="18:26" x14ac:dyDescent="0.35">
      <c r="R267" t="s">
        <v>794</v>
      </c>
      <c r="S267" t="s">
        <v>794</v>
      </c>
      <c r="T267" t="s">
        <v>794</v>
      </c>
      <c r="U267" t="s">
        <v>1146</v>
      </c>
      <c r="V267" t="s">
        <v>1147</v>
      </c>
      <c r="W267" t="s">
        <v>1148</v>
      </c>
      <c r="X267" t="s">
        <v>1149</v>
      </c>
      <c r="Y267" t="s">
        <v>1150</v>
      </c>
      <c r="Z267" t="s">
        <v>1151</v>
      </c>
    </row>
    <row r="268" spans="18:26" x14ac:dyDescent="0.35">
      <c r="R268" t="s">
        <v>794</v>
      </c>
      <c r="S268" t="s">
        <v>794</v>
      </c>
      <c r="T268" t="s">
        <v>794</v>
      </c>
      <c r="U268" t="s">
        <v>1153</v>
      </c>
      <c r="V268" t="s">
        <v>1147</v>
      </c>
      <c r="W268" t="s">
        <v>1148</v>
      </c>
      <c r="X268" t="s">
        <v>1149</v>
      </c>
      <c r="Y268" t="s">
        <v>1150</v>
      </c>
      <c r="Z268" t="s">
        <v>1151</v>
      </c>
    </row>
    <row r="272" spans="18:26" x14ac:dyDescent="0.35">
      <c r="R272" t="s">
        <v>794</v>
      </c>
      <c r="S272" t="s">
        <v>794</v>
      </c>
      <c r="T272" t="s">
        <v>794</v>
      </c>
      <c r="U272" t="s">
        <v>1161</v>
      </c>
      <c r="V272" t="s">
        <v>1147</v>
      </c>
      <c r="W272" t="s">
        <v>1148</v>
      </c>
      <c r="X272" t="s">
        <v>1149</v>
      </c>
      <c r="Y272" t="s">
        <v>1150</v>
      </c>
      <c r="Z272" t="s">
        <v>1151</v>
      </c>
    </row>
    <row r="273" spans="18:26" x14ac:dyDescent="0.35">
      <c r="R273" t="s">
        <v>794</v>
      </c>
      <c r="S273" t="s">
        <v>794</v>
      </c>
      <c r="T273" t="s">
        <v>794</v>
      </c>
      <c r="U273" t="s">
        <v>1161</v>
      </c>
      <c r="V273" t="s">
        <v>1147</v>
      </c>
      <c r="W273" t="s">
        <v>1148</v>
      </c>
      <c r="X273" t="s">
        <v>1149</v>
      </c>
      <c r="Y273" t="s">
        <v>1150</v>
      </c>
      <c r="Z273" t="s">
        <v>1151</v>
      </c>
    </row>
    <row r="274" spans="18:26" x14ac:dyDescent="0.35">
      <c r="R274" t="s">
        <v>794</v>
      </c>
      <c r="S274" t="s">
        <v>794</v>
      </c>
      <c r="T274" t="s">
        <v>794</v>
      </c>
      <c r="U274" t="s">
        <v>1161</v>
      </c>
      <c r="V274" t="s">
        <v>1147</v>
      </c>
      <c r="W274" t="s">
        <v>1148</v>
      </c>
      <c r="X274" t="s">
        <v>1149</v>
      </c>
      <c r="Y274" t="s">
        <v>1150</v>
      </c>
      <c r="Z274" t="s">
        <v>1151</v>
      </c>
    </row>
    <row r="275" spans="18:26" x14ac:dyDescent="0.35">
      <c r="R275" t="s">
        <v>794</v>
      </c>
      <c r="S275" t="s">
        <v>794</v>
      </c>
      <c r="T275" t="s">
        <v>794</v>
      </c>
      <c r="U275" t="s">
        <v>1161</v>
      </c>
      <c r="V275" t="s">
        <v>1147</v>
      </c>
      <c r="W275" t="s">
        <v>1148</v>
      </c>
      <c r="X275" t="s">
        <v>1149</v>
      </c>
      <c r="Y275" t="s">
        <v>1150</v>
      </c>
      <c r="Z275" t="s">
        <v>1151</v>
      </c>
    </row>
    <row r="276" spans="18:26" x14ac:dyDescent="0.35">
      <c r="R276" t="s">
        <v>794</v>
      </c>
      <c r="S276" t="s">
        <v>794</v>
      </c>
      <c r="T276" t="s">
        <v>794</v>
      </c>
      <c r="U276" t="s">
        <v>1161</v>
      </c>
      <c r="V276" t="s">
        <v>1147</v>
      </c>
      <c r="W276" t="s">
        <v>1148</v>
      </c>
      <c r="X276" t="s">
        <v>1149</v>
      </c>
      <c r="Y276" t="s">
        <v>1150</v>
      </c>
      <c r="Z276" t="s">
        <v>1151</v>
      </c>
    </row>
    <row r="277" spans="18:26" x14ac:dyDescent="0.35">
      <c r="R277" t="s">
        <v>794</v>
      </c>
      <c r="S277" t="s">
        <v>794</v>
      </c>
      <c r="T277" t="s">
        <v>794</v>
      </c>
      <c r="U277" t="s">
        <v>1161</v>
      </c>
      <c r="V277" t="s">
        <v>1147</v>
      </c>
      <c r="W277" t="s">
        <v>1148</v>
      </c>
      <c r="X277" t="s">
        <v>1149</v>
      </c>
      <c r="Y277" t="s">
        <v>1150</v>
      </c>
      <c r="Z277" t="s">
        <v>1151</v>
      </c>
    </row>
    <row r="280" spans="18:26" x14ac:dyDescent="0.35">
      <c r="R280" t="s">
        <v>794</v>
      </c>
      <c r="S280" t="s">
        <v>794</v>
      </c>
      <c r="T280" t="s">
        <v>794</v>
      </c>
      <c r="U280" t="s">
        <v>1157</v>
      </c>
      <c r="V280" t="s">
        <v>1147</v>
      </c>
      <c r="W280" t="s">
        <v>1148</v>
      </c>
      <c r="X280" t="s">
        <v>1149</v>
      </c>
      <c r="Y280" t="s">
        <v>1150</v>
      </c>
      <c r="Z280" t="s">
        <v>1151</v>
      </c>
    </row>
    <row r="281" spans="18:26" x14ac:dyDescent="0.35">
      <c r="R281" t="s">
        <v>794</v>
      </c>
      <c r="S281" t="s">
        <v>794</v>
      </c>
      <c r="T281" t="s">
        <v>794</v>
      </c>
      <c r="U281" t="s">
        <v>1146</v>
      </c>
      <c r="V281" t="s">
        <v>1147</v>
      </c>
      <c r="W281" t="s">
        <v>1148</v>
      </c>
      <c r="X281" t="s">
        <v>1149</v>
      </c>
      <c r="Y281" t="s">
        <v>1150</v>
      </c>
      <c r="Z281" t="s">
        <v>1151</v>
      </c>
    </row>
    <row r="282" spans="18:26" x14ac:dyDescent="0.35">
      <c r="R282" t="s">
        <v>794</v>
      </c>
      <c r="S282" t="s">
        <v>794</v>
      </c>
      <c r="T282" t="s">
        <v>794</v>
      </c>
      <c r="U282" t="s">
        <v>1146</v>
      </c>
      <c r="V282" t="s">
        <v>1147</v>
      </c>
      <c r="W282" t="s">
        <v>1148</v>
      </c>
      <c r="X282" t="s">
        <v>1149</v>
      </c>
      <c r="Y282" t="s">
        <v>1150</v>
      </c>
      <c r="Z282" t="s">
        <v>1151</v>
      </c>
    </row>
    <row r="283" spans="18:26" x14ac:dyDescent="0.35">
      <c r="R283" t="s">
        <v>794</v>
      </c>
      <c r="S283" t="s">
        <v>794</v>
      </c>
      <c r="T283" t="s">
        <v>794</v>
      </c>
      <c r="U283" t="s">
        <v>1155</v>
      </c>
      <c r="V283" t="s">
        <v>1147</v>
      </c>
      <c r="W283" t="s">
        <v>1148</v>
      </c>
      <c r="X283" t="s">
        <v>1149</v>
      </c>
      <c r="Y283" t="s">
        <v>1150</v>
      </c>
      <c r="Z283" t="s">
        <v>1151</v>
      </c>
    </row>
    <row r="284" spans="18:26" x14ac:dyDescent="0.35">
      <c r="R284" t="s">
        <v>794</v>
      </c>
      <c r="S284" t="s">
        <v>794</v>
      </c>
      <c r="T284" t="s">
        <v>794</v>
      </c>
      <c r="U284" t="s">
        <v>1157</v>
      </c>
      <c r="V284" t="s">
        <v>1147</v>
      </c>
      <c r="W284" t="s">
        <v>1148</v>
      </c>
      <c r="X284" t="s">
        <v>1149</v>
      </c>
      <c r="Y284" t="s">
        <v>1150</v>
      </c>
      <c r="Z284" t="s">
        <v>1151</v>
      </c>
    </row>
    <row r="285" spans="18:26" x14ac:dyDescent="0.35">
      <c r="R285" t="s">
        <v>794</v>
      </c>
      <c r="S285" t="s">
        <v>794</v>
      </c>
      <c r="T285" t="s">
        <v>794</v>
      </c>
      <c r="U285" t="s">
        <v>1146</v>
      </c>
      <c r="W285" t="s">
        <v>1148</v>
      </c>
      <c r="X285" t="s">
        <v>1149</v>
      </c>
      <c r="Y285" t="s">
        <v>1150</v>
      </c>
      <c r="Z285" t="s">
        <v>1151</v>
      </c>
    </row>
    <row r="286" spans="18:26" x14ac:dyDescent="0.35">
      <c r="R286" t="s">
        <v>794</v>
      </c>
      <c r="S286" t="s">
        <v>794</v>
      </c>
      <c r="T286" t="s">
        <v>794</v>
      </c>
      <c r="U286" t="s">
        <v>1155</v>
      </c>
      <c r="V286" t="s">
        <v>1147</v>
      </c>
      <c r="W286" t="s">
        <v>1148</v>
      </c>
      <c r="X286" t="s">
        <v>1149</v>
      </c>
      <c r="Y286" t="s">
        <v>1150</v>
      </c>
      <c r="Z286" t="s">
        <v>1151</v>
      </c>
    </row>
    <row r="287" spans="18:26" x14ac:dyDescent="0.35">
      <c r="R287" t="s">
        <v>794</v>
      </c>
      <c r="S287" t="s">
        <v>794</v>
      </c>
      <c r="T287" t="s">
        <v>794</v>
      </c>
      <c r="U287" t="s">
        <v>1157</v>
      </c>
      <c r="V287" t="s">
        <v>1147</v>
      </c>
      <c r="W287" t="s">
        <v>1148</v>
      </c>
      <c r="X287" t="s">
        <v>1149</v>
      </c>
      <c r="Y287" t="s">
        <v>1150</v>
      </c>
      <c r="Z287" t="s">
        <v>1151</v>
      </c>
    </row>
    <row r="288" spans="18:26" x14ac:dyDescent="0.35">
      <c r="R288" t="s">
        <v>794</v>
      </c>
      <c r="S288" t="s">
        <v>794</v>
      </c>
      <c r="T288" t="s">
        <v>794</v>
      </c>
      <c r="U288" t="s">
        <v>1146</v>
      </c>
      <c r="V288" t="s">
        <v>1147</v>
      </c>
      <c r="W288" t="s">
        <v>1148</v>
      </c>
      <c r="X288" t="s">
        <v>1149</v>
      </c>
      <c r="Y288" t="s">
        <v>1150</v>
      </c>
      <c r="Z288" t="s">
        <v>1151</v>
      </c>
    </row>
    <row r="292" spans="18:26" x14ac:dyDescent="0.35">
      <c r="R292" t="s">
        <v>794</v>
      </c>
      <c r="S292" t="s">
        <v>794</v>
      </c>
      <c r="T292" t="s">
        <v>794</v>
      </c>
      <c r="U292" t="s">
        <v>1146</v>
      </c>
      <c r="V292" t="s">
        <v>1147</v>
      </c>
      <c r="W292" t="s">
        <v>1148</v>
      </c>
      <c r="X292" t="s">
        <v>1149</v>
      </c>
      <c r="Y292" t="s">
        <v>1150</v>
      </c>
      <c r="Z292" t="s">
        <v>1151</v>
      </c>
    </row>
    <row r="293" spans="18:26" x14ac:dyDescent="0.35">
      <c r="R293" t="s">
        <v>794</v>
      </c>
      <c r="S293" t="s">
        <v>794</v>
      </c>
      <c r="T293" t="s">
        <v>794</v>
      </c>
      <c r="U293" t="s">
        <v>1161</v>
      </c>
      <c r="V293" t="s">
        <v>1147</v>
      </c>
      <c r="W293" t="s">
        <v>1148</v>
      </c>
      <c r="X293" t="s">
        <v>1149</v>
      </c>
      <c r="Y293" t="s">
        <v>1150</v>
      </c>
      <c r="Z293" t="s">
        <v>1151</v>
      </c>
    </row>
    <row r="294" spans="18:26" x14ac:dyDescent="0.35">
      <c r="R294" t="s">
        <v>794</v>
      </c>
      <c r="S294" t="s">
        <v>794</v>
      </c>
      <c r="T294" t="s">
        <v>794</v>
      </c>
      <c r="U294" t="s">
        <v>1155</v>
      </c>
      <c r="V294" t="s">
        <v>1147</v>
      </c>
      <c r="W294" t="s">
        <v>1148</v>
      </c>
      <c r="X294" t="s">
        <v>1149</v>
      </c>
      <c r="Y294" t="s">
        <v>1150</v>
      </c>
      <c r="Z294" t="s">
        <v>1151</v>
      </c>
    </row>
    <row r="298" spans="18:26" x14ac:dyDescent="0.35">
      <c r="R298" t="s">
        <v>794</v>
      </c>
      <c r="S298" t="s">
        <v>794</v>
      </c>
      <c r="T298" t="s">
        <v>794</v>
      </c>
      <c r="U298" t="s">
        <v>1155</v>
      </c>
      <c r="V298" t="s">
        <v>1147</v>
      </c>
      <c r="W298" t="s">
        <v>1148</v>
      </c>
      <c r="X298" t="s">
        <v>1149</v>
      </c>
      <c r="Y298" t="s">
        <v>1150</v>
      </c>
      <c r="Z298" t="s">
        <v>1151</v>
      </c>
    </row>
    <row r="299" spans="18:26" x14ac:dyDescent="0.35">
      <c r="R299" t="s">
        <v>794</v>
      </c>
      <c r="S299" t="s">
        <v>794</v>
      </c>
      <c r="T299" t="s">
        <v>794</v>
      </c>
      <c r="U299" t="s">
        <v>1146</v>
      </c>
      <c r="V299" t="s">
        <v>1147</v>
      </c>
      <c r="W299" t="s">
        <v>1148</v>
      </c>
      <c r="X299" t="s">
        <v>1149</v>
      </c>
      <c r="Y299" t="s">
        <v>1150</v>
      </c>
      <c r="Z299" t="s">
        <v>1151</v>
      </c>
    </row>
    <row r="300" spans="18:26" x14ac:dyDescent="0.35">
      <c r="R300" t="s">
        <v>794</v>
      </c>
      <c r="S300" t="s">
        <v>794</v>
      </c>
      <c r="T300" t="s">
        <v>794</v>
      </c>
      <c r="U300" t="s">
        <v>1161</v>
      </c>
      <c r="V300" t="s">
        <v>1147</v>
      </c>
      <c r="W300" t="s">
        <v>1148</v>
      </c>
      <c r="X300" t="s">
        <v>1149</v>
      </c>
      <c r="Y300" t="s">
        <v>1150</v>
      </c>
      <c r="Z300" t="s">
        <v>1151</v>
      </c>
    </row>
    <row r="301" spans="18:26" x14ac:dyDescent="0.35">
      <c r="R301" t="s">
        <v>794</v>
      </c>
      <c r="S301" t="s">
        <v>794</v>
      </c>
      <c r="T301" t="s">
        <v>794</v>
      </c>
      <c r="U301" t="s">
        <v>1146</v>
      </c>
      <c r="V301" t="s">
        <v>1147</v>
      </c>
      <c r="W301" t="s">
        <v>1148</v>
      </c>
      <c r="X301" t="s">
        <v>1149</v>
      </c>
      <c r="Y301" t="s">
        <v>1150</v>
      </c>
      <c r="Z301" t="s">
        <v>1151</v>
      </c>
    </row>
    <row r="305" spans="18:26" x14ac:dyDescent="0.35">
      <c r="R305" t="s">
        <v>794</v>
      </c>
      <c r="S305" t="s">
        <v>794</v>
      </c>
      <c r="T305" t="s">
        <v>794</v>
      </c>
      <c r="U305" t="s">
        <v>1146</v>
      </c>
      <c r="V305" t="s">
        <v>1147</v>
      </c>
      <c r="W305" t="s">
        <v>1148</v>
      </c>
      <c r="X305" t="s">
        <v>1149</v>
      </c>
      <c r="Y305" t="s">
        <v>1150</v>
      </c>
      <c r="Z305" t="s">
        <v>1151</v>
      </c>
    </row>
    <row r="306" spans="18:26" x14ac:dyDescent="0.35">
      <c r="R306" t="s">
        <v>794</v>
      </c>
      <c r="S306" t="s">
        <v>794</v>
      </c>
      <c r="T306" t="s">
        <v>794</v>
      </c>
      <c r="U306" t="s">
        <v>1146</v>
      </c>
      <c r="V306" t="s">
        <v>1147</v>
      </c>
      <c r="W306" t="s">
        <v>1148</v>
      </c>
      <c r="X306" t="s">
        <v>1149</v>
      </c>
      <c r="Y306" t="s">
        <v>1150</v>
      </c>
      <c r="Z306" t="s">
        <v>1151</v>
      </c>
    </row>
    <row r="307" spans="18:26" x14ac:dyDescent="0.35">
      <c r="R307" t="s">
        <v>794</v>
      </c>
      <c r="S307" t="s">
        <v>794</v>
      </c>
      <c r="T307" t="s">
        <v>794</v>
      </c>
      <c r="U307" t="s">
        <v>1157</v>
      </c>
      <c r="V307" t="s">
        <v>1147</v>
      </c>
      <c r="W307" t="s">
        <v>1148</v>
      </c>
      <c r="X307" t="s">
        <v>1149</v>
      </c>
      <c r="Y307" t="s">
        <v>1150</v>
      </c>
      <c r="Z307" t="s">
        <v>1151</v>
      </c>
    </row>
    <row r="308" spans="18:26" x14ac:dyDescent="0.35">
      <c r="R308" t="s">
        <v>794</v>
      </c>
      <c r="S308" t="s">
        <v>794</v>
      </c>
      <c r="T308" t="s">
        <v>794</v>
      </c>
      <c r="U308" t="s">
        <v>1146</v>
      </c>
      <c r="V308" t="s">
        <v>1147</v>
      </c>
      <c r="W308" t="s">
        <v>1148</v>
      </c>
      <c r="X308" t="s">
        <v>1149</v>
      </c>
      <c r="Y308" t="s">
        <v>1150</v>
      </c>
      <c r="Z308" t="s">
        <v>1151</v>
      </c>
    </row>
    <row r="309" spans="18:26" x14ac:dyDescent="0.35">
      <c r="R309" t="s">
        <v>794</v>
      </c>
      <c r="S309" t="s">
        <v>794</v>
      </c>
      <c r="T309" t="s">
        <v>794</v>
      </c>
      <c r="U309" t="s">
        <v>1146</v>
      </c>
      <c r="V309" t="s">
        <v>1147</v>
      </c>
      <c r="W309" t="s">
        <v>1148</v>
      </c>
      <c r="X309" t="s">
        <v>1149</v>
      </c>
      <c r="Y309" t="s">
        <v>1150</v>
      </c>
      <c r="Z309" t="s">
        <v>1151</v>
      </c>
    </row>
    <row r="312" spans="18:26" x14ac:dyDescent="0.35">
      <c r="R312" t="s">
        <v>794</v>
      </c>
      <c r="S312" t="s">
        <v>794</v>
      </c>
      <c r="T312" t="s">
        <v>794</v>
      </c>
      <c r="U312" t="s">
        <v>1146</v>
      </c>
      <c r="V312" t="s">
        <v>1147</v>
      </c>
      <c r="W312" t="s">
        <v>1148</v>
      </c>
      <c r="X312" t="s">
        <v>1149</v>
      </c>
      <c r="Y312" t="s">
        <v>1150</v>
      </c>
      <c r="Z312" t="s">
        <v>1151</v>
      </c>
    </row>
    <row r="316" spans="18:26" x14ac:dyDescent="0.35">
      <c r="R316" t="s">
        <v>794</v>
      </c>
      <c r="S316" t="s">
        <v>794</v>
      </c>
      <c r="T316" t="s">
        <v>794</v>
      </c>
      <c r="U316" t="s">
        <v>1146</v>
      </c>
      <c r="V316" t="s">
        <v>1147</v>
      </c>
      <c r="W316" t="s">
        <v>1148</v>
      </c>
      <c r="X316" t="s">
        <v>1149</v>
      </c>
      <c r="Y316" t="s">
        <v>1150</v>
      </c>
      <c r="Z316" t="s">
        <v>1151</v>
      </c>
    </row>
    <row r="317" spans="18:26" x14ac:dyDescent="0.35">
      <c r="R317" t="s">
        <v>794</v>
      </c>
      <c r="S317" t="s">
        <v>794</v>
      </c>
      <c r="T317" t="s">
        <v>794</v>
      </c>
      <c r="U317" t="s">
        <v>1146</v>
      </c>
      <c r="V317" t="s">
        <v>1147</v>
      </c>
      <c r="W317" t="s">
        <v>1148</v>
      </c>
      <c r="X317" t="s">
        <v>1149</v>
      </c>
      <c r="Y317" t="s">
        <v>1150</v>
      </c>
      <c r="Z317" t="s">
        <v>1151</v>
      </c>
    </row>
    <row r="318" spans="18:26" x14ac:dyDescent="0.35">
      <c r="R318" t="s">
        <v>794</v>
      </c>
      <c r="S318" t="s">
        <v>794</v>
      </c>
      <c r="T318" t="s">
        <v>794</v>
      </c>
      <c r="U318" t="s">
        <v>1146</v>
      </c>
      <c r="V318" t="s">
        <v>1147</v>
      </c>
      <c r="W318" t="s">
        <v>1148</v>
      </c>
      <c r="X318" t="s">
        <v>1149</v>
      </c>
      <c r="Y318" t="s">
        <v>1150</v>
      </c>
      <c r="Z318" t="s">
        <v>1151</v>
      </c>
    </row>
    <row r="319" spans="18:26" x14ac:dyDescent="0.35">
      <c r="R319" t="s">
        <v>794</v>
      </c>
      <c r="S319" t="s">
        <v>794</v>
      </c>
      <c r="T319" t="s">
        <v>794</v>
      </c>
      <c r="U319" t="s">
        <v>1146</v>
      </c>
      <c r="V319" t="s">
        <v>1147</v>
      </c>
      <c r="W319" t="s">
        <v>1148</v>
      </c>
      <c r="X319" t="s">
        <v>1149</v>
      </c>
      <c r="Y319" t="s">
        <v>1150</v>
      </c>
      <c r="Z319" t="s">
        <v>1151</v>
      </c>
    </row>
    <row r="320" spans="18:26" x14ac:dyDescent="0.35">
      <c r="R320" t="s">
        <v>794</v>
      </c>
      <c r="S320" t="s">
        <v>794</v>
      </c>
      <c r="T320" t="s">
        <v>794</v>
      </c>
      <c r="U320" t="s">
        <v>1146</v>
      </c>
      <c r="V320" t="s">
        <v>1147</v>
      </c>
      <c r="W320" t="s">
        <v>1148</v>
      </c>
      <c r="X320" t="s">
        <v>1149</v>
      </c>
      <c r="Y320" t="s">
        <v>1150</v>
      </c>
      <c r="Z320" t="s">
        <v>1151</v>
      </c>
    </row>
    <row r="321" spans="18:26" x14ac:dyDescent="0.35">
      <c r="R321" t="s">
        <v>794</v>
      </c>
      <c r="S321" t="s">
        <v>794</v>
      </c>
      <c r="T321" t="s">
        <v>794</v>
      </c>
      <c r="U321" t="s">
        <v>1146</v>
      </c>
      <c r="V321" t="s">
        <v>1147</v>
      </c>
      <c r="W321" t="s">
        <v>1148</v>
      </c>
      <c r="X321" t="s">
        <v>1149</v>
      </c>
      <c r="Y321" t="s">
        <v>1150</v>
      </c>
      <c r="Z321" t="s">
        <v>1151</v>
      </c>
    </row>
    <row r="322" spans="18:26" x14ac:dyDescent="0.35">
      <c r="R322" t="s">
        <v>794</v>
      </c>
      <c r="S322" t="s">
        <v>794</v>
      </c>
      <c r="T322" t="s">
        <v>794</v>
      </c>
      <c r="U322" t="s">
        <v>1146</v>
      </c>
      <c r="V322" t="s">
        <v>1147</v>
      </c>
      <c r="W322" t="s">
        <v>1148</v>
      </c>
      <c r="X322" t="s">
        <v>1149</v>
      </c>
      <c r="Y322" t="s">
        <v>1150</v>
      </c>
      <c r="Z322" t="s">
        <v>1151</v>
      </c>
    </row>
    <row r="323" spans="18:26" x14ac:dyDescent="0.35">
      <c r="R323" t="s">
        <v>794</v>
      </c>
      <c r="S323" t="s">
        <v>794</v>
      </c>
      <c r="T323" t="s">
        <v>794</v>
      </c>
      <c r="U323" t="s">
        <v>1146</v>
      </c>
      <c r="V323" t="s">
        <v>1147</v>
      </c>
      <c r="W323" t="s">
        <v>1148</v>
      </c>
      <c r="X323" t="s">
        <v>1149</v>
      </c>
      <c r="Y323" t="s">
        <v>1150</v>
      </c>
      <c r="Z323" t="s">
        <v>1151</v>
      </c>
    </row>
    <row r="324" spans="18:26" x14ac:dyDescent="0.35">
      <c r="R324" t="s">
        <v>794</v>
      </c>
      <c r="S324" t="s">
        <v>794</v>
      </c>
      <c r="T324" t="s">
        <v>794</v>
      </c>
      <c r="U324" t="s">
        <v>1146</v>
      </c>
      <c r="V324" t="s">
        <v>1147</v>
      </c>
      <c r="W324" t="s">
        <v>1148</v>
      </c>
      <c r="X324" t="s">
        <v>1149</v>
      </c>
      <c r="Y324" t="s">
        <v>1150</v>
      </c>
      <c r="Z324" t="s">
        <v>1151</v>
      </c>
    </row>
    <row r="325" spans="18:26" x14ac:dyDescent="0.35">
      <c r="R325" t="s">
        <v>794</v>
      </c>
      <c r="S325" t="s">
        <v>794</v>
      </c>
      <c r="T325" t="s">
        <v>794</v>
      </c>
      <c r="U325" t="s">
        <v>1146</v>
      </c>
      <c r="V325" t="s">
        <v>1147</v>
      </c>
      <c r="W325" t="s">
        <v>1148</v>
      </c>
      <c r="X325" t="s">
        <v>1149</v>
      </c>
      <c r="Y325" t="s">
        <v>1150</v>
      </c>
      <c r="Z325" t="s">
        <v>1151</v>
      </c>
    </row>
    <row r="326" spans="18:26" x14ac:dyDescent="0.35">
      <c r="R326" t="s">
        <v>794</v>
      </c>
      <c r="S326" t="s">
        <v>794</v>
      </c>
      <c r="T326" t="s">
        <v>794</v>
      </c>
      <c r="U326" t="s">
        <v>1146</v>
      </c>
      <c r="V326" t="s">
        <v>1147</v>
      </c>
      <c r="W326" t="s">
        <v>1148</v>
      </c>
      <c r="X326" t="s">
        <v>1149</v>
      </c>
      <c r="Y326" t="s">
        <v>1150</v>
      </c>
      <c r="Z326" t="s">
        <v>1151</v>
      </c>
    </row>
    <row r="327" spans="18:26" x14ac:dyDescent="0.35">
      <c r="R327" t="s">
        <v>794</v>
      </c>
      <c r="S327" t="s">
        <v>794</v>
      </c>
      <c r="T327" t="s">
        <v>794</v>
      </c>
      <c r="U327" t="s">
        <v>1146</v>
      </c>
      <c r="V327" t="s">
        <v>1147</v>
      </c>
      <c r="W327" t="s">
        <v>1148</v>
      </c>
      <c r="X327" t="s">
        <v>1149</v>
      </c>
      <c r="Y327" t="s">
        <v>1150</v>
      </c>
      <c r="Z327" t="s">
        <v>1151</v>
      </c>
    </row>
  </sheetData>
  <pageMargins left="0.7" right="0.7" top="0.78740157499999996" bottom="0.78740157499999996" header="0.3" footer="0.3"/>
  <customProperties>
    <customPr name="REFI_OFFICE_FUNCTION_CLICK_THROUGH_DATA" r:id="rId1"/>
    <customPr name="REFI_OFFICE_FUNCTION_CLICK_THROUGH_WORKSHEET_CURRENT_NAME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C937-E654-4927-B4B1-2FCCD100E0CB}">
  <dimension ref="A1:Z329"/>
  <sheetViews>
    <sheetView tabSelected="1" zoomScale="80" zoomScaleNormal="80" workbookViewId="0">
      <pane xSplit="5" ySplit="3" topLeftCell="F4" activePane="bottomRight" state="frozen"/>
      <selection activeCell="B1" sqref="B1"/>
      <selection pane="topRight" activeCell="F1" sqref="F1"/>
      <selection pane="bottomLeft" activeCell="B4" sqref="B4"/>
      <selection pane="bottomRight" activeCell="B1" sqref="B1"/>
    </sheetView>
  </sheetViews>
  <sheetFormatPr baseColWidth="10" defaultColWidth="11.453125" defaultRowHeight="14.5" outlineLevelRow="1" outlineLevelCol="1" x14ac:dyDescent="0.35"/>
  <cols>
    <col min="1" max="1" width="23.54296875" customWidth="1" outlineLevel="1"/>
    <col min="2" max="2" width="38.81640625" customWidth="1"/>
    <col min="3" max="3" width="55.7265625" hidden="1" customWidth="1" outlineLevel="1"/>
    <col min="4" max="4" width="52" customWidth="1" collapsed="1"/>
    <col min="5" max="5" width="15" customWidth="1"/>
    <col min="6" max="6" width="2.81640625" customWidth="1"/>
    <col min="7" max="7" width="11.36328125" customWidth="1"/>
    <col min="8" max="8" width="11.36328125" style="7" customWidth="1"/>
    <col min="9" max="9" width="11.36328125" style="8" customWidth="1"/>
    <col min="10" max="10" width="11.36328125" style="36" customWidth="1"/>
    <col min="11" max="11" width="11.36328125" style="8" customWidth="1"/>
    <col min="12" max="13" width="11.36328125" style="7" customWidth="1"/>
    <col min="14" max="14" width="11.36328125" customWidth="1"/>
    <col min="15" max="15" width="11.36328125" style="8" customWidth="1"/>
    <col min="17" max="17" width="15" customWidth="1"/>
    <col min="18" max="24" width="11.54296875" style="7" bestFit="1" customWidth="1"/>
    <col min="25" max="26" width="19.1796875" style="7" bestFit="1" customWidth="1"/>
  </cols>
  <sheetData>
    <row r="1" spans="1:26" ht="92" customHeight="1" x14ac:dyDescent="0.35"/>
    <row r="2" spans="1:26" ht="92" customHeight="1" x14ac:dyDescent="0.35">
      <c r="O2" s="27"/>
      <c r="R2" s="29" t="s">
        <v>1097</v>
      </c>
      <c r="S2" s="29" t="s">
        <v>1098</v>
      </c>
      <c r="T2" s="29" t="s">
        <v>1099</v>
      </c>
      <c r="U2" s="29" t="s">
        <v>1100</v>
      </c>
      <c r="V2" s="29" t="s">
        <v>1101</v>
      </c>
      <c r="W2" s="29" t="s">
        <v>1102</v>
      </c>
      <c r="X2" s="29" t="s">
        <v>1103</v>
      </c>
      <c r="Y2" s="29" t="s">
        <v>1104</v>
      </c>
      <c r="Z2" s="29" t="s">
        <v>1105</v>
      </c>
    </row>
    <row r="3" spans="1:26" ht="71" customHeight="1" x14ac:dyDescent="0.35">
      <c r="A3" t="s">
        <v>2</v>
      </c>
      <c r="B3" t="s">
        <v>3</v>
      </c>
      <c r="C3" t="s">
        <v>0</v>
      </c>
      <c r="D3" t="s">
        <v>1</v>
      </c>
      <c r="E3" t="s">
        <v>4</v>
      </c>
      <c r="F3" s="2"/>
      <c r="G3" s="29" t="s">
        <v>1097</v>
      </c>
      <c r="H3" s="29" t="s">
        <v>1098</v>
      </c>
      <c r="I3" s="29" t="s">
        <v>1099</v>
      </c>
      <c r="J3" s="29" t="s">
        <v>1100</v>
      </c>
      <c r="K3" s="29" t="s">
        <v>1101</v>
      </c>
      <c r="L3" s="29" t="s">
        <v>1102</v>
      </c>
      <c r="M3" s="29" t="s">
        <v>1103</v>
      </c>
      <c r="N3" s="29" t="s">
        <v>1104</v>
      </c>
      <c r="O3" s="29" t="s">
        <v>1105</v>
      </c>
      <c r="R3" s="21" t="s">
        <v>1106</v>
      </c>
      <c r="S3" s="21" t="s">
        <v>1107</v>
      </c>
      <c r="T3" s="21" t="s">
        <v>1108</v>
      </c>
      <c r="U3" s="21" t="s">
        <v>1109</v>
      </c>
      <c r="V3" s="21" t="s">
        <v>1110</v>
      </c>
      <c r="W3" s="21" t="s">
        <v>1111</v>
      </c>
      <c r="X3" s="21" t="s">
        <v>1112</v>
      </c>
      <c r="Y3" s="21" t="s">
        <v>1113</v>
      </c>
      <c r="Z3" s="21" t="s">
        <v>1114</v>
      </c>
    </row>
    <row r="4" spans="1:26" ht="15" customHeight="1" x14ac:dyDescent="0.35">
      <c r="A4" s="1" t="s">
        <v>1115</v>
      </c>
      <c r="B4" s="1"/>
      <c r="C4" s="1" t="s">
        <v>13</v>
      </c>
      <c r="D4" s="1"/>
      <c r="E4" s="5" t="s">
        <v>14</v>
      </c>
      <c r="F4" s="2"/>
      <c r="G4" s="7">
        <f>R4</f>
        <v>37.418599999999998</v>
      </c>
      <c r="H4" s="7">
        <f>S4</f>
        <v>13.619400000000001</v>
      </c>
      <c r="I4" s="7">
        <f t="shared" ref="I4:O4" si="0">T4</f>
        <v>44.798999999999999</v>
      </c>
      <c r="J4" s="7">
        <f t="shared" si="0"/>
        <v>31.635882367059502</v>
      </c>
      <c r="K4" s="7">
        <f t="shared" si="0"/>
        <v>184.70363146927301</v>
      </c>
      <c r="L4" s="7">
        <f t="shared" si="0"/>
        <v>636.16996797760396</v>
      </c>
      <c r="M4" s="7">
        <f t="shared" si="0"/>
        <v>37.917744431158702</v>
      </c>
      <c r="N4" s="7">
        <f t="shared" si="0"/>
        <v>30.172530132506299</v>
      </c>
      <c r="O4" s="7">
        <f t="shared" si="0"/>
        <v>185.73782113009301</v>
      </c>
      <c r="Q4" s="10" t="s">
        <v>14</v>
      </c>
      <c r="R4" s="34">
        <f>_xll.TR(Q4:Q327,R3:Z3)</f>
        <v>37.418599999999998</v>
      </c>
      <c r="S4" s="34">
        <v>13.619400000000001</v>
      </c>
      <c r="T4" s="34">
        <v>44.798999999999999</v>
      </c>
      <c r="U4" s="7">
        <v>31.635882367059502</v>
      </c>
      <c r="V4" s="34">
        <v>184.70363146927301</v>
      </c>
      <c r="W4" s="7">
        <v>636.16996797760396</v>
      </c>
      <c r="X4" s="7">
        <v>37.917744431158702</v>
      </c>
      <c r="Y4" s="7">
        <v>30.172530132506299</v>
      </c>
      <c r="Z4" s="7">
        <v>185.73782113009301</v>
      </c>
    </row>
    <row r="5" spans="1:26" outlineLevel="1" x14ac:dyDescent="0.35">
      <c r="B5" t="s">
        <v>293</v>
      </c>
      <c r="C5" s="3" t="s">
        <v>13</v>
      </c>
      <c r="E5" t="s">
        <v>15</v>
      </c>
      <c r="F5" s="2"/>
      <c r="G5" s="7">
        <f t="shared" ref="G5:G22" si="1">R5</f>
        <v>78.209400000000002</v>
      </c>
      <c r="H5" s="7">
        <f t="shared" ref="H5:H22" si="2">S5</f>
        <v>9.8324999999999996</v>
      </c>
      <c r="I5" s="7">
        <f t="shared" ref="I5:I22" si="3">T5</f>
        <v>88.441800000000001</v>
      </c>
      <c r="J5" s="7">
        <f t="shared" ref="J5:J22" si="4">U5</f>
        <v>88.582618314448894</v>
      </c>
      <c r="K5" s="7">
        <f t="shared" ref="K5:K22" si="5">V5</f>
        <v>220.604828462516</v>
      </c>
      <c r="L5" s="7">
        <f t="shared" ref="L5:L22" si="6">W5</f>
        <v>710.47154053706799</v>
      </c>
      <c r="M5" s="7">
        <f t="shared" ref="M5:M22" si="7">X5</f>
        <v>78.744144810440503</v>
      </c>
      <c r="N5" s="7">
        <f t="shared" ref="N5:N22" si="8">Y5</f>
        <v>91.867407130188994</v>
      </c>
      <c r="O5" s="7">
        <f t="shared" ref="O5:O22" si="9">Z5</f>
        <v>221.56684879012201</v>
      </c>
      <c r="Q5" s="9" t="s">
        <v>15</v>
      </c>
      <c r="R5" s="34">
        <v>78.209400000000002</v>
      </c>
      <c r="S5" s="34">
        <v>9.8324999999999996</v>
      </c>
      <c r="T5" s="34">
        <v>88.441800000000001</v>
      </c>
      <c r="U5" s="34">
        <v>88.582618314448894</v>
      </c>
      <c r="V5" s="34">
        <v>220.604828462516</v>
      </c>
      <c r="W5" s="7">
        <v>710.47154053706799</v>
      </c>
      <c r="X5" s="7">
        <v>78.744144810440503</v>
      </c>
      <c r="Y5" s="7">
        <v>91.867407130188994</v>
      </c>
      <c r="Z5" s="7">
        <v>221.56684879012201</v>
      </c>
    </row>
    <row r="6" spans="1:26" outlineLevel="1" x14ac:dyDescent="0.35">
      <c r="B6" t="s">
        <v>295</v>
      </c>
      <c r="C6" s="3" t="s">
        <v>13</v>
      </c>
      <c r="E6" t="s">
        <v>16</v>
      </c>
      <c r="F6" s="2"/>
      <c r="G6" s="7">
        <f t="shared" si="1"/>
        <v>-32.7819</v>
      </c>
      <c r="H6" s="7">
        <f t="shared" si="2"/>
        <v>-3.6408999999999998</v>
      </c>
      <c r="I6" s="7">
        <f t="shared" si="3"/>
        <v>-30.820599999999999</v>
      </c>
      <c r="J6" s="7">
        <f t="shared" si="4"/>
        <v>-76.360614873286295</v>
      </c>
      <c r="K6" s="7">
        <f t="shared" si="5"/>
        <v>-21.2456747404844</v>
      </c>
      <c r="L6" s="7" t="str">
        <f t="shared" si="6"/>
        <v>NULL</v>
      </c>
      <c r="M6" s="7">
        <f t="shared" si="7"/>
        <v>-32.782043707577799</v>
      </c>
      <c r="N6" s="7">
        <f t="shared" si="8"/>
        <v>-77.607241243045493</v>
      </c>
      <c r="O6" s="7">
        <f t="shared" si="9"/>
        <v>-21.245674749889801</v>
      </c>
      <c r="Q6" s="9" t="s">
        <v>16</v>
      </c>
      <c r="R6" s="34">
        <v>-32.7819</v>
      </c>
      <c r="S6" s="34">
        <v>-3.6408999999999998</v>
      </c>
      <c r="T6" s="34">
        <v>-30.820599999999999</v>
      </c>
      <c r="U6" s="7">
        <v>-76.360614873286295</v>
      </c>
      <c r="V6" s="34">
        <v>-21.2456747404844</v>
      </c>
      <c r="W6" s="34" t="s">
        <v>292</v>
      </c>
      <c r="X6" s="7">
        <v>-32.782043707577799</v>
      </c>
      <c r="Y6" s="7">
        <v>-77.607241243045493</v>
      </c>
      <c r="Z6" s="7">
        <v>-21.245674749889801</v>
      </c>
    </row>
    <row r="7" spans="1:26" outlineLevel="1" x14ac:dyDescent="0.35">
      <c r="B7" t="s">
        <v>297</v>
      </c>
      <c r="C7" s="3" t="s">
        <v>13</v>
      </c>
      <c r="E7" t="s">
        <v>17</v>
      </c>
      <c r="F7" s="2"/>
      <c r="G7" s="7">
        <f t="shared" si="1"/>
        <v>-16.738600000000002</v>
      </c>
      <c r="H7" s="7">
        <f t="shared" si="2"/>
        <v>1.7150000000000001</v>
      </c>
      <c r="I7" s="7">
        <f t="shared" si="3"/>
        <v>-15.5299</v>
      </c>
      <c r="J7" s="7">
        <f t="shared" si="4"/>
        <v>-14.428412874583801</v>
      </c>
      <c r="K7" s="7">
        <f t="shared" si="5"/>
        <v>73.648648648648603</v>
      </c>
      <c r="L7" s="7" t="str">
        <f t="shared" si="6"/>
        <v>NULL</v>
      </c>
      <c r="M7" s="7">
        <f t="shared" si="7"/>
        <v>-16.738660905293699</v>
      </c>
      <c r="N7" s="7">
        <f t="shared" si="8"/>
        <v>-17.230273748887701</v>
      </c>
      <c r="O7" s="7">
        <f t="shared" si="9"/>
        <v>73.648648632789104</v>
      </c>
      <c r="Q7" s="9" t="s">
        <v>17</v>
      </c>
      <c r="R7" s="34">
        <v>-16.738600000000002</v>
      </c>
      <c r="S7" s="34">
        <v>1.7150000000000001</v>
      </c>
      <c r="T7" s="34">
        <v>-15.5299</v>
      </c>
      <c r="U7" s="7">
        <v>-14.428412874583801</v>
      </c>
      <c r="V7" s="34">
        <v>73.648648648648603</v>
      </c>
      <c r="W7" s="34" t="s">
        <v>292</v>
      </c>
      <c r="X7" s="7">
        <v>-16.738660905293699</v>
      </c>
      <c r="Y7" s="7">
        <v>-17.230273748887701</v>
      </c>
      <c r="Z7" s="7">
        <v>73.648648632789104</v>
      </c>
    </row>
    <row r="8" spans="1:26" outlineLevel="1" x14ac:dyDescent="0.35">
      <c r="B8" t="s">
        <v>299</v>
      </c>
      <c r="C8" s="3" t="s">
        <v>13</v>
      </c>
      <c r="E8" t="s">
        <v>18</v>
      </c>
      <c r="F8" s="2"/>
      <c r="G8" s="7">
        <f t="shared" si="1"/>
        <v>39.509500000000003</v>
      </c>
      <c r="H8" s="7">
        <f t="shared" si="2"/>
        <v>2.9146000000000001</v>
      </c>
      <c r="I8" s="7">
        <f t="shared" si="3"/>
        <v>33.6815</v>
      </c>
      <c r="J8" s="7">
        <f t="shared" si="4"/>
        <v>-3.3797928341541801</v>
      </c>
      <c r="K8" s="7">
        <f t="shared" si="5"/>
        <v>29.1776179471426</v>
      </c>
      <c r="L8" s="7">
        <f t="shared" si="6"/>
        <v>296.571704550427</v>
      </c>
      <c r="M8" s="7">
        <f t="shared" si="7"/>
        <v>42.771565557295503</v>
      </c>
      <c r="N8" s="7">
        <f t="shared" si="8"/>
        <v>-0.71941218654513195</v>
      </c>
      <c r="O8" s="7">
        <f t="shared" si="9"/>
        <v>32.560969090575398</v>
      </c>
      <c r="Q8" s="9" t="s">
        <v>18</v>
      </c>
      <c r="R8" s="34">
        <v>39.509500000000003</v>
      </c>
      <c r="S8" s="34">
        <v>2.9146000000000001</v>
      </c>
      <c r="T8" s="34">
        <v>33.6815</v>
      </c>
      <c r="U8" s="7">
        <v>-3.3797928341541801</v>
      </c>
      <c r="V8" s="34">
        <v>29.1776179471426</v>
      </c>
      <c r="W8" s="7">
        <v>296.571704550427</v>
      </c>
      <c r="X8" s="7">
        <v>42.771565557295503</v>
      </c>
      <c r="Y8" s="7">
        <v>-0.71941218654513195</v>
      </c>
      <c r="Z8" s="7">
        <v>32.560969090575398</v>
      </c>
    </row>
    <row r="9" spans="1:26" outlineLevel="1" x14ac:dyDescent="0.35">
      <c r="B9" t="s">
        <v>302</v>
      </c>
      <c r="C9" s="3" t="s">
        <v>13</v>
      </c>
      <c r="E9" t="s">
        <v>19</v>
      </c>
      <c r="F9" s="2"/>
      <c r="G9" s="7">
        <f t="shared" si="1"/>
        <v>-6.2499000000000002</v>
      </c>
      <c r="H9" s="7">
        <f t="shared" si="2"/>
        <v>1.6949000000000001</v>
      </c>
      <c r="I9" s="7">
        <f t="shared" si="3"/>
        <v>-5.8295000000000003</v>
      </c>
      <c r="J9" s="7">
        <f t="shared" si="4"/>
        <v>-46.734955185659402</v>
      </c>
      <c r="K9" s="7">
        <f t="shared" si="5"/>
        <v>18.518518518518501</v>
      </c>
      <c r="L9" s="7">
        <f t="shared" si="6"/>
        <v>45.862552594670397</v>
      </c>
      <c r="M9" s="7">
        <f t="shared" si="7"/>
        <v>-7.14285714066125</v>
      </c>
      <c r="N9" s="7">
        <f t="shared" si="8"/>
        <v>-46.718109059293198</v>
      </c>
      <c r="O9" s="7">
        <f t="shared" si="9"/>
        <v>20.338628743299001</v>
      </c>
      <c r="Q9" s="9" t="s">
        <v>19</v>
      </c>
      <c r="R9" s="34">
        <v>-6.2499000000000002</v>
      </c>
      <c r="S9" s="34">
        <v>1.6949000000000001</v>
      </c>
      <c r="T9" s="34">
        <v>-5.8295000000000003</v>
      </c>
      <c r="U9" s="7">
        <v>-46.734955185659402</v>
      </c>
      <c r="V9" s="34">
        <v>18.518518518518501</v>
      </c>
      <c r="W9" s="7">
        <v>45.862552594670397</v>
      </c>
      <c r="X9" s="7">
        <v>-7.14285714066125</v>
      </c>
      <c r="Y9" s="7">
        <v>-46.718109059293198</v>
      </c>
      <c r="Z9" s="7">
        <v>20.338628743299001</v>
      </c>
    </row>
    <row r="10" spans="1:26" outlineLevel="1" x14ac:dyDescent="0.35">
      <c r="B10" t="s">
        <v>305</v>
      </c>
      <c r="C10" s="3" t="s">
        <v>13</v>
      </c>
      <c r="E10" t="s">
        <v>20</v>
      </c>
      <c r="F10" s="2"/>
      <c r="G10" s="7">
        <f t="shared" si="1"/>
        <v>-15.4695</v>
      </c>
      <c r="H10" s="7">
        <f t="shared" si="2"/>
        <v>14.463800000000001</v>
      </c>
      <c r="I10" s="7">
        <f t="shared" si="3"/>
        <v>-15.4695</v>
      </c>
      <c r="J10" s="7">
        <f t="shared" si="4"/>
        <v>-63.5833333333333</v>
      </c>
      <c r="K10" s="7">
        <f t="shared" si="5"/>
        <v>46.153846153846096</v>
      </c>
      <c r="L10" s="7">
        <f t="shared" si="6"/>
        <v>80.877483443708599</v>
      </c>
      <c r="M10" s="7">
        <f t="shared" si="7"/>
        <v>-19.4328835279338</v>
      </c>
      <c r="N10" s="7">
        <f t="shared" si="8"/>
        <v>-64.230793834947605</v>
      </c>
      <c r="O10" s="7">
        <f t="shared" si="9"/>
        <v>46.724542775034003</v>
      </c>
      <c r="Q10" s="9" t="s">
        <v>20</v>
      </c>
      <c r="R10" s="34">
        <v>-15.4695</v>
      </c>
      <c r="S10" s="34">
        <v>14.463800000000001</v>
      </c>
      <c r="T10" s="34">
        <v>-15.4695</v>
      </c>
      <c r="U10" s="7">
        <v>-63.5833333333333</v>
      </c>
      <c r="V10" s="34">
        <v>46.153846153846096</v>
      </c>
      <c r="W10" s="7">
        <v>80.877483443708599</v>
      </c>
      <c r="X10" s="7">
        <v>-19.4328835279338</v>
      </c>
      <c r="Y10" s="7">
        <v>-64.230793834947605</v>
      </c>
      <c r="Z10" s="7">
        <v>46.724542775034003</v>
      </c>
    </row>
    <row r="11" spans="1:26" outlineLevel="1" x14ac:dyDescent="0.35">
      <c r="B11" t="s">
        <v>307</v>
      </c>
      <c r="C11" s="3" t="s">
        <v>13</v>
      </c>
      <c r="E11" t="s">
        <v>21</v>
      </c>
      <c r="F11" s="2"/>
      <c r="G11" s="7">
        <f t="shared" si="1"/>
        <v>-24.158100000000001</v>
      </c>
      <c r="H11" s="7">
        <f t="shared" si="2"/>
        <v>6.1963999999999997</v>
      </c>
      <c r="I11" s="7">
        <f t="shared" si="3"/>
        <v>-19.615400000000001</v>
      </c>
      <c r="J11" s="7">
        <f t="shared" si="4"/>
        <v>-37.516430300933898</v>
      </c>
      <c r="K11" s="7">
        <f t="shared" si="5"/>
        <v>-25.070516011282599</v>
      </c>
      <c r="L11" s="7">
        <f t="shared" si="6"/>
        <v>-60.6139891854178</v>
      </c>
      <c r="M11" s="7">
        <f t="shared" si="7"/>
        <v>-24.158199678653499</v>
      </c>
      <c r="N11" s="7">
        <f t="shared" si="8"/>
        <v>-39.520557117199203</v>
      </c>
      <c r="O11" s="7">
        <f t="shared" si="9"/>
        <v>-25.070516014550499</v>
      </c>
      <c r="Q11" s="9" t="s">
        <v>21</v>
      </c>
      <c r="R11" s="34">
        <v>-24.158100000000001</v>
      </c>
      <c r="S11" s="34">
        <v>6.1963999999999997</v>
      </c>
      <c r="T11" s="34">
        <v>-19.615400000000001</v>
      </c>
      <c r="U11" s="34">
        <v>-37.516430300933898</v>
      </c>
      <c r="V11" s="34">
        <v>-25.070516011282599</v>
      </c>
      <c r="W11" s="7">
        <v>-60.6139891854178</v>
      </c>
      <c r="X11" s="7">
        <v>-24.158199678653499</v>
      </c>
      <c r="Y11" s="7">
        <v>-39.520557117199203</v>
      </c>
      <c r="Z11" s="7">
        <v>-25.070516014550499</v>
      </c>
    </row>
    <row r="12" spans="1:26" outlineLevel="1" x14ac:dyDescent="0.35">
      <c r="B12" t="s">
        <v>309</v>
      </c>
      <c r="C12" s="3" t="s">
        <v>13</v>
      </c>
      <c r="E12" t="s">
        <v>22</v>
      </c>
      <c r="F12" s="2"/>
      <c r="G12" s="7">
        <f t="shared" si="1"/>
        <v>-16.219100000000001</v>
      </c>
      <c r="H12" s="7">
        <f t="shared" si="2"/>
        <v>-6.5972999999999997</v>
      </c>
      <c r="I12" s="7">
        <f t="shared" si="3"/>
        <v>-8.5799000000000003</v>
      </c>
      <c r="J12" s="7">
        <f t="shared" si="4"/>
        <v>-75.7686212361331</v>
      </c>
      <c r="K12" s="7">
        <f t="shared" si="5"/>
        <v>-55.738891301201299</v>
      </c>
      <c r="L12" s="7" t="str">
        <f t="shared" si="6"/>
        <v>NULL</v>
      </c>
      <c r="M12" s="7">
        <f t="shared" si="7"/>
        <v>-16.219178086209201</v>
      </c>
      <c r="N12" s="7">
        <f t="shared" si="8"/>
        <v>-76.538284488549905</v>
      </c>
      <c r="O12" s="7">
        <f t="shared" si="9"/>
        <v>-55.738891304251702</v>
      </c>
      <c r="Q12" s="9" t="s">
        <v>22</v>
      </c>
      <c r="R12" s="34">
        <v>-16.219100000000001</v>
      </c>
      <c r="S12" s="34">
        <v>-6.5972999999999997</v>
      </c>
      <c r="T12" s="34">
        <v>-8.5799000000000003</v>
      </c>
      <c r="U12" s="7">
        <v>-75.7686212361331</v>
      </c>
      <c r="V12" s="34">
        <v>-55.738891301201299</v>
      </c>
      <c r="W12" s="34" t="s">
        <v>292</v>
      </c>
      <c r="X12" s="7">
        <v>-16.219178086209201</v>
      </c>
      <c r="Y12" s="7">
        <v>-76.538284488549905</v>
      </c>
      <c r="Z12" s="7">
        <v>-55.738891304251702</v>
      </c>
    </row>
    <row r="13" spans="1:26" outlineLevel="1" x14ac:dyDescent="0.35">
      <c r="B13" t="s">
        <v>311</v>
      </c>
      <c r="C13" s="3" t="s">
        <v>13</v>
      </c>
      <c r="E13" t="s">
        <v>23</v>
      </c>
      <c r="F13" s="2"/>
      <c r="G13" s="7">
        <f t="shared" si="1"/>
        <v>17.373200000000001</v>
      </c>
      <c r="H13" s="7">
        <f t="shared" si="2"/>
        <v>4.7442000000000002</v>
      </c>
      <c r="I13" s="7">
        <f t="shared" si="3"/>
        <v>19.195499999999999</v>
      </c>
      <c r="J13" s="7">
        <f t="shared" si="4"/>
        <v>-11.524358302776299</v>
      </c>
      <c r="K13" s="7">
        <f t="shared" si="5"/>
        <v>9.8893949251789302</v>
      </c>
      <c r="L13" s="7">
        <f t="shared" si="6"/>
        <v>217.183098591549</v>
      </c>
      <c r="M13" s="7">
        <f t="shared" si="7"/>
        <v>19.3589346245884</v>
      </c>
      <c r="N13" s="7">
        <f t="shared" si="8"/>
        <v>-8.1874715412789492</v>
      </c>
      <c r="O13" s="7">
        <f t="shared" si="9"/>
        <v>16.551884389159898</v>
      </c>
      <c r="Q13" s="9" t="s">
        <v>23</v>
      </c>
      <c r="R13" s="34">
        <v>17.373200000000001</v>
      </c>
      <c r="S13" s="34">
        <v>4.7442000000000002</v>
      </c>
      <c r="T13" s="34">
        <v>19.195499999999999</v>
      </c>
      <c r="U13" s="7">
        <v>-11.524358302776299</v>
      </c>
      <c r="V13" s="34">
        <v>9.8893949251789302</v>
      </c>
      <c r="W13" s="7">
        <v>217.183098591549</v>
      </c>
      <c r="X13" s="7">
        <v>19.3589346245884</v>
      </c>
      <c r="Y13" s="7">
        <v>-8.1874715412789492</v>
      </c>
      <c r="Z13" s="7">
        <v>16.551884389159898</v>
      </c>
    </row>
    <row r="14" spans="1:26" outlineLevel="1" x14ac:dyDescent="0.35">
      <c r="B14" t="s">
        <v>314</v>
      </c>
      <c r="C14" s="3" t="s">
        <v>13</v>
      </c>
      <c r="E14" t="s">
        <v>24</v>
      </c>
      <c r="F14" s="2"/>
      <c r="G14" s="7">
        <f t="shared" si="1"/>
        <v>-11.726900000000001</v>
      </c>
      <c r="H14" s="7">
        <f t="shared" si="2"/>
        <v>7.0891000000000002</v>
      </c>
      <c r="I14" s="7">
        <f t="shared" si="3"/>
        <v>-6.9408000000000003</v>
      </c>
      <c r="J14" s="7">
        <f t="shared" si="4"/>
        <v>-36.762589928057601</v>
      </c>
      <c r="K14" s="7">
        <f t="shared" si="5"/>
        <v>10</v>
      </c>
      <c r="L14" s="7">
        <f t="shared" si="6"/>
        <v>5.1435406698564599</v>
      </c>
      <c r="M14" s="7">
        <f t="shared" si="7"/>
        <v>-10.768751449823</v>
      </c>
      <c r="N14" s="7">
        <f t="shared" si="8"/>
        <v>-35.977857654621097</v>
      </c>
      <c r="O14" s="7">
        <f t="shared" si="9"/>
        <v>22.4399048293904</v>
      </c>
      <c r="Q14" s="9" t="s">
        <v>24</v>
      </c>
      <c r="R14" s="34">
        <v>-11.726900000000001</v>
      </c>
      <c r="S14" s="34">
        <v>7.0891000000000002</v>
      </c>
      <c r="T14" s="34">
        <v>-6.9408000000000003</v>
      </c>
      <c r="U14" s="34">
        <v>-36.762589928057601</v>
      </c>
      <c r="V14" s="34">
        <v>10</v>
      </c>
      <c r="W14" s="7">
        <v>5.1435406698564599</v>
      </c>
      <c r="X14" s="7">
        <v>-10.768751449823</v>
      </c>
      <c r="Y14" s="7">
        <v>-35.977857654621097</v>
      </c>
      <c r="Z14" s="7">
        <v>22.4399048293904</v>
      </c>
    </row>
    <row r="15" spans="1:26" outlineLevel="1" x14ac:dyDescent="0.35">
      <c r="B15" t="s">
        <v>317</v>
      </c>
      <c r="C15" s="3" t="s">
        <v>13</v>
      </c>
      <c r="E15" t="s">
        <v>25</v>
      </c>
      <c r="F15" s="2"/>
      <c r="G15" s="7">
        <f t="shared" si="1"/>
        <v>-12.278499999999999</v>
      </c>
      <c r="H15" s="7">
        <f t="shared" si="2"/>
        <v>0.15290000000000001</v>
      </c>
      <c r="I15" s="7">
        <f t="shared" si="3"/>
        <v>-8.9306999999999999</v>
      </c>
      <c r="J15" s="7">
        <f t="shared" si="4"/>
        <v>-45.4461310625694</v>
      </c>
      <c r="K15" s="7">
        <f t="shared" si="5"/>
        <v>-27.8642471220601</v>
      </c>
      <c r="L15" s="7">
        <f t="shared" si="6"/>
        <v>15.2602544709562</v>
      </c>
      <c r="M15" s="7">
        <f t="shared" si="7"/>
        <v>-12.278612890665</v>
      </c>
      <c r="N15" s="7">
        <f t="shared" si="8"/>
        <v>-44.709193250798599</v>
      </c>
      <c r="O15" s="7">
        <f t="shared" si="9"/>
        <v>-27.864247110828899</v>
      </c>
      <c r="Q15" s="9" t="s">
        <v>25</v>
      </c>
      <c r="R15" s="34">
        <v>-12.278499999999999</v>
      </c>
      <c r="S15" s="34">
        <v>0.15290000000000001</v>
      </c>
      <c r="T15" s="34">
        <v>-8.9306999999999999</v>
      </c>
      <c r="U15" s="7">
        <v>-45.4461310625694</v>
      </c>
      <c r="V15" s="34">
        <v>-27.8642471220601</v>
      </c>
      <c r="W15" s="7">
        <v>15.2602544709562</v>
      </c>
      <c r="X15" s="7">
        <v>-12.278612890665</v>
      </c>
      <c r="Y15" s="7">
        <v>-44.709193250798599</v>
      </c>
      <c r="Z15" s="7">
        <v>-27.864247110828899</v>
      </c>
    </row>
    <row r="16" spans="1:26" outlineLevel="1" x14ac:dyDescent="0.35">
      <c r="B16" t="s">
        <v>319</v>
      </c>
      <c r="C16" s="3" t="s">
        <v>13</v>
      </c>
      <c r="E16" t="s">
        <v>26</v>
      </c>
      <c r="F16" s="2"/>
      <c r="G16" s="7">
        <f t="shared" si="1"/>
        <v>-15.103400000000001</v>
      </c>
      <c r="H16" s="7">
        <f t="shared" si="2"/>
        <v>5.1543999999999999</v>
      </c>
      <c r="I16" s="7">
        <f t="shared" si="3"/>
        <v>-9.6649999999999991</v>
      </c>
      <c r="J16" s="7">
        <f t="shared" si="4"/>
        <v>13.1156768927667</v>
      </c>
      <c r="K16" s="7">
        <f t="shared" si="5"/>
        <v>20.3653788559449</v>
      </c>
      <c r="L16" s="7">
        <f t="shared" si="6"/>
        <v>-23.738140417457299</v>
      </c>
      <c r="M16" s="7">
        <f t="shared" si="7"/>
        <v>-15.103506552377199</v>
      </c>
      <c r="N16" s="7">
        <f t="shared" si="8"/>
        <v>11.5149833475962</v>
      </c>
      <c r="O16" s="7">
        <f t="shared" si="9"/>
        <v>20.3653788452601</v>
      </c>
      <c r="Q16" s="9" t="s">
        <v>26</v>
      </c>
      <c r="R16" s="34">
        <v>-15.103400000000001</v>
      </c>
      <c r="S16" s="34">
        <v>5.1543999999999999</v>
      </c>
      <c r="T16" s="34">
        <v>-9.6649999999999991</v>
      </c>
      <c r="U16" s="34">
        <v>13.1156768927667</v>
      </c>
      <c r="V16" s="34">
        <v>20.3653788559449</v>
      </c>
      <c r="W16" s="7">
        <v>-23.738140417457299</v>
      </c>
      <c r="X16" s="7">
        <v>-15.103506552377199</v>
      </c>
      <c r="Y16" s="7">
        <v>11.5149833475962</v>
      </c>
      <c r="Z16" s="7">
        <v>20.3653788452601</v>
      </c>
    </row>
    <row r="17" spans="1:26" outlineLevel="1" x14ac:dyDescent="0.35">
      <c r="B17" t="s">
        <v>314</v>
      </c>
      <c r="C17" s="3" t="s">
        <v>13</v>
      </c>
      <c r="E17" t="s">
        <v>24</v>
      </c>
      <c r="F17" s="2"/>
      <c r="G17" s="7">
        <f t="shared" si="1"/>
        <v>-11.726900000000001</v>
      </c>
      <c r="H17" s="7">
        <f t="shared" si="2"/>
        <v>7.0891000000000002</v>
      </c>
      <c r="I17" s="7">
        <f t="shared" si="3"/>
        <v>-6.9408000000000003</v>
      </c>
      <c r="J17" s="7">
        <f t="shared" si="4"/>
        <v>-36.762589928057601</v>
      </c>
      <c r="K17" s="7">
        <f t="shared" si="5"/>
        <v>10</v>
      </c>
      <c r="L17" s="7">
        <f t="shared" si="6"/>
        <v>5.1435406698564599</v>
      </c>
      <c r="M17" s="7">
        <f t="shared" si="7"/>
        <v>-10.768751449823</v>
      </c>
      <c r="N17" s="7">
        <f t="shared" si="8"/>
        <v>-35.977857654621097</v>
      </c>
      <c r="O17" s="7">
        <f t="shared" si="9"/>
        <v>22.4399048293904</v>
      </c>
      <c r="Q17" s="9" t="s">
        <v>24</v>
      </c>
      <c r="R17" s="34">
        <v>-11.726900000000001</v>
      </c>
      <c r="S17" s="34">
        <v>7.0891000000000002</v>
      </c>
      <c r="T17" s="34">
        <v>-6.9408000000000003</v>
      </c>
      <c r="U17" s="34">
        <v>-36.762589928057601</v>
      </c>
      <c r="V17" s="34">
        <v>10</v>
      </c>
      <c r="W17" s="7">
        <v>5.1435406698564599</v>
      </c>
      <c r="X17" s="7">
        <v>-10.768751449823</v>
      </c>
      <c r="Y17" s="7">
        <v>-35.977857654621097</v>
      </c>
      <c r="Z17" s="7">
        <v>22.4399048293904</v>
      </c>
    </row>
    <row r="18" spans="1:26" outlineLevel="1" x14ac:dyDescent="0.35">
      <c r="B18" t="s">
        <v>321</v>
      </c>
      <c r="C18" s="3" t="s">
        <v>13</v>
      </c>
      <c r="E18" t="s">
        <v>27</v>
      </c>
      <c r="F18" s="2"/>
      <c r="G18" s="7">
        <f t="shared" si="1"/>
        <v>22.414899999999999</v>
      </c>
      <c r="H18" s="7">
        <f t="shared" si="2"/>
        <v>-8.1445000000000007</v>
      </c>
      <c r="I18" s="7">
        <f t="shared" si="3"/>
        <v>27.491599999999998</v>
      </c>
      <c r="J18" s="7">
        <f t="shared" si="4"/>
        <v>50.658317056475397</v>
      </c>
      <c r="K18" s="7">
        <f t="shared" si="5"/>
        <v>140.84588955912801</v>
      </c>
      <c r="L18" s="7">
        <f t="shared" si="6"/>
        <v>293.03727323212303</v>
      </c>
      <c r="M18" s="7">
        <f t="shared" si="7"/>
        <v>26.085311671278799</v>
      </c>
      <c r="N18" s="7">
        <f t="shared" si="8"/>
        <v>62.717788325348202</v>
      </c>
      <c r="O18" s="7">
        <f t="shared" si="9"/>
        <v>178.51698797851199</v>
      </c>
      <c r="Q18" s="9" t="s">
        <v>27</v>
      </c>
      <c r="R18" s="34">
        <v>22.414899999999999</v>
      </c>
      <c r="S18" s="34">
        <v>-8.1445000000000007</v>
      </c>
      <c r="T18" s="34">
        <v>27.491599999999998</v>
      </c>
      <c r="U18" s="34">
        <v>50.658317056475397</v>
      </c>
      <c r="V18" s="34">
        <v>140.84588955912801</v>
      </c>
      <c r="W18" s="7">
        <v>293.03727323212303</v>
      </c>
      <c r="X18" s="7">
        <v>26.085311671278799</v>
      </c>
      <c r="Y18" s="7">
        <v>62.717788325348202</v>
      </c>
      <c r="Z18" s="7">
        <v>178.51698797851199</v>
      </c>
    </row>
    <row r="19" spans="1:26" outlineLevel="1" x14ac:dyDescent="0.35">
      <c r="B19" t="s">
        <v>324</v>
      </c>
      <c r="C19" s="3" t="s">
        <v>13</v>
      </c>
      <c r="E19" t="s">
        <v>28</v>
      </c>
      <c r="F19" s="2"/>
      <c r="G19" s="7">
        <f t="shared" si="1"/>
        <v>33.149299999999997</v>
      </c>
      <c r="H19" s="7">
        <f t="shared" si="2"/>
        <v>-4.1067999999999998</v>
      </c>
      <c r="I19" s="7">
        <f t="shared" si="3"/>
        <v>41.957500000000003</v>
      </c>
      <c r="J19" s="7">
        <f t="shared" si="4"/>
        <v>41.879432624113498</v>
      </c>
      <c r="K19" s="7">
        <f t="shared" si="5"/>
        <v>126.428975664969</v>
      </c>
      <c r="L19" s="7">
        <f t="shared" si="6"/>
        <v>451.60845588235298</v>
      </c>
      <c r="M19" s="7">
        <f t="shared" si="7"/>
        <v>31.999264505772601</v>
      </c>
      <c r="N19" s="7">
        <f t="shared" si="8"/>
        <v>45.822348196755598</v>
      </c>
      <c r="O19" s="7">
        <f t="shared" si="9"/>
        <v>142.56215621382901</v>
      </c>
      <c r="Q19" s="9" t="s">
        <v>28</v>
      </c>
      <c r="R19" s="34">
        <v>33.149299999999997</v>
      </c>
      <c r="S19" s="34">
        <v>-4.1067999999999998</v>
      </c>
      <c r="T19" s="34">
        <v>41.957500000000003</v>
      </c>
      <c r="U19" s="7">
        <v>41.879432624113498</v>
      </c>
      <c r="V19" s="34">
        <v>126.428975664969</v>
      </c>
      <c r="W19" s="7">
        <v>451.60845588235298</v>
      </c>
      <c r="X19" s="7">
        <v>31.999264505772601</v>
      </c>
      <c r="Y19" s="7">
        <v>45.822348196755598</v>
      </c>
      <c r="Z19" s="7">
        <v>142.56215621382901</v>
      </c>
    </row>
    <row r="20" spans="1:26" outlineLevel="1" x14ac:dyDescent="0.35">
      <c r="B20" t="s">
        <v>326</v>
      </c>
      <c r="C20" s="3" t="s">
        <v>13</v>
      </c>
      <c r="E20" t="s">
        <v>29</v>
      </c>
      <c r="F20" s="2"/>
      <c r="G20" s="7">
        <f t="shared" si="1"/>
        <v>-42.6175</v>
      </c>
      <c r="H20" s="7">
        <f t="shared" si="2"/>
        <v>-3.0164</v>
      </c>
      <c r="I20" s="7">
        <f t="shared" si="3"/>
        <v>-37.880499999999998</v>
      </c>
      <c r="J20" s="7">
        <f t="shared" si="4"/>
        <v>-82.895373206513</v>
      </c>
      <c r="K20" s="7" t="str">
        <f t="shared" si="5"/>
        <v>NULL</v>
      </c>
      <c r="L20" s="7" t="str">
        <f t="shared" si="6"/>
        <v>NULL</v>
      </c>
      <c r="M20" s="7">
        <f t="shared" si="7"/>
        <v>-42.617631152051501</v>
      </c>
      <c r="N20" s="7">
        <f t="shared" si="8"/>
        <v>-83.356862744772101</v>
      </c>
      <c r="O20" s="7">
        <f t="shared" si="9"/>
        <v>-68.794117647742695</v>
      </c>
      <c r="Q20" s="9" t="s">
        <v>29</v>
      </c>
      <c r="R20" s="34">
        <v>-42.6175</v>
      </c>
      <c r="S20" s="34">
        <v>-3.0164</v>
      </c>
      <c r="T20" s="34">
        <v>-37.880499999999998</v>
      </c>
      <c r="U20" s="34">
        <v>-82.895373206513</v>
      </c>
      <c r="V20" s="34" t="s">
        <v>292</v>
      </c>
      <c r="W20" s="34" t="s">
        <v>292</v>
      </c>
      <c r="X20" s="7">
        <v>-42.617631152051501</v>
      </c>
      <c r="Y20" s="7">
        <v>-83.356862744772101</v>
      </c>
      <c r="Z20" s="7">
        <v>-68.794117647742695</v>
      </c>
    </row>
    <row r="21" spans="1:26" outlineLevel="1" x14ac:dyDescent="0.35">
      <c r="B21" t="s">
        <v>328</v>
      </c>
      <c r="C21" s="3" t="s">
        <v>13</v>
      </c>
      <c r="E21" t="s">
        <v>30</v>
      </c>
      <c r="F21" s="2"/>
      <c r="G21" s="7">
        <f t="shared" si="1"/>
        <v>-36.507100000000001</v>
      </c>
      <c r="H21" s="7">
        <f t="shared" si="2"/>
        <v>-4.6055999999999999</v>
      </c>
      <c r="I21" s="7">
        <f t="shared" si="3"/>
        <v>-24.349699999999999</v>
      </c>
      <c r="J21" s="7">
        <f t="shared" si="4"/>
        <v>-46.117461568781998</v>
      </c>
      <c r="K21" s="7">
        <f t="shared" si="5"/>
        <v>-53.5823429541596</v>
      </c>
      <c r="L21" s="7">
        <f t="shared" si="6"/>
        <v>-78.762012337879398</v>
      </c>
      <c r="M21" s="7">
        <f t="shared" si="7"/>
        <v>-36.507199256482203</v>
      </c>
      <c r="N21" s="7">
        <f t="shared" si="8"/>
        <v>-48.278471431378001</v>
      </c>
      <c r="O21" s="7">
        <f t="shared" si="9"/>
        <v>-53.582342957958502</v>
      </c>
      <c r="Q21" s="9" t="s">
        <v>30</v>
      </c>
      <c r="R21" s="34">
        <v>-36.507100000000001</v>
      </c>
      <c r="S21" s="34">
        <v>-4.6055999999999999</v>
      </c>
      <c r="T21" s="34">
        <v>-24.349699999999999</v>
      </c>
      <c r="U21" s="34">
        <v>-46.117461568781998</v>
      </c>
      <c r="V21" s="34">
        <v>-53.5823429541596</v>
      </c>
      <c r="W21" s="7">
        <v>-78.762012337879398</v>
      </c>
      <c r="X21" s="7">
        <v>-36.507199256482203</v>
      </c>
      <c r="Y21" s="7">
        <v>-48.278471431378001</v>
      </c>
      <c r="Z21" s="7">
        <v>-53.582342957958502</v>
      </c>
    </row>
    <row r="22" spans="1:26" outlineLevel="1" x14ac:dyDescent="0.35">
      <c r="B22" t="s">
        <v>330</v>
      </c>
      <c r="C22" s="3" t="s">
        <v>13</v>
      </c>
      <c r="E22" t="s">
        <v>31</v>
      </c>
      <c r="F22" s="2"/>
      <c r="G22" s="7">
        <f t="shared" si="1"/>
        <v>-2.4588999999999999</v>
      </c>
      <c r="H22" s="7">
        <f t="shared" si="2"/>
        <v>9.6774000000000004</v>
      </c>
      <c r="I22" s="7">
        <f t="shared" si="3"/>
        <v>-4.4176000000000002</v>
      </c>
      <c r="J22" s="7">
        <f t="shared" si="4"/>
        <v>-52.1773362428669</v>
      </c>
      <c r="K22" s="7">
        <f t="shared" si="5"/>
        <v>-64.594448937701401</v>
      </c>
      <c r="L22" s="7" t="str">
        <f t="shared" si="6"/>
        <v>NULL</v>
      </c>
      <c r="M22" s="7">
        <f t="shared" si="7"/>
        <v>-2.45901639000683</v>
      </c>
      <c r="N22" s="7">
        <f t="shared" si="8"/>
        <v>-53.924282859943403</v>
      </c>
      <c r="O22" s="7">
        <f t="shared" si="9"/>
        <v>-64.594448932316595</v>
      </c>
      <c r="Q22" s="9" t="s">
        <v>31</v>
      </c>
      <c r="R22" s="34">
        <v>-2.4588999999999999</v>
      </c>
      <c r="S22" s="34">
        <v>9.6774000000000004</v>
      </c>
      <c r="T22" s="34">
        <v>-4.4176000000000002</v>
      </c>
      <c r="U22" s="34">
        <v>-52.1773362428669</v>
      </c>
      <c r="V22" s="34">
        <v>-64.594448937701401</v>
      </c>
      <c r="W22" s="34" t="s">
        <v>292</v>
      </c>
      <c r="X22" s="7">
        <v>-2.45901639000683</v>
      </c>
      <c r="Y22" s="7">
        <v>-53.924282859943403</v>
      </c>
      <c r="Z22" s="7">
        <v>-64.594448932316595</v>
      </c>
    </row>
    <row r="23" spans="1:26" outlineLevel="1" x14ac:dyDescent="0.35">
      <c r="C23" s="3"/>
      <c r="F23" s="2"/>
      <c r="G23" s="15">
        <f>AVERAGE(G4:G22)</f>
        <v>-0.84007368421052619</v>
      </c>
      <c r="H23" s="15">
        <f t="shared" ref="H23:I23" si="10">AVERAGE(H4:H22)</f>
        <v>2.8543263157894745</v>
      </c>
      <c r="I23" s="15">
        <f t="shared" si="10"/>
        <v>3.1893157894736857</v>
      </c>
      <c r="J23" s="35">
        <f t="shared" ref="J23:O23" si="11">AVERAGE(J4:J22)</f>
        <v>-21.24137229593909</v>
      </c>
      <c r="K23" s="35">
        <f t="shared" si="11"/>
        <v>35.680033841015351</v>
      </c>
      <c r="L23" s="35">
        <f t="shared" si="11"/>
        <v>185.30109076281559</v>
      </c>
      <c r="M23" s="35">
        <f t="shared" si="11"/>
        <v>-0.53159613615913026</v>
      </c>
      <c r="N23" s="35">
        <f t="shared" si="11"/>
        <v>-20.572716404394015</v>
      </c>
      <c r="O23" s="35">
        <f t="shared" si="11"/>
        <v>35.08228618578503</v>
      </c>
      <c r="Q23" s="9"/>
      <c r="R23" s="34"/>
      <c r="S23" s="34"/>
      <c r="T23" s="34"/>
      <c r="U23" s="34"/>
      <c r="V23" s="34"/>
    </row>
    <row r="24" spans="1:26" outlineLevel="1" x14ac:dyDescent="0.35">
      <c r="C24" s="3"/>
      <c r="F24" s="2"/>
      <c r="G24" s="16"/>
      <c r="H24" s="19"/>
      <c r="I24" s="18"/>
      <c r="J24" s="38"/>
      <c r="K24" s="18"/>
      <c r="L24" s="19"/>
      <c r="M24" s="19"/>
      <c r="N24" s="16"/>
      <c r="O24" s="18"/>
      <c r="R24" s="34"/>
      <c r="S24" s="34"/>
      <c r="T24" s="34"/>
      <c r="U24" s="34"/>
      <c r="V24" s="34"/>
    </row>
    <row r="25" spans="1:26" x14ac:dyDescent="0.35">
      <c r="A25" s="4" t="s">
        <v>332</v>
      </c>
      <c r="B25" s="4"/>
      <c r="C25" s="4" t="s">
        <v>32</v>
      </c>
      <c r="D25" s="4"/>
      <c r="E25" s="4" t="s">
        <v>33</v>
      </c>
      <c r="F25" s="2"/>
      <c r="G25" s="7">
        <f>R25</f>
        <v>90.098200000000006</v>
      </c>
      <c r="H25" s="7">
        <f>S25</f>
        <v>4.3685</v>
      </c>
      <c r="I25" s="7">
        <f t="shared" ref="I25" si="12">T25</f>
        <v>92.831000000000003</v>
      </c>
      <c r="J25" s="7">
        <f t="shared" ref="J25" si="13">U25</f>
        <v>53.094812756384798</v>
      </c>
      <c r="K25" s="7">
        <f t="shared" ref="K25" si="14">V25</f>
        <v>210.12933923066601</v>
      </c>
      <c r="L25" s="7">
        <f t="shared" ref="L25" si="15">W25</f>
        <v>1836.9936853792401</v>
      </c>
      <c r="M25" s="7">
        <f t="shared" ref="M25" si="16">X25</f>
        <v>90.0981761422387</v>
      </c>
      <c r="N25" s="7">
        <f t="shared" ref="N25" si="17">Y25</f>
        <v>51.317725525537497</v>
      </c>
      <c r="O25" s="7">
        <f t="shared" ref="O25" si="18">Z25</f>
        <v>210.129339249315</v>
      </c>
      <c r="Q25" s="11" t="s">
        <v>33</v>
      </c>
      <c r="R25" s="34">
        <v>90.098200000000006</v>
      </c>
      <c r="S25" s="34">
        <v>4.3685</v>
      </c>
      <c r="T25" s="34">
        <v>92.831000000000003</v>
      </c>
      <c r="U25" s="34">
        <v>53.094812756384798</v>
      </c>
      <c r="V25" s="34">
        <v>210.12933923066601</v>
      </c>
      <c r="W25" s="7">
        <v>1836.9936853792401</v>
      </c>
      <c r="X25" s="7">
        <v>90.0981761422387</v>
      </c>
      <c r="Y25" s="7">
        <v>51.317725525537497</v>
      </c>
      <c r="Z25" s="7">
        <v>210.129339249315</v>
      </c>
    </row>
    <row r="26" spans="1:26" x14ac:dyDescent="0.35">
      <c r="B26" t="s">
        <v>334</v>
      </c>
      <c r="C26" s="3" t="s">
        <v>32</v>
      </c>
      <c r="E26" t="s">
        <v>34</v>
      </c>
      <c r="F26" s="2"/>
      <c r="G26" s="7">
        <f t="shared" ref="G26:G32" si="19">R26</f>
        <v>27.256599999999999</v>
      </c>
      <c r="H26" s="7">
        <f t="shared" ref="H26:H32" si="20">S26</f>
        <v>-2.1877</v>
      </c>
      <c r="I26" s="7">
        <f t="shared" ref="I26:I32" si="21">T26</f>
        <v>23.7746</v>
      </c>
      <c r="J26" s="7">
        <f t="shared" ref="J26:J32" si="22">U26</f>
        <v>-23.6189589842452</v>
      </c>
      <c r="K26" s="7">
        <f t="shared" ref="K26:K32" si="23">V26</f>
        <v>-22.238765565782298</v>
      </c>
      <c r="L26" s="7">
        <f t="shared" ref="L26:L32" si="24">W26</f>
        <v>25.587495901191399</v>
      </c>
      <c r="M26" s="7">
        <f t="shared" ref="M26:M32" si="25">X26</f>
        <v>27.844739970783699</v>
      </c>
      <c r="N26" s="7">
        <f t="shared" ref="N26:N32" si="26">Y26</f>
        <v>-24.1673132562657</v>
      </c>
      <c r="O26" s="7">
        <f t="shared" ref="O26:O32" si="27">Z26</f>
        <v>-21.1557382160569</v>
      </c>
      <c r="Q26" s="9" t="s">
        <v>34</v>
      </c>
      <c r="R26" s="34">
        <v>27.256599999999999</v>
      </c>
      <c r="S26" s="34">
        <v>-2.1877</v>
      </c>
      <c r="T26" s="34">
        <v>23.7746</v>
      </c>
      <c r="U26" s="34">
        <v>-23.6189589842452</v>
      </c>
      <c r="V26" s="34">
        <v>-22.238765565782298</v>
      </c>
      <c r="W26" s="7">
        <v>25.587495901191399</v>
      </c>
      <c r="X26" s="7">
        <v>27.844739970783699</v>
      </c>
      <c r="Y26" s="7">
        <v>-24.1673132562657</v>
      </c>
      <c r="Z26" s="7">
        <v>-21.1557382160569</v>
      </c>
    </row>
    <row r="27" spans="1:26" x14ac:dyDescent="0.35">
      <c r="B27" t="s">
        <v>336</v>
      </c>
      <c r="C27" s="3" t="s">
        <v>32</v>
      </c>
      <c r="E27" t="s">
        <v>35</v>
      </c>
      <c r="F27" s="2"/>
      <c r="G27" s="7">
        <f t="shared" si="19"/>
        <v>9.7539999999999996</v>
      </c>
      <c r="H27" s="7">
        <f t="shared" si="20"/>
        <v>19.179400000000001</v>
      </c>
      <c r="I27" s="7">
        <f t="shared" si="21"/>
        <v>5.1346999999999996</v>
      </c>
      <c r="J27" s="7">
        <f t="shared" si="22"/>
        <v>-45.098901098901102</v>
      </c>
      <c r="K27" s="7">
        <f t="shared" si="23"/>
        <v>-61.402966625463499</v>
      </c>
      <c r="L27" s="7">
        <f t="shared" si="24"/>
        <v>-62.582384661473903</v>
      </c>
      <c r="M27" s="7">
        <f t="shared" si="25"/>
        <v>9.7539543141317804</v>
      </c>
      <c r="N27" s="7">
        <f t="shared" si="26"/>
        <v>-46.371833398564902</v>
      </c>
      <c r="O27" s="7">
        <f t="shared" si="27"/>
        <v>-61.402966621138702</v>
      </c>
      <c r="Q27" s="9" t="s">
        <v>35</v>
      </c>
      <c r="R27" s="34">
        <v>9.7539999999999996</v>
      </c>
      <c r="S27" s="34">
        <v>19.179400000000001</v>
      </c>
      <c r="T27" s="34">
        <v>5.1346999999999996</v>
      </c>
      <c r="U27" s="34">
        <v>-45.098901098901102</v>
      </c>
      <c r="V27" s="34">
        <v>-61.402966625463499</v>
      </c>
      <c r="W27" s="7">
        <v>-62.582384661473903</v>
      </c>
      <c r="X27" s="7">
        <v>9.7539543141317804</v>
      </c>
      <c r="Y27" s="7">
        <v>-46.371833398564902</v>
      </c>
      <c r="Z27" s="7">
        <v>-61.402966621138702</v>
      </c>
    </row>
    <row r="28" spans="1:26" x14ac:dyDescent="0.35">
      <c r="B28" t="s">
        <v>338</v>
      </c>
      <c r="C28" s="3" t="s">
        <v>32</v>
      </c>
      <c r="E28" t="s">
        <v>36</v>
      </c>
      <c r="F28" s="2"/>
      <c r="G28" s="7">
        <f t="shared" si="19"/>
        <v>155.5</v>
      </c>
      <c r="H28" s="7">
        <f t="shared" si="20"/>
        <v>0.66039999999999999</v>
      </c>
      <c r="I28" s="7">
        <f t="shared" si="21"/>
        <v>140.6687</v>
      </c>
      <c r="J28" s="7">
        <f t="shared" si="22"/>
        <v>112.795851431611</v>
      </c>
      <c r="K28" s="7">
        <f t="shared" si="23"/>
        <v>226.09522515791599</v>
      </c>
      <c r="L28" s="7" t="str">
        <f t="shared" si="24"/>
        <v>NULL</v>
      </c>
      <c r="M28" s="7">
        <f t="shared" si="25"/>
        <v>155.499973390653</v>
      </c>
      <c r="N28" s="7">
        <f t="shared" si="26"/>
        <v>105.826116798957</v>
      </c>
      <c r="O28" s="7">
        <f t="shared" si="27"/>
        <v>226.09522521039901</v>
      </c>
      <c r="Q28" s="9" t="s">
        <v>36</v>
      </c>
      <c r="R28" s="34">
        <v>155.5</v>
      </c>
      <c r="S28" s="34">
        <v>0.66039999999999999</v>
      </c>
      <c r="T28" s="34">
        <v>140.6687</v>
      </c>
      <c r="U28" s="34">
        <v>112.795851431611</v>
      </c>
      <c r="V28" s="34">
        <v>226.09522515791599</v>
      </c>
      <c r="W28" s="34" t="s">
        <v>292</v>
      </c>
      <c r="X28" s="7">
        <v>155.499973390653</v>
      </c>
      <c r="Y28" s="7">
        <v>105.826116798957</v>
      </c>
      <c r="Z28" s="7">
        <v>226.09522521039901</v>
      </c>
    </row>
    <row r="29" spans="1:26" x14ac:dyDescent="0.35">
      <c r="B29" t="s">
        <v>781</v>
      </c>
      <c r="C29" s="3" t="s">
        <v>32</v>
      </c>
      <c r="E29" t="s">
        <v>780</v>
      </c>
      <c r="F29" s="2"/>
      <c r="G29" s="7">
        <f t="shared" si="19"/>
        <v>-5.9665999999999997</v>
      </c>
      <c r="H29" s="7">
        <f t="shared" si="20"/>
        <v>6.4006999999999996</v>
      </c>
      <c r="I29" s="7">
        <f t="shared" si="21"/>
        <v>-5.38</v>
      </c>
      <c r="J29" s="7">
        <f t="shared" si="22"/>
        <v>-1.4616321559074299</v>
      </c>
      <c r="K29" s="7" t="str">
        <f t="shared" si="23"/>
        <v>NULL</v>
      </c>
      <c r="L29" s="7" t="str">
        <f t="shared" si="24"/>
        <v>NULL</v>
      </c>
      <c r="M29" s="7">
        <f t="shared" si="25"/>
        <v>-4.11525242657821</v>
      </c>
      <c r="N29" s="7">
        <f t="shared" si="26"/>
        <v>3.1933211219140398</v>
      </c>
      <c r="O29" s="7">
        <f t="shared" si="27"/>
        <v>4.1247924689300097</v>
      </c>
      <c r="Q29" s="9" t="s">
        <v>780</v>
      </c>
      <c r="R29" s="34">
        <v>-5.9665999999999997</v>
      </c>
      <c r="S29" s="34">
        <v>6.4006999999999996</v>
      </c>
      <c r="T29" s="34">
        <v>-5.38</v>
      </c>
      <c r="U29" s="34">
        <v>-1.4616321559074299</v>
      </c>
      <c r="V29" s="34" t="s">
        <v>292</v>
      </c>
      <c r="W29" s="34" t="s">
        <v>292</v>
      </c>
      <c r="X29" s="7">
        <v>-4.11525242657821</v>
      </c>
      <c r="Y29" s="7">
        <v>3.1933211219140398</v>
      </c>
      <c r="Z29" s="7">
        <v>4.1247924689300097</v>
      </c>
    </row>
    <row r="30" spans="1:26" x14ac:dyDescent="0.35">
      <c r="B30" t="s">
        <v>340</v>
      </c>
      <c r="C30" s="3" t="s">
        <v>32</v>
      </c>
      <c r="E30" t="s">
        <v>37</v>
      </c>
      <c r="F30" s="2"/>
      <c r="G30" s="7">
        <f t="shared" si="19"/>
        <v>45.1282</v>
      </c>
      <c r="H30" s="7">
        <f t="shared" si="20"/>
        <v>-1.7431000000000001</v>
      </c>
      <c r="I30" s="7">
        <f t="shared" si="21"/>
        <v>54.258499999999998</v>
      </c>
      <c r="J30" s="7">
        <f t="shared" si="22"/>
        <v>25.082872928176801</v>
      </c>
      <c r="K30" s="7">
        <f t="shared" si="23"/>
        <v>95.650295261414399</v>
      </c>
      <c r="L30" s="7">
        <f t="shared" si="24"/>
        <v>440.76433121019102</v>
      </c>
      <c r="M30" s="7">
        <f t="shared" si="25"/>
        <v>45.128205127365902</v>
      </c>
      <c r="N30" s="7">
        <f t="shared" si="26"/>
        <v>21.426655939507501</v>
      </c>
      <c r="O30" s="7">
        <f t="shared" si="27"/>
        <v>95.650295278730596</v>
      </c>
      <c r="Q30" s="9" t="s">
        <v>37</v>
      </c>
      <c r="R30" s="34">
        <v>45.1282</v>
      </c>
      <c r="S30" s="34">
        <v>-1.7431000000000001</v>
      </c>
      <c r="T30" s="34">
        <v>54.258499999999998</v>
      </c>
      <c r="U30" s="34">
        <v>25.082872928176801</v>
      </c>
      <c r="V30" s="34">
        <v>95.650295261414399</v>
      </c>
      <c r="W30" s="7">
        <v>440.76433121019102</v>
      </c>
      <c r="X30" s="7">
        <v>45.128205127365902</v>
      </c>
      <c r="Y30" s="7">
        <v>21.426655939507501</v>
      </c>
      <c r="Z30" s="7">
        <v>95.650295278730596</v>
      </c>
    </row>
    <row r="31" spans="1:26" x14ac:dyDescent="0.35">
      <c r="B31" t="s">
        <v>342</v>
      </c>
      <c r="C31" s="3" t="s">
        <v>32</v>
      </c>
      <c r="E31" t="s">
        <v>38</v>
      </c>
      <c r="F31" s="2"/>
      <c r="G31" s="7">
        <f t="shared" si="19"/>
        <v>-8.5218000000000007</v>
      </c>
      <c r="H31" s="7">
        <f t="shared" si="20"/>
        <v>0.67649999999999999</v>
      </c>
      <c r="I31" s="7">
        <f t="shared" si="21"/>
        <v>-3.6490999999999998</v>
      </c>
      <c r="J31" s="7">
        <f t="shared" si="22"/>
        <v>-20.340632603406299</v>
      </c>
      <c r="K31" s="7" t="str">
        <f t="shared" si="23"/>
        <v>NULL</v>
      </c>
      <c r="L31" s="7" t="str">
        <f t="shared" si="24"/>
        <v>NULL</v>
      </c>
      <c r="M31" s="7">
        <f t="shared" si="25"/>
        <v>-6.4959415130687397</v>
      </c>
      <c r="N31" s="7">
        <f t="shared" si="26"/>
        <v>-14.4692402154269</v>
      </c>
      <c r="O31" s="7">
        <f t="shared" si="27"/>
        <v>18.539598725052201</v>
      </c>
      <c r="Q31" s="9" t="s">
        <v>38</v>
      </c>
      <c r="R31" s="34">
        <v>-8.5218000000000007</v>
      </c>
      <c r="S31" s="34">
        <v>0.67649999999999999</v>
      </c>
      <c r="T31" s="34">
        <v>-3.6490999999999998</v>
      </c>
      <c r="U31" s="34">
        <v>-20.340632603406299</v>
      </c>
      <c r="V31" s="34" t="s">
        <v>292</v>
      </c>
      <c r="W31" s="34" t="s">
        <v>292</v>
      </c>
      <c r="X31" s="7">
        <v>-6.4959415130687397</v>
      </c>
      <c r="Y31" s="7">
        <v>-14.4692402154269</v>
      </c>
      <c r="Z31" s="7">
        <v>18.539598725052201</v>
      </c>
    </row>
    <row r="32" spans="1:26" x14ac:dyDescent="0.35">
      <c r="B32" t="s">
        <v>344</v>
      </c>
      <c r="C32" s="3" t="s">
        <v>32</v>
      </c>
      <c r="E32" t="s">
        <v>39</v>
      </c>
      <c r="F32" s="2"/>
      <c r="G32" s="7">
        <f t="shared" si="19"/>
        <v>4.9513999999999996</v>
      </c>
      <c r="H32" s="7">
        <f t="shared" si="20"/>
        <v>1.7138</v>
      </c>
      <c r="I32" s="7">
        <f t="shared" si="21"/>
        <v>11.5602</v>
      </c>
      <c r="J32" s="7">
        <f t="shared" si="22"/>
        <v>30.611795774647899</v>
      </c>
      <c r="K32" s="7">
        <f t="shared" si="23"/>
        <v>52.649176954732503</v>
      </c>
      <c r="L32" s="7">
        <f t="shared" si="24"/>
        <v>53.756476683937798</v>
      </c>
      <c r="M32" s="7">
        <f t="shared" si="25"/>
        <v>6.2393834355172197</v>
      </c>
      <c r="N32" s="7">
        <f t="shared" si="26"/>
        <v>32.023317130340303</v>
      </c>
      <c r="O32" s="7">
        <f t="shared" si="27"/>
        <v>63.481074419693499</v>
      </c>
      <c r="Q32" s="9" t="s">
        <v>39</v>
      </c>
      <c r="R32" s="34">
        <v>4.9513999999999996</v>
      </c>
      <c r="S32" s="34">
        <v>1.7138</v>
      </c>
      <c r="T32" s="34">
        <v>11.5602</v>
      </c>
      <c r="U32" s="34">
        <v>30.611795774647899</v>
      </c>
      <c r="V32" s="34">
        <v>52.649176954732503</v>
      </c>
      <c r="W32" s="7">
        <v>53.756476683937798</v>
      </c>
      <c r="X32" s="7">
        <v>6.2393834355172197</v>
      </c>
      <c r="Y32" s="7">
        <v>32.023317130340303</v>
      </c>
      <c r="Z32" s="7">
        <v>63.481074419693499</v>
      </c>
    </row>
    <row r="33" spans="1:26" x14ac:dyDescent="0.35">
      <c r="C33" s="3"/>
      <c r="F33" s="2"/>
      <c r="G33" s="15">
        <f t="shared" ref="G33:O33" si="28">AVERAGE(G25:G32)</f>
        <v>39.774999999999999</v>
      </c>
      <c r="H33" s="15">
        <f t="shared" si="28"/>
        <v>3.6335625000000005</v>
      </c>
      <c r="I33" s="15">
        <f t="shared" si="28"/>
        <v>39.899825000000007</v>
      </c>
      <c r="J33" s="15">
        <f t="shared" si="28"/>
        <v>16.383151006045058</v>
      </c>
      <c r="K33" s="15">
        <f t="shared" si="28"/>
        <v>83.48038406891385</v>
      </c>
      <c r="L33" s="15">
        <f t="shared" si="28"/>
        <v>458.9039209026173</v>
      </c>
      <c r="M33" s="15">
        <f t="shared" si="28"/>
        <v>40.494154805130421</v>
      </c>
      <c r="N33" s="15">
        <f t="shared" si="28"/>
        <v>16.097343705749854</v>
      </c>
      <c r="O33" s="15">
        <f t="shared" si="28"/>
        <v>66.932702564365584</v>
      </c>
      <c r="Q33" s="9"/>
      <c r="R33" s="34"/>
      <c r="S33" s="34"/>
      <c r="T33" s="34"/>
      <c r="U33" s="34"/>
      <c r="V33" s="34"/>
    </row>
    <row r="34" spans="1:26" x14ac:dyDescent="0.35">
      <c r="F34" s="2"/>
      <c r="G34" s="16"/>
      <c r="H34" s="19"/>
      <c r="I34" s="18"/>
      <c r="J34" s="38"/>
      <c r="K34" s="18"/>
      <c r="L34" s="19"/>
      <c r="M34" s="19"/>
      <c r="N34" s="16"/>
      <c r="O34" s="18"/>
      <c r="R34" s="34"/>
      <c r="S34" s="34"/>
      <c r="T34" s="34"/>
      <c r="U34" s="34"/>
      <c r="V34" s="34"/>
    </row>
    <row r="35" spans="1:26" x14ac:dyDescent="0.35">
      <c r="A35" s="4"/>
      <c r="B35" s="4"/>
      <c r="C35" s="4" t="s">
        <v>40</v>
      </c>
      <c r="D35" s="4"/>
      <c r="E35" s="4"/>
      <c r="F35" s="2"/>
      <c r="Q35" s="4"/>
      <c r="R35" s="34"/>
      <c r="S35" s="34"/>
      <c r="T35" s="34"/>
      <c r="U35" s="34"/>
      <c r="V35" s="34"/>
    </row>
    <row r="36" spans="1:26" x14ac:dyDescent="0.35">
      <c r="B36" t="s">
        <v>347</v>
      </c>
      <c r="C36" t="s">
        <v>40</v>
      </c>
      <c r="E36" t="s">
        <v>41</v>
      </c>
      <c r="F36" s="2"/>
      <c r="G36" s="7">
        <f>R36</f>
        <v>-45.716000000000001</v>
      </c>
      <c r="H36" s="7">
        <f>S36</f>
        <v>0.72260000000000002</v>
      </c>
      <c r="I36" s="7">
        <f t="shared" ref="I36" si="29">T36</f>
        <v>-46.434600000000003</v>
      </c>
      <c r="J36" s="7">
        <f t="shared" ref="J36" si="30">U36</f>
        <v>-70.145168967158497</v>
      </c>
      <c r="K36" s="7">
        <f t="shared" ref="K36" si="31">V36</f>
        <v>-78.407917383821001</v>
      </c>
      <c r="L36" s="7">
        <f t="shared" ref="L36" si="32">W36</f>
        <v>-13.002773925104</v>
      </c>
      <c r="M36" s="7">
        <f t="shared" ref="M36" si="33">X36</f>
        <v>-45.716140199124197</v>
      </c>
      <c r="N36" s="7">
        <f t="shared" ref="N36" si="34">Y36</f>
        <v>-70.328760642851606</v>
      </c>
      <c r="O36" s="7">
        <f t="shared" ref="O36" si="35">Z36</f>
        <v>-78.407917385539207</v>
      </c>
      <c r="Q36" s="9" t="s">
        <v>41</v>
      </c>
      <c r="R36" s="34">
        <v>-45.716000000000001</v>
      </c>
      <c r="S36" s="34">
        <v>0.72260000000000002</v>
      </c>
      <c r="T36" s="34">
        <v>-46.434600000000003</v>
      </c>
      <c r="U36" s="34">
        <v>-70.145168967158497</v>
      </c>
      <c r="V36" s="34">
        <v>-78.407917383821001</v>
      </c>
      <c r="W36" s="7">
        <v>-13.002773925104</v>
      </c>
      <c r="X36" s="7">
        <v>-45.716140199124197</v>
      </c>
      <c r="Y36" s="7">
        <v>-70.328760642851606</v>
      </c>
      <c r="Z36" s="7">
        <v>-78.407917385539207</v>
      </c>
    </row>
    <row r="37" spans="1:26" x14ac:dyDescent="0.35">
      <c r="B37" t="s">
        <v>349</v>
      </c>
      <c r="C37" t="s">
        <v>40</v>
      </c>
      <c r="E37" t="s">
        <v>42</v>
      </c>
      <c r="F37" s="2"/>
      <c r="G37" s="7">
        <f t="shared" ref="G37:G44" si="36">R37</f>
        <v>104.8625</v>
      </c>
      <c r="H37" s="7">
        <f t="shared" ref="H37:H44" si="37">S37</f>
        <v>2.3689</v>
      </c>
      <c r="I37" s="7">
        <f t="shared" ref="I37:I44" si="38">T37</f>
        <v>106.8235</v>
      </c>
      <c r="J37" s="7">
        <f t="shared" ref="J37:J44" si="39">U37</f>
        <v>158.547008547009</v>
      </c>
      <c r="K37" s="7">
        <f t="shared" ref="K37:K44" si="40">V37</f>
        <v>229.16213275299199</v>
      </c>
      <c r="L37" s="7">
        <f t="shared" ref="L37:L44" si="41">W37</f>
        <v>580.38686459739097</v>
      </c>
      <c r="M37" s="7">
        <f t="shared" ref="M37:M44" si="42">X37</f>
        <v>106.651006989595</v>
      </c>
      <c r="N37" s="7">
        <f t="shared" ref="N37:N44" si="43">Y37</f>
        <v>169.890217410632</v>
      </c>
      <c r="O37" s="7">
        <f t="shared" ref="O37:O44" si="44">Z37</f>
        <v>250.54011444803299</v>
      </c>
      <c r="Q37" s="9" t="s">
        <v>42</v>
      </c>
      <c r="R37" s="34">
        <v>104.8625</v>
      </c>
      <c r="S37" s="34">
        <v>2.3689</v>
      </c>
      <c r="T37" s="34">
        <v>106.8235</v>
      </c>
      <c r="U37" s="34">
        <v>158.547008547009</v>
      </c>
      <c r="V37" s="34">
        <v>229.16213275299199</v>
      </c>
      <c r="W37" s="7">
        <v>580.38686459739097</v>
      </c>
      <c r="X37" s="7">
        <v>106.651006989595</v>
      </c>
      <c r="Y37" s="7">
        <v>169.890217410632</v>
      </c>
      <c r="Z37" s="7">
        <v>250.54011444803299</v>
      </c>
    </row>
    <row r="38" spans="1:26" x14ac:dyDescent="0.35">
      <c r="B38" t="s">
        <v>351</v>
      </c>
      <c r="C38" t="s">
        <v>40</v>
      </c>
      <c r="E38" t="s">
        <v>43</v>
      </c>
      <c r="F38" s="2"/>
      <c r="G38" s="7">
        <f t="shared" si="36"/>
        <v>18.843699999999998</v>
      </c>
      <c r="H38" s="7">
        <f t="shared" si="37"/>
        <v>-0.65980000000000005</v>
      </c>
      <c r="I38" s="7">
        <f t="shared" si="38"/>
        <v>14.218500000000001</v>
      </c>
      <c r="J38" s="7">
        <f t="shared" si="39"/>
        <v>28.255896505482401</v>
      </c>
      <c r="K38" s="7">
        <f t="shared" si="40"/>
        <v>54.715006185174602</v>
      </c>
      <c r="L38" s="7">
        <f t="shared" si="41"/>
        <v>262.15614210936599</v>
      </c>
      <c r="M38" s="7">
        <f t="shared" si="42"/>
        <v>19.467506543156201</v>
      </c>
      <c r="N38" s="7">
        <f t="shared" si="43"/>
        <v>31.645387900814999</v>
      </c>
      <c r="O38" s="7">
        <f t="shared" si="44"/>
        <v>58.379176900254599</v>
      </c>
      <c r="Q38" s="9" t="s">
        <v>43</v>
      </c>
      <c r="R38" s="34">
        <v>18.843699999999998</v>
      </c>
      <c r="S38" s="34">
        <v>-0.65980000000000005</v>
      </c>
      <c r="T38" s="34">
        <v>14.218500000000001</v>
      </c>
      <c r="U38" s="34">
        <v>28.255896505482401</v>
      </c>
      <c r="V38" s="34">
        <v>54.715006185174602</v>
      </c>
      <c r="W38" s="7">
        <v>262.15614210936599</v>
      </c>
      <c r="X38" s="7">
        <v>19.467506543156201</v>
      </c>
      <c r="Y38" s="7">
        <v>31.645387900814999</v>
      </c>
      <c r="Z38" s="7">
        <v>58.379176900254599</v>
      </c>
    </row>
    <row r="39" spans="1:26" x14ac:dyDescent="0.35">
      <c r="B39" t="s">
        <v>353</v>
      </c>
      <c r="C39" t="s">
        <v>40</v>
      </c>
      <c r="E39" t="s">
        <v>44</v>
      </c>
      <c r="F39" s="2"/>
      <c r="G39" s="7">
        <f t="shared" si="36"/>
        <v>23.984200000000001</v>
      </c>
      <c r="H39" s="7">
        <f t="shared" si="37"/>
        <v>3.5640999999999998</v>
      </c>
      <c r="I39" s="7">
        <f t="shared" si="38"/>
        <v>33.022300000000001</v>
      </c>
      <c r="J39" s="7">
        <f t="shared" si="39"/>
        <v>70.440134278254405</v>
      </c>
      <c r="K39" s="7">
        <f t="shared" si="40"/>
        <v>103.071444469174</v>
      </c>
      <c r="L39" s="7">
        <f t="shared" si="41"/>
        <v>591.824375473126</v>
      </c>
      <c r="M39" s="7">
        <f t="shared" si="42"/>
        <v>26.706524964596799</v>
      </c>
      <c r="N39" s="7">
        <f t="shared" si="43"/>
        <v>85.752486125173306</v>
      </c>
      <c r="O39" s="7">
        <f t="shared" si="44"/>
        <v>138.05190513257401</v>
      </c>
      <c r="Q39" s="9" t="s">
        <v>44</v>
      </c>
      <c r="R39" s="34">
        <v>23.984200000000001</v>
      </c>
      <c r="S39" s="34">
        <v>3.5640999999999998</v>
      </c>
      <c r="T39" s="34">
        <v>33.022300000000001</v>
      </c>
      <c r="U39" s="34">
        <v>70.440134278254405</v>
      </c>
      <c r="V39" s="34">
        <v>103.071444469174</v>
      </c>
      <c r="W39" s="7">
        <v>591.824375473126</v>
      </c>
      <c r="X39" s="7">
        <v>26.706524964596799</v>
      </c>
      <c r="Y39" s="7">
        <v>85.752486125173306</v>
      </c>
      <c r="Z39" s="7">
        <v>138.05190513257401</v>
      </c>
    </row>
    <row r="40" spans="1:26" x14ac:dyDescent="0.35">
      <c r="B40" t="s">
        <v>355</v>
      </c>
      <c r="C40" t="s">
        <v>40</v>
      </c>
      <c r="E40" t="s">
        <v>45</v>
      </c>
      <c r="F40" s="2"/>
      <c r="G40" s="7">
        <f t="shared" si="36"/>
        <v>3.3491</v>
      </c>
      <c r="H40" s="7">
        <f t="shared" si="37"/>
        <v>10.0594</v>
      </c>
      <c r="I40" s="7">
        <f t="shared" si="38"/>
        <v>-9.9596999999999998</v>
      </c>
      <c r="J40" s="7">
        <f t="shared" si="39"/>
        <v>-6.5333462770604802</v>
      </c>
      <c r="K40" s="7">
        <f t="shared" si="40"/>
        <v>58.225143796220202</v>
      </c>
      <c r="L40" s="7">
        <f t="shared" si="41"/>
        <v>389.36658732589802</v>
      </c>
      <c r="M40" s="7">
        <f t="shared" si="42"/>
        <v>6.0273316370545098</v>
      </c>
      <c r="N40" s="7">
        <f t="shared" si="43"/>
        <v>-0.388505288564989</v>
      </c>
      <c r="O40" s="7">
        <f t="shared" si="44"/>
        <v>71.628682950222995</v>
      </c>
      <c r="Q40" s="9" t="s">
        <v>45</v>
      </c>
      <c r="R40" s="34">
        <v>3.3491</v>
      </c>
      <c r="S40" s="34">
        <v>10.0594</v>
      </c>
      <c r="T40" s="34">
        <v>-9.9596999999999998</v>
      </c>
      <c r="U40" s="34">
        <v>-6.5333462770604802</v>
      </c>
      <c r="V40" s="34">
        <v>58.225143796220202</v>
      </c>
      <c r="W40" s="7">
        <v>389.36658732589802</v>
      </c>
      <c r="X40" s="7">
        <v>6.0273316370545098</v>
      </c>
      <c r="Y40" s="7">
        <v>-0.388505288564989</v>
      </c>
      <c r="Z40" s="7">
        <v>71.628682950222995</v>
      </c>
    </row>
    <row r="41" spans="1:26" x14ac:dyDescent="0.35">
      <c r="B41" t="s">
        <v>357</v>
      </c>
      <c r="C41" t="s">
        <v>40</v>
      </c>
      <c r="E41" t="s">
        <v>46</v>
      </c>
      <c r="F41" s="2"/>
      <c r="G41" s="7">
        <f t="shared" si="36"/>
        <v>23.642099999999999</v>
      </c>
      <c r="H41" s="7">
        <f t="shared" si="37"/>
        <v>3.7970000000000002</v>
      </c>
      <c r="I41" s="7">
        <f t="shared" si="38"/>
        <v>29.6066</v>
      </c>
      <c r="J41" s="7">
        <f t="shared" si="39"/>
        <v>6.1016949152542397</v>
      </c>
      <c r="K41" s="7">
        <f t="shared" si="40"/>
        <v>12.792792792792801</v>
      </c>
      <c r="L41" s="7">
        <f t="shared" si="41"/>
        <v>156.242325010233</v>
      </c>
      <c r="M41" s="7">
        <f t="shared" si="42"/>
        <v>25.947188858381299</v>
      </c>
      <c r="N41" s="7">
        <f t="shared" si="43"/>
        <v>12.2274561308393</v>
      </c>
      <c r="O41" s="7">
        <f t="shared" si="44"/>
        <v>20.9579949673419</v>
      </c>
      <c r="Q41" s="9" t="s">
        <v>46</v>
      </c>
      <c r="R41" s="34">
        <v>23.642099999999999</v>
      </c>
      <c r="S41" s="34">
        <v>3.7970000000000002</v>
      </c>
      <c r="T41" s="34">
        <v>29.6066</v>
      </c>
      <c r="U41" s="34">
        <v>6.1016949152542397</v>
      </c>
      <c r="V41" s="34">
        <v>12.792792792792801</v>
      </c>
      <c r="W41" s="7">
        <v>156.242325010233</v>
      </c>
      <c r="X41" s="7">
        <v>25.947188858381299</v>
      </c>
      <c r="Y41" s="7">
        <v>12.2274561308393</v>
      </c>
      <c r="Z41" s="7">
        <v>20.9579949673419</v>
      </c>
    </row>
    <row r="42" spans="1:26" x14ac:dyDescent="0.35">
      <c r="B42" t="s">
        <v>359</v>
      </c>
      <c r="C42" t="s">
        <v>40</v>
      </c>
      <c r="E42" t="s">
        <v>47</v>
      </c>
      <c r="F42" s="2"/>
      <c r="G42" s="7">
        <f t="shared" si="36"/>
        <v>17.825399999999998</v>
      </c>
      <c r="H42" s="7">
        <f t="shared" si="37"/>
        <v>0.66890000000000005</v>
      </c>
      <c r="I42" s="7">
        <f t="shared" si="38"/>
        <v>16.257999999999999</v>
      </c>
      <c r="J42" s="7">
        <f t="shared" si="39"/>
        <v>14.062312041381</v>
      </c>
      <c r="K42" s="7">
        <f t="shared" si="40"/>
        <v>51.385008381895098</v>
      </c>
      <c r="L42" s="7">
        <f t="shared" si="41"/>
        <v>573.91613361762597</v>
      </c>
      <c r="M42" s="7">
        <f t="shared" si="42"/>
        <v>17.8254116160569</v>
      </c>
      <c r="N42" s="7">
        <f t="shared" si="43"/>
        <v>14.516908217051199</v>
      </c>
      <c r="O42" s="7">
        <f t="shared" si="44"/>
        <v>51.385008402721603</v>
      </c>
      <c r="Q42" s="9" t="s">
        <v>47</v>
      </c>
      <c r="R42" s="34">
        <v>17.825399999999998</v>
      </c>
      <c r="S42" s="34">
        <v>0.66890000000000005</v>
      </c>
      <c r="T42" s="34">
        <v>16.257999999999999</v>
      </c>
      <c r="U42" s="34">
        <v>14.062312041381</v>
      </c>
      <c r="V42" s="34">
        <v>51.385008381895098</v>
      </c>
      <c r="W42" s="34">
        <v>573.91613361762597</v>
      </c>
      <c r="X42" s="7">
        <v>17.8254116160569</v>
      </c>
      <c r="Y42" s="7">
        <v>14.516908217051199</v>
      </c>
      <c r="Z42" s="7">
        <v>51.385008402721603</v>
      </c>
    </row>
    <row r="43" spans="1:26" x14ac:dyDescent="0.35">
      <c r="B43" t="s">
        <v>361</v>
      </c>
      <c r="C43" t="s">
        <v>40</v>
      </c>
      <c r="E43" t="s">
        <v>48</v>
      </c>
      <c r="F43" s="2"/>
      <c r="G43" s="7">
        <f t="shared" si="36"/>
        <v>-14.6915</v>
      </c>
      <c r="H43" s="7">
        <f t="shared" si="37"/>
        <v>6.4852999999999996</v>
      </c>
      <c r="I43" s="7">
        <f t="shared" si="38"/>
        <v>-25.556000000000001</v>
      </c>
      <c r="J43" s="7">
        <f t="shared" si="39"/>
        <v>-1.7423908248786899</v>
      </c>
      <c r="K43" s="7">
        <f t="shared" si="40"/>
        <v>48.008102633355797</v>
      </c>
      <c r="L43" s="7">
        <f t="shared" si="41"/>
        <v>282.07547169811301</v>
      </c>
      <c r="M43" s="7">
        <f t="shared" si="42"/>
        <v>-13.0872053301383</v>
      </c>
      <c r="N43" s="7">
        <f t="shared" si="43"/>
        <v>-4.5202277769818E-2</v>
      </c>
      <c r="O43" s="7">
        <f t="shared" si="44"/>
        <v>52.468620062501103</v>
      </c>
      <c r="Q43" s="9" t="s">
        <v>48</v>
      </c>
      <c r="R43" s="34">
        <v>-14.6915</v>
      </c>
      <c r="S43" s="34">
        <v>6.4852999999999996</v>
      </c>
      <c r="T43" s="34">
        <v>-25.556000000000001</v>
      </c>
      <c r="U43" s="34">
        <v>-1.7423908248786899</v>
      </c>
      <c r="V43" s="34">
        <v>48.008102633355797</v>
      </c>
      <c r="W43" s="7">
        <v>282.07547169811301</v>
      </c>
      <c r="X43" s="7">
        <v>-13.0872053301383</v>
      </c>
      <c r="Y43" s="7">
        <v>-4.5202277769818E-2</v>
      </c>
      <c r="Z43" s="7">
        <v>52.468620062501103</v>
      </c>
    </row>
    <row r="44" spans="1:26" x14ac:dyDescent="0.35">
      <c r="B44" t="s">
        <v>363</v>
      </c>
      <c r="C44" t="s">
        <v>40</v>
      </c>
      <c r="E44" t="s">
        <v>49</v>
      </c>
      <c r="F44" s="2"/>
      <c r="G44" s="7">
        <f t="shared" si="36"/>
        <v>51.185299999999998</v>
      </c>
      <c r="H44" s="7">
        <f t="shared" si="37"/>
        <v>-1.7683</v>
      </c>
      <c r="I44" s="7">
        <f t="shared" si="38"/>
        <v>52.019399999999997</v>
      </c>
      <c r="J44" s="7">
        <f t="shared" si="39"/>
        <v>148.12680115273801</v>
      </c>
      <c r="K44" s="7">
        <f t="shared" si="40"/>
        <v>373.56479889996598</v>
      </c>
      <c r="L44" s="7">
        <f t="shared" si="41"/>
        <v>1410.5263157894699</v>
      </c>
      <c r="M44" s="7">
        <f t="shared" si="42"/>
        <v>59.087084683843798</v>
      </c>
      <c r="N44" s="7">
        <f t="shared" si="43"/>
        <v>168.28488629028899</v>
      </c>
      <c r="O44" s="7">
        <f t="shared" si="44"/>
        <v>424.95397937075597</v>
      </c>
      <c r="Q44" s="9" t="s">
        <v>49</v>
      </c>
      <c r="R44" s="34">
        <v>51.185299999999998</v>
      </c>
      <c r="S44" s="34">
        <v>-1.7683</v>
      </c>
      <c r="T44" s="34">
        <v>52.019399999999997</v>
      </c>
      <c r="U44" s="34">
        <v>148.12680115273801</v>
      </c>
      <c r="V44" s="34">
        <v>373.56479889996598</v>
      </c>
      <c r="W44" s="7">
        <v>1410.5263157894699</v>
      </c>
      <c r="X44" s="7">
        <v>59.087084683843798</v>
      </c>
      <c r="Y44" s="7">
        <v>168.28488629028899</v>
      </c>
      <c r="Z44" s="7">
        <v>424.95397937075597</v>
      </c>
    </row>
    <row r="45" spans="1:26" x14ac:dyDescent="0.35">
      <c r="F45" s="2"/>
      <c r="G45" s="15">
        <f>AVERAGE(G36:G44)</f>
        <v>20.364977777777781</v>
      </c>
      <c r="H45" s="15">
        <f>AVERAGE(H36:H44)</f>
        <v>2.8042333333333334</v>
      </c>
      <c r="I45" s="15">
        <f t="shared" ref="I45:O45" si="45">AVERAGE(I36:I44)</f>
        <v>18.888666666666669</v>
      </c>
      <c r="J45" s="15">
        <f t="shared" si="45"/>
        <v>38.568104596780159</v>
      </c>
      <c r="K45" s="15">
        <f t="shared" si="45"/>
        <v>94.724056947527714</v>
      </c>
      <c r="L45" s="15">
        <f t="shared" si="45"/>
        <v>470.38793796623537</v>
      </c>
      <c r="M45" s="15">
        <f t="shared" si="45"/>
        <v>22.545412195935782</v>
      </c>
      <c r="N45" s="15">
        <f t="shared" si="45"/>
        <v>45.728319318401489</v>
      </c>
      <c r="O45" s="15">
        <f t="shared" si="45"/>
        <v>109.99528498320734</v>
      </c>
      <c r="Q45" s="9"/>
      <c r="R45" s="34"/>
      <c r="S45" s="34"/>
      <c r="T45" s="34"/>
      <c r="U45" s="34"/>
      <c r="V45" s="34"/>
    </row>
    <row r="46" spans="1:26" x14ac:dyDescent="0.35">
      <c r="F46" s="2"/>
      <c r="G46" s="16"/>
      <c r="H46" s="19"/>
      <c r="I46" s="18"/>
      <c r="J46" s="38"/>
      <c r="K46" s="18"/>
      <c r="L46" s="19"/>
      <c r="M46" s="19"/>
      <c r="N46" s="16"/>
      <c r="O46" s="18"/>
      <c r="R46" s="34"/>
      <c r="S46" s="34"/>
      <c r="T46" s="34"/>
      <c r="U46" s="34"/>
      <c r="V46" s="34"/>
    </row>
    <row r="47" spans="1:26" ht="15" customHeight="1" x14ac:dyDescent="0.35">
      <c r="A47" s="1" t="s">
        <v>365</v>
      </c>
      <c r="B47" s="1"/>
      <c r="C47" s="1" t="s">
        <v>50</v>
      </c>
      <c r="D47" s="1"/>
      <c r="E47" s="5" t="s">
        <v>51</v>
      </c>
      <c r="F47" s="2"/>
      <c r="G47" s="7">
        <f>R47</f>
        <v>19.551100000000002</v>
      </c>
      <c r="H47" s="7">
        <f>S47</f>
        <v>6.1635</v>
      </c>
      <c r="I47" s="7">
        <f t="shared" ref="I47" si="46">T47</f>
        <v>20.084399999999999</v>
      </c>
      <c r="J47" s="7">
        <f t="shared" ref="J47" si="47">U47</f>
        <v>32.457277548615203</v>
      </c>
      <c r="K47" s="7">
        <f t="shared" ref="K47" si="48">V47</f>
        <v>193.36987731662799</v>
      </c>
      <c r="L47" s="7">
        <f t="shared" ref="L47" si="49">W47</f>
        <v>857.52928647497299</v>
      </c>
      <c r="M47" s="7">
        <f t="shared" ref="M47" si="50">X47</f>
        <v>20.4377557009764</v>
      </c>
      <c r="N47" s="7">
        <f t="shared" ref="N47" si="51">Y47</f>
        <v>34.654502735782799</v>
      </c>
      <c r="O47" s="7">
        <f t="shared" ref="O47" si="52">Z47</f>
        <v>206.73338225989801</v>
      </c>
      <c r="Q47" s="10" t="s">
        <v>51</v>
      </c>
      <c r="R47" s="34">
        <v>19.551100000000002</v>
      </c>
      <c r="S47" s="34">
        <v>6.1635</v>
      </c>
      <c r="T47" s="34">
        <v>20.084399999999999</v>
      </c>
      <c r="U47" s="34">
        <v>32.457277548615203</v>
      </c>
      <c r="V47" s="34">
        <v>193.36987731662799</v>
      </c>
      <c r="W47" s="7">
        <v>857.52928647497299</v>
      </c>
      <c r="X47" s="7">
        <v>20.4377557009764</v>
      </c>
      <c r="Y47" s="7">
        <v>34.654502735782799</v>
      </c>
      <c r="Z47" s="7">
        <v>206.73338225989801</v>
      </c>
    </row>
    <row r="48" spans="1:26" x14ac:dyDescent="0.35">
      <c r="B48" t="s">
        <v>367</v>
      </c>
      <c r="C48" t="s">
        <v>50</v>
      </c>
      <c r="E48" t="s">
        <v>52</v>
      </c>
      <c r="F48" s="2"/>
      <c r="G48" s="7">
        <f t="shared" ref="G48:G53" si="53">R48</f>
        <v>44.181199999999997</v>
      </c>
      <c r="H48" s="7">
        <f t="shared" ref="H48:H53" si="54">S48</f>
        <v>5.3308999999999997</v>
      </c>
      <c r="I48" s="7">
        <f t="shared" ref="I48:I53" si="55">T48</f>
        <v>47.585299999999997</v>
      </c>
      <c r="J48" s="7">
        <f t="shared" ref="J48:J53" si="56">U48</f>
        <v>112.09130166563899</v>
      </c>
      <c r="K48" s="7">
        <f t="shared" ref="K48:K53" si="57">V48</f>
        <v>110.85556577736899</v>
      </c>
      <c r="L48" s="7" t="str">
        <f t="shared" ref="L48:L53" si="58">W48</f>
        <v>NULL</v>
      </c>
      <c r="M48" s="7">
        <f t="shared" ref="M48:M53" si="59">X48</f>
        <v>44.181170051288099</v>
      </c>
      <c r="N48" s="7">
        <f t="shared" ref="N48:N53" si="60">Y48</f>
        <v>109.442582993237</v>
      </c>
      <c r="O48" s="7">
        <f t="shared" ref="O48:O53" si="61">Z48</f>
        <v>110.855565761013</v>
      </c>
      <c r="Q48" s="9" t="s">
        <v>52</v>
      </c>
      <c r="R48" s="34">
        <v>44.181199999999997</v>
      </c>
      <c r="S48" s="34">
        <v>5.3308999999999997</v>
      </c>
      <c r="T48" s="34">
        <v>47.585299999999997</v>
      </c>
      <c r="U48" s="34">
        <v>112.09130166563899</v>
      </c>
      <c r="V48" s="34">
        <v>110.85556577736899</v>
      </c>
      <c r="W48" s="34" t="s">
        <v>292</v>
      </c>
      <c r="X48" s="7">
        <v>44.181170051288099</v>
      </c>
      <c r="Y48" s="7">
        <v>109.442582993237</v>
      </c>
      <c r="Z48" s="7">
        <v>110.855565761013</v>
      </c>
    </row>
    <row r="49" spans="1:26" x14ac:dyDescent="0.35">
      <c r="B49" t="s">
        <v>369</v>
      </c>
      <c r="C49" t="s">
        <v>50</v>
      </c>
      <c r="E49" t="s">
        <v>53</v>
      </c>
      <c r="F49" s="2"/>
      <c r="G49" s="7">
        <f t="shared" si="53"/>
        <v>62.552900000000001</v>
      </c>
      <c r="H49" s="7">
        <f t="shared" si="54"/>
        <v>9.4316999999999993</v>
      </c>
      <c r="I49" s="7">
        <f t="shared" si="55"/>
        <v>60.474499999999999</v>
      </c>
      <c r="J49" s="7">
        <f t="shared" si="56"/>
        <v>75.080037808336101</v>
      </c>
      <c r="K49" s="7">
        <f t="shared" si="57"/>
        <v>332.30566534914402</v>
      </c>
      <c r="L49" s="7">
        <f t="shared" si="58"/>
        <v>1774.9714285714299</v>
      </c>
      <c r="M49" s="7">
        <f t="shared" si="59"/>
        <v>62.552902369733097</v>
      </c>
      <c r="N49" s="7">
        <f t="shared" si="60"/>
        <v>77.499227191107096</v>
      </c>
      <c r="O49" s="7">
        <f t="shared" si="61"/>
        <v>332.30566529209898</v>
      </c>
      <c r="Q49" s="9" t="s">
        <v>53</v>
      </c>
      <c r="R49" s="34">
        <v>62.552900000000001</v>
      </c>
      <c r="S49" s="34">
        <v>9.4316999999999993</v>
      </c>
      <c r="T49" s="34">
        <v>60.474499999999999</v>
      </c>
      <c r="U49" s="34">
        <v>75.080037808336101</v>
      </c>
      <c r="V49" s="34">
        <v>332.30566534914402</v>
      </c>
      <c r="W49" s="7">
        <v>1774.9714285714299</v>
      </c>
      <c r="X49" s="7">
        <v>62.552902369733097</v>
      </c>
      <c r="Y49" s="7">
        <v>77.499227191107096</v>
      </c>
      <c r="Z49" s="7">
        <v>332.30566529209898</v>
      </c>
    </row>
    <row r="50" spans="1:26" x14ac:dyDescent="0.35">
      <c r="B50" t="s">
        <v>371</v>
      </c>
      <c r="C50" t="s">
        <v>50</v>
      </c>
      <c r="E50" t="s">
        <v>54</v>
      </c>
      <c r="F50" s="2"/>
      <c r="G50" s="7">
        <f t="shared" si="53"/>
        <v>-6.8807999999999998</v>
      </c>
      <c r="H50" s="7">
        <f t="shared" si="54"/>
        <v>2.4641999999999999</v>
      </c>
      <c r="I50" s="7">
        <f t="shared" si="55"/>
        <v>-8.9206000000000003</v>
      </c>
      <c r="J50" s="7">
        <f t="shared" si="56"/>
        <v>-9.6080198242847494</v>
      </c>
      <c r="K50" s="7">
        <f t="shared" si="57"/>
        <v>17.789520035226801</v>
      </c>
      <c r="L50" s="7">
        <f t="shared" si="58"/>
        <v>85.592044403330306</v>
      </c>
      <c r="M50" s="7">
        <f t="shared" si="59"/>
        <v>-5.4084093390217696</v>
      </c>
      <c r="N50" s="7">
        <f t="shared" si="60"/>
        <v>-5.5851983346156198</v>
      </c>
      <c r="O50" s="7">
        <f t="shared" si="61"/>
        <v>25.748838064941399</v>
      </c>
      <c r="Q50" s="9" t="s">
        <v>54</v>
      </c>
      <c r="R50" s="34">
        <v>-6.8807999999999998</v>
      </c>
      <c r="S50" s="34">
        <v>2.4641999999999999</v>
      </c>
      <c r="T50" s="34">
        <v>-8.9206000000000003</v>
      </c>
      <c r="U50" s="34">
        <v>-9.6080198242847494</v>
      </c>
      <c r="V50" s="34">
        <v>17.789520035226801</v>
      </c>
      <c r="W50" s="7">
        <v>85.592044403330306</v>
      </c>
      <c r="X50" s="7">
        <v>-5.4084093390217696</v>
      </c>
      <c r="Y50" s="7">
        <v>-5.5851983346156198</v>
      </c>
      <c r="Z50" s="7">
        <v>25.748838064941399</v>
      </c>
    </row>
    <row r="51" spans="1:26" x14ac:dyDescent="0.35">
      <c r="B51" t="s">
        <v>373</v>
      </c>
      <c r="C51" t="s">
        <v>50</v>
      </c>
      <c r="E51" t="s">
        <v>55</v>
      </c>
      <c r="F51" s="2"/>
      <c r="G51" s="7">
        <f t="shared" si="53"/>
        <v>12.745100000000001</v>
      </c>
      <c r="H51" s="7">
        <f t="shared" si="54"/>
        <v>3.4148000000000001</v>
      </c>
      <c r="I51" s="7">
        <f t="shared" si="55"/>
        <v>7.2599</v>
      </c>
      <c r="J51" s="7">
        <f t="shared" si="56"/>
        <v>23.746355685131199</v>
      </c>
      <c r="K51" s="7">
        <f t="shared" si="57"/>
        <v>47.231833910034602</v>
      </c>
      <c r="L51" s="7">
        <f t="shared" si="58"/>
        <v>140.82269503546101</v>
      </c>
      <c r="M51" s="7">
        <f t="shared" si="59"/>
        <v>12.4668786427829</v>
      </c>
      <c r="N51" s="7">
        <f t="shared" si="60"/>
        <v>44.3361491072354</v>
      </c>
      <c r="O51" s="7">
        <f t="shared" si="61"/>
        <v>79.943446629546301</v>
      </c>
      <c r="Q51" s="9" t="s">
        <v>55</v>
      </c>
      <c r="R51" s="34">
        <v>12.745100000000001</v>
      </c>
      <c r="S51" s="34">
        <v>3.4148000000000001</v>
      </c>
      <c r="T51" s="34">
        <v>7.2599</v>
      </c>
      <c r="U51" s="34">
        <v>23.746355685131199</v>
      </c>
      <c r="V51" s="34">
        <v>47.231833910034602</v>
      </c>
      <c r="W51" s="7">
        <v>140.82269503546101</v>
      </c>
      <c r="X51" s="7">
        <v>12.4668786427829</v>
      </c>
      <c r="Y51" s="7">
        <v>44.3361491072354</v>
      </c>
      <c r="Z51" s="7">
        <v>79.943446629546301</v>
      </c>
    </row>
    <row r="52" spans="1:26" x14ac:dyDescent="0.35">
      <c r="B52" t="s">
        <v>375</v>
      </c>
      <c r="C52" t="s">
        <v>50</v>
      </c>
      <c r="E52" t="s">
        <v>56</v>
      </c>
      <c r="F52" s="2"/>
      <c r="G52" s="7">
        <f t="shared" si="53"/>
        <v>-28.5288</v>
      </c>
      <c r="H52" s="7">
        <f t="shared" si="54"/>
        <v>-4.2018000000000004</v>
      </c>
      <c r="I52" s="7">
        <f t="shared" si="55"/>
        <v>-28.89</v>
      </c>
      <c r="J52" s="7">
        <f t="shared" si="56"/>
        <v>-65.035983550376997</v>
      </c>
      <c r="K52" s="7">
        <f t="shared" si="57"/>
        <v>-22.192564346997099</v>
      </c>
      <c r="L52" s="7" t="str">
        <f t="shared" si="58"/>
        <v>NULL</v>
      </c>
      <c r="M52" s="7">
        <f t="shared" si="59"/>
        <v>-28.528896669740199</v>
      </c>
      <c r="N52" s="7">
        <f t="shared" si="60"/>
        <v>-64.791648690527595</v>
      </c>
      <c r="O52" s="7">
        <f t="shared" si="61"/>
        <v>-22.192564348619399</v>
      </c>
      <c r="Q52" s="9" t="s">
        <v>56</v>
      </c>
      <c r="R52" s="34">
        <v>-28.5288</v>
      </c>
      <c r="S52" s="34">
        <v>-4.2018000000000004</v>
      </c>
      <c r="T52" s="34">
        <v>-28.89</v>
      </c>
      <c r="U52" s="34">
        <v>-65.035983550376997</v>
      </c>
      <c r="V52" s="34">
        <v>-22.192564346997099</v>
      </c>
      <c r="W52" s="34" t="s">
        <v>292</v>
      </c>
      <c r="X52" s="7">
        <v>-28.528896669740199</v>
      </c>
      <c r="Y52" s="7">
        <v>-64.791648690527595</v>
      </c>
      <c r="Z52" s="7">
        <v>-22.192564348619399</v>
      </c>
    </row>
    <row r="53" spans="1:26" x14ac:dyDescent="0.35">
      <c r="B53" t="s">
        <v>377</v>
      </c>
      <c r="C53" t="s">
        <v>50</v>
      </c>
      <c r="E53" t="s">
        <v>57</v>
      </c>
      <c r="F53" s="2"/>
      <c r="G53" s="7">
        <f t="shared" si="53"/>
        <v>116.83159999999999</v>
      </c>
      <c r="H53" s="7">
        <f t="shared" si="54"/>
        <v>0.90329999999999999</v>
      </c>
      <c r="I53" s="7">
        <f t="shared" si="55"/>
        <v>125.9723</v>
      </c>
      <c r="J53" s="7">
        <f t="shared" si="56"/>
        <v>159.42463290380601</v>
      </c>
      <c r="K53" s="7">
        <f t="shared" si="57"/>
        <v>278.53082641014402</v>
      </c>
      <c r="L53" s="7">
        <f t="shared" si="58"/>
        <v>261.68790474201001</v>
      </c>
      <c r="M53" s="7">
        <f t="shared" si="59"/>
        <v>116.831559176556</v>
      </c>
      <c r="N53" s="7">
        <f t="shared" si="60"/>
        <v>156.04850636667899</v>
      </c>
      <c r="O53" s="7">
        <f t="shared" si="61"/>
        <v>278.53082644244103</v>
      </c>
      <c r="Q53" s="9" t="s">
        <v>57</v>
      </c>
      <c r="R53" s="34">
        <v>116.83159999999999</v>
      </c>
      <c r="S53" s="34">
        <v>0.90329999999999999</v>
      </c>
      <c r="T53" s="34">
        <v>125.9723</v>
      </c>
      <c r="U53" s="34">
        <v>159.42463290380601</v>
      </c>
      <c r="V53" s="34">
        <v>278.53082641014402</v>
      </c>
      <c r="W53" s="7">
        <v>261.68790474201001</v>
      </c>
      <c r="X53" s="7">
        <v>116.831559176556</v>
      </c>
      <c r="Y53" s="7">
        <v>156.04850636667899</v>
      </c>
      <c r="Z53" s="7">
        <v>278.53082644244103</v>
      </c>
    </row>
    <row r="54" spans="1:26" x14ac:dyDescent="0.35">
      <c r="F54" s="2"/>
      <c r="G54" s="15">
        <f>AVERAGE(G47:G53)</f>
        <v>31.493185714285715</v>
      </c>
      <c r="H54" s="15">
        <f t="shared" ref="H54:I54" si="62">AVERAGE(H47:H53)</f>
        <v>3.3580857142857141</v>
      </c>
      <c r="I54" s="15">
        <f t="shared" si="62"/>
        <v>31.937971428571423</v>
      </c>
      <c r="J54" s="15">
        <f t="shared" ref="J54:O54" si="63">AVERAGE(J47:J53)</f>
        <v>46.879371748123681</v>
      </c>
      <c r="K54" s="15">
        <f t="shared" si="63"/>
        <v>136.84153206450705</v>
      </c>
      <c r="L54" s="15">
        <f t="shared" si="63"/>
        <v>624.12067184544082</v>
      </c>
      <c r="M54" s="15">
        <f t="shared" si="63"/>
        <v>31.790422847510648</v>
      </c>
      <c r="N54" s="15">
        <f t="shared" si="63"/>
        <v>50.229160195556865</v>
      </c>
      <c r="O54" s="15">
        <f t="shared" si="63"/>
        <v>144.56073715733135</v>
      </c>
      <c r="Q54" s="9"/>
      <c r="R54" s="34"/>
      <c r="S54" s="34"/>
      <c r="T54" s="34"/>
      <c r="U54" s="34"/>
      <c r="V54" s="34"/>
    </row>
    <row r="55" spans="1:26" x14ac:dyDescent="0.35">
      <c r="F55" s="2"/>
      <c r="G55" s="16"/>
      <c r="H55" s="19"/>
      <c r="I55" s="18"/>
      <c r="J55" s="38"/>
      <c r="K55" s="18"/>
      <c r="L55" s="19"/>
      <c r="M55" s="19"/>
      <c r="N55" s="16"/>
      <c r="O55" s="18"/>
      <c r="R55" s="34"/>
      <c r="S55" s="34"/>
      <c r="T55" s="34"/>
      <c r="U55" s="34"/>
      <c r="V55" s="34"/>
    </row>
    <row r="56" spans="1:26" ht="15" customHeight="1" x14ac:dyDescent="0.35">
      <c r="A56" s="1" t="s">
        <v>379</v>
      </c>
      <c r="B56" s="1"/>
      <c r="C56" s="1" t="s">
        <v>58</v>
      </c>
      <c r="D56" s="1"/>
      <c r="E56" s="5" t="s">
        <v>59</v>
      </c>
      <c r="F56" s="2"/>
      <c r="G56" s="7">
        <f>R56</f>
        <v>73.143100000000004</v>
      </c>
      <c r="H56" s="7">
        <f>S56</f>
        <v>7.3811</v>
      </c>
      <c r="I56" s="7">
        <f t="shared" ref="I56" si="64">T56</f>
        <v>64.846400000000003</v>
      </c>
      <c r="J56" s="7">
        <f t="shared" ref="J56" si="65">U56</f>
        <v>98.225963809110098</v>
      </c>
      <c r="K56" s="7">
        <f t="shared" ref="K56" si="66">V56</f>
        <v>98.842782235637003</v>
      </c>
      <c r="L56" s="7">
        <f t="shared" ref="L56" si="67">W56</f>
        <v>336.817423396582</v>
      </c>
      <c r="M56" s="7">
        <f t="shared" ref="M56" si="68">X56</f>
        <v>75.298329990986502</v>
      </c>
      <c r="N56" s="7">
        <f t="shared" ref="N56" si="69">Y56</f>
        <v>113.945385737989</v>
      </c>
      <c r="O56" s="7">
        <f t="shared" ref="O56" si="70">Z56</f>
        <v>115.74052347140901</v>
      </c>
      <c r="Q56" s="10" t="s">
        <v>59</v>
      </c>
      <c r="R56" s="34">
        <v>73.143100000000004</v>
      </c>
      <c r="S56" s="34">
        <v>7.3811</v>
      </c>
      <c r="T56" s="34">
        <v>64.846400000000003</v>
      </c>
      <c r="U56" s="34">
        <v>98.225963809110098</v>
      </c>
      <c r="V56" s="34">
        <v>98.842782235637003</v>
      </c>
      <c r="W56" s="7">
        <v>336.817423396582</v>
      </c>
      <c r="X56" s="7">
        <v>75.298329990986502</v>
      </c>
      <c r="Y56" s="7">
        <v>113.945385737989</v>
      </c>
      <c r="Z56" s="7">
        <v>115.74052347140901</v>
      </c>
    </row>
    <row r="57" spans="1:26" ht="15" customHeight="1" x14ac:dyDescent="0.35">
      <c r="A57" s="1" t="s">
        <v>788</v>
      </c>
      <c r="B57" s="1"/>
      <c r="C57" s="1" t="s">
        <v>58</v>
      </c>
      <c r="D57" s="1"/>
      <c r="E57" s="5" t="s">
        <v>786</v>
      </c>
      <c r="F57" s="2"/>
      <c r="G57" s="7">
        <f t="shared" ref="G57:G96" si="71">R57</f>
        <v>-20.444099999999999</v>
      </c>
      <c r="H57" s="7">
        <f t="shared" ref="H57:H96" si="72">S57</f>
        <v>-8.0048999999999992</v>
      </c>
      <c r="I57" s="7">
        <f t="shared" ref="I57:I96" si="73">T57</f>
        <v>-23.969100000000001</v>
      </c>
      <c r="J57" s="7">
        <f t="shared" ref="J57:J96" si="74">U57</f>
        <v>-27.900653197630302</v>
      </c>
      <c r="K57" s="7">
        <f t="shared" ref="K57:K96" si="75">V57</f>
        <v>55.128121323048802</v>
      </c>
      <c r="L57" s="7">
        <f t="shared" ref="L57:L96" si="76">W57</f>
        <v>524.34885556432505</v>
      </c>
      <c r="M57" s="7">
        <f t="shared" ref="M57:M96" si="77">X57</f>
        <v>-20.444183707646999</v>
      </c>
      <c r="N57" s="7">
        <f t="shared" ref="N57:N96" si="78">Y57</f>
        <v>-27.476506990105801</v>
      </c>
      <c r="O57" s="7">
        <f t="shared" ref="O57:O96" si="79">Z57</f>
        <v>55.1281213198233</v>
      </c>
      <c r="Q57" s="10" t="s">
        <v>786</v>
      </c>
      <c r="R57" s="34">
        <v>-20.444099999999999</v>
      </c>
      <c r="S57" s="34">
        <v>-8.0048999999999992</v>
      </c>
      <c r="T57" s="34">
        <v>-23.969100000000001</v>
      </c>
      <c r="U57" s="34">
        <v>-27.900653197630302</v>
      </c>
      <c r="V57" s="34">
        <v>55.128121323048802</v>
      </c>
      <c r="W57" s="7">
        <v>524.34885556432505</v>
      </c>
      <c r="X57" s="7">
        <v>-20.444183707646999</v>
      </c>
      <c r="Y57" s="7">
        <v>-27.476506990105801</v>
      </c>
      <c r="Z57" s="7">
        <v>55.1281213198233</v>
      </c>
    </row>
    <row r="58" spans="1:26" ht="15" customHeight="1" x14ac:dyDescent="0.35">
      <c r="A58" s="1" t="s">
        <v>784</v>
      </c>
      <c r="B58" s="1"/>
      <c r="C58" s="1" t="s">
        <v>58</v>
      </c>
      <c r="D58" s="1"/>
      <c r="E58" s="5" t="s">
        <v>783</v>
      </c>
      <c r="F58" s="2"/>
      <c r="G58" s="7">
        <f t="shared" si="71"/>
        <v>-20.768000000000001</v>
      </c>
      <c r="H58" s="7">
        <f t="shared" si="72"/>
        <v>-3.5497000000000001</v>
      </c>
      <c r="I58" s="7">
        <f t="shared" si="73"/>
        <v>-17.389600000000002</v>
      </c>
      <c r="J58" s="7">
        <f t="shared" si="74"/>
        <v>-3.6748811067877099</v>
      </c>
      <c r="K58" s="7">
        <f t="shared" si="75"/>
        <v>-61.3194444444444</v>
      </c>
      <c r="L58" s="7" t="str">
        <f t="shared" si="76"/>
        <v>NULL</v>
      </c>
      <c r="M58" s="7">
        <f t="shared" si="77"/>
        <v>-20.7681365610207</v>
      </c>
      <c r="N58" s="7">
        <f t="shared" si="78"/>
        <v>-4.9893390315423698</v>
      </c>
      <c r="O58" s="7">
        <f t="shared" si="79"/>
        <v>-61.319444447448703</v>
      </c>
      <c r="Q58" s="10" t="s">
        <v>783</v>
      </c>
      <c r="R58" s="34">
        <v>-20.768000000000001</v>
      </c>
      <c r="S58" s="34">
        <v>-3.5497000000000001</v>
      </c>
      <c r="T58" s="34">
        <v>-17.389600000000002</v>
      </c>
      <c r="U58" s="34">
        <v>-3.6748811067877099</v>
      </c>
      <c r="V58" s="34">
        <v>-61.3194444444444</v>
      </c>
      <c r="W58" s="34" t="s">
        <v>292</v>
      </c>
      <c r="X58" s="7">
        <v>-20.7681365610207</v>
      </c>
      <c r="Y58" s="7">
        <v>-4.9893390315423698</v>
      </c>
      <c r="Z58" s="7">
        <v>-61.319444447448703</v>
      </c>
    </row>
    <row r="59" spans="1:26" x14ac:dyDescent="0.35">
      <c r="B59" t="s">
        <v>381</v>
      </c>
      <c r="C59" t="s">
        <v>58</v>
      </c>
      <c r="D59" t="s">
        <v>60</v>
      </c>
      <c r="E59" t="s">
        <v>61</v>
      </c>
      <c r="F59" s="2"/>
      <c r="G59" s="7">
        <f t="shared" si="71"/>
        <v>66.290400000000005</v>
      </c>
      <c r="H59" s="7">
        <f t="shared" si="72"/>
        <v>-5.1502999999999997</v>
      </c>
      <c r="I59" s="7">
        <f t="shared" si="73"/>
        <v>70.230099999999993</v>
      </c>
      <c r="J59" s="7">
        <f t="shared" si="74"/>
        <v>73.773416592328303</v>
      </c>
      <c r="K59" s="7">
        <f t="shared" si="75"/>
        <v>210.46573401806299</v>
      </c>
      <c r="L59" s="7">
        <f t="shared" si="76"/>
        <v>338.84856070087602</v>
      </c>
      <c r="M59" s="7">
        <f t="shared" si="77"/>
        <v>68.3245617336527</v>
      </c>
      <c r="N59" s="7">
        <f t="shared" si="78"/>
        <v>78.586537741652407</v>
      </c>
      <c r="O59" s="7">
        <f t="shared" si="79"/>
        <v>235.22220662446699</v>
      </c>
      <c r="Q59" s="9" t="s">
        <v>61</v>
      </c>
      <c r="R59" s="34">
        <v>66.290400000000005</v>
      </c>
      <c r="S59" s="34">
        <v>-5.1502999999999997</v>
      </c>
      <c r="T59" s="34">
        <v>70.230099999999993</v>
      </c>
      <c r="U59" s="34">
        <v>73.773416592328303</v>
      </c>
      <c r="V59" s="34">
        <v>210.46573401806299</v>
      </c>
      <c r="W59" s="7">
        <v>338.84856070087602</v>
      </c>
      <c r="X59" s="7">
        <v>68.3245617336527</v>
      </c>
      <c r="Y59" s="7">
        <v>78.586537741652407</v>
      </c>
      <c r="Z59" s="7">
        <v>235.22220662446699</v>
      </c>
    </row>
    <row r="60" spans="1:26" x14ac:dyDescent="0.35">
      <c r="B60" t="s">
        <v>383</v>
      </c>
      <c r="C60" t="s">
        <v>58</v>
      </c>
      <c r="D60" t="s">
        <v>60</v>
      </c>
      <c r="E60" t="s">
        <v>62</v>
      </c>
      <c r="F60" s="2"/>
      <c r="G60" s="7">
        <f t="shared" si="71"/>
        <v>26.5184</v>
      </c>
      <c r="H60" s="7">
        <f t="shared" si="72"/>
        <v>1.8638999999999999</v>
      </c>
      <c r="I60" s="7">
        <f t="shared" si="73"/>
        <v>37.5991</v>
      </c>
      <c r="J60" s="7">
        <f t="shared" si="74"/>
        <v>1.14852303243132</v>
      </c>
      <c r="K60" s="7">
        <f t="shared" si="75"/>
        <v>394.07372527916101</v>
      </c>
      <c r="L60" s="7">
        <f t="shared" si="76"/>
        <v>2124.3791641429402</v>
      </c>
      <c r="M60" s="7">
        <f t="shared" si="77"/>
        <v>26.518413890226299</v>
      </c>
      <c r="N60" s="7">
        <f t="shared" si="78"/>
        <v>1.5484798615286199</v>
      </c>
      <c r="O60" s="7">
        <f t="shared" si="79"/>
        <v>394.07372524410499</v>
      </c>
      <c r="Q60" s="9" t="s">
        <v>62</v>
      </c>
      <c r="R60" s="34">
        <v>26.5184</v>
      </c>
      <c r="S60" s="34">
        <v>1.8638999999999999</v>
      </c>
      <c r="T60" s="34">
        <v>37.5991</v>
      </c>
      <c r="U60" s="34">
        <v>1.14852303243132</v>
      </c>
      <c r="V60" s="34">
        <v>394.07372527916101</v>
      </c>
      <c r="W60" s="34">
        <v>2124.3791641429402</v>
      </c>
      <c r="X60" s="7">
        <v>26.518413890226299</v>
      </c>
      <c r="Y60" s="7">
        <v>1.5484798615286199</v>
      </c>
      <c r="Z60" s="7">
        <v>394.07372524410499</v>
      </c>
    </row>
    <row r="61" spans="1:26" x14ac:dyDescent="0.35">
      <c r="B61" t="s">
        <v>385</v>
      </c>
      <c r="C61" t="s">
        <v>58</v>
      </c>
      <c r="D61" t="s">
        <v>60</v>
      </c>
      <c r="E61" t="s">
        <v>63</v>
      </c>
      <c r="F61" s="2"/>
      <c r="G61" s="7">
        <f t="shared" si="71"/>
        <v>58.990699999999997</v>
      </c>
      <c r="H61" s="7">
        <f t="shared" si="72"/>
        <v>18.6096</v>
      </c>
      <c r="I61" s="7">
        <f t="shared" si="73"/>
        <v>68.334800000000001</v>
      </c>
      <c r="J61" s="7">
        <f t="shared" si="74"/>
        <v>-32.374615439650903</v>
      </c>
      <c r="K61" s="7">
        <f t="shared" si="75"/>
        <v>31.332499652633</v>
      </c>
      <c r="L61" s="7" t="str">
        <f t="shared" si="76"/>
        <v>NULL</v>
      </c>
      <c r="M61" s="7">
        <f t="shared" si="77"/>
        <v>58.990748532780898</v>
      </c>
      <c r="N61" s="7">
        <f t="shared" si="78"/>
        <v>-34.579180506431399</v>
      </c>
      <c r="O61" s="7">
        <f t="shared" si="79"/>
        <v>31.3324996434201</v>
      </c>
      <c r="Q61" s="9" t="s">
        <v>63</v>
      </c>
      <c r="R61" s="34">
        <v>58.990699999999997</v>
      </c>
      <c r="S61" s="34">
        <v>18.6096</v>
      </c>
      <c r="T61" s="34">
        <v>68.334800000000001</v>
      </c>
      <c r="U61" s="34">
        <v>-32.374615439650903</v>
      </c>
      <c r="V61" s="34">
        <v>31.332499652633</v>
      </c>
      <c r="W61" s="34" t="s">
        <v>292</v>
      </c>
      <c r="X61" s="7">
        <v>58.990748532780898</v>
      </c>
      <c r="Y61" s="7">
        <v>-34.579180506431399</v>
      </c>
      <c r="Z61" s="7">
        <v>31.3324996434201</v>
      </c>
    </row>
    <row r="62" spans="1:26" x14ac:dyDescent="0.35">
      <c r="B62" t="s">
        <v>387</v>
      </c>
      <c r="C62" t="s">
        <v>58</v>
      </c>
      <c r="D62" t="s">
        <v>60</v>
      </c>
      <c r="E62" t="s">
        <v>64</v>
      </c>
      <c r="F62" s="2"/>
      <c r="G62" s="7">
        <f t="shared" si="71"/>
        <v>88.221800000000002</v>
      </c>
      <c r="H62" s="7">
        <f t="shared" si="72"/>
        <v>-7.7518000000000002</v>
      </c>
      <c r="I62" s="7">
        <f t="shared" si="73"/>
        <v>87.774900000000002</v>
      </c>
      <c r="J62" s="7">
        <f t="shared" si="74"/>
        <v>429.15660322674103</v>
      </c>
      <c r="K62" s="7">
        <f t="shared" si="75"/>
        <v>520.95626789105199</v>
      </c>
      <c r="L62" s="7">
        <f t="shared" si="76"/>
        <v>2978.86453063519</v>
      </c>
      <c r="M62" s="7">
        <f t="shared" si="77"/>
        <v>88.221750691114707</v>
      </c>
      <c r="N62" s="7">
        <f t="shared" si="78"/>
        <v>437.66227400602202</v>
      </c>
      <c r="O62" s="7">
        <f t="shared" si="79"/>
        <v>520.95626797035698</v>
      </c>
      <c r="Q62" s="9" t="s">
        <v>64</v>
      </c>
      <c r="R62" s="34">
        <v>88.221800000000002</v>
      </c>
      <c r="S62" s="34">
        <v>-7.7518000000000002</v>
      </c>
      <c r="T62" s="34">
        <v>87.774900000000002</v>
      </c>
      <c r="U62" s="34">
        <v>429.15660322674103</v>
      </c>
      <c r="V62" s="34">
        <v>520.95626789105199</v>
      </c>
      <c r="W62" s="7">
        <v>2978.86453063519</v>
      </c>
      <c r="X62" s="7">
        <v>88.221750691114707</v>
      </c>
      <c r="Y62" s="7">
        <v>437.66227400602202</v>
      </c>
      <c r="Z62" s="7">
        <v>520.95626797035698</v>
      </c>
    </row>
    <row r="63" spans="1:26" x14ac:dyDescent="0.35">
      <c r="B63" t="s">
        <v>389</v>
      </c>
      <c r="C63" t="s">
        <v>58</v>
      </c>
      <c r="D63" t="s">
        <v>60</v>
      </c>
      <c r="E63" t="s">
        <v>65</v>
      </c>
      <c r="F63" s="2"/>
      <c r="G63" s="7">
        <f t="shared" si="71"/>
        <v>17.084900000000001</v>
      </c>
      <c r="H63" s="7">
        <f t="shared" si="72"/>
        <v>7.1499999999999994E-2</v>
      </c>
      <c r="I63" s="7">
        <f t="shared" si="73"/>
        <v>23.0549</v>
      </c>
      <c r="J63" s="7">
        <f t="shared" si="74"/>
        <v>-22.655062853985399</v>
      </c>
      <c r="K63" s="7">
        <f t="shared" si="75"/>
        <v>34.688477267260097</v>
      </c>
      <c r="L63" s="7" t="str">
        <f t="shared" si="76"/>
        <v>NULL</v>
      </c>
      <c r="M63" s="7">
        <f t="shared" si="77"/>
        <v>17.084901718343701</v>
      </c>
      <c r="N63" s="7">
        <f t="shared" si="78"/>
        <v>-21.129736579001801</v>
      </c>
      <c r="O63" s="7">
        <f t="shared" si="79"/>
        <v>34.688477274360103</v>
      </c>
      <c r="Q63" s="9" t="s">
        <v>65</v>
      </c>
      <c r="R63" s="34">
        <v>17.084900000000001</v>
      </c>
      <c r="S63" s="34">
        <v>7.1499999999999994E-2</v>
      </c>
      <c r="T63" s="34">
        <v>23.0549</v>
      </c>
      <c r="U63" s="34">
        <v>-22.655062853985399</v>
      </c>
      <c r="V63" s="34">
        <v>34.688477267260097</v>
      </c>
      <c r="W63" s="34" t="s">
        <v>292</v>
      </c>
      <c r="X63" s="7">
        <v>17.084901718343701</v>
      </c>
      <c r="Y63" s="7">
        <v>-21.129736579001801</v>
      </c>
      <c r="Z63" s="7">
        <v>34.688477274360103</v>
      </c>
    </row>
    <row r="64" spans="1:26" x14ac:dyDescent="0.35">
      <c r="B64" t="s">
        <v>391</v>
      </c>
      <c r="C64" t="s">
        <v>58</v>
      </c>
      <c r="D64" t="s">
        <v>60</v>
      </c>
      <c r="E64" t="s">
        <v>66</v>
      </c>
      <c r="F64" s="2"/>
      <c r="G64" s="7">
        <f t="shared" si="71"/>
        <v>2.7282999999999999</v>
      </c>
      <c r="H64" s="7">
        <f t="shared" si="72"/>
        <v>7.2493999999999996</v>
      </c>
      <c r="I64" s="7">
        <f t="shared" si="73"/>
        <v>6.2659000000000002</v>
      </c>
      <c r="J64" s="7">
        <f t="shared" si="74"/>
        <v>-23.071249446821099</v>
      </c>
      <c r="K64" s="7">
        <f t="shared" si="75"/>
        <v>156.13948919449899</v>
      </c>
      <c r="L64" s="7">
        <f t="shared" si="76"/>
        <v>658.54545454545496</v>
      </c>
      <c r="M64" s="7">
        <f t="shared" si="77"/>
        <v>2.72825765932954</v>
      </c>
      <c r="N64" s="7">
        <f t="shared" si="78"/>
        <v>-22.245415234229402</v>
      </c>
      <c r="O64" s="7">
        <f t="shared" si="79"/>
        <v>156.139489219296</v>
      </c>
      <c r="Q64" s="9" t="s">
        <v>66</v>
      </c>
      <c r="R64" s="34">
        <v>2.7282999999999999</v>
      </c>
      <c r="S64" s="34">
        <v>7.2493999999999996</v>
      </c>
      <c r="T64" s="34">
        <v>6.2659000000000002</v>
      </c>
      <c r="U64" s="34">
        <v>-23.071249446821099</v>
      </c>
      <c r="V64" s="34">
        <v>156.13948919449899</v>
      </c>
      <c r="W64" s="34">
        <v>658.54545454545496</v>
      </c>
      <c r="X64" s="7">
        <v>2.72825765932954</v>
      </c>
      <c r="Y64" s="7">
        <v>-22.245415234229402</v>
      </c>
      <c r="Z64" s="7">
        <v>156.139489219296</v>
      </c>
    </row>
    <row r="65" spans="2:26" x14ac:dyDescent="0.35">
      <c r="B65" t="s">
        <v>393</v>
      </c>
      <c r="C65" t="s">
        <v>58</v>
      </c>
      <c r="D65" t="s">
        <v>60</v>
      </c>
      <c r="E65" t="s">
        <v>67</v>
      </c>
      <c r="F65" s="2"/>
      <c r="G65" s="7">
        <f t="shared" si="71"/>
        <v>52.13</v>
      </c>
      <c r="H65" s="7">
        <f t="shared" si="72"/>
        <v>3.8620999999999999</v>
      </c>
      <c r="I65" s="7">
        <f t="shared" si="73"/>
        <v>43.757199999999997</v>
      </c>
      <c r="J65" s="7">
        <f t="shared" si="74"/>
        <v>112.71186440677999</v>
      </c>
      <c r="K65" s="7">
        <f t="shared" si="75"/>
        <v>145.89475648441899</v>
      </c>
      <c r="L65" s="7" t="str">
        <f t="shared" si="76"/>
        <v>NULL</v>
      </c>
      <c r="M65" s="7">
        <f t="shared" si="77"/>
        <v>52.129993067832203</v>
      </c>
      <c r="N65" s="7">
        <f t="shared" si="78"/>
        <v>115.97148242804199</v>
      </c>
      <c r="O65" s="7">
        <f t="shared" si="79"/>
        <v>145.89475645391099</v>
      </c>
      <c r="Q65" s="9" t="s">
        <v>67</v>
      </c>
      <c r="R65" s="34">
        <v>52.13</v>
      </c>
      <c r="S65" s="34">
        <v>3.8620999999999999</v>
      </c>
      <c r="T65" s="34">
        <v>43.757199999999997</v>
      </c>
      <c r="U65" s="34">
        <v>112.71186440677999</v>
      </c>
      <c r="V65" s="34">
        <v>145.89475648441899</v>
      </c>
      <c r="W65" s="34" t="s">
        <v>292</v>
      </c>
      <c r="X65" s="7">
        <v>52.129993067832203</v>
      </c>
      <c r="Y65" s="7">
        <v>115.97148242804199</v>
      </c>
      <c r="Z65" s="7">
        <v>145.89475645391099</v>
      </c>
    </row>
    <row r="66" spans="2:26" x14ac:dyDescent="0.35">
      <c r="B66" t="s">
        <v>395</v>
      </c>
      <c r="C66" t="s">
        <v>58</v>
      </c>
      <c r="D66" t="s">
        <v>60</v>
      </c>
      <c r="E66" t="s">
        <v>68</v>
      </c>
      <c r="F66" s="2"/>
      <c r="G66" s="7">
        <f t="shared" si="71"/>
        <v>1.7023999999999999</v>
      </c>
      <c r="H66" s="7">
        <f t="shared" si="72"/>
        <v>2.1080000000000001</v>
      </c>
      <c r="I66" s="7">
        <f t="shared" si="73"/>
        <v>6.109</v>
      </c>
      <c r="J66" s="7">
        <f t="shared" si="74"/>
        <v>39.825519540392897</v>
      </c>
      <c r="K66" s="7">
        <f t="shared" si="75"/>
        <v>254.75976246176</v>
      </c>
      <c r="L66" s="7">
        <f t="shared" si="76"/>
        <v>593.05677623483905</v>
      </c>
      <c r="M66" s="7">
        <f t="shared" si="77"/>
        <v>1.70243499650313</v>
      </c>
      <c r="N66" s="7">
        <f t="shared" si="78"/>
        <v>40.884728069286297</v>
      </c>
      <c r="O66" s="7">
        <f t="shared" si="79"/>
        <v>254.759762428594</v>
      </c>
      <c r="Q66" s="9" t="s">
        <v>68</v>
      </c>
      <c r="R66" s="34">
        <v>1.7023999999999999</v>
      </c>
      <c r="S66" s="34">
        <v>2.1080000000000001</v>
      </c>
      <c r="T66" s="34">
        <v>6.109</v>
      </c>
      <c r="U66" s="34">
        <v>39.825519540392897</v>
      </c>
      <c r="V66" s="34">
        <v>254.75976246176</v>
      </c>
      <c r="W66" s="7">
        <v>593.05677623483905</v>
      </c>
      <c r="X66" s="7">
        <v>1.70243499650313</v>
      </c>
      <c r="Y66" s="7">
        <v>40.884728069286297</v>
      </c>
      <c r="Z66" s="7">
        <v>254.759762428594</v>
      </c>
    </row>
    <row r="67" spans="2:26" x14ac:dyDescent="0.35">
      <c r="B67" t="s">
        <v>397</v>
      </c>
      <c r="C67" t="s">
        <v>58</v>
      </c>
      <c r="D67" t="s">
        <v>60</v>
      </c>
      <c r="E67" t="s">
        <v>69</v>
      </c>
      <c r="F67" s="2"/>
      <c r="G67" s="7">
        <f t="shared" si="71"/>
        <v>61.098599999999998</v>
      </c>
      <c r="H67" s="7">
        <f t="shared" si="72"/>
        <v>-5.2145999999999999</v>
      </c>
      <c r="I67" s="7">
        <f t="shared" si="73"/>
        <v>67.176100000000005</v>
      </c>
      <c r="J67" s="7">
        <f t="shared" si="74"/>
        <v>124.81022032956901</v>
      </c>
      <c r="K67" s="7">
        <f t="shared" si="75"/>
        <v>405.91666666666703</v>
      </c>
      <c r="L67" s="7" t="str">
        <f t="shared" si="76"/>
        <v>NULL</v>
      </c>
      <c r="M67" s="7">
        <f t="shared" si="77"/>
        <v>62.9028410718415</v>
      </c>
      <c r="N67" s="7">
        <f t="shared" si="78"/>
        <v>132.31266559788099</v>
      </c>
      <c r="O67" s="7">
        <f t="shared" si="79"/>
        <v>404.05319796857702</v>
      </c>
      <c r="Q67" s="9" t="s">
        <v>69</v>
      </c>
      <c r="R67" s="34">
        <v>61.098599999999998</v>
      </c>
      <c r="S67" s="34">
        <v>-5.2145999999999999</v>
      </c>
      <c r="T67" s="34">
        <v>67.176100000000005</v>
      </c>
      <c r="U67" s="34">
        <v>124.81022032956901</v>
      </c>
      <c r="V67" s="34">
        <v>405.91666666666703</v>
      </c>
      <c r="W67" s="34" t="s">
        <v>292</v>
      </c>
      <c r="X67" s="7">
        <v>62.9028410718415</v>
      </c>
      <c r="Y67" s="7">
        <v>132.31266559788099</v>
      </c>
      <c r="Z67" s="7">
        <v>404.05319796857702</v>
      </c>
    </row>
    <row r="68" spans="2:26" x14ac:dyDescent="0.35">
      <c r="B68" t="s">
        <v>399</v>
      </c>
      <c r="C68" t="s">
        <v>58</v>
      </c>
      <c r="D68" t="s">
        <v>60</v>
      </c>
      <c r="E68" t="s">
        <v>70</v>
      </c>
      <c r="F68" s="2"/>
      <c r="G68" s="7">
        <f t="shared" si="71"/>
        <v>24.1813</v>
      </c>
      <c r="H68" s="7">
        <f t="shared" si="72"/>
        <v>0.65410000000000001</v>
      </c>
      <c r="I68" s="7">
        <f t="shared" si="73"/>
        <v>19.427</v>
      </c>
      <c r="J68" s="7">
        <f t="shared" si="74"/>
        <v>3.3118881118880998</v>
      </c>
      <c r="K68" s="7">
        <f t="shared" si="75"/>
        <v>77.652717652717698</v>
      </c>
      <c r="L68" s="7">
        <f t="shared" si="76"/>
        <v>851.90721649484499</v>
      </c>
      <c r="M68" s="7">
        <f t="shared" si="77"/>
        <v>24.181292449647</v>
      </c>
      <c r="N68" s="7">
        <f t="shared" si="78"/>
        <v>0.807904372736723</v>
      </c>
      <c r="O68" s="7">
        <f t="shared" si="79"/>
        <v>77.652717701877705</v>
      </c>
      <c r="Q68" s="9" t="s">
        <v>70</v>
      </c>
      <c r="R68" s="34">
        <v>24.1813</v>
      </c>
      <c r="S68" s="34">
        <v>0.65410000000000001</v>
      </c>
      <c r="T68" s="34">
        <v>19.427</v>
      </c>
      <c r="U68" s="34">
        <v>3.3118881118880998</v>
      </c>
      <c r="V68" s="34">
        <v>77.652717652717698</v>
      </c>
      <c r="W68" s="7">
        <v>851.90721649484499</v>
      </c>
      <c r="X68" s="7">
        <v>24.181292449647</v>
      </c>
      <c r="Y68" s="7">
        <v>0.807904372736723</v>
      </c>
      <c r="Z68" s="7">
        <v>77.652717701877705</v>
      </c>
    </row>
    <row r="69" spans="2:26" x14ac:dyDescent="0.35">
      <c r="B69" t="s">
        <v>402</v>
      </c>
      <c r="C69" t="s">
        <v>58</v>
      </c>
      <c r="D69" t="s">
        <v>60</v>
      </c>
      <c r="E69" t="s">
        <v>71</v>
      </c>
      <c r="F69" s="2"/>
      <c r="G69" s="7">
        <f t="shared" si="71"/>
        <v>55.088500000000003</v>
      </c>
      <c r="H69" s="7">
        <f t="shared" si="72"/>
        <v>4.5789999999999997</v>
      </c>
      <c r="I69" s="7">
        <f t="shared" si="73"/>
        <v>48.793500000000002</v>
      </c>
      <c r="J69" s="7">
        <f t="shared" si="74"/>
        <v>74.598038224289596</v>
      </c>
      <c r="K69" s="7">
        <f t="shared" si="75"/>
        <v>218.208625138223</v>
      </c>
      <c r="L69" s="7">
        <f t="shared" si="76"/>
        <v>903.25392213829195</v>
      </c>
      <c r="M69" s="7">
        <f t="shared" si="77"/>
        <v>55.088475699654801</v>
      </c>
      <c r="N69" s="7">
        <f t="shared" si="78"/>
        <v>74.934143871574605</v>
      </c>
      <c r="O69" s="7">
        <f t="shared" si="79"/>
        <v>218.20862517405399</v>
      </c>
      <c r="Q69" s="9" t="s">
        <v>71</v>
      </c>
      <c r="R69" s="34">
        <v>55.088500000000003</v>
      </c>
      <c r="S69" s="34">
        <v>4.5789999999999997</v>
      </c>
      <c r="T69" s="34">
        <v>48.793500000000002</v>
      </c>
      <c r="U69" s="34">
        <v>74.598038224289596</v>
      </c>
      <c r="V69" s="34">
        <v>218.208625138223</v>
      </c>
      <c r="W69" s="7">
        <v>903.25392213829195</v>
      </c>
      <c r="X69" s="7">
        <v>55.088475699654801</v>
      </c>
      <c r="Y69" s="7">
        <v>74.934143871574605</v>
      </c>
      <c r="Z69" s="7">
        <v>218.20862517405399</v>
      </c>
    </row>
    <row r="70" spans="2:26" x14ac:dyDescent="0.35">
      <c r="B70" t="s">
        <v>404</v>
      </c>
      <c r="C70" t="s">
        <v>58</v>
      </c>
      <c r="D70" t="s">
        <v>60</v>
      </c>
      <c r="E70" t="s">
        <v>72</v>
      </c>
      <c r="F70" s="2"/>
      <c r="G70" s="7">
        <f t="shared" si="71"/>
        <v>97.052800000000005</v>
      </c>
      <c r="H70" s="7">
        <f t="shared" si="72"/>
        <v>1.3794</v>
      </c>
      <c r="I70" s="7">
        <f t="shared" si="73"/>
        <v>87.133099999999999</v>
      </c>
      <c r="J70" s="7">
        <f t="shared" si="74"/>
        <v>-16.906878398204899</v>
      </c>
      <c r="K70" s="7">
        <f t="shared" si="75"/>
        <v>27.844907714778898</v>
      </c>
      <c r="L70" s="7">
        <f t="shared" si="76"/>
        <v>376.63366336633698</v>
      </c>
      <c r="M70" s="7">
        <f t="shared" si="77"/>
        <v>97.328108890069203</v>
      </c>
      <c r="N70" s="7">
        <f t="shared" si="78"/>
        <v>-14.500290605722901</v>
      </c>
      <c r="O70" s="7">
        <f t="shared" si="79"/>
        <v>29.038092403759102</v>
      </c>
      <c r="Q70" s="9" t="s">
        <v>72</v>
      </c>
      <c r="R70" s="34">
        <v>97.052800000000005</v>
      </c>
      <c r="S70" s="34">
        <v>1.3794</v>
      </c>
      <c r="T70" s="34">
        <v>87.133099999999999</v>
      </c>
      <c r="U70" s="34">
        <v>-16.906878398204899</v>
      </c>
      <c r="V70" s="34">
        <v>27.844907714778898</v>
      </c>
      <c r="W70" s="7">
        <v>376.63366336633698</v>
      </c>
      <c r="X70" s="7">
        <v>97.328108890069203</v>
      </c>
      <c r="Y70" s="7">
        <v>-14.500290605722901</v>
      </c>
      <c r="Z70" s="7">
        <v>29.038092403759102</v>
      </c>
    </row>
    <row r="71" spans="2:26" x14ac:dyDescent="0.35">
      <c r="B71" t="s">
        <v>406</v>
      </c>
      <c r="C71" t="s">
        <v>58</v>
      </c>
      <c r="D71" t="s">
        <v>60</v>
      </c>
      <c r="E71" t="s">
        <v>73</v>
      </c>
      <c r="F71" s="2"/>
      <c r="G71" s="7">
        <f t="shared" si="71"/>
        <v>21.6233</v>
      </c>
      <c r="H71" s="7">
        <f t="shared" si="72"/>
        <v>-2.8003</v>
      </c>
      <c r="I71" s="7">
        <f t="shared" si="73"/>
        <v>18.630400000000002</v>
      </c>
      <c r="J71" s="7">
        <f t="shared" si="74"/>
        <v>-12.8708352350525</v>
      </c>
      <c r="K71" s="7">
        <f t="shared" si="75"/>
        <v>68.788682581786006</v>
      </c>
      <c r="L71" s="7">
        <f t="shared" si="76"/>
        <v>1327.4690246774001</v>
      </c>
      <c r="M71" s="7">
        <f t="shared" si="77"/>
        <v>22.259282579441098</v>
      </c>
      <c r="N71" s="7">
        <f t="shared" si="78"/>
        <v>-9.2346658745281296</v>
      </c>
      <c r="O71" s="7">
        <f t="shared" si="79"/>
        <v>73.5172661231246</v>
      </c>
      <c r="Q71" s="9" t="s">
        <v>73</v>
      </c>
      <c r="R71" s="34">
        <v>21.6233</v>
      </c>
      <c r="S71" s="34">
        <v>-2.8003</v>
      </c>
      <c r="T71" s="34">
        <v>18.630400000000002</v>
      </c>
      <c r="U71" s="34">
        <v>-12.8708352350525</v>
      </c>
      <c r="V71" s="34">
        <v>68.788682581786006</v>
      </c>
      <c r="W71" s="7">
        <v>1327.4690246774001</v>
      </c>
      <c r="X71" s="7">
        <v>22.259282579441098</v>
      </c>
      <c r="Y71" s="7">
        <v>-9.2346658745281296</v>
      </c>
      <c r="Z71" s="7">
        <v>73.5172661231246</v>
      </c>
    </row>
    <row r="72" spans="2:26" x14ac:dyDescent="0.35">
      <c r="B72" t="s">
        <v>408</v>
      </c>
      <c r="C72" t="s">
        <v>58</v>
      </c>
      <c r="D72" t="s">
        <v>60</v>
      </c>
      <c r="E72" t="s">
        <v>74</v>
      </c>
      <c r="F72" s="2"/>
      <c r="G72" s="7">
        <f t="shared" si="71"/>
        <v>-28.867100000000001</v>
      </c>
      <c r="H72" s="7">
        <f t="shared" si="72"/>
        <v>-1.7745</v>
      </c>
      <c r="I72" s="7">
        <f t="shared" si="73"/>
        <v>-27.0975</v>
      </c>
      <c r="J72" s="7">
        <f t="shared" si="74"/>
        <v>-36.200640341515502</v>
      </c>
      <c r="K72" s="7">
        <f t="shared" si="75"/>
        <v>-30.569105691056901</v>
      </c>
      <c r="L72" s="7">
        <f t="shared" si="76"/>
        <v>6.4648263579697298</v>
      </c>
      <c r="M72" s="7">
        <f t="shared" si="77"/>
        <v>-26.569572332295198</v>
      </c>
      <c r="N72" s="7">
        <f t="shared" si="78"/>
        <v>-31.8922969705418</v>
      </c>
      <c r="O72" s="7">
        <f t="shared" si="79"/>
        <v>-21.880186800786099</v>
      </c>
      <c r="Q72" s="9" t="s">
        <v>74</v>
      </c>
      <c r="R72" s="34">
        <v>-28.867100000000001</v>
      </c>
      <c r="S72" s="34">
        <v>-1.7745</v>
      </c>
      <c r="T72" s="34">
        <v>-27.0975</v>
      </c>
      <c r="U72" s="34">
        <v>-36.200640341515502</v>
      </c>
      <c r="V72" s="34">
        <v>-30.569105691056901</v>
      </c>
      <c r="W72" s="7">
        <v>6.4648263579697298</v>
      </c>
      <c r="X72" s="7">
        <v>-26.569572332295198</v>
      </c>
      <c r="Y72" s="7">
        <v>-31.8922969705418</v>
      </c>
      <c r="Z72" s="7">
        <v>-21.880186800786099</v>
      </c>
    </row>
    <row r="73" spans="2:26" ht="14.5" customHeight="1" x14ac:dyDescent="0.35">
      <c r="B73" t="s">
        <v>410</v>
      </c>
      <c r="C73" t="s">
        <v>58</v>
      </c>
      <c r="D73" t="s">
        <v>60</v>
      </c>
      <c r="E73" t="s">
        <v>75</v>
      </c>
      <c r="F73" s="2"/>
      <c r="G73" s="7">
        <f t="shared" si="71"/>
        <v>59.317700000000002</v>
      </c>
      <c r="H73" s="7">
        <f t="shared" si="72"/>
        <v>-14.3771</v>
      </c>
      <c r="I73" s="7">
        <f t="shared" si="73"/>
        <v>75.847800000000007</v>
      </c>
      <c r="J73" s="7">
        <f t="shared" si="74"/>
        <v>52.559936770000903</v>
      </c>
      <c r="K73" s="7">
        <f t="shared" si="75"/>
        <v>64.772835056435497</v>
      </c>
      <c r="L73" s="7">
        <f t="shared" si="76"/>
        <v>268.75398004669898</v>
      </c>
      <c r="M73" s="7">
        <f t="shared" si="77"/>
        <v>59.317681588785099</v>
      </c>
      <c r="N73" s="7">
        <f t="shared" si="78"/>
        <v>52.3058039805126</v>
      </c>
      <c r="O73" s="7">
        <f t="shared" si="79"/>
        <v>64.772835071837605</v>
      </c>
      <c r="Q73" s="9" t="s">
        <v>75</v>
      </c>
      <c r="R73" s="34">
        <v>59.317700000000002</v>
      </c>
      <c r="S73" s="34">
        <v>-14.3771</v>
      </c>
      <c r="T73" s="34">
        <v>75.847800000000007</v>
      </c>
      <c r="U73" s="34">
        <v>52.559936770000903</v>
      </c>
      <c r="V73" s="34">
        <v>64.772835056435497</v>
      </c>
      <c r="W73" s="7">
        <v>268.75398004669898</v>
      </c>
      <c r="X73" s="7">
        <v>59.317681588785099</v>
      </c>
      <c r="Y73" s="7">
        <v>52.3058039805126</v>
      </c>
      <c r="Z73" s="7">
        <v>64.772835071837605</v>
      </c>
    </row>
    <row r="74" spans="2:26" x14ac:dyDescent="0.35">
      <c r="B74" t="s">
        <v>412</v>
      </c>
      <c r="C74" t="s">
        <v>58</v>
      </c>
      <c r="D74" t="s">
        <v>60</v>
      </c>
      <c r="E74" t="s">
        <v>76</v>
      </c>
      <c r="F74" s="2"/>
      <c r="G74" s="7">
        <f t="shared" si="71"/>
        <v>-21.735700000000001</v>
      </c>
      <c r="H74" s="7">
        <f t="shared" si="72"/>
        <v>-0.6704</v>
      </c>
      <c r="I74" s="7">
        <f t="shared" si="73"/>
        <v>-17.7636</v>
      </c>
      <c r="J74" s="7">
        <f t="shared" si="74"/>
        <v>-10.060711188204699</v>
      </c>
      <c r="K74" s="7" t="str">
        <f t="shared" si="75"/>
        <v>NULL</v>
      </c>
      <c r="L74" s="7" t="str">
        <f t="shared" si="76"/>
        <v>NULL</v>
      </c>
      <c r="M74" s="7">
        <f t="shared" si="77"/>
        <v>-21.735849056161801</v>
      </c>
      <c r="N74" s="7">
        <f t="shared" si="78"/>
        <v>-16.572807719888601</v>
      </c>
      <c r="O74" s="7">
        <f t="shared" si="79"/>
        <v>-35.187499996709199</v>
      </c>
      <c r="Q74" s="9" t="s">
        <v>76</v>
      </c>
      <c r="R74" s="34">
        <v>-21.735700000000001</v>
      </c>
      <c r="S74" s="34">
        <v>-0.6704</v>
      </c>
      <c r="T74" s="34">
        <v>-17.7636</v>
      </c>
      <c r="U74" s="34">
        <v>-10.060711188204699</v>
      </c>
      <c r="V74" s="34" t="s">
        <v>292</v>
      </c>
      <c r="W74" s="34" t="s">
        <v>292</v>
      </c>
      <c r="X74" s="7">
        <v>-21.735849056161801</v>
      </c>
      <c r="Y74" s="7">
        <v>-16.572807719888601</v>
      </c>
      <c r="Z74" s="7">
        <v>-35.187499996709199</v>
      </c>
    </row>
    <row r="75" spans="2:26" x14ac:dyDescent="0.35">
      <c r="B75" t="s">
        <v>385</v>
      </c>
      <c r="C75" t="s">
        <v>58</v>
      </c>
      <c r="D75" t="s">
        <v>77</v>
      </c>
      <c r="E75" t="s">
        <v>78</v>
      </c>
      <c r="F75" s="2"/>
      <c r="G75" s="7">
        <f t="shared" si="71"/>
        <v>58.990699999999997</v>
      </c>
      <c r="H75" s="7">
        <f t="shared" si="72"/>
        <v>18.6096</v>
      </c>
      <c r="I75" s="7">
        <f t="shared" si="73"/>
        <v>68.334800000000001</v>
      </c>
      <c r="J75" s="7">
        <f t="shared" si="74"/>
        <v>-32.374615439650903</v>
      </c>
      <c r="K75" s="7">
        <f t="shared" si="75"/>
        <v>31.332499652633</v>
      </c>
      <c r="L75" s="7" t="str">
        <f t="shared" si="76"/>
        <v>NULL</v>
      </c>
      <c r="M75" s="7">
        <f t="shared" si="77"/>
        <v>58.990748532780898</v>
      </c>
      <c r="N75" s="7">
        <f t="shared" si="78"/>
        <v>-34.579180506431399</v>
      </c>
      <c r="O75" s="7">
        <f t="shared" si="79"/>
        <v>31.3324996434201</v>
      </c>
      <c r="Q75" s="9" t="s">
        <v>78</v>
      </c>
      <c r="R75" s="34">
        <v>58.990699999999997</v>
      </c>
      <c r="S75" s="34">
        <v>18.6096</v>
      </c>
      <c r="T75" s="34">
        <v>68.334800000000001</v>
      </c>
      <c r="U75" s="34">
        <v>-32.374615439650903</v>
      </c>
      <c r="V75" s="34">
        <v>31.332499652633</v>
      </c>
      <c r="W75" s="34" t="s">
        <v>292</v>
      </c>
      <c r="X75" s="7">
        <v>58.990748532780898</v>
      </c>
      <c r="Y75" s="7">
        <v>-34.579180506431399</v>
      </c>
      <c r="Z75" s="7">
        <v>31.3324996434201</v>
      </c>
    </row>
    <row r="76" spans="2:26" x14ac:dyDescent="0.35">
      <c r="B76" t="s">
        <v>414</v>
      </c>
      <c r="C76" t="s">
        <v>58</v>
      </c>
      <c r="D76" t="s">
        <v>77</v>
      </c>
      <c r="E76" t="s">
        <v>79</v>
      </c>
      <c r="F76" s="2"/>
      <c r="G76" s="7">
        <f t="shared" si="71"/>
        <v>27.049399999999999</v>
      </c>
      <c r="H76" s="7">
        <f t="shared" si="72"/>
        <v>5.9745999999999997</v>
      </c>
      <c r="I76" s="7">
        <f t="shared" si="73"/>
        <v>31.6845</v>
      </c>
      <c r="J76" s="7">
        <f t="shared" si="74"/>
        <v>15.047604879500099</v>
      </c>
      <c r="K76" s="7">
        <f t="shared" si="75"/>
        <v>73.884204609331107</v>
      </c>
      <c r="L76" s="7">
        <f t="shared" si="76"/>
        <v>425.37364130434798</v>
      </c>
      <c r="M76" s="7">
        <f t="shared" si="77"/>
        <v>27.0494496580048</v>
      </c>
      <c r="N76" s="7">
        <f t="shared" si="78"/>
        <v>14.996282533054799</v>
      </c>
      <c r="O76" s="7">
        <f t="shared" si="79"/>
        <v>73.884204617232299</v>
      </c>
      <c r="Q76" s="9" t="s">
        <v>79</v>
      </c>
      <c r="R76" s="34">
        <v>27.049399999999999</v>
      </c>
      <c r="S76" s="34">
        <v>5.9745999999999997</v>
      </c>
      <c r="T76" s="34">
        <v>31.6845</v>
      </c>
      <c r="U76" s="34">
        <v>15.047604879500099</v>
      </c>
      <c r="V76" s="34">
        <v>73.884204609331107</v>
      </c>
      <c r="W76" s="7">
        <v>425.37364130434798</v>
      </c>
      <c r="X76" s="7">
        <v>27.0494496580048</v>
      </c>
      <c r="Y76" s="7">
        <v>14.996282533054799</v>
      </c>
      <c r="Z76" s="7">
        <v>73.884204617232299</v>
      </c>
    </row>
    <row r="77" spans="2:26" x14ac:dyDescent="0.35">
      <c r="B77" t="s">
        <v>416</v>
      </c>
      <c r="C77" t="s">
        <v>58</v>
      </c>
      <c r="D77" t="s">
        <v>77</v>
      </c>
      <c r="E77" t="s">
        <v>80</v>
      </c>
      <c r="F77" s="2"/>
      <c r="G77" s="7">
        <f t="shared" si="71"/>
        <v>-5.8696000000000002</v>
      </c>
      <c r="H77" s="7">
        <f t="shared" si="72"/>
        <v>-2.7113999999999998</v>
      </c>
      <c r="I77" s="7">
        <f t="shared" si="73"/>
        <v>14.9869</v>
      </c>
      <c r="J77" s="7">
        <f t="shared" si="74"/>
        <v>-15.5758774097875</v>
      </c>
      <c r="K77" s="7">
        <f t="shared" si="75"/>
        <v>36.076806628953797</v>
      </c>
      <c r="L77" s="7">
        <f t="shared" si="76"/>
        <v>325.27390438246999</v>
      </c>
      <c r="M77" s="7">
        <f t="shared" si="77"/>
        <v>-5.8697089888321203</v>
      </c>
      <c r="N77" s="7">
        <f t="shared" si="78"/>
        <v>-14.2728071199812</v>
      </c>
      <c r="O77" s="7">
        <f t="shared" si="79"/>
        <v>36.076806642052297</v>
      </c>
      <c r="Q77" s="9" t="s">
        <v>80</v>
      </c>
      <c r="R77" s="34">
        <v>-5.8696000000000002</v>
      </c>
      <c r="S77" s="34">
        <v>-2.7113999999999998</v>
      </c>
      <c r="T77" s="34">
        <v>14.9869</v>
      </c>
      <c r="U77" s="34">
        <v>-15.5758774097875</v>
      </c>
      <c r="V77" s="34">
        <v>36.076806628953797</v>
      </c>
      <c r="W77" s="7">
        <v>325.27390438246999</v>
      </c>
      <c r="X77" s="7">
        <v>-5.8697089888321203</v>
      </c>
      <c r="Y77" s="7">
        <v>-14.2728071199812</v>
      </c>
      <c r="Z77" s="7">
        <v>36.076806642052297</v>
      </c>
    </row>
    <row r="78" spans="2:26" x14ac:dyDescent="0.35">
      <c r="B78" t="s">
        <v>418</v>
      </c>
      <c r="C78" t="s">
        <v>58</v>
      </c>
      <c r="D78" t="s">
        <v>77</v>
      </c>
      <c r="E78" t="s">
        <v>81</v>
      </c>
      <c r="F78" s="2"/>
      <c r="G78" s="7">
        <f t="shared" si="71"/>
        <v>-0.4491</v>
      </c>
      <c r="H78" s="7">
        <f t="shared" si="72"/>
        <v>9.9323999999999995</v>
      </c>
      <c r="I78" s="7">
        <f t="shared" si="73"/>
        <v>-1.385</v>
      </c>
      <c r="J78" s="7">
        <f t="shared" si="74"/>
        <v>-2.17143670795957</v>
      </c>
      <c r="K78" s="7">
        <f t="shared" si="75"/>
        <v>72.042068361086706</v>
      </c>
      <c r="L78" s="7">
        <f t="shared" si="76"/>
        <v>236.871782299583</v>
      </c>
      <c r="M78" s="7">
        <f t="shared" si="77"/>
        <v>-0.44917771803801898</v>
      </c>
      <c r="N78" s="7">
        <f t="shared" si="78"/>
        <v>-1.73770023138892</v>
      </c>
      <c r="O78" s="7">
        <f t="shared" si="79"/>
        <v>72.042068333239101</v>
      </c>
      <c r="Q78" s="9" t="s">
        <v>81</v>
      </c>
      <c r="R78" s="34">
        <v>-0.4491</v>
      </c>
      <c r="S78" s="34">
        <v>9.9323999999999995</v>
      </c>
      <c r="T78" s="34">
        <v>-1.385</v>
      </c>
      <c r="U78" s="34">
        <v>-2.17143670795957</v>
      </c>
      <c r="V78" s="34">
        <v>72.042068361086706</v>
      </c>
      <c r="W78" s="7">
        <v>236.871782299583</v>
      </c>
      <c r="X78" s="7">
        <v>-0.44917771803801898</v>
      </c>
      <c r="Y78" s="7">
        <v>-1.73770023138892</v>
      </c>
      <c r="Z78" s="7">
        <v>72.042068333239101</v>
      </c>
    </row>
    <row r="79" spans="2:26" x14ac:dyDescent="0.35">
      <c r="B79" t="s">
        <v>420</v>
      </c>
      <c r="C79" t="s">
        <v>58</v>
      </c>
      <c r="D79" t="s">
        <v>77</v>
      </c>
      <c r="E79" t="s">
        <v>82</v>
      </c>
      <c r="F79" s="2"/>
      <c r="G79" s="7">
        <f t="shared" si="71"/>
        <v>-0.61750000000000005</v>
      </c>
      <c r="H79" s="7">
        <f t="shared" si="72"/>
        <v>-8.3725000000000005</v>
      </c>
      <c r="I79" s="7">
        <f t="shared" si="73"/>
        <v>-9.9208999999999996</v>
      </c>
      <c r="J79" s="7">
        <f t="shared" si="74"/>
        <v>41.272119923805299</v>
      </c>
      <c r="K79" s="7">
        <f t="shared" si="75"/>
        <v>276.60435678539898</v>
      </c>
      <c r="L79" s="7">
        <f t="shared" si="76"/>
        <v>1106.05703511666</v>
      </c>
      <c r="M79" s="7">
        <f t="shared" si="77"/>
        <v>-0.61758366006697796</v>
      </c>
      <c r="N79" s="7">
        <f t="shared" si="78"/>
        <v>41.2292321941691</v>
      </c>
      <c r="O79" s="7">
        <f t="shared" si="79"/>
        <v>276.60435674984302</v>
      </c>
      <c r="Q79" s="9" t="s">
        <v>82</v>
      </c>
      <c r="R79" s="34">
        <v>-0.61750000000000005</v>
      </c>
      <c r="S79" s="34">
        <v>-8.3725000000000005</v>
      </c>
      <c r="T79" s="34">
        <v>-9.9208999999999996</v>
      </c>
      <c r="U79" s="34">
        <v>41.272119923805299</v>
      </c>
      <c r="V79" s="34">
        <v>276.60435678539898</v>
      </c>
      <c r="W79" s="7">
        <v>1106.05703511666</v>
      </c>
      <c r="X79" s="7">
        <v>-0.61758366006697796</v>
      </c>
      <c r="Y79" s="7">
        <v>41.2292321941691</v>
      </c>
      <c r="Z79" s="7">
        <v>276.60435674984302</v>
      </c>
    </row>
    <row r="80" spans="2:26" x14ac:dyDescent="0.35">
      <c r="B80" t="s">
        <v>422</v>
      </c>
      <c r="C80" t="s">
        <v>58</v>
      </c>
      <c r="D80" t="s">
        <v>77</v>
      </c>
      <c r="E80" t="s">
        <v>83</v>
      </c>
      <c r="F80" s="2"/>
      <c r="G80" s="7">
        <f t="shared" si="71"/>
        <v>17.371600000000001</v>
      </c>
      <c r="H80" s="7">
        <f t="shared" si="72"/>
        <v>5.9184999999999999</v>
      </c>
      <c r="I80" s="7">
        <f t="shared" si="73"/>
        <v>29.7667</v>
      </c>
      <c r="J80" s="7">
        <f t="shared" si="74"/>
        <v>-24.531668153434399</v>
      </c>
      <c r="K80" s="7">
        <f t="shared" si="75"/>
        <v>140.32022036670401</v>
      </c>
      <c r="L80" s="7" t="str">
        <f t="shared" si="76"/>
        <v>NULL</v>
      </c>
      <c r="M80" s="7">
        <f t="shared" si="77"/>
        <v>17.3715631100055</v>
      </c>
      <c r="N80" s="7">
        <f t="shared" si="78"/>
        <v>-25.0764854218064</v>
      </c>
      <c r="O80" s="7">
        <f t="shared" si="79"/>
        <v>140.32022040533599</v>
      </c>
      <c r="Q80" s="9" t="s">
        <v>83</v>
      </c>
      <c r="R80" s="34">
        <v>17.371600000000001</v>
      </c>
      <c r="S80" s="34">
        <v>5.9184999999999999</v>
      </c>
      <c r="T80" s="34">
        <v>29.7667</v>
      </c>
      <c r="U80" s="34">
        <v>-24.531668153434399</v>
      </c>
      <c r="V80" s="34">
        <v>140.32022036670401</v>
      </c>
      <c r="W80" s="34" t="s">
        <v>292</v>
      </c>
      <c r="X80" s="7">
        <v>17.3715631100055</v>
      </c>
      <c r="Y80" s="7">
        <v>-25.0764854218064</v>
      </c>
      <c r="Z80" s="7">
        <v>140.32022040533599</v>
      </c>
    </row>
    <row r="81" spans="2:26" x14ac:dyDescent="0.35">
      <c r="B81" t="s">
        <v>424</v>
      </c>
      <c r="C81" t="s">
        <v>58</v>
      </c>
      <c r="D81" t="s">
        <v>77</v>
      </c>
      <c r="E81" t="s">
        <v>84</v>
      </c>
      <c r="F81" s="2"/>
      <c r="G81" s="7">
        <f t="shared" si="71"/>
        <v>-36.121200000000002</v>
      </c>
      <c r="H81" s="7">
        <f t="shared" si="72"/>
        <v>8.3368000000000002</v>
      </c>
      <c r="I81" s="7">
        <f t="shared" si="73"/>
        <v>-26.1937</v>
      </c>
      <c r="J81" s="7">
        <f t="shared" si="74"/>
        <v>-81.309481216457996</v>
      </c>
      <c r="K81" s="7" t="str">
        <f t="shared" si="75"/>
        <v>NULL</v>
      </c>
      <c r="L81" s="7" t="str">
        <f t="shared" si="76"/>
        <v>NULL</v>
      </c>
      <c r="M81" s="7">
        <f t="shared" si="77"/>
        <v>-36.12130104957</v>
      </c>
      <c r="N81" s="7">
        <f t="shared" si="78"/>
        <v>-81.271958124981794</v>
      </c>
      <c r="O81" s="7">
        <f t="shared" si="79"/>
        <v>-61.784930499367803</v>
      </c>
      <c r="Q81" s="9" t="s">
        <v>84</v>
      </c>
      <c r="R81" s="34">
        <v>-36.121200000000002</v>
      </c>
      <c r="S81" s="34">
        <v>8.3368000000000002</v>
      </c>
      <c r="T81" s="34">
        <v>-26.1937</v>
      </c>
      <c r="U81" s="34">
        <v>-81.309481216457996</v>
      </c>
      <c r="V81" s="34" t="s">
        <v>292</v>
      </c>
      <c r="W81" s="34" t="s">
        <v>292</v>
      </c>
      <c r="X81" s="7">
        <v>-36.12130104957</v>
      </c>
      <c r="Y81" s="7">
        <v>-81.271958124981794</v>
      </c>
      <c r="Z81" s="7">
        <v>-61.784930499367803</v>
      </c>
    </row>
    <row r="82" spans="2:26" x14ac:dyDescent="0.35">
      <c r="B82" t="s">
        <v>426</v>
      </c>
      <c r="C82" t="s">
        <v>58</v>
      </c>
      <c r="D82" t="s">
        <v>77</v>
      </c>
      <c r="E82" t="s">
        <v>85</v>
      </c>
      <c r="F82" s="2"/>
      <c r="G82" s="7">
        <f t="shared" si="71"/>
        <v>13.1622</v>
      </c>
      <c r="H82" s="7">
        <f t="shared" si="72"/>
        <v>0.45960000000000001</v>
      </c>
      <c r="I82" s="7">
        <f t="shared" si="73"/>
        <v>11.4438</v>
      </c>
      <c r="J82" s="7">
        <f t="shared" si="74"/>
        <v>67.392603052191404</v>
      </c>
      <c r="K82" s="7">
        <f t="shared" si="75"/>
        <v>360.85526315789502</v>
      </c>
      <c r="L82" s="7">
        <f t="shared" si="76"/>
        <v>1623.3435840089501</v>
      </c>
      <c r="M82" s="7">
        <f t="shared" si="77"/>
        <v>13.1622425396125</v>
      </c>
      <c r="N82" s="7">
        <f t="shared" si="78"/>
        <v>67.383512536614305</v>
      </c>
      <c r="O82" s="7">
        <f t="shared" si="79"/>
        <v>360.85526312153598</v>
      </c>
      <c r="Q82" s="9" t="s">
        <v>85</v>
      </c>
      <c r="R82" s="34">
        <v>13.1622</v>
      </c>
      <c r="S82" s="34">
        <v>0.45960000000000001</v>
      </c>
      <c r="T82" s="34">
        <v>11.4438</v>
      </c>
      <c r="U82" s="34">
        <v>67.392603052191404</v>
      </c>
      <c r="V82" s="34">
        <v>360.85526315789502</v>
      </c>
      <c r="W82" s="7">
        <v>1623.3435840089501</v>
      </c>
      <c r="X82" s="7">
        <v>13.1622425396125</v>
      </c>
      <c r="Y82" s="7">
        <v>67.383512536614305</v>
      </c>
      <c r="Z82" s="7">
        <v>360.85526312153598</v>
      </c>
    </row>
    <row r="83" spans="2:26" x14ac:dyDescent="0.35">
      <c r="B83" t="s">
        <v>428</v>
      </c>
      <c r="C83" t="s">
        <v>58</v>
      </c>
      <c r="D83" t="s">
        <v>77</v>
      </c>
      <c r="E83" t="s">
        <v>86</v>
      </c>
      <c r="F83" s="2"/>
      <c r="G83" s="7">
        <f t="shared" si="71"/>
        <v>29.1234</v>
      </c>
      <c r="H83" s="7">
        <f t="shared" si="72"/>
        <v>2.6055999999999999</v>
      </c>
      <c r="I83" s="7">
        <f t="shared" si="73"/>
        <v>33.694400000000002</v>
      </c>
      <c r="J83" s="7">
        <f t="shared" si="74"/>
        <v>-8.8937975934430096</v>
      </c>
      <c r="K83" s="7">
        <f t="shared" si="75"/>
        <v>338.65099356283201</v>
      </c>
      <c r="L83" s="7" t="str">
        <f t="shared" si="76"/>
        <v>NULL</v>
      </c>
      <c r="M83" s="7">
        <f t="shared" si="77"/>
        <v>29.123414072028901</v>
      </c>
      <c r="N83" s="7">
        <f t="shared" si="78"/>
        <v>-10.2142529774152</v>
      </c>
      <c r="O83" s="7">
        <f t="shared" si="79"/>
        <v>338.65099364183101</v>
      </c>
      <c r="Q83" s="9" t="s">
        <v>86</v>
      </c>
      <c r="R83" s="34">
        <v>29.1234</v>
      </c>
      <c r="S83" s="34">
        <v>2.6055999999999999</v>
      </c>
      <c r="T83" s="34">
        <v>33.694400000000002</v>
      </c>
      <c r="U83" s="34">
        <v>-8.8937975934430096</v>
      </c>
      <c r="V83" s="34">
        <v>338.65099356283201</v>
      </c>
      <c r="W83" s="34" t="s">
        <v>292</v>
      </c>
      <c r="X83" s="7">
        <v>29.123414072028901</v>
      </c>
      <c r="Y83" s="7">
        <v>-10.2142529774152</v>
      </c>
      <c r="Z83" s="7">
        <v>338.65099364183101</v>
      </c>
    </row>
    <row r="84" spans="2:26" x14ac:dyDescent="0.35">
      <c r="B84" t="s">
        <v>414</v>
      </c>
      <c r="C84" t="s">
        <v>58</v>
      </c>
      <c r="D84" t="s">
        <v>77</v>
      </c>
      <c r="E84" t="s">
        <v>87</v>
      </c>
      <c r="F84" s="2"/>
      <c r="G84" s="7">
        <f t="shared" si="71"/>
        <v>27.049399999999999</v>
      </c>
      <c r="H84" s="7">
        <f t="shared" si="72"/>
        <v>5.9745999999999997</v>
      </c>
      <c r="I84" s="7">
        <f t="shared" si="73"/>
        <v>31.6845</v>
      </c>
      <c r="J84" s="7">
        <f t="shared" si="74"/>
        <v>15.047604879500099</v>
      </c>
      <c r="K84" s="7">
        <f t="shared" si="75"/>
        <v>73.884204609331107</v>
      </c>
      <c r="L84" s="7">
        <f t="shared" si="76"/>
        <v>425.37364130434798</v>
      </c>
      <c r="M84" s="7">
        <f t="shared" si="77"/>
        <v>27.0494496580048</v>
      </c>
      <c r="N84" s="7">
        <f t="shared" si="78"/>
        <v>14.996282533054799</v>
      </c>
      <c r="O84" s="7">
        <f t="shared" si="79"/>
        <v>73.884204617232299</v>
      </c>
      <c r="Q84" s="9" t="s">
        <v>87</v>
      </c>
      <c r="R84" s="34">
        <v>27.049399999999999</v>
      </c>
      <c r="S84" s="34">
        <v>5.9745999999999997</v>
      </c>
      <c r="T84" s="34">
        <v>31.6845</v>
      </c>
      <c r="U84" s="34">
        <v>15.047604879500099</v>
      </c>
      <c r="V84" s="34">
        <v>73.884204609331107</v>
      </c>
      <c r="W84" s="7">
        <v>425.37364130434798</v>
      </c>
      <c r="X84" s="7">
        <v>27.0494496580048</v>
      </c>
      <c r="Y84" s="7">
        <v>14.996282533054799</v>
      </c>
      <c r="Z84" s="7">
        <v>73.884204617232299</v>
      </c>
    </row>
    <row r="85" spans="2:26" x14ac:dyDescent="0.35">
      <c r="B85" t="s">
        <v>430</v>
      </c>
      <c r="C85" t="s">
        <v>58</v>
      </c>
      <c r="D85" t="s">
        <v>77</v>
      </c>
      <c r="E85" t="s">
        <v>88</v>
      </c>
      <c r="F85" s="2"/>
      <c r="G85" s="7">
        <f t="shared" si="71"/>
        <v>15.0549</v>
      </c>
      <c r="H85" s="7">
        <f t="shared" si="72"/>
        <v>0.61980000000000002</v>
      </c>
      <c r="I85" s="7">
        <f t="shared" si="73"/>
        <v>18.537299999999998</v>
      </c>
      <c r="J85" s="7">
        <f t="shared" si="74"/>
        <v>64.299706170421203</v>
      </c>
      <c r="K85" s="7">
        <f t="shared" si="75"/>
        <v>174.10130718954301</v>
      </c>
      <c r="L85" s="7">
        <f t="shared" si="76"/>
        <v>456.38474295190701</v>
      </c>
      <c r="M85" s="7">
        <f t="shared" si="77"/>
        <v>15.0548696860437</v>
      </c>
      <c r="N85" s="7">
        <f t="shared" si="78"/>
        <v>66.956954471184005</v>
      </c>
      <c r="O85" s="7">
        <f t="shared" si="79"/>
        <v>174.101307202577</v>
      </c>
      <c r="Q85" s="9" t="s">
        <v>88</v>
      </c>
      <c r="R85" s="34">
        <v>15.0549</v>
      </c>
      <c r="S85" s="34">
        <v>0.61980000000000002</v>
      </c>
      <c r="T85" s="34">
        <v>18.537299999999998</v>
      </c>
      <c r="U85" s="34">
        <v>64.299706170421203</v>
      </c>
      <c r="V85" s="34">
        <v>174.10130718954301</v>
      </c>
      <c r="W85" s="7">
        <v>456.38474295190701</v>
      </c>
      <c r="X85" s="7">
        <v>15.0548696860437</v>
      </c>
      <c r="Y85" s="7">
        <v>66.956954471184005</v>
      </c>
      <c r="Z85" s="7">
        <v>174.101307202577</v>
      </c>
    </row>
    <row r="86" spans="2:26" x14ac:dyDescent="0.35">
      <c r="B86" t="s">
        <v>432</v>
      </c>
      <c r="C86" t="s">
        <v>58</v>
      </c>
      <c r="D86" t="s">
        <v>77</v>
      </c>
      <c r="E86" t="s">
        <v>89</v>
      </c>
      <c r="F86" s="2"/>
      <c r="G86" s="7">
        <f t="shared" si="71"/>
        <v>21.054099999999998</v>
      </c>
      <c r="H86" s="7">
        <f t="shared" si="72"/>
        <v>5.2727000000000004</v>
      </c>
      <c r="I86" s="7">
        <f t="shared" si="73"/>
        <v>22.226900000000001</v>
      </c>
      <c r="J86" s="7">
        <f t="shared" si="74"/>
        <v>-52.836322262556202</v>
      </c>
      <c r="K86" s="7">
        <f t="shared" si="75"/>
        <v>39.302288366138598</v>
      </c>
      <c r="L86" s="7" t="str">
        <f t="shared" si="76"/>
        <v>NULL</v>
      </c>
      <c r="M86" s="7">
        <f t="shared" si="77"/>
        <v>21.054095391942901</v>
      </c>
      <c r="N86" s="7">
        <f t="shared" si="78"/>
        <v>-53.009446695359301</v>
      </c>
      <c r="O86" s="7">
        <f t="shared" si="79"/>
        <v>39.302288367981298</v>
      </c>
      <c r="Q86" s="9" t="s">
        <v>89</v>
      </c>
      <c r="R86" s="34">
        <v>21.054099999999998</v>
      </c>
      <c r="S86" s="34">
        <v>5.2727000000000004</v>
      </c>
      <c r="T86" s="34">
        <v>22.226900000000001</v>
      </c>
      <c r="U86" s="34">
        <v>-52.836322262556202</v>
      </c>
      <c r="V86" s="34">
        <v>39.302288366138598</v>
      </c>
      <c r="W86" s="34" t="s">
        <v>292</v>
      </c>
      <c r="X86" s="7">
        <v>21.054095391942901</v>
      </c>
      <c r="Y86" s="7">
        <v>-53.009446695359301</v>
      </c>
      <c r="Z86" s="7">
        <v>39.302288367981298</v>
      </c>
    </row>
    <row r="87" spans="2:26" x14ac:dyDescent="0.35">
      <c r="B87" t="s">
        <v>434</v>
      </c>
      <c r="C87" t="s">
        <v>58</v>
      </c>
      <c r="D87" t="s">
        <v>77</v>
      </c>
      <c r="E87" t="s">
        <v>90</v>
      </c>
      <c r="F87" s="2"/>
      <c r="G87" s="7">
        <f t="shared" si="71"/>
        <v>0.52459999999999996</v>
      </c>
      <c r="H87" s="7">
        <f t="shared" si="72"/>
        <v>-3.25</v>
      </c>
      <c r="I87" s="7">
        <f t="shared" si="73"/>
        <v>-0.49740000000000001</v>
      </c>
      <c r="J87" s="7">
        <f t="shared" si="74"/>
        <v>15.139609639263</v>
      </c>
      <c r="K87" s="7">
        <f t="shared" si="75"/>
        <v>58.0475847152127</v>
      </c>
      <c r="L87" s="7">
        <f t="shared" si="76"/>
        <v>265.62145573420503</v>
      </c>
      <c r="M87" s="7">
        <f t="shared" si="77"/>
        <v>1.0829444473027501</v>
      </c>
      <c r="N87" s="7">
        <f t="shared" si="78"/>
        <v>17.775035063411998</v>
      </c>
      <c r="O87" s="7">
        <f t="shared" si="79"/>
        <v>62.537551240590403</v>
      </c>
      <c r="Q87" s="9" t="s">
        <v>90</v>
      </c>
      <c r="R87" s="34">
        <v>0.52459999999999996</v>
      </c>
      <c r="S87" s="34">
        <v>-3.25</v>
      </c>
      <c r="T87" s="34">
        <v>-0.49740000000000001</v>
      </c>
      <c r="U87" s="34">
        <v>15.139609639263</v>
      </c>
      <c r="V87" s="34">
        <v>58.0475847152127</v>
      </c>
      <c r="W87" s="7">
        <v>265.62145573420503</v>
      </c>
      <c r="X87" s="7">
        <v>1.0829444473027501</v>
      </c>
      <c r="Y87" s="7">
        <v>17.775035063411998</v>
      </c>
      <c r="Z87" s="7">
        <v>62.537551240590403</v>
      </c>
    </row>
    <row r="88" spans="2:26" x14ac:dyDescent="0.35">
      <c r="B88" t="s">
        <v>436</v>
      </c>
      <c r="C88" t="s">
        <v>58</v>
      </c>
      <c r="D88" t="s">
        <v>77</v>
      </c>
      <c r="E88" t="s">
        <v>91</v>
      </c>
      <c r="F88" s="2"/>
      <c r="G88" s="7">
        <f t="shared" si="71"/>
        <v>50.253500000000003</v>
      </c>
      <c r="H88" s="7">
        <f t="shared" si="72"/>
        <v>-0.1477</v>
      </c>
      <c r="I88" s="7">
        <f t="shared" si="73"/>
        <v>52.315399999999997</v>
      </c>
      <c r="J88" s="7">
        <f t="shared" si="74"/>
        <v>21.985980854740699</v>
      </c>
      <c r="K88" s="7">
        <f t="shared" si="75"/>
        <v>123.787981334378</v>
      </c>
      <c r="L88" s="7">
        <f t="shared" si="76"/>
        <v>455.71870853604599</v>
      </c>
      <c r="M88" s="7">
        <f t="shared" si="77"/>
        <v>50.253515742098003</v>
      </c>
      <c r="N88" s="7">
        <f t="shared" si="78"/>
        <v>21.969402825126899</v>
      </c>
      <c r="O88" s="7">
        <f t="shared" si="79"/>
        <v>123.787981383537</v>
      </c>
      <c r="Q88" s="9" t="s">
        <v>91</v>
      </c>
      <c r="R88" s="34">
        <v>50.253500000000003</v>
      </c>
      <c r="S88" s="34">
        <v>-0.1477</v>
      </c>
      <c r="T88" s="34">
        <v>52.315399999999997</v>
      </c>
      <c r="U88" s="34">
        <v>21.985980854740699</v>
      </c>
      <c r="V88" s="34">
        <v>123.787981334378</v>
      </c>
      <c r="W88" s="7">
        <v>455.71870853604599</v>
      </c>
      <c r="X88" s="7">
        <v>50.253515742098003</v>
      </c>
      <c r="Y88" s="7">
        <v>21.969402825126899</v>
      </c>
      <c r="Z88" s="7">
        <v>123.787981383537</v>
      </c>
    </row>
    <row r="89" spans="2:26" x14ac:dyDescent="0.35">
      <c r="B89" t="s">
        <v>438</v>
      </c>
      <c r="C89" t="s">
        <v>58</v>
      </c>
      <c r="D89" t="s">
        <v>77</v>
      </c>
      <c r="E89" t="s">
        <v>92</v>
      </c>
      <c r="F89" s="2"/>
      <c r="G89" s="7">
        <f t="shared" si="71"/>
        <v>3.2904</v>
      </c>
      <c r="H89" s="7">
        <f t="shared" si="72"/>
        <v>10.0868</v>
      </c>
      <c r="I89" s="7">
        <f t="shared" si="73"/>
        <v>5.0362</v>
      </c>
      <c r="J89" s="7">
        <f t="shared" si="74"/>
        <v>25.878462174452199</v>
      </c>
      <c r="K89" s="7">
        <f t="shared" si="75"/>
        <v>81.791044776119406</v>
      </c>
      <c r="L89" s="7" t="str">
        <f t="shared" si="76"/>
        <v>NULL</v>
      </c>
      <c r="M89" s="7">
        <f t="shared" si="77"/>
        <v>3.2903663464383799</v>
      </c>
      <c r="N89" s="7">
        <f t="shared" si="78"/>
        <v>27.086811354918801</v>
      </c>
      <c r="O89" s="7">
        <f t="shared" si="79"/>
        <v>81.791044774061902</v>
      </c>
      <c r="Q89" s="9" t="s">
        <v>92</v>
      </c>
      <c r="R89" s="34">
        <v>3.2904</v>
      </c>
      <c r="S89" s="34">
        <v>10.0868</v>
      </c>
      <c r="T89" s="34">
        <v>5.0362</v>
      </c>
      <c r="U89" s="34">
        <v>25.878462174452199</v>
      </c>
      <c r="V89" s="34">
        <v>81.791044776119406</v>
      </c>
      <c r="W89" s="34" t="s">
        <v>292</v>
      </c>
      <c r="X89" s="7">
        <v>3.2903663464383799</v>
      </c>
      <c r="Y89" s="7">
        <v>27.086811354918801</v>
      </c>
      <c r="Z89" s="7">
        <v>81.791044774061902</v>
      </c>
    </row>
    <row r="90" spans="2:26" x14ac:dyDescent="0.35">
      <c r="B90" t="s">
        <v>440</v>
      </c>
      <c r="C90" t="s">
        <v>58</v>
      </c>
      <c r="D90" t="s">
        <v>77</v>
      </c>
      <c r="E90" t="s">
        <v>93</v>
      </c>
      <c r="F90" s="2"/>
      <c r="G90" s="7">
        <f t="shared" si="71"/>
        <v>-4.6494</v>
      </c>
      <c r="H90" s="7">
        <f t="shared" si="72"/>
        <v>2.0739000000000001</v>
      </c>
      <c r="I90" s="7">
        <f t="shared" si="73"/>
        <v>-7.0077999999999996</v>
      </c>
      <c r="J90" s="7">
        <f t="shared" si="74"/>
        <v>-25.529573590096302</v>
      </c>
      <c r="K90" s="7" t="str">
        <f t="shared" si="75"/>
        <v>NULL</v>
      </c>
      <c r="L90" s="7" t="str">
        <f t="shared" si="76"/>
        <v>NULL</v>
      </c>
      <c r="M90" s="7">
        <f t="shared" si="77"/>
        <v>-4.6495244783694902</v>
      </c>
      <c r="N90" s="7">
        <f t="shared" si="78"/>
        <v>-29.724818270411902</v>
      </c>
      <c r="O90" s="7">
        <f t="shared" si="79"/>
        <v>-6.6551724078447103</v>
      </c>
      <c r="Q90" s="9" t="s">
        <v>93</v>
      </c>
      <c r="R90" s="34">
        <v>-4.6494</v>
      </c>
      <c r="S90" s="34">
        <v>2.0739000000000001</v>
      </c>
      <c r="T90" s="34">
        <v>-7.0077999999999996</v>
      </c>
      <c r="U90" s="34">
        <v>-25.529573590096302</v>
      </c>
      <c r="V90" s="34" t="s">
        <v>292</v>
      </c>
      <c r="W90" s="34" t="s">
        <v>292</v>
      </c>
      <c r="X90" s="7">
        <v>-4.6495244783694902</v>
      </c>
      <c r="Y90" s="7">
        <v>-29.724818270411902</v>
      </c>
      <c r="Z90" s="7">
        <v>-6.6551724078447103</v>
      </c>
    </row>
    <row r="91" spans="2:26" x14ac:dyDescent="0.35">
      <c r="B91" t="s">
        <v>442</v>
      </c>
      <c r="C91" t="s">
        <v>58</v>
      </c>
      <c r="D91" t="s">
        <v>77</v>
      </c>
      <c r="E91" t="s">
        <v>94</v>
      </c>
      <c r="F91" s="2"/>
      <c r="G91" s="7">
        <f t="shared" si="71"/>
        <v>-44.834099999999999</v>
      </c>
      <c r="H91" s="7">
        <f t="shared" si="72"/>
        <v>5.1599000000000004</v>
      </c>
      <c r="I91" s="7">
        <f t="shared" si="73"/>
        <v>-46.775300000000001</v>
      </c>
      <c r="J91" s="7">
        <f t="shared" si="74"/>
        <v>-66.489115331171803</v>
      </c>
      <c r="K91" s="7">
        <f t="shared" si="75"/>
        <v>-33.287229137851497</v>
      </c>
      <c r="L91" s="7">
        <f t="shared" si="76"/>
        <v>931.11638954869397</v>
      </c>
      <c r="M91" s="7">
        <f t="shared" si="77"/>
        <v>-44.834159358546898</v>
      </c>
      <c r="N91" s="7">
        <f t="shared" si="78"/>
        <v>-67.126088599613794</v>
      </c>
      <c r="O91" s="7">
        <f t="shared" si="79"/>
        <v>-33.2872291323051</v>
      </c>
      <c r="Q91" s="9" t="s">
        <v>94</v>
      </c>
      <c r="R91" s="34">
        <v>-44.834099999999999</v>
      </c>
      <c r="S91" s="34">
        <v>5.1599000000000004</v>
      </c>
      <c r="T91" s="34">
        <v>-46.775300000000001</v>
      </c>
      <c r="U91" s="34">
        <v>-66.489115331171803</v>
      </c>
      <c r="V91" s="34">
        <v>-33.287229137851497</v>
      </c>
      <c r="W91" s="7">
        <v>931.11638954869397</v>
      </c>
      <c r="X91" s="7">
        <v>-44.834159358546898</v>
      </c>
      <c r="Y91" s="7">
        <v>-67.126088599613794</v>
      </c>
      <c r="Z91" s="7">
        <v>-33.2872291323051</v>
      </c>
    </row>
    <row r="92" spans="2:26" x14ac:dyDescent="0.35">
      <c r="B92" t="s">
        <v>444</v>
      </c>
      <c r="C92" t="s">
        <v>58</v>
      </c>
      <c r="D92" t="s">
        <v>95</v>
      </c>
      <c r="E92" t="s">
        <v>96</v>
      </c>
      <c r="F92" s="2"/>
      <c r="G92" s="7">
        <f t="shared" si="71"/>
        <v>7.5548000000000002</v>
      </c>
      <c r="H92" s="7">
        <f t="shared" si="72"/>
        <v>4.7558999999999996</v>
      </c>
      <c r="I92" s="7">
        <f t="shared" si="73"/>
        <v>10.1652</v>
      </c>
      <c r="J92" s="7">
        <f t="shared" si="74"/>
        <v>0.52486766157250797</v>
      </c>
      <c r="K92" s="7">
        <f t="shared" si="75"/>
        <v>165.974282888229</v>
      </c>
      <c r="L92" s="7">
        <f t="shared" si="76"/>
        <v>629.35879353368796</v>
      </c>
      <c r="M92" s="7">
        <f t="shared" si="77"/>
        <v>8.2000999908190302</v>
      </c>
      <c r="N92" s="7">
        <f t="shared" si="78"/>
        <v>1.09631949051809</v>
      </c>
      <c r="O92" s="7">
        <f t="shared" si="79"/>
        <v>174.69797142873099</v>
      </c>
      <c r="Q92" s="9" t="s">
        <v>96</v>
      </c>
      <c r="R92" s="34">
        <v>7.5548000000000002</v>
      </c>
      <c r="S92" s="34">
        <v>4.7558999999999996</v>
      </c>
      <c r="T92" s="34">
        <v>10.1652</v>
      </c>
      <c r="U92" s="34">
        <v>0.52486766157250797</v>
      </c>
      <c r="V92" s="34">
        <v>165.974282888229</v>
      </c>
      <c r="W92" s="7">
        <v>629.35879353368796</v>
      </c>
      <c r="X92" s="7">
        <v>8.2000999908190302</v>
      </c>
      <c r="Y92" s="7">
        <v>1.09631949051809</v>
      </c>
      <c r="Z92" s="7">
        <v>174.69797142873099</v>
      </c>
    </row>
    <row r="93" spans="2:26" x14ac:dyDescent="0.35">
      <c r="B93" t="s">
        <v>446</v>
      </c>
      <c r="C93" t="s">
        <v>58</v>
      </c>
      <c r="D93" t="s">
        <v>95</v>
      </c>
      <c r="E93" t="s">
        <v>97</v>
      </c>
      <c r="F93" s="2"/>
      <c r="G93" s="7">
        <f t="shared" si="71"/>
        <v>-15.8782</v>
      </c>
      <c r="H93" s="7">
        <f t="shared" si="72"/>
        <v>13.7424</v>
      </c>
      <c r="I93" s="7">
        <f t="shared" si="73"/>
        <v>-14.0318</v>
      </c>
      <c r="J93" s="7">
        <f t="shared" si="74"/>
        <v>-46.914078257361801</v>
      </c>
      <c r="K93" s="7">
        <f t="shared" si="75"/>
        <v>-55.207624234172897</v>
      </c>
      <c r="L93" s="7">
        <f t="shared" si="76"/>
        <v>94.100294985250699</v>
      </c>
      <c r="M93" s="7">
        <f t="shared" si="77"/>
        <v>-14.022666087693</v>
      </c>
      <c r="N93" s="7">
        <f t="shared" si="78"/>
        <v>-44.875151844502597</v>
      </c>
      <c r="O93" s="7">
        <f t="shared" si="79"/>
        <v>-52.436112482948303</v>
      </c>
      <c r="Q93" s="9" t="s">
        <v>97</v>
      </c>
      <c r="R93" s="34">
        <v>-15.8782</v>
      </c>
      <c r="S93" s="34">
        <v>13.7424</v>
      </c>
      <c r="T93" s="34">
        <v>-14.0318</v>
      </c>
      <c r="U93" s="34">
        <v>-46.914078257361801</v>
      </c>
      <c r="V93" s="34">
        <v>-55.207624234172897</v>
      </c>
      <c r="W93" s="7">
        <v>94.100294985250699</v>
      </c>
      <c r="X93" s="7">
        <v>-14.022666087693</v>
      </c>
      <c r="Y93" s="7">
        <v>-44.875151844502597</v>
      </c>
      <c r="Z93" s="7">
        <v>-52.436112482948303</v>
      </c>
    </row>
    <row r="94" spans="2:26" x14ac:dyDescent="0.35">
      <c r="B94" t="s">
        <v>449</v>
      </c>
      <c r="C94" t="s">
        <v>58</v>
      </c>
      <c r="D94" t="s">
        <v>98</v>
      </c>
      <c r="E94" t="s">
        <v>99</v>
      </c>
      <c r="F94" s="2"/>
      <c r="G94" s="7">
        <f t="shared" si="71"/>
        <v>36.060699999999997</v>
      </c>
      <c r="H94" s="7">
        <f t="shared" si="72"/>
        <v>8.4971999999999994</v>
      </c>
      <c r="I94" s="7">
        <f t="shared" si="73"/>
        <v>39.137999999999998</v>
      </c>
      <c r="J94" s="7">
        <f t="shared" si="74"/>
        <v>34.719295605057198</v>
      </c>
      <c r="K94" s="7">
        <f t="shared" si="75"/>
        <v>125.75824452992001</v>
      </c>
      <c r="L94" s="7">
        <f t="shared" si="76"/>
        <v>550.13619030325003</v>
      </c>
      <c r="M94" s="7">
        <f t="shared" si="77"/>
        <v>36.671390727323399</v>
      </c>
      <c r="N94" s="7">
        <f t="shared" si="78"/>
        <v>35.186669770122897</v>
      </c>
      <c r="O94" s="7">
        <f t="shared" si="79"/>
        <v>126.771610814249</v>
      </c>
      <c r="Q94" s="9" t="s">
        <v>99</v>
      </c>
      <c r="R94" s="34">
        <v>36.060699999999997</v>
      </c>
      <c r="S94" s="34">
        <v>8.4971999999999994</v>
      </c>
      <c r="T94" s="34">
        <v>39.137999999999998</v>
      </c>
      <c r="U94" s="34">
        <v>34.719295605057198</v>
      </c>
      <c r="V94" s="34">
        <v>125.75824452992001</v>
      </c>
      <c r="W94" s="7">
        <v>550.13619030325003</v>
      </c>
      <c r="X94" s="7">
        <v>36.671390727323399</v>
      </c>
      <c r="Y94" s="7">
        <v>35.186669770122897</v>
      </c>
      <c r="Z94" s="7">
        <v>126.771610814249</v>
      </c>
    </row>
    <row r="95" spans="2:26" x14ac:dyDescent="0.35">
      <c r="B95" t="s">
        <v>367</v>
      </c>
      <c r="C95" t="s">
        <v>58</v>
      </c>
      <c r="D95" t="s">
        <v>98</v>
      </c>
      <c r="E95" t="s">
        <v>100</v>
      </c>
      <c r="F95" s="2"/>
      <c r="G95" s="7">
        <f t="shared" si="71"/>
        <v>44.181199999999997</v>
      </c>
      <c r="H95" s="7">
        <f t="shared" si="72"/>
        <v>5.3308999999999997</v>
      </c>
      <c r="I95" s="7">
        <f t="shared" si="73"/>
        <v>47.585299999999997</v>
      </c>
      <c r="J95" s="7">
        <f t="shared" si="74"/>
        <v>112.09130166563899</v>
      </c>
      <c r="K95" s="7">
        <f t="shared" si="75"/>
        <v>110.85556577736899</v>
      </c>
      <c r="L95" s="7" t="str">
        <f t="shared" si="76"/>
        <v>NULL</v>
      </c>
      <c r="M95" s="7">
        <f t="shared" si="77"/>
        <v>44.181170051288099</v>
      </c>
      <c r="N95" s="7">
        <f t="shared" si="78"/>
        <v>109.442582993237</v>
      </c>
      <c r="O95" s="7">
        <f t="shared" si="79"/>
        <v>110.855565761013</v>
      </c>
      <c r="Q95" s="9" t="s">
        <v>100</v>
      </c>
      <c r="R95" s="34">
        <v>44.181199999999997</v>
      </c>
      <c r="S95" s="34">
        <v>5.3308999999999997</v>
      </c>
      <c r="T95" s="34">
        <v>47.585299999999997</v>
      </c>
      <c r="U95" s="34">
        <v>112.09130166563899</v>
      </c>
      <c r="V95" s="34">
        <v>110.85556577736899</v>
      </c>
      <c r="W95" s="34" t="s">
        <v>292</v>
      </c>
      <c r="X95" s="7">
        <v>44.181170051288099</v>
      </c>
      <c r="Y95" s="7">
        <v>109.442582993237</v>
      </c>
      <c r="Z95" s="7">
        <v>110.855565761013</v>
      </c>
    </row>
    <row r="96" spans="2:26" x14ac:dyDescent="0.35">
      <c r="E96" t="s">
        <v>101</v>
      </c>
      <c r="F96" s="2"/>
      <c r="G96" s="7">
        <f t="shared" si="71"/>
        <v>3.1633</v>
      </c>
      <c r="H96" s="7">
        <f t="shared" si="72"/>
        <v>0.4093</v>
      </c>
      <c r="I96" s="7">
        <f t="shared" si="73"/>
        <v>3.2387999999999999</v>
      </c>
      <c r="J96" s="7">
        <f t="shared" si="74"/>
        <v>-6.2167553191489304</v>
      </c>
      <c r="K96" s="7">
        <f t="shared" si="75"/>
        <v>136.859781696054</v>
      </c>
      <c r="L96" s="7" t="str">
        <f t="shared" si="76"/>
        <v>NULL</v>
      </c>
      <c r="M96" s="7">
        <f t="shared" si="77"/>
        <v>3.1632839671564801</v>
      </c>
      <c r="N96" s="7">
        <f t="shared" si="78"/>
        <v>-8.6315789472726099</v>
      </c>
      <c r="O96" s="7">
        <f t="shared" si="79"/>
        <v>136.85978170574001</v>
      </c>
      <c r="Q96" s="9" t="s">
        <v>101</v>
      </c>
      <c r="R96" s="34">
        <v>3.1633</v>
      </c>
      <c r="S96" s="34">
        <v>0.4093</v>
      </c>
      <c r="T96" s="34">
        <v>3.2387999999999999</v>
      </c>
      <c r="U96" s="34">
        <v>-6.2167553191489304</v>
      </c>
      <c r="V96" s="34">
        <v>136.859781696054</v>
      </c>
      <c r="W96" s="34" t="s">
        <v>292</v>
      </c>
      <c r="X96" s="7">
        <v>3.1632839671564801</v>
      </c>
      <c r="Y96" s="7">
        <v>-8.6315789472726099</v>
      </c>
      <c r="Z96" s="7">
        <v>136.85978170574001</v>
      </c>
    </row>
    <row r="97" spans="1:26" x14ac:dyDescent="0.35">
      <c r="F97" s="2"/>
      <c r="G97" s="15">
        <f>AVERAGE(G56:G96)</f>
        <v>20.946887804878045</v>
      </c>
      <c r="H97" s="15">
        <f>AVERAGE(H56:H96)</f>
        <v>2.3839853658536589</v>
      </c>
      <c r="I97" s="15">
        <f>AVERAGE(I56:I96)</f>
        <v>23.238712195121948</v>
      </c>
      <c r="J97" s="15">
        <f>AVERAGE(J56:J96)</f>
        <v>21.340558099042745</v>
      </c>
      <c r="K97" s="15">
        <f>AVERAGE(K56:K96)</f>
        <v>131.71608805573013</v>
      </c>
      <c r="L97" s="15">
        <f>AVERAGE(L56:L96)</f>
        <v>723.61821393504408</v>
      </c>
      <c r="M97" s="15">
        <f>AVERAGE(M56:M96)</f>
        <v>21.260824767873601</v>
      </c>
      <c r="N97" s="15">
        <f>AVERAGE(N56:N96)</f>
        <v>22.291189833694652</v>
      </c>
      <c r="O97" s="15">
        <f>AVERAGE(O56:O96)</f>
        <v>121.29228557989673</v>
      </c>
      <c r="Q97" s="9"/>
      <c r="R97" s="34"/>
      <c r="S97" s="34"/>
      <c r="T97" s="34"/>
      <c r="U97" s="34"/>
      <c r="V97" s="34"/>
    </row>
    <row r="98" spans="1:26" x14ac:dyDescent="0.35">
      <c r="F98" s="2"/>
      <c r="G98" s="16"/>
      <c r="H98" s="19"/>
      <c r="I98" s="18"/>
      <c r="J98" s="38"/>
      <c r="K98" s="18"/>
      <c r="L98" s="19"/>
      <c r="M98" s="20"/>
      <c r="N98" s="18"/>
      <c r="O98" s="18"/>
      <c r="Q98" s="9"/>
      <c r="R98" s="34"/>
      <c r="S98" s="34"/>
      <c r="T98" s="34"/>
      <c r="U98" s="34"/>
      <c r="V98" s="34"/>
    </row>
    <row r="99" spans="1:26" x14ac:dyDescent="0.35">
      <c r="A99" s="4"/>
      <c r="B99" s="4"/>
      <c r="C99" s="4" t="s">
        <v>102</v>
      </c>
      <c r="D99" s="4"/>
      <c r="E99" s="4"/>
      <c r="F99" s="2"/>
      <c r="Q99" s="4"/>
      <c r="R99" s="34"/>
      <c r="S99" s="34"/>
      <c r="T99" s="34"/>
      <c r="U99" s="34"/>
      <c r="V99" s="34"/>
    </row>
    <row r="100" spans="1:26" x14ac:dyDescent="0.35">
      <c r="B100" t="s">
        <v>453</v>
      </c>
      <c r="C100" t="s">
        <v>102</v>
      </c>
      <c r="E100" t="s">
        <v>103</v>
      </c>
      <c r="F100" s="2"/>
      <c r="G100" s="7">
        <f t="shared" ref="G100" si="80">R100</f>
        <v>16.0991</v>
      </c>
      <c r="H100" s="7">
        <f t="shared" ref="H100" si="81">S100</f>
        <v>3.484</v>
      </c>
      <c r="I100" s="7">
        <f t="shared" ref="I100" si="82">T100</f>
        <v>21.1204</v>
      </c>
      <c r="J100" s="7">
        <f t="shared" ref="J100" si="83">U100</f>
        <v>-42.2327059163337</v>
      </c>
      <c r="K100" s="7">
        <f t="shared" ref="K100" si="84">V100</f>
        <v>-5.69003458032065</v>
      </c>
      <c r="L100" s="7">
        <f t="shared" ref="L100" si="85">W100</f>
        <v>881.19378577269003</v>
      </c>
      <c r="M100" s="7">
        <f t="shared" ref="M100" si="86">X100</f>
        <v>17.042696029463698</v>
      </c>
      <c r="N100" s="7">
        <f t="shared" ref="N100" si="87">Y100</f>
        <v>-42.080312207157299</v>
      </c>
      <c r="O100" s="7">
        <f t="shared" ref="O100" si="88">Z100</f>
        <v>-4.4716623697935702</v>
      </c>
      <c r="Q100" s="9" t="s">
        <v>103</v>
      </c>
      <c r="R100" s="34">
        <v>16.0991</v>
      </c>
      <c r="S100" s="34">
        <v>3.484</v>
      </c>
      <c r="T100" s="34">
        <v>21.1204</v>
      </c>
      <c r="U100" s="34">
        <v>-42.2327059163337</v>
      </c>
      <c r="V100" s="34">
        <v>-5.69003458032065</v>
      </c>
      <c r="W100" s="7">
        <v>881.19378577269003</v>
      </c>
      <c r="X100" s="7">
        <v>17.042696029463698</v>
      </c>
      <c r="Y100" s="7">
        <v>-42.080312207157299</v>
      </c>
      <c r="Z100" s="7">
        <v>-4.4716623697935702</v>
      </c>
    </row>
    <row r="101" spans="1:26" x14ac:dyDescent="0.35">
      <c r="B101" t="s">
        <v>455</v>
      </c>
      <c r="C101" t="s">
        <v>102</v>
      </c>
      <c r="E101" t="s">
        <v>104</v>
      </c>
      <c r="F101" s="2"/>
      <c r="G101" s="7">
        <f t="shared" ref="G101:G103" si="89">R101</f>
        <v>18.537500000000001</v>
      </c>
      <c r="H101" s="7">
        <f t="shared" ref="H101:H103" si="90">S101</f>
        <v>-3.4729000000000001</v>
      </c>
      <c r="I101" s="7">
        <f t="shared" ref="I101:I103" si="91">T101</f>
        <v>10.2014</v>
      </c>
      <c r="J101" s="7">
        <f t="shared" ref="J101:J103" si="92">U101</f>
        <v>13.4967845659164</v>
      </c>
      <c r="K101" s="7">
        <f t="shared" ref="K101:K103" si="93">V101</f>
        <v>66.615529856030193</v>
      </c>
      <c r="L101" s="7">
        <f t="shared" ref="L101:L103" si="94">W101</f>
        <v>206.26898047722301</v>
      </c>
      <c r="M101" s="7">
        <f t="shared" ref="M101:M103" si="95">X101</f>
        <v>22.1258517138881</v>
      </c>
      <c r="N101" s="7">
        <f t="shared" ref="N101:N103" si="96">Y101</f>
        <v>23.684167203174699</v>
      </c>
      <c r="O101" s="7">
        <f t="shared" ref="O101:O103" si="97">Z101</f>
        <v>92.163664594138197</v>
      </c>
      <c r="Q101" s="9" t="s">
        <v>104</v>
      </c>
      <c r="R101" s="34">
        <v>18.537500000000001</v>
      </c>
      <c r="S101" s="34">
        <v>-3.4729000000000001</v>
      </c>
      <c r="T101" s="34">
        <v>10.2014</v>
      </c>
      <c r="U101" s="34">
        <v>13.4967845659164</v>
      </c>
      <c r="V101" s="34">
        <v>66.615529856030193</v>
      </c>
      <c r="W101" s="7">
        <v>206.26898047722301</v>
      </c>
      <c r="X101" s="7">
        <v>22.1258517138881</v>
      </c>
      <c r="Y101" s="7">
        <v>23.684167203174699</v>
      </c>
      <c r="Z101" s="7">
        <v>92.163664594138197</v>
      </c>
    </row>
    <row r="102" spans="1:26" x14ac:dyDescent="0.35">
      <c r="B102" t="s">
        <v>457</v>
      </c>
      <c r="C102" t="s">
        <v>102</v>
      </c>
      <c r="E102" t="s">
        <v>105</v>
      </c>
      <c r="F102" s="2"/>
      <c r="G102" s="7">
        <f t="shared" si="89"/>
        <v>28.235399999999998</v>
      </c>
      <c r="H102" s="7">
        <f t="shared" si="90"/>
        <v>-2.665</v>
      </c>
      <c r="I102" s="7">
        <f t="shared" si="91"/>
        <v>24.885000000000002</v>
      </c>
      <c r="J102" s="7">
        <f t="shared" si="92"/>
        <v>27.116841119904699</v>
      </c>
      <c r="K102" s="7">
        <f t="shared" si="93"/>
        <v>78.7209858817899</v>
      </c>
      <c r="L102" s="7">
        <f t="shared" si="94"/>
        <v>262.12121212121201</v>
      </c>
      <c r="M102" s="7">
        <f t="shared" si="95"/>
        <v>30.369014624833198</v>
      </c>
      <c r="N102" s="7">
        <f t="shared" si="96"/>
        <v>33.719531048657302</v>
      </c>
      <c r="O102" s="7">
        <f t="shared" si="97"/>
        <v>97.958746348261798</v>
      </c>
      <c r="Q102" s="9" t="s">
        <v>105</v>
      </c>
      <c r="R102" s="34">
        <v>28.235399999999998</v>
      </c>
      <c r="S102" s="34">
        <v>-2.665</v>
      </c>
      <c r="T102" s="34">
        <v>24.885000000000002</v>
      </c>
      <c r="U102" s="34">
        <v>27.116841119904699</v>
      </c>
      <c r="V102" s="34">
        <v>78.7209858817899</v>
      </c>
      <c r="W102" s="7">
        <v>262.12121212121201</v>
      </c>
      <c r="X102" s="7">
        <v>30.369014624833198</v>
      </c>
      <c r="Y102" s="7">
        <v>33.719531048657302</v>
      </c>
      <c r="Z102" s="7">
        <v>97.958746348261798</v>
      </c>
    </row>
    <row r="103" spans="1:26" x14ac:dyDescent="0.35">
      <c r="B103" t="s">
        <v>459</v>
      </c>
      <c r="C103" t="s">
        <v>102</v>
      </c>
      <c r="E103" t="s">
        <v>787</v>
      </c>
      <c r="F103" s="2"/>
      <c r="G103" s="7">
        <f t="shared" si="89"/>
        <v>15.509499999999999</v>
      </c>
      <c r="H103" s="7">
        <f t="shared" si="90"/>
        <v>-3.0752999999999999</v>
      </c>
      <c r="I103" s="7">
        <f t="shared" si="91"/>
        <v>11.7308</v>
      </c>
      <c r="J103" s="7">
        <f t="shared" si="92"/>
        <v>-24.779276220044601</v>
      </c>
      <c r="K103" s="7">
        <f t="shared" si="93"/>
        <v>25.921715121000499</v>
      </c>
      <c r="L103" s="7" t="str">
        <f t="shared" si="94"/>
        <v>NULL</v>
      </c>
      <c r="M103" s="7">
        <f t="shared" si="95"/>
        <v>15.5095351636242</v>
      </c>
      <c r="N103" s="7">
        <f t="shared" si="96"/>
        <v>-25.351434618831799</v>
      </c>
      <c r="O103" s="7">
        <f t="shared" si="97"/>
        <v>25.921715124691101</v>
      </c>
      <c r="Q103" s="9" t="s">
        <v>787</v>
      </c>
      <c r="R103" s="34">
        <v>15.509499999999999</v>
      </c>
      <c r="S103" s="34">
        <v>-3.0752999999999999</v>
      </c>
      <c r="T103" s="34">
        <v>11.7308</v>
      </c>
      <c r="U103" s="34">
        <v>-24.779276220044601</v>
      </c>
      <c r="V103" s="34">
        <v>25.921715121000499</v>
      </c>
      <c r="W103" s="34" t="s">
        <v>292</v>
      </c>
      <c r="X103" s="7">
        <v>15.5095351636242</v>
      </c>
      <c r="Y103" s="7">
        <v>-25.351434618831799</v>
      </c>
      <c r="Z103" s="7">
        <v>25.921715124691101</v>
      </c>
    </row>
    <row r="104" spans="1:26" x14ac:dyDescent="0.35">
      <c r="F104" s="2"/>
      <c r="G104" s="15">
        <f>AVERAGE(G100:G103)</f>
        <v>19.595375000000001</v>
      </c>
      <c r="H104" s="15">
        <f t="shared" ref="H104:O104" si="98">AVERAGE(H100:H103)</f>
        <v>-1.4323000000000001</v>
      </c>
      <c r="I104" s="15">
        <f t="shared" si="98"/>
        <v>16.984400000000001</v>
      </c>
      <c r="J104" s="15">
        <f t="shared" si="98"/>
        <v>-6.5995891126393005</v>
      </c>
      <c r="K104" s="15">
        <f t="shared" si="98"/>
        <v>41.392049069624981</v>
      </c>
      <c r="L104" s="15">
        <f t="shared" si="98"/>
        <v>449.86132612370835</v>
      </c>
      <c r="M104" s="15">
        <f t="shared" si="98"/>
        <v>21.261774382952296</v>
      </c>
      <c r="N104" s="15">
        <f t="shared" si="98"/>
        <v>-2.5070121435392743</v>
      </c>
      <c r="O104" s="15">
        <f t="shared" si="98"/>
        <v>52.893115924324384</v>
      </c>
      <c r="Q104" s="9"/>
      <c r="R104" s="34"/>
      <c r="S104" s="34"/>
      <c r="T104" s="34"/>
      <c r="U104" s="34"/>
      <c r="V104" s="34"/>
    </row>
    <row r="105" spans="1:26" x14ac:dyDescent="0.35">
      <c r="F105" s="2"/>
      <c r="G105" s="16"/>
      <c r="H105" s="19"/>
      <c r="I105" s="18"/>
      <c r="J105" s="38"/>
      <c r="K105" s="18"/>
      <c r="L105" s="19"/>
      <c r="M105" s="19"/>
      <c r="N105" s="16"/>
      <c r="O105" s="18"/>
      <c r="R105" s="34"/>
      <c r="S105" s="34"/>
      <c r="T105" s="34"/>
      <c r="U105" s="34"/>
      <c r="V105" s="34"/>
    </row>
    <row r="106" spans="1:26" x14ac:dyDescent="0.35">
      <c r="A106" s="4"/>
      <c r="B106" s="4"/>
      <c r="C106" s="4" t="s">
        <v>106</v>
      </c>
      <c r="D106" s="4"/>
      <c r="E106" s="4"/>
      <c r="F106" s="2"/>
      <c r="Q106" s="4"/>
      <c r="R106" s="34"/>
      <c r="S106" s="34"/>
      <c r="T106" s="34"/>
      <c r="U106" s="34"/>
      <c r="V106" s="34"/>
    </row>
    <row r="107" spans="1:26" x14ac:dyDescent="0.35">
      <c r="A107" s="33" t="s">
        <v>461</v>
      </c>
      <c r="B107" s="33"/>
      <c r="C107" s="33" t="s">
        <v>106</v>
      </c>
      <c r="D107" s="33"/>
      <c r="E107" s="33" t="s">
        <v>107</v>
      </c>
      <c r="F107" s="2"/>
      <c r="G107" s="7">
        <f t="shared" ref="G107" si="99">R107</f>
        <v>42.011600000000001</v>
      </c>
      <c r="H107" s="7">
        <f t="shared" ref="H107" si="100">S107</f>
        <v>2.1326999999999998</v>
      </c>
      <c r="I107" s="7">
        <f t="shared" ref="I107" si="101">T107</f>
        <v>41.950899999999997</v>
      </c>
      <c r="J107" s="7">
        <f t="shared" ref="J107" si="102">U107</f>
        <v>89.476260401370496</v>
      </c>
      <c r="K107" s="7">
        <f t="shared" ref="K107" si="103">V107</f>
        <v>79.694376843687095</v>
      </c>
      <c r="L107" s="7">
        <f t="shared" ref="L107" si="104">W107</f>
        <v>56.495321627543603</v>
      </c>
      <c r="M107" s="7">
        <f t="shared" ref="M107" si="105">X107</f>
        <v>47.148211537769299</v>
      </c>
      <c r="N107" s="7">
        <f t="shared" ref="N107" si="106">Y107</f>
        <v>113.84868782724701</v>
      </c>
      <c r="O107" s="7">
        <f t="shared" ref="O107" si="107">Z107</f>
        <v>126.973259089885</v>
      </c>
      <c r="Q107" s="9" t="s">
        <v>107</v>
      </c>
      <c r="R107" s="34">
        <v>42.011600000000001</v>
      </c>
      <c r="S107" s="34">
        <v>2.1326999999999998</v>
      </c>
      <c r="T107" s="34">
        <v>41.950899999999997</v>
      </c>
      <c r="U107" s="34">
        <v>89.476260401370496</v>
      </c>
      <c r="V107" s="34">
        <v>79.694376843687095</v>
      </c>
      <c r="W107" s="7">
        <v>56.495321627543603</v>
      </c>
      <c r="X107" s="7">
        <v>47.148211537769299</v>
      </c>
      <c r="Y107" s="7">
        <v>113.84868782724701</v>
      </c>
      <c r="Z107" s="7">
        <v>126.973259089885</v>
      </c>
    </row>
    <row r="108" spans="1:26" x14ac:dyDescent="0.35">
      <c r="B108" t="s">
        <v>463</v>
      </c>
      <c r="C108" t="s">
        <v>106</v>
      </c>
      <c r="E108" t="s">
        <v>108</v>
      </c>
      <c r="F108" s="2"/>
      <c r="G108" s="7">
        <f t="shared" ref="G108:G122" si="108">R108</f>
        <v>2.6417000000000002</v>
      </c>
      <c r="H108" s="7">
        <f t="shared" ref="H108:H122" si="109">S108</f>
        <v>-0.60429999999999995</v>
      </c>
      <c r="I108" s="7">
        <f t="shared" ref="I108:I122" si="110">T108</f>
        <v>4.8132000000000001</v>
      </c>
      <c r="J108" s="7">
        <f t="shared" ref="J108:J122" si="111">U108</f>
        <v>-4.6436513819760696</v>
      </c>
      <c r="K108" s="7">
        <f t="shared" ref="K108:K122" si="112">V108</f>
        <v>76.628089446841898</v>
      </c>
      <c r="L108" s="7">
        <f t="shared" ref="L108:L122" si="113">W108</f>
        <v>339.78021978022002</v>
      </c>
      <c r="M108" s="7">
        <f t="shared" ref="M108:M122" si="114">X108</f>
        <v>4.2992579920302596</v>
      </c>
      <c r="N108" s="7">
        <f t="shared" ref="N108:N122" si="115">Y108</f>
        <v>-0.68825506186273</v>
      </c>
      <c r="O108" s="7">
        <f t="shared" ref="O108:O122" si="116">Z108</f>
        <v>90.091263616217105</v>
      </c>
      <c r="Q108" s="9" t="s">
        <v>108</v>
      </c>
      <c r="R108" s="34">
        <v>2.6417000000000002</v>
      </c>
      <c r="S108" s="34">
        <v>-0.60429999999999995</v>
      </c>
      <c r="T108" s="34">
        <v>4.8132000000000001</v>
      </c>
      <c r="U108" s="34">
        <v>-4.6436513819760696</v>
      </c>
      <c r="V108" s="34">
        <v>76.628089446841898</v>
      </c>
      <c r="W108" s="7">
        <v>339.78021978022002</v>
      </c>
      <c r="X108" s="7">
        <v>4.2992579920302596</v>
      </c>
      <c r="Y108" s="7">
        <v>-0.68825506186273</v>
      </c>
      <c r="Z108" s="7">
        <v>90.091263616217105</v>
      </c>
    </row>
    <row r="109" spans="1:26" x14ac:dyDescent="0.35">
      <c r="B109" t="s">
        <v>465</v>
      </c>
      <c r="C109" t="s">
        <v>106</v>
      </c>
      <c r="E109" t="s">
        <v>109</v>
      </c>
      <c r="F109" s="2"/>
      <c r="G109" s="7">
        <f t="shared" si="108"/>
        <v>6.4080000000000004</v>
      </c>
      <c r="H109" s="7">
        <f t="shared" si="109"/>
        <v>-0.14899999999999999</v>
      </c>
      <c r="I109" s="7">
        <f t="shared" si="110"/>
        <v>9.8251000000000008</v>
      </c>
      <c r="J109" s="7">
        <f t="shared" si="111"/>
        <v>-1.9040644452581501</v>
      </c>
      <c r="K109" s="7">
        <f t="shared" si="112"/>
        <v>30.1117047110248</v>
      </c>
      <c r="L109" s="7">
        <f t="shared" si="113"/>
        <v>59.211568938193402</v>
      </c>
      <c r="M109" s="7">
        <f t="shared" si="114"/>
        <v>8.13864151083623</v>
      </c>
      <c r="N109" s="7">
        <f t="shared" si="115"/>
        <v>2.7875900051381501</v>
      </c>
      <c r="O109" s="7">
        <f t="shared" si="116"/>
        <v>40.267874918957901</v>
      </c>
      <c r="Q109" s="9" t="s">
        <v>109</v>
      </c>
      <c r="R109" s="34">
        <v>6.4080000000000004</v>
      </c>
      <c r="S109" s="34">
        <v>-0.14899999999999999</v>
      </c>
      <c r="T109" s="34">
        <v>9.8251000000000008</v>
      </c>
      <c r="U109" s="34">
        <v>-1.9040644452581501</v>
      </c>
      <c r="V109" s="34">
        <v>30.1117047110248</v>
      </c>
      <c r="W109" s="7">
        <v>59.211568938193402</v>
      </c>
      <c r="X109" s="7">
        <v>8.13864151083623</v>
      </c>
      <c r="Y109" s="7">
        <v>2.7875900051381501</v>
      </c>
      <c r="Z109" s="7">
        <v>40.267874918957901</v>
      </c>
    </row>
    <row r="110" spans="1:26" x14ac:dyDescent="0.35">
      <c r="B110" t="s">
        <v>467</v>
      </c>
      <c r="C110" t="s">
        <v>106</v>
      </c>
      <c r="E110" t="s">
        <v>110</v>
      </c>
      <c r="F110" s="2"/>
      <c r="G110" s="7">
        <f t="shared" si="108"/>
        <v>-5.0282999999999998</v>
      </c>
      <c r="H110" s="7">
        <f t="shared" si="109"/>
        <v>-3.4666000000000001</v>
      </c>
      <c r="I110" s="7">
        <f t="shared" si="110"/>
        <v>-9.3865999999999996</v>
      </c>
      <c r="J110" s="7">
        <f t="shared" si="111"/>
        <v>-29.158512720156601</v>
      </c>
      <c r="K110" s="7">
        <f t="shared" si="112"/>
        <v>-41.925133689839598</v>
      </c>
      <c r="L110" s="7">
        <f t="shared" si="113"/>
        <v>-2.7985930764406102</v>
      </c>
      <c r="M110" s="7">
        <f t="shared" si="114"/>
        <v>-5.02842151196751</v>
      </c>
      <c r="N110" s="7">
        <f t="shared" si="115"/>
        <v>-29.617627996541</v>
      </c>
      <c r="O110" s="7">
        <f t="shared" si="116"/>
        <v>-41.111543163984102</v>
      </c>
      <c r="Q110" s="9" t="s">
        <v>110</v>
      </c>
      <c r="R110" s="34">
        <v>-5.0282999999999998</v>
      </c>
      <c r="S110" s="34">
        <v>-3.4666000000000001</v>
      </c>
      <c r="T110" s="34">
        <v>-9.3865999999999996</v>
      </c>
      <c r="U110" s="34">
        <v>-29.158512720156601</v>
      </c>
      <c r="V110" s="34">
        <v>-41.925133689839598</v>
      </c>
      <c r="W110" s="7">
        <v>-2.7985930764406102</v>
      </c>
      <c r="X110" s="7">
        <v>-5.02842151196751</v>
      </c>
      <c r="Y110" s="7">
        <v>-29.617627996541</v>
      </c>
      <c r="Z110" s="7">
        <v>-41.111543163984102</v>
      </c>
    </row>
    <row r="111" spans="1:26" x14ac:dyDescent="0.35">
      <c r="B111" t="s">
        <v>791</v>
      </c>
      <c r="C111" t="s">
        <v>106</v>
      </c>
      <c r="E111" t="s">
        <v>790</v>
      </c>
      <c r="F111" s="2"/>
      <c r="G111" s="7">
        <f t="shared" si="108"/>
        <v>-30.8657</v>
      </c>
      <c r="H111" s="7">
        <f t="shared" si="109"/>
        <v>0.90029999999999999</v>
      </c>
      <c r="I111" s="7">
        <f t="shared" si="110"/>
        <v>-27.057099999999998</v>
      </c>
      <c r="J111" s="7">
        <f t="shared" si="111"/>
        <v>-49.566055930569</v>
      </c>
      <c r="K111" s="7">
        <f t="shared" si="112"/>
        <v>-21.9402204476831</v>
      </c>
      <c r="L111" s="7">
        <f t="shared" si="113"/>
        <v>207.99965365645099</v>
      </c>
      <c r="M111" s="7">
        <f t="shared" si="114"/>
        <v>-29.823306441825199</v>
      </c>
      <c r="N111" s="7">
        <f t="shared" si="115"/>
        <v>-46.780272763514603</v>
      </c>
      <c r="O111" s="7">
        <f t="shared" si="116"/>
        <v>-16.9614819165099</v>
      </c>
      <c r="Q111" s="9" t="s">
        <v>790</v>
      </c>
      <c r="R111" s="34">
        <v>-30.8657</v>
      </c>
      <c r="S111" s="34">
        <v>0.90029999999999999</v>
      </c>
      <c r="T111" s="34">
        <v>-27.057099999999998</v>
      </c>
      <c r="U111" s="34">
        <v>-49.566055930569</v>
      </c>
      <c r="V111" s="34">
        <v>-21.9402204476831</v>
      </c>
      <c r="W111" s="7">
        <v>207.99965365645099</v>
      </c>
      <c r="X111" s="7">
        <v>-29.823306441825199</v>
      </c>
      <c r="Y111" s="7">
        <v>-46.780272763514603</v>
      </c>
      <c r="Z111" s="7">
        <v>-16.9614819165099</v>
      </c>
    </row>
    <row r="112" spans="1:26" x14ac:dyDescent="0.35">
      <c r="B112" t="s">
        <v>469</v>
      </c>
      <c r="C112" t="s">
        <v>106</v>
      </c>
      <c r="E112" t="s">
        <v>111</v>
      </c>
      <c r="F112" s="2"/>
      <c r="G112" s="7">
        <f t="shared" si="108"/>
        <v>-16.821100000000001</v>
      </c>
      <c r="H112" s="7">
        <f t="shared" si="109"/>
        <v>3.3574999999999999</v>
      </c>
      <c r="I112" s="7">
        <f t="shared" si="110"/>
        <v>-18.186499999999999</v>
      </c>
      <c r="J112" s="7">
        <f t="shared" si="111"/>
        <v>-23.2649071358749</v>
      </c>
      <c r="K112" s="7">
        <f t="shared" si="112"/>
        <v>50.095602294455098</v>
      </c>
      <c r="L112" s="7">
        <f t="shared" si="113"/>
        <v>177.385159010601</v>
      </c>
      <c r="M112" s="7">
        <f t="shared" si="114"/>
        <v>-15.4294206579952</v>
      </c>
      <c r="N112" s="7">
        <f t="shared" si="115"/>
        <v>-19.780108889681099</v>
      </c>
      <c r="O112" s="7">
        <f t="shared" si="116"/>
        <v>62.326254617306098</v>
      </c>
      <c r="Q112" s="9" t="s">
        <v>111</v>
      </c>
      <c r="R112" s="34">
        <v>-16.821100000000001</v>
      </c>
      <c r="S112" s="34">
        <v>3.3574999999999999</v>
      </c>
      <c r="T112" s="34">
        <v>-18.186499999999999</v>
      </c>
      <c r="U112" s="34">
        <v>-23.2649071358749</v>
      </c>
      <c r="V112" s="34">
        <v>50.095602294455098</v>
      </c>
      <c r="W112" s="7">
        <v>177.385159010601</v>
      </c>
      <c r="X112" s="7">
        <v>-15.4294206579952</v>
      </c>
      <c r="Y112" s="7">
        <v>-19.780108889681099</v>
      </c>
      <c r="Z112" s="7">
        <v>62.326254617306098</v>
      </c>
    </row>
    <row r="113" spans="1:26" x14ac:dyDescent="0.35">
      <c r="B113" t="s">
        <v>471</v>
      </c>
      <c r="C113" t="s">
        <v>106</v>
      </c>
      <c r="E113" t="s">
        <v>112</v>
      </c>
      <c r="F113" s="2"/>
      <c r="G113" s="7">
        <f t="shared" si="108"/>
        <v>13.97</v>
      </c>
      <c r="H113" s="7">
        <f t="shared" si="109"/>
        <v>-0.73360000000000003</v>
      </c>
      <c r="I113" s="7">
        <f t="shared" si="110"/>
        <v>10.3165</v>
      </c>
      <c r="J113" s="7">
        <f t="shared" si="111"/>
        <v>60.445013106977903</v>
      </c>
      <c r="K113" s="7">
        <f t="shared" si="112"/>
        <v>226.618385108951</v>
      </c>
      <c r="L113" s="7">
        <f t="shared" si="113"/>
        <v>521.53046421663396</v>
      </c>
      <c r="M113" s="7">
        <f t="shared" si="114"/>
        <v>13.9699851476677</v>
      </c>
      <c r="N113" s="7">
        <f t="shared" si="115"/>
        <v>59.672660651571498</v>
      </c>
      <c r="O113" s="7">
        <f t="shared" si="116"/>
        <v>226.61838510742601</v>
      </c>
      <c r="Q113" s="9" t="s">
        <v>112</v>
      </c>
      <c r="R113" s="34">
        <v>13.97</v>
      </c>
      <c r="S113" s="34">
        <v>-0.73360000000000003</v>
      </c>
      <c r="T113" s="34">
        <v>10.3165</v>
      </c>
      <c r="U113" s="34">
        <v>60.445013106977903</v>
      </c>
      <c r="V113" s="34">
        <v>226.618385108951</v>
      </c>
      <c r="W113" s="7">
        <v>521.53046421663396</v>
      </c>
      <c r="X113" s="7">
        <v>13.9699851476677</v>
      </c>
      <c r="Y113" s="7">
        <v>59.672660651571498</v>
      </c>
      <c r="Z113" s="7">
        <v>226.61838510742601</v>
      </c>
    </row>
    <row r="114" spans="1:26" x14ac:dyDescent="0.35">
      <c r="B114" t="s">
        <v>473</v>
      </c>
      <c r="C114" t="s">
        <v>106</v>
      </c>
      <c r="E114" t="s">
        <v>113</v>
      </c>
      <c r="F114" s="2"/>
      <c r="G114" s="7">
        <f t="shared" si="108"/>
        <v>33.631</v>
      </c>
      <c r="H114" s="7">
        <f t="shared" si="109"/>
        <v>-0.8024</v>
      </c>
      <c r="I114" s="7">
        <f t="shared" si="110"/>
        <v>34.293799999999997</v>
      </c>
      <c r="J114" s="7">
        <f t="shared" si="111"/>
        <v>43.310827706926702</v>
      </c>
      <c r="K114" s="7">
        <f t="shared" si="112"/>
        <v>182.744903033317</v>
      </c>
      <c r="L114" s="7">
        <f t="shared" si="113"/>
        <v>335.15565679574797</v>
      </c>
      <c r="M114" s="7">
        <f t="shared" si="114"/>
        <v>36.039795176958798</v>
      </c>
      <c r="N114" s="7">
        <f t="shared" si="115"/>
        <v>51.604376813590903</v>
      </c>
      <c r="O114" s="7">
        <f t="shared" si="116"/>
        <v>202.37029385571901</v>
      </c>
      <c r="Q114" s="9" t="s">
        <v>113</v>
      </c>
      <c r="R114" s="34">
        <v>33.631</v>
      </c>
      <c r="S114" s="34">
        <v>-0.8024</v>
      </c>
      <c r="T114" s="34">
        <v>34.293799999999997</v>
      </c>
      <c r="U114" s="34">
        <v>43.310827706926702</v>
      </c>
      <c r="V114" s="34">
        <v>182.744903033317</v>
      </c>
      <c r="W114" s="7">
        <v>335.15565679574797</v>
      </c>
      <c r="X114" s="7">
        <v>36.039795176958798</v>
      </c>
      <c r="Y114" s="7">
        <v>51.604376813590903</v>
      </c>
      <c r="Z114" s="7">
        <v>202.37029385571901</v>
      </c>
    </row>
    <row r="115" spans="1:26" x14ac:dyDescent="0.35">
      <c r="B115" t="s">
        <v>475</v>
      </c>
      <c r="C115" t="s">
        <v>106</v>
      </c>
      <c r="E115" t="s">
        <v>114</v>
      </c>
      <c r="F115" s="2"/>
      <c r="G115" s="7">
        <f t="shared" si="108"/>
        <v>12.5749</v>
      </c>
      <c r="H115" s="7">
        <f t="shared" si="109"/>
        <v>0.83289999999999997</v>
      </c>
      <c r="I115" s="7">
        <f t="shared" si="110"/>
        <v>11.498699999999999</v>
      </c>
      <c r="J115" s="7">
        <f t="shared" si="111"/>
        <v>44.471566766115203</v>
      </c>
      <c r="K115" s="7">
        <f t="shared" si="112"/>
        <v>46.444281524926701</v>
      </c>
      <c r="L115" s="7">
        <f t="shared" si="113"/>
        <v>295.64248576380299</v>
      </c>
      <c r="M115" s="7">
        <f t="shared" si="114"/>
        <v>12.6847723655743</v>
      </c>
      <c r="N115" s="7">
        <f t="shared" si="115"/>
        <v>47.045444373596297</v>
      </c>
      <c r="O115" s="7">
        <f t="shared" si="116"/>
        <v>46.587274924292998</v>
      </c>
      <c r="Q115" s="9" t="s">
        <v>114</v>
      </c>
      <c r="R115" s="34">
        <v>12.5749</v>
      </c>
      <c r="S115" s="34">
        <v>0.83289999999999997</v>
      </c>
      <c r="T115" s="34">
        <v>11.498699999999999</v>
      </c>
      <c r="U115" s="34">
        <v>44.471566766115203</v>
      </c>
      <c r="V115" s="34">
        <v>46.444281524926701</v>
      </c>
      <c r="W115" s="7">
        <v>295.64248576380299</v>
      </c>
      <c r="X115" s="7">
        <v>12.6847723655743</v>
      </c>
      <c r="Y115" s="7">
        <v>47.045444373596297</v>
      </c>
      <c r="Z115" s="7">
        <v>46.587274924292998</v>
      </c>
    </row>
    <row r="116" spans="1:26" x14ac:dyDescent="0.35">
      <c r="B116" t="s">
        <v>477</v>
      </c>
      <c r="C116" t="s">
        <v>106</v>
      </c>
      <c r="E116" t="s">
        <v>115</v>
      </c>
      <c r="F116" s="2"/>
      <c r="G116" s="7">
        <f t="shared" si="108"/>
        <v>52.076000000000001</v>
      </c>
      <c r="H116" s="7">
        <f t="shared" si="109"/>
        <v>4.8998999999999997</v>
      </c>
      <c r="I116" s="7">
        <f t="shared" si="110"/>
        <v>68.654600000000002</v>
      </c>
      <c r="J116" s="7">
        <f t="shared" si="111"/>
        <v>26.4033264033264</v>
      </c>
      <c r="K116" s="7">
        <f t="shared" si="112"/>
        <v>103.753351206434</v>
      </c>
      <c r="L116" s="7">
        <f t="shared" si="113"/>
        <v>253.07781649245101</v>
      </c>
      <c r="M116" s="7">
        <f t="shared" si="114"/>
        <v>55.138356090624598</v>
      </c>
      <c r="N116" s="7">
        <f t="shared" si="115"/>
        <v>32.773917512841898</v>
      </c>
      <c r="O116" s="7">
        <f t="shared" si="116"/>
        <v>118.461085991053</v>
      </c>
      <c r="Q116" s="9" t="s">
        <v>115</v>
      </c>
      <c r="R116" s="34">
        <v>52.076000000000001</v>
      </c>
      <c r="S116" s="34">
        <v>4.8998999999999997</v>
      </c>
      <c r="T116" s="34">
        <v>68.654600000000002</v>
      </c>
      <c r="U116" s="34">
        <v>26.4033264033264</v>
      </c>
      <c r="V116" s="34">
        <v>103.753351206434</v>
      </c>
      <c r="W116" s="7">
        <v>253.07781649245101</v>
      </c>
      <c r="X116" s="7">
        <v>55.138356090624598</v>
      </c>
      <c r="Y116" s="7">
        <v>32.773917512841898</v>
      </c>
      <c r="Z116" s="7">
        <v>118.461085991053</v>
      </c>
    </row>
    <row r="117" spans="1:26" x14ac:dyDescent="0.35">
      <c r="B117" t="s">
        <v>479</v>
      </c>
      <c r="C117" t="s">
        <v>106</v>
      </c>
      <c r="E117" t="s">
        <v>116</v>
      </c>
      <c r="F117" s="2"/>
      <c r="G117" s="7">
        <f t="shared" si="108"/>
        <v>56.407200000000003</v>
      </c>
      <c r="H117" s="7">
        <f t="shared" si="109"/>
        <v>2.4716</v>
      </c>
      <c r="I117" s="7">
        <f t="shared" si="110"/>
        <v>59.326599999999999</v>
      </c>
      <c r="J117" s="7">
        <f t="shared" si="111"/>
        <v>147.18574108818001</v>
      </c>
      <c r="K117" s="7">
        <f t="shared" si="112"/>
        <v>190.545050055617</v>
      </c>
      <c r="L117" s="7">
        <f t="shared" si="113"/>
        <v>247.62532981530299</v>
      </c>
      <c r="M117" s="7">
        <f t="shared" si="114"/>
        <v>59.421567668934998</v>
      </c>
      <c r="N117" s="7">
        <f t="shared" si="115"/>
        <v>159.75199937304501</v>
      </c>
      <c r="O117" s="7">
        <f t="shared" si="116"/>
        <v>216.765021305018</v>
      </c>
      <c r="Q117" s="9" t="s">
        <v>116</v>
      </c>
      <c r="R117" s="34">
        <v>56.407200000000003</v>
      </c>
      <c r="S117" s="34">
        <v>2.4716</v>
      </c>
      <c r="T117" s="34">
        <v>59.326599999999999</v>
      </c>
      <c r="U117" s="34">
        <v>147.18574108818001</v>
      </c>
      <c r="V117" s="34">
        <v>190.545050055617</v>
      </c>
      <c r="W117" s="7">
        <v>247.62532981530299</v>
      </c>
      <c r="X117" s="7">
        <v>59.421567668934998</v>
      </c>
      <c r="Y117" s="7">
        <v>159.75199937304501</v>
      </c>
      <c r="Z117" s="7">
        <v>216.765021305018</v>
      </c>
    </row>
    <row r="118" spans="1:26" x14ac:dyDescent="0.35">
      <c r="B118" t="s">
        <v>481</v>
      </c>
      <c r="C118" t="s">
        <v>106</v>
      </c>
      <c r="E118" t="s">
        <v>117</v>
      </c>
      <c r="F118" s="2"/>
      <c r="G118" s="7">
        <f t="shared" si="108"/>
        <v>-15.897500000000001</v>
      </c>
      <c r="H118" s="7">
        <f t="shared" si="109"/>
        <v>2.5213000000000001</v>
      </c>
      <c r="I118" s="7">
        <f t="shared" si="110"/>
        <v>-10.545400000000001</v>
      </c>
      <c r="J118" s="7">
        <f t="shared" si="111"/>
        <v>-63.493430656934301</v>
      </c>
      <c r="K118" s="7">
        <f t="shared" si="112"/>
        <v>20.958692077004901</v>
      </c>
      <c r="L118" s="7">
        <f t="shared" si="113"/>
        <v>391.29666011787799</v>
      </c>
      <c r="M118" s="7">
        <f t="shared" si="114"/>
        <v>-15.897625613248399</v>
      </c>
      <c r="N118" s="7">
        <f t="shared" si="115"/>
        <v>-64.128127153215104</v>
      </c>
      <c r="O118" s="7">
        <f t="shared" si="116"/>
        <v>20.958692068049501</v>
      </c>
      <c r="Q118" s="9" t="s">
        <v>117</v>
      </c>
      <c r="R118" s="34">
        <v>-15.897500000000001</v>
      </c>
      <c r="S118" s="34">
        <v>2.5213000000000001</v>
      </c>
      <c r="T118" s="34">
        <v>-10.545400000000001</v>
      </c>
      <c r="U118" s="34">
        <v>-63.493430656934301</v>
      </c>
      <c r="V118" s="34">
        <v>20.958692077004901</v>
      </c>
      <c r="W118" s="7">
        <v>391.29666011787799</v>
      </c>
      <c r="X118" s="7">
        <v>-15.897625613248399</v>
      </c>
      <c r="Y118" s="7">
        <v>-64.128127153215104</v>
      </c>
      <c r="Z118" s="7">
        <v>20.958692068049501</v>
      </c>
    </row>
    <row r="119" spans="1:26" x14ac:dyDescent="0.35">
      <c r="B119" t="s">
        <v>483</v>
      </c>
      <c r="C119" t="s">
        <v>106</v>
      </c>
      <c r="E119" t="s">
        <v>118</v>
      </c>
      <c r="F119" s="2"/>
      <c r="G119" s="7">
        <f t="shared" si="108"/>
        <v>0.62580000000000002</v>
      </c>
      <c r="H119" s="7">
        <f t="shared" si="109"/>
        <v>1.9834000000000001</v>
      </c>
      <c r="I119" s="7">
        <f t="shared" si="110"/>
        <v>1.6785000000000001</v>
      </c>
      <c r="J119" s="7">
        <f t="shared" si="111"/>
        <v>21.650618982118299</v>
      </c>
      <c r="K119" s="7">
        <f t="shared" si="112"/>
        <v>25.982905982906001</v>
      </c>
      <c r="L119" s="7">
        <f t="shared" si="113"/>
        <v>91.843817787418701</v>
      </c>
      <c r="M119" s="7">
        <f t="shared" si="114"/>
        <v>2.3332046080021902</v>
      </c>
      <c r="N119" s="7">
        <f t="shared" si="115"/>
        <v>30.1907015573784</v>
      </c>
      <c r="O119" s="7">
        <f t="shared" si="116"/>
        <v>39.085634194671201</v>
      </c>
      <c r="Q119" s="9" t="s">
        <v>118</v>
      </c>
      <c r="R119" s="34">
        <v>0.62580000000000002</v>
      </c>
      <c r="S119" s="34">
        <v>1.9834000000000001</v>
      </c>
      <c r="T119" s="34">
        <v>1.6785000000000001</v>
      </c>
      <c r="U119" s="34">
        <v>21.650618982118299</v>
      </c>
      <c r="V119" s="34">
        <v>25.982905982906001</v>
      </c>
      <c r="W119" s="7">
        <v>91.843817787418701</v>
      </c>
      <c r="X119" s="7">
        <v>2.3332046080021902</v>
      </c>
      <c r="Y119" s="7">
        <v>30.1907015573784</v>
      </c>
      <c r="Z119" s="7">
        <v>39.085634194671201</v>
      </c>
    </row>
    <row r="120" spans="1:26" x14ac:dyDescent="0.35">
      <c r="B120" t="s">
        <v>485</v>
      </c>
      <c r="C120" t="s">
        <v>106</v>
      </c>
      <c r="E120" t="s">
        <v>119</v>
      </c>
      <c r="F120" s="2"/>
      <c r="G120" s="7">
        <f t="shared" si="108"/>
        <v>-7.6811999999999996</v>
      </c>
      <c r="H120" s="7">
        <f t="shared" si="109"/>
        <v>-3.5387</v>
      </c>
      <c r="I120" s="7">
        <f t="shared" si="110"/>
        <v>-7.1467000000000001</v>
      </c>
      <c r="J120" s="7">
        <f t="shared" si="111"/>
        <v>-19.726698089078901</v>
      </c>
      <c r="K120" s="7">
        <f t="shared" si="112"/>
        <v>110.76362240982399</v>
      </c>
      <c r="L120" s="7">
        <f t="shared" si="113"/>
        <v>1548.1620405101301</v>
      </c>
      <c r="M120" s="7">
        <f t="shared" si="114"/>
        <v>-7.6813177633890204</v>
      </c>
      <c r="N120" s="7">
        <f t="shared" si="115"/>
        <v>-19.337665678576499</v>
      </c>
      <c r="O120" s="7">
        <f t="shared" si="116"/>
        <v>110.76362237833899</v>
      </c>
      <c r="Q120" s="9" t="s">
        <v>119</v>
      </c>
      <c r="R120" s="34">
        <v>-7.6811999999999996</v>
      </c>
      <c r="S120" s="34">
        <v>-3.5387</v>
      </c>
      <c r="T120" s="34">
        <v>-7.1467000000000001</v>
      </c>
      <c r="U120" s="34">
        <v>-19.726698089078901</v>
      </c>
      <c r="V120" s="34">
        <v>110.76362240982399</v>
      </c>
      <c r="W120" s="34">
        <v>1548.1620405101301</v>
      </c>
      <c r="X120" s="7">
        <v>-7.6813177633890204</v>
      </c>
      <c r="Y120" s="7">
        <v>-19.337665678576499</v>
      </c>
      <c r="Z120" s="7">
        <v>110.76362237833899</v>
      </c>
    </row>
    <row r="121" spans="1:26" x14ac:dyDescent="0.35">
      <c r="B121" t="s">
        <v>487</v>
      </c>
      <c r="C121" t="s">
        <v>106</v>
      </c>
      <c r="E121" t="s">
        <v>120</v>
      </c>
      <c r="F121" s="2"/>
      <c r="G121" s="7">
        <f t="shared" si="108"/>
        <v>-17.4117</v>
      </c>
      <c r="H121" s="7">
        <f t="shared" si="109"/>
        <v>-4.2944000000000004</v>
      </c>
      <c r="I121" s="7">
        <f t="shared" si="110"/>
        <v>-17.6539</v>
      </c>
      <c r="J121" s="7">
        <f t="shared" si="111"/>
        <v>-12.3417721518987</v>
      </c>
      <c r="K121" s="7">
        <f t="shared" si="112"/>
        <v>-29.516539440203601</v>
      </c>
      <c r="L121" s="7">
        <f t="shared" si="113"/>
        <v>-55.1779935275081</v>
      </c>
      <c r="M121" s="7">
        <f t="shared" si="114"/>
        <v>-18.5294117617089</v>
      </c>
      <c r="N121" s="7">
        <f t="shared" si="115"/>
        <v>-9.3027823588855298</v>
      </c>
      <c r="O121" s="7">
        <f t="shared" si="116"/>
        <v>-23.522131619014498</v>
      </c>
      <c r="Q121" s="9" t="s">
        <v>120</v>
      </c>
      <c r="R121" s="34">
        <v>-17.4117</v>
      </c>
      <c r="S121" s="34">
        <v>-4.2944000000000004</v>
      </c>
      <c r="T121" s="34">
        <v>-17.6539</v>
      </c>
      <c r="U121" s="34">
        <v>-12.3417721518987</v>
      </c>
      <c r="V121" s="34">
        <v>-29.516539440203601</v>
      </c>
      <c r="W121" s="34">
        <v>-55.1779935275081</v>
      </c>
      <c r="X121" s="7">
        <v>-18.5294117617089</v>
      </c>
      <c r="Y121" s="7">
        <v>-9.3027823588855298</v>
      </c>
      <c r="Z121" s="7">
        <v>-23.522131619014498</v>
      </c>
    </row>
    <row r="122" spans="1:26" x14ac:dyDescent="0.35">
      <c r="B122" t="s">
        <v>489</v>
      </c>
      <c r="C122" t="s">
        <v>106</v>
      </c>
      <c r="E122" t="s">
        <v>121</v>
      </c>
      <c r="F122" s="2"/>
      <c r="G122" s="7">
        <f t="shared" si="108"/>
        <v>-42.644799999999996</v>
      </c>
      <c r="H122" s="7">
        <f t="shared" si="109"/>
        <v>2.3193999999999999</v>
      </c>
      <c r="I122" s="7">
        <f t="shared" si="110"/>
        <v>-39.9221</v>
      </c>
      <c r="J122" s="7">
        <f t="shared" si="111"/>
        <v>-48.704318936877101</v>
      </c>
      <c r="K122" s="7">
        <f t="shared" si="112"/>
        <v>-27.782974742750199</v>
      </c>
      <c r="L122" s="7">
        <f t="shared" si="113"/>
        <v>132.18045112781999</v>
      </c>
      <c r="M122" s="7">
        <f t="shared" si="114"/>
        <v>-41.8584688609252</v>
      </c>
      <c r="N122" s="7">
        <f t="shared" si="115"/>
        <v>-47.638539463154203</v>
      </c>
      <c r="O122" s="7">
        <f t="shared" si="116"/>
        <v>-24.384738652745899</v>
      </c>
      <c r="Q122" s="9" t="s">
        <v>121</v>
      </c>
      <c r="R122" s="34">
        <v>-42.644799999999996</v>
      </c>
      <c r="S122" s="34">
        <v>2.3193999999999999</v>
      </c>
      <c r="T122" s="34">
        <v>-39.9221</v>
      </c>
      <c r="U122" s="34">
        <v>-48.704318936877101</v>
      </c>
      <c r="V122" s="34">
        <v>-27.782974742750199</v>
      </c>
      <c r="W122" s="7">
        <v>132.18045112781999</v>
      </c>
      <c r="X122" s="7">
        <v>-41.8584688609252</v>
      </c>
      <c r="Y122" s="7">
        <v>-47.638539463154203</v>
      </c>
      <c r="Z122" s="7">
        <v>-24.384738652745899</v>
      </c>
    </row>
    <row r="123" spans="1:26" x14ac:dyDescent="0.35">
      <c r="F123" s="2"/>
      <c r="G123" s="15">
        <f>AVERAGE(G107:G122)</f>
        <v>5.2497437500000004</v>
      </c>
      <c r="H123" s="15">
        <f t="shared" ref="H123:O123" si="117">AVERAGE(H107:H122)</f>
        <v>0.48937499999999995</v>
      </c>
      <c r="I123" s="15">
        <f t="shared" si="117"/>
        <v>7.0287249999999997</v>
      </c>
      <c r="J123" s="15">
        <f t="shared" si="117"/>
        <v>11.258746437899454</v>
      </c>
      <c r="K123" s="15">
        <f t="shared" si="117"/>
        <v>63.948506023407063</v>
      </c>
      <c r="L123" s="15">
        <f t="shared" si="117"/>
        <v>287.46312868976537</v>
      </c>
      <c r="M123" s="15">
        <f t="shared" si="117"/>
        <v>6.5578637179586821</v>
      </c>
      <c r="N123" s="15">
        <f t="shared" si="117"/>
        <v>16.275124921811148</v>
      </c>
      <c r="O123" s="15">
        <f t="shared" si="117"/>
        <v>74.705547919667524</v>
      </c>
      <c r="Q123" s="9"/>
      <c r="R123" s="34"/>
      <c r="S123" s="34"/>
      <c r="T123" s="34"/>
      <c r="U123" s="34"/>
      <c r="V123" s="34"/>
    </row>
    <row r="124" spans="1:26" x14ac:dyDescent="0.35">
      <c r="F124" s="2"/>
      <c r="G124" s="16"/>
      <c r="H124" s="19"/>
      <c r="I124" s="18"/>
      <c r="J124" s="38"/>
      <c r="K124" s="18"/>
      <c r="L124" s="19"/>
      <c r="M124" s="19"/>
      <c r="N124" s="16"/>
      <c r="O124" s="18"/>
      <c r="R124" s="34"/>
      <c r="S124" s="34"/>
      <c r="T124" s="34"/>
      <c r="U124" s="34"/>
      <c r="V124" s="34"/>
    </row>
    <row r="125" spans="1:26" x14ac:dyDescent="0.35">
      <c r="A125" s="4"/>
      <c r="B125" s="4"/>
      <c r="C125" s="4" t="s">
        <v>122</v>
      </c>
      <c r="D125" s="4"/>
      <c r="E125" s="4"/>
      <c r="F125" s="2"/>
      <c r="Q125" s="4"/>
      <c r="R125" s="34"/>
      <c r="S125" s="34"/>
      <c r="T125" s="34"/>
      <c r="U125" s="34"/>
      <c r="V125" s="34"/>
    </row>
    <row r="126" spans="1:26" x14ac:dyDescent="0.35">
      <c r="B126" t="s">
        <v>491</v>
      </c>
      <c r="C126" t="s">
        <v>122</v>
      </c>
      <c r="E126" t="s">
        <v>5</v>
      </c>
      <c r="F126" s="2"/>
      <c r="G126" s="7">
        <f t="shared" ref="G126" si="118">R126</f>
        <v>-1.6806000000000001</v>
      </c>
      <c r="H126" s="7">
        <f t="shared" ref="H126" si="119">S126</f>
        <v>1.8498000000000001</v>
      </c>
      <c r="I126" s="7">
        <f t="shared" ref="I126" si="120">T126</f>
        <v>-3.6044</v>
      </c>
      <c r="J126" s="7">
        <f t="shared" ref="J126" si="121">U126</f>
        <v>-9.4777562862669296</v>
      </c>
      <c r="K126" s="7">
        <f t="shared" ref="K126" si="122">V126</f>
        <v>26.458812912037299</v>
      </c>
      <c r="L126" s="7">
        <f t="shared" ref="L126" si="123">W126</f>
        <v>107.579933097949</v>
      </c>
      <c r="M126" s="7">
        <f t="shared" ref="M126" si="124">X126</f>
        <v>2.5095479690372802</v>
      </c>
      <c r="N126" s="7">
        <f t="shared" ref="N126" si="125">Y126</f>
        <v>3.5604152735556802</v>
      </c>
      <c r="O126" s="7">
        <f t="shared" ref="O126" si="126">Z126</f>
        <v>51.153263836524097</v>
      </c>
      <c r="Q126" s="9" t="s">
        <v>5</v>
      </c>
      <c r="R126" s="34">
        <v>-1.6806000000000001</v>
      </c>
      <c r="S126" s="34">
        <v>1.8498000000000001</v>
      </c>
      <c r="T126" s="34">
        <v>-3.6044</v>
      </c>
      <c r="U126" s="34">
        <v>-9.4777562862669296</v>
      </c>
      <c r="V126" s="34">
        <v>26.458812912037299</v>
      </c>
      <c r="W126" s="7">
        <v>107.579933097949</v>
      </c>
      <c r="X126" s="7">
        <v>2.5095479690372802</v>
      </c>
      <c r="Y126" s="7">
        <v>3.5604152735556802</v>
      </c>
      <c r="Z126" s="7">
        <v>51.153263836524097</v>
      </c>
    </row>
    <row r="127" spans="1:26" x14ac:dyDescent="0.35">
      <c r="B127" t="s">
        <v>493</v>
      </c>
      <c r="C127" t="s">
        <v>122</v>
      </c>
      <c r="E127" t="s">
        <v>7</v>
      </c>
      <c r="F127" s="2"/>
      <c r="G127" s="7">
        <f t="shared" ref="G127:G133" si="127">R127</f>
        <v>27.420999999999999</v>
      </c>
      <c r="H127" s="7">
        <f t="shared" ref="H127:H133" si="128">S127</f>
        <v>-3.7425000000000002</v>
      </c>
      <c r="I127" s="7">
        <f t="shared" ref="I127:I133" si="129">T127</f>
        <v>25.743500000000001</v>
      </c>
      <c r="J127" s="7">
        <f t="shared" ref="J127:J133" si="130">U127</f>
        <v>54.325793184488802</v>
      </c>
      <c r="K127" s="7">
        <f t="shared" ref="K127:K133" si="131">V127</f>
        <v>137.220591555656</v>
      </c>
      <c r="L127" s="7">
        <f t="shared" ref="L127:L133" si="132">W127</f>
        <v>442.69111570247901</v>
      </c>
      <c r="M127" s="7">
        <f t="shared" ref="M127:M133" si="133">X127</f>
        <v>28.505466961478199</v>
      </c>
      <c r="N127" s="7">
        <f t="shared" ref="N127:N133" si="134">Y127</f>
        <v>61.429728019675402</v>
      </c>
      <c r="O127" s="7">
        <f t="shared" ref="O127:O133" si="135">Z127</f>
        <v>155.895649775089</v>
      </c>
      <c r="Q127" s="9" t="s">
        <v>7</v>
      </c>
      <c r="R127" s="34">
        <v>27.420999999999999</v>
      </c>
      <c r="S127" s="34">
        <v>-3.7425000000000002</v>
      </c>
      <c r="T127" s="34">
        <v>25.743500000000001</v>
      </c>
      <c r="U127" s="34">
        <v>54.325793184488802</v>
      </c>
      <c r="V127" s="34">
        <v>137.220591555656</v>
      </c>
      <c r="W127" s="7">
        <v>442.69111570247901</v>
      </c>
      <c r="X127" s="7">
        <v>28.505466961478199</v>
      </c>
      <c r="Y127" s="7">
        <v>61.429728019675402</v>
      </c>
      <c r="Z127" s="7">
        <v>155.895649775089</v>
      </c>
    </row>
    <row r="128" spans="1:26" x14ac:dyDescent="0.35">
      <c r="B128" t="s">
        <v>495</v>
      </c>
      <c r="C128" t="s">
        <v>122</v>
      </c>
      <c r="E128" t="s">
        <v>8</v>
      </c>
      <c r="F128" s="2"/>
      <c r="G128" s="7">
        <f t="shared" si="127"/>
        <v>41.8142</v>
      </c>
      <c r="H128" s="7">
        <f t="shared" si="128"/>
        <v>-4.8482000000000003</v>
      </c>
      <c r="I128" s="7">
        <f t="shared" si="129"/>
        <v>40.797600000000003</v>
      </c>
      <c r="J128" s="7">
        <f t="shared" si="130"/>
        <v>153.56557377049199</v>
      </c>
      <c r="K128" s="7">
        <f t="shared" si="131"/>
        <v>195.74569789674899</v>
      </c>
      <c r="L128" s="7">
        <f t="shared" si="132"/>
        <v>410.58386630905699</v>
      </c>
      <c r="M128" s="7">
        <f t="shared" si="133"/>
        <v>41.8142226771783</v>
      </c>
      <c r="N128" s="7">
        <f t="shared" si="134"/>
        <v>153.07291131578</v>
      </c>
      <c r="O128" s="7">
        <f t="shared" si="135"/>
        <v>195.745697895186</v>
      </c>
      <c r="Q128" s="9" t="s">
        <v>8</v>
      </c>
      <c r="R128" s="34">
        <v>41.8142</v>
      </c>
      <c r="S128" s="34">
        <v>-4.8482000000000003</v>
      </c>
      <c r="T128" s="34">
        <v>40.797600000000003</v>
      </c>
      <c r="U128" s="34">
        <v>153.56557377049199</v>
      </c>
      <c r="V128" s="34">
        <v>195.74569789674899</v>
      </c>
      <c r="W128" s="7">
        <v>410.58386630905699</v>
      </c>
      <c r="X128" s="7">
        <v>41.8142226771783</v>
      </c>
      <c r="Y128" s="7">
        <v>153.07291131578</v>
      </c>
      <c r="Z128" s="7">
        <v>195.745697895186</v>
      </c>
    </row>
    <row r="129" spans="1:26" x14ac:dyDescent="0.35">
      <c r="B129" t="s">
        <v>497</v>
      </c>
      <c r="C129" t="s">
        <v>122</v>
      </c>
      <c r="E129" t="s">
        <v>9</v>
      </c>
      <c r="F129" s="2"/>
      <c r="G129" s="7">
        <f t="shared" si="127"/>
        <v>32.523000000000003</v>
      </c>
      <c r="H129" s="7">
        <f t="shared" si="128"/>
        <v>-3.3932000000000002</v>
      </c>
      <c r="I129" s="7">
        <f t="shared" si="129"/>
        <v>30.686800000000002</v>
      </c>
      <c r="J129" s="7">
        <f t="shared" si="130"/>
        <v>55.163027398070902</v>
      </c>
      <c r="K129" s="7">
        <f t="shared" si="131"/>
        <v>123.00561319952401</v>
      </c>
      <c r="L129" s="7">
        <f t="shared" si="132"/>
        <v>451.48833982258299</v>
      </c>
      <c r="M129" s="7">
        <f t="shared" si="133"/>
        <v>33.418793019298903</v>
      </c>
      <c r="N129" s="7">
        <f t="shared" si="134"/>
        <v>58.707823170466199</v>
      </c>
      <c r="O129" s="7">
        <f t="shared" si="135"/>
        <v>130.78326775654401</v>
      </c>
      <c r="Q129" s="9" t="s">
        <v>9</v>
      </c>
      <c r="R129" s="34">
        <v>32.523000000000003</v>
      </c>
      <c r="S129" s="34">
        <v>-3.3932000000000002</v>
      </c>
      <c r="T129" s="34">
        <v>30.686800000000002</v>
      </c>
      <c r="U129" s="34">
        <v>55.163027398070902</v>
      </c>
      <c r="V129" s="34">
        <v>123.00561319952401</v>
      </c>
      <c r="W129" s="7">
        <v>451.48833982258299</v>
      </c>
      <c r="X129" s="7">
        <v>33.418793019298903</v>
      </c>
      <c r="Y129" s="7">
        <v>58.707823170466199</v>
      </c>
      <c r="Z129" s="7">
        <v>130.78326775654401</v>
      </c>
    </row>
    <row r="130" spans="1:26" x14ac:dyDescent="0.35">
      <c r="B130" t="s">
        <v>499</v>
      </c>
      <c r="C130" t="s">
        <v>122</v>
      </c>
      <c r="E130" t="s">
        <v>10</v>
      </c>
      <c r="F130" s="2"/>
      <c r="G130" s="7">
        <f t="shared" si="127"/>
        <v>26.608899999999998</v>
      </c>
      <c r="H130" s="7">
        <f t="shared" si="128"/>
        <v>-4.4253</v>
      </c>
      <c r="I130" s="7">
        <f t="shared" si="129"/>
        <v>21.970500000000001</v>
      </c>
      <c r="J130" s="7">
        <f t="shared" si="130"/>
        <v>32.516840171463599</v>
      </c>
      <c r="K130" s="7">
        <f t="shared" si="131"/>
        <v>132.438238453276</v>
      </c>
      <c r="L130" s="7">
        <f t="shared" si="132"/>
        <v>2824.3243243243201</v>
      </c>
      <c r="M130" s="7">
        <f t="shared" si="133"/>
        <v>26.608939854477502</v>
      </c>
      <c r="N130" s="7">
        <f t="shared" si="134"/>
        <v>30.628999158982499</v>
      </c>
      <c r="O130" s="7">
        <f t="shared" si="135"/>
        <v>132.43823845739701</v>
      </c>
      <c r="Q130" s="9" t="s">
        <v>10</v>
      </c>
      <c r="R130" s="34">
        <v>26.608899999999998</v>
      </c>
      <c r="S130" s="34">
        <v>-4.4253</v>
      </c>
      <c r="T130" s="34">
        <v>21.970500000000001</v>
      </c>
      <c r="U130" s="34">
        <v>32.516840171463599</v>
      </c>
      <c r="V130" s="34">
        <v>132.438238453276</v>
      </c>
      <c r="W130" s="7">
        <v>2824.3243243243201</v>
      </c>
      <c r="X130" s="7">
        <v>26.608939854477502</v>
      </c>
      <c r="Y130" s="7">
        <v>30.628999158982499</v>
      </c>
      <c r="Z130" s="7">
        <v>132.43823845739701</v>
      </c>
    </row>
    <row r="131" spans="1:26" x14ac:dyDescent="0.35">
      <c r="B131" t="s">
        <v>501</v>
      </c>
      <c r="C131" t="s">
        <v>122</v>
      </c>
      <c r="E131" t="s">
        <v>11</v>
      </c>
      <c r="F131" s="2"/>
      <c r="G131" s="7">
        <f t="shared" si="127"/>
        <v>41.194499999999998</v>
      </c>
      <c r="H131" s="7">
        <f t="shared" si="128"/>
        <v>-2.8157000000000001</v>
      </c>
      <c r="I131" s="7">
        <f t="shared" si="129"/>
        <v>50.442900000000002</v>
      </c>
      <c r="J131" s="7">
        <f t="shared" si="130"/>
        <v>39.274924471299101</v>
      </c>
      <c r="K131" s="7" t="str">
        <f t="shared" si="131"/>
        <v>NULL</v>
      </c>
      <c r="L131" s="7" t="str">
        <f t="shared" si="132"/>
        <v>NULL</v>
      </c>
      <c r="M131" s="7">
        <f t="shared" si="133"/>
        <v>41.409799968728599</v>
      </c>
      <c r="N131" s="7">
        <f t="shared" si="134"/>
        <v>38.0574984047187</v>
      </c>
      <c r="O131" s="7">
        <f t="shared" si="135"/>
        <v>190.33156377179199</v>
      </c>
      <c r="Q131" s="9" t="s">
        <v>11</v>
      </c>
      <c r="R131" s="34">
        <v>41.194499999999998</v>
      </c>
      <c r="S131" s="34">
        <v>-2.8157000000000001</v>
      </c>
      <c r="T131" s="34">
        <v>50.442900000000002</v>
      </c>
      <c r="U131" s="34">
        <v>39.274924471299101</v>
      </c>
      <c r="V131" s="34" t="s">
        <v>292</v>
      </c>
      <c r="W131" s="34" t="s">
        <v>292</v>
      </c>
      <c r="X131" s="7">
        <v>41.409799968728599</v>
      </c>
      <c r="Y131" s="7">
        <v>38.0574984047187</v>
      </c>
      <c r="Z131" s="7">
        <v>190.33156377179199</v>
      </c>
    </row>
    <row r="132" spans="1:26" x14ac:dyDescent="0.35">
      <c r="B132" t="s">
        <v>503</v>
      </c>
      <c r="C132" t="s">
        <v>122</v>
      </c>
      <c r="E132" t="s">
        <v>12</v>
      </c>
      <c r="F132" s="2"/>
      <c r="G132" s="7">
        <f t="shared" si="127"/>
        <v>1.8587</v>
      </c>
      <c r="H132" s="7">
        <f t="shared" si="128"/>
        <v>-4.8609999999999998</v>
      </c>
      <c r="I132" s="7">
        <f t="shared" si="129"/>
        <v>3.7879</v>
      </c>
      <c r="J132" s="7">
        <f t="shared" si="130"/>
        <v>-5.8419243986254301</v>
      </c>
      <c r="K132" s="7">
        <f t="shared" si="131"/>
        <v>37</v>
      </c>
      <c r="L132" s="7">
        <f t="shared" si="132"/>
        <v>228.12799386855701</v>
      </c>
      <c r="M132" s="7">
        <f t="shared" si="133"/>
        <v>3.73851428903762</v>
      </c>
      <c r="N132" s="7">
        <f t="shared" si="134"/>
        <v>-0.142834090586996</v>
      </c>
      <c r="O132" s="7">
        <f t="shared" si="135"/>
        <v>51.609815805607603</v>
      </c>
      <c r="Q132" s="9" t="s">
        <v>12</v>
      </c>
      <c r="R132" s="34">
        <v>1.8587</v>
      </c>
      <c r="S132" s="34">
        <v>-4.8609999999999998</v>
      </c>
      <c r="T132" s="34">
        <v>3.7879</v>
      </c>
      <c r="U132" s="34">
        <v>-5.8419243986254301</v>
      </c>
      <c r="V132" s="34">
        <v>37</v>
      </c>
      <c r="W132" s="7">
        <v>228.12799386855701</v>
      </c>
      <c r="X132" s="7">
        <v>3.73851428903762</v>
      </c>
      <c r="Y132" s="7">
        <v>-0.142834090586996</v>
      </c>
      <c r="Z132" s="7">
        <v>51.609815805607603</v>
      </c>
    </row>
    <row r="133" spans="1:26" x14ac:dyDescent="0.35">
      <c r="B133" t="s">
        <v>505</v>
      </c>
      <c r="C133" t="s">
        <v>122</v>
      </c>
      <c r="E133" t="s">
        <v>6</v>
      </c>
      <c r="F133" s="2"/>
      <c r="G133" s="7">
        <f t="shared" si="127"/>
        <v>0.62039999999999995</v>
      </c>
      <c r="H133" s="7">
        <f t="shared" si="128"/>
        <v>-3.7818999999999998</v>
      </c>
      <c r="I133" s="7">
        <f t="shared" si="129"/>
        <v>-3.9243999999999999</v>
      </c>
      <c r="J133" s="7">
        <f t="shared" si="130"/>
        <v>-11.5541922290389</v>
      </c>
      <c r="K133" s="7">
        <f t="shared" si="131"/>
        <v>16.8392615938766</v>
      </c>
      <c r="L133" s="7">
        <f t="shared" si="132"/>
        <v>33.970056788848702</v>
      </c>
      <c r="M133" s="7">
        <f t="shared" si="133"/>
        <v>5.4906351013766796</v>
      </c>
      <c r="N133" s="7">
        <f t="shared" si="134"/>
        <v>0.57908112549065505</v>
      </c>
      <c r="O133" s="7">
        <f t="shared" si="135"/>
        <v>43.625553833932798</v>
      </c>
      <c r="Q133" s="9" t="s">
        <v>6</v>
      </c>
      <c r="R133" s="34">
        <v>0.62039999999999995</v>
      </c>
      <c r="S133" s="34">
        <v>-3.7818999999999998</v>
      </c>
      <c r="T133" s="34">
        <v>-3.9243999999999999</v>
      </c>
      <c r="U133" s="34">
        <v>-11.5541922290389</v>
      </c>
      <c r="V133" s="34">
        <v>16.8392615938766</v>
      </c>
      <c r="W133" s="7">
        <v>33.970056788848702</v>
      </c>
      <c r="X133" s="7">
        <v>5.4906351013766796</v>
      </c>
      <c r="Y133" s="7">
        <v>0.57908112549065505</v>
      </c>
      <c r="Z133" s="7">
        <v>43.625553833932798</v>
      </c>
    </row>
    <row r="134" spans="1:26" x14ac:dyDescent="0.35">
      <c r="F134" s="2"/>
      <c r="G134" s="15">
        <f>AVERAGE(G126:G133)</f>
        <v>21.295012499999999</v>
      </c>
      <c r="H134" s="15">
        <f t="shared" ref="H134:O134" si="136">AVERAGE(H126:H133)</f>
        <v>-3.2522500000000001</v>
      </c>
      <c r="I134" s="15">
        <f t="shared" si="136"/>
        <v>20.737550000000002</v>
      </c>
      <c r="J134" s="15">
        <f t="shared" si="136"/>
        <v>38.496535760235389</v>
      </c>
      <c r="K134" s="15">
        <f t="shared" si="136"/>
        <v>95.5297450873027</v>
      </c>
      <c r="L134" s="15">
        <f t="shared" si="136"/>
        <v>642.68080427339908</v>
      </c>
      <c r="M134" s="15">
        <f t="shared" si="136"/>
        <v>22.936989980076639</v>
      </c>
      <c r="N134" s="15">
        <f t="shared" si="136"/>
        <v>43.236702797260264</v>
      </c>
      <c r="O134" s="15">
        <f t="shared" si="136"/>
        <v>118.94788139150906</v>
      </c>
      <c r="Q134" s="9"/>
      <c r="R134" s="34"/>
      <c r="S134" s="34"/>
      <c r="T134" s="34"/>
      <c r="U134" s="34"/>
      <c r="V134" s="34"/>
    </row>
    <row r="135" spans="1:26" x14ac:dyDescent="0.35">
      <c r="F135" s="2"/>
      <c r="G135" s="16"/>
      <c r="H135" s="19"/>
      <c r="I135" s="18"/>
      <c r="J135" s="38"/>
      <c r="K135" s="18"/>
      <c r="L135" s="19"/>
      <c r="M135" s="19"/>
      <c r="N135" s="16"/>
      <c r="O135" s="18"/>
      <c r="R135" s="34"/>
      <c r="S135" s="34"/>
      <c r="T135" s="34"/>
      <c r="U135" s="34"/>
      <c r="V135" s="34"/>
    </row>
    <row r="136" spans="1:26" x14ac:dyDescent="0.35">
      <c r="A136" s="4"/>
      <c r="B136" s="4"/>
      <c r="C136" s="4" t="s">
        <v>123</v>
      </c>
      <c r="D136" s="4"/>
      <c r="E136" s="4"/>
      <c r="F136" s="2"/>
      <c r="Q136" s="4"/>
      <c r="R136" s="34"/>
      <c r="S136" s="34"/>
      <c r="T136" s="34"/>
      <c r="U136" s="34"/>
      <c r="V136" s="34"/>
    </row>
    <row r="137" spans="1:26" x14ac:dyDescent="0.35">
      <c r="B137" t="s">
        <v>123</v>
      </c>
      <c r="C137" t="s">
        <v>123</v>
      </c>
      <c r="E137" t="s">
        <v>124</v>
      </c>
      <c r="F137" s="2"/>
      <c r="G137" s="7">
        <f t="shared" ref="G137" si="137">R137</f>
        <v>16.488499999999998</v>
      </c>
      <c r="H137" s="7">
        <f t="shared" ref="H137" si="138">S137</f>
        <v>-0.6079</v>
      </c>
      <c r="I137" s="7">
        <f t="shared" ref="I137" si="139">T137</f>
        <v>18.4343</v>
      </c>
      <c r="J137" s="7">
        <f t="shared" ref="J137" si="140">U137</f>
        <v>0.40948643576181898</v>
      </c>
      <c r="K137" s="7">
        <f t="shared" ref="K137" si="141">V137</f>
        <v>28.8592073571272</v>
      </c>
      <c r="L137" s="7">
        <f t="shared" ref="L137" si="142">W137</f>
        <v>119.139824986036</v>
      </c>
      <c r="M137" s="7">
        <f t="shared" ref="M137" si="143">X137</f>
        <v>20.273521179774001</v>
      </c>
      <c r="N137" s="7">
        <f t="shared" ref="N137" si="144">Y137</f>
        <v>9.0268909035915907</v>
      </c>
      <c r="O137" s="7">
        <f t="shared" ref="O137" si="145">Z137</f>
        <v>50.520193825193502</v>
      </c>
      <c r="Q137" s="9" t="s">
        <v>124</v>
      </c>
      <c r="R137" s="34">
        <v>16.488499999999998</v>
      </c>
      <c r="S137" s="34">
        <v>-0.6079</v>
      </c>
      <c r="T137" s="34">
        <v>18.4343</v>
      </c>
      <c r="U137" s="34">
        <v>0.40948643576181898</v>
      </c>
      <c r="V137" s="34">
        <v>28.8592073571272</v>
      </c>
      <c r="W137" s="7">
        <v>119.139824986036</v>
      </c>
      <c r="X137" s="7">
        <v>20.273521179774001</v>
      </c>
      <c r="Y137" s="7">
        <v>9.0268909035915907</v>
      </c>
      <c r="Z137" s="7">
        <v>50.520193825193502</v>
      </c>
    </row>
    <row r="138" spans="1:26" x14ac:dyDescent="0.35">
      <c r="B138" t="s">
        <v>123</v>
      </c>
      <c r="C138" t="s">
        <v>123</v>
      </c>
      <c r="E138" t="s">
        <v>125</v>
      </c>
      <c r="F138" s="2"/>
      <c r="G138" s="7">
        <f t="shared" ref="G138:G146" si="146">R138</f>
        <v>26.526499999999999</v>
      </c>
      <c r="H138" s="7">
        <f t="shared" ref="H138:H146" si="147">S138</f>
        <v>3.8418999999999999</v>
      </c>
      <c r="I138" s="7">
        <f t="shared" ref="I138:I146" si="148">T138</f>
        <v>27.0869</v>
      </c>
      <c r="J138" s="7">
        <f t="shared" ref="J138:J146" si="149">U138</f>
        <v>9.6736254042928493</v>
      </c>
      <c r="K138" s="7">
        <f t="shared" ref="K138:K146" si="150">V138</f>
        <v>53.182751540040996</v>
      </c>
      <c r="L138" s="7">
        <f t="shared" ref="L138:L146" si="151">W138</f>
        <v>76.7772511848341</v>
      </c>
      <c r="M138" s="7">
        <f t="shared" ref="M138:M146" si="152">X138</f>
        <v>29.588175236028601</v>
      </c>
      <c r="N138" s="7">
        <f t="shared" ref="N138:N146" si="153">Y138</f>
        <v>18.861586004039701</v>
      </c>
      <c r="O138" s="7">
        <f t="shared" ref="O138:O146" si="154">Z138</f>
        <v>76.955091710249206</v>
      </c>
      <c r="Q138" s="9" t="s">
        <v>125</v>
      </c>
      <c r="R138" s="34">
        <v>26.526499999999999</v>
      </c>
      <c r="S138" s="34">
        <v>3.8418999999999999</v>
      </c>
      <c r="T138" s="34">
        <v>27.0869</v>
      </c>
      <c r="U138" s="34">
        <v>9.6736254042928493</v>
      </c>
      <c r="V138" s="34">
        <v>53.182751540040996</v>
      </c>
      <c r="W138" s="7">
        <v>76.7772511848341</v>
      </c>
      <c r="X138" s="7">
        <v>29.588175236028601</v>
      </c>
      <c r="Y138" s="7">
        <v>18.861586004039701</v>
      </c>
      <c r="Z138" s="7">
        <v>76.955091710249206</v>
      </c>
    </row>
    <row r="139" spans="1:26" x14ac:dyDescent="0.35">
      <c r="B139" t="s">
        <v>123</v>
      </c>
      <c r="C139" t="s">
        <v>123</v>
      </c>
      <c r="E139" t="s">
        <v>126</v>
      </c>
      <c r="F139" s="2"/>
      <c r="G139" s="7">
        <f t="shared" si="146"/>
        <v>81.529399999999995</v>
      </c>
      <c r="H139" s="7">
        <f t="shared" si="147"/>
        <v>5.3472</v>
      </c>
      <c r="I139" s="7">
        <f t="shared" si="148"/>
        <v>86.242599999999996</v>
      </c>
      <c r="J139" s="7">
        <f t="shared" si="149"/>
        <v>223.43773642003299</v>
      </c>
      <c r="K139" s="7">
        <f t="shared" si="150"/>
        <v>787.43124026984901</v>
      </c>
      <c r="L139" s="7">
        <f t="shared" si="151"/>
        <v>2416.6740250183998</v>
      </c>
      <c r="M139" s="7">
        <f t="shared" si="152"/>
        <v>81.529446732622802</v>
      </c>
      <c r="N139" s="7">
        <f t="shared" si="153"/>
        <v>227.125258244701</v>
      </c>
      <c r="O139" s="7">
        <f t="shared" si="154"/>
        <v>787.43124026984901</v>
      </c>
      <c r="Q139" s="9" t="s">
        <v>126</v>
      </c>
      <c r="R139" s="34">
        <v>81.529399999999995</v>
      </c>
      <c r="S139" s="34">
        <v>5.3472</v>
      </c>
      <c r="T139" s="34">
        <v>86.242599999999996</v>
      </c>
      <c r="U139" s="34">
        <v>223.43773642003299</v>
      </c>
      <c r="V139" s="34">
        <v>787.43124026984901</v>
      </c>
      <c r="W139" s="7">
        <v>2416.6740250183998</v>
      </c>
      <c r="X139" s="7">
        <v>81.529446732622802</v>
      </c>
      <c r="Y139" s="7">
        <v>227.125258244701</v>
      </c>
      <c r="Z139" s="7">
        <v>787.43124026984901</v>
      </c>
    </row>
    <row r="140" spans="1:26" x14ac:dyDescent="0.35">
      <c r="B140" t="s">
        <v>123</v>
      </c>
      <c r="C140" t="s">
        <v>123</v>
      </c>
      <c r="E140" t="s">
        <v>127</v>
      </c>
      <c r="F140" s="2"/>
      <c r="G140" s="7">
        <f t="shared" si="146"/>
        <v>50.091000000000001</v>
      </c>
      <c r="H140" s="7">
        <f t="shared" si="147"/>
        <v>-5.9595000000000002</v>
      </c>
      <c r="I140" s="7">
        <f t="shared" si="148"/>
        <v>43.732799999999997</v>
      </c>
      <c r="J140" s="7">
        <f t="shared" si="149"/>
        <v>78.480003038474706</v>
      </c>
      <c r="K140" s="7">
        <f t="shared" si="150"/>
        <v>190.12780144471199</v>
      </c>
      <c r="L140" s="7">
        <f t="shared" si="151"/>
        <v>654.16466056812703</v>
      </c>
      <c r="M140" s="7">
        <f t="shared" si="152"/>
        <v>51.247963209874797</v>
      </c>
      <c r="N140" s="7">
        <f t="shared" si="153"/>
        <v>84.141677853270195</v>
      </c>
      <c r="O140" s="7">
        <f t="shared" si="154"/>
        <v>209.636216388284</v>
      </c>
      <c r="Q140" s="9" t="s">
        <v>127</v>
      </c>
      <c r="R140" s="34">
        <v>50.091000000000001</v>
      </c>
      <c r="S140" s="34">
        <v>-5.9595000000000002</v>
      </c>
      <c r="T140" s="34">
        <v>43.732799999999997</v>
      </c>
      <c r="U140" s="34">
        <v>78.480003038474706</v>
      </c>
      <c r="V140" s="34">
        <v>190.12780144471199</v>
      </c>
      <c r="W140" s="7">
        <v>654.16466056812703</v>
      </c>
      <c r="X140" s="7">
        <v>51.247963209874797</v>
      </c>
      <c r="Y140" s="7">
        <v>84.141677853270195</v>
      </c>
      <c r="Z140" s="7">
        <v>209.636216388284</v>
      </c>
    </row>
    <row r="141" spans="1:26" x14ac:dyDescent="0.35">
      <c r="B141" t="s">
        <v>123</v>
      </c>
      <c r="C141" t="s">
        <v>123</v>
      </c>
      <c r="E141" t="s">
        <v>128</v>
      </c>
      <c r="F141" s="2"/>
      <c r="G141" s="7">
        <f t="shared" si="146"/>
        <v>46.144799999999996</v>
      </c>
      <c r="H141" s="7">
        <f t="shared" si="147"/>
        <v>4.4817</v>
      </c>
      <c r="I141" s="7">
        <f t="shared" si="148"/>
        <v>50.353499999999997</v>
      </c>
      <c r="J141" s="7">
        <f t="shared" si="149"/>
        <v>13.7112550536886</v>
      </c>
      <c r="K141" s="7">
        <f t="shared" si="150"/>
        <v>82.329569217900399</v>
      </c>
      <c r="L141" s="7">
        <f t="shared" si="151"/>
        <v>100.36768930253901</v>
      </c>
      <c r="M141" s="7">
        <f t="shared" si="152"/>
        <v>46.144820643864101</v>
      </c>
      <c r="N141" s="7">
        <f t="shared" si="153"/>
        <v>13.9937243898429</v>
      </c>
      <c r="O141" s="7">
        <f t="shared" si="154"/>
        <v>82.329569206011101</v>
      </c>
      <c r="Q141" s="9" t="s">
        <v>128</v>
      </c>
      <c r="R141" s="34">
        <v>46.144799999999996</v>
      </c>
      <c r="S141" s="34">
        <v>4.4817</v>
      </c>
      <c r="T141" s="34">
        <v>50.353499999999997</v>
      </c>
      <c r="U141" s="34">
        <v>13.7112550536886</v>
      </c>
      <c r="V141" s="34">
        <v>82.329569217900399</v>
      </c>
      <c r="W141" s="7">
        <v>100.36768930253901</v>
      </c>
      <c r="X141" s="7">
        <v>46.144820643864101</v>
      </c>
      <c r="Y141" s="7">
        <v>13.9937243898429</v>
      </c>
      <c r="Z141" s="7">
        <v>82.329569206011101</v>
      </c>
    </row>
    <row r="142" spans="1:26" x14ac:dyDescent="0.35">
      <c r="B142" t="s">
        <v>123</v>
      </c>
      <c r="C142" t="s">
        <v>123</v>
      </c>
      <c r="E142" t="s">
        <v>129</v>
      </c>
      <c r="F142" s="2"/>
      <c r="G142" s="7">
        <f t="shared" si="146"/>
        <v>87.780500000000004</v>
      </c>
      <c r="H142" s="7">
        <f t="shared" si="147"/>
        <v>21.227799999999998</v>
      </c>
      <c r="I142" s="7">
        <f t="shared" si="148"/>
        <v>90.703999999999994</v>
      </c>
      <c r="J142" s="7">
        <f t="shared" si="149"/>
        <v>14.031300593631901</v>
      </c>
      <c r="K142" s="7">
        <f t="shared" si="150"/>
        <v>98.310652275926799</v>
      </c>
      <c r="L142" s="7">
        <f t="shared" si="151"/>
        <v>366.44591611479001</v>
      </c>
      <c r="M142" s="7">
        <f t="shared" si="152"/>
        <v>87.780493217059501</v>
      </c>
      <c r="N142" s="7">
        <f t="shared" si="153"/>
        <v>15.2283571847933</v>
      </c>
      <c r="O142" s="7">
        <f t="shared" si="154"/>
        <v>98.310652279400799</v>
      </c>
      <c r="Q142" s="9" t="s">
        <v>129</v>
      </c>
      <c r="R142" s="34">
        <v>87.780500000000004</v>
      </c>
      <c r="S142" s="34">
        <v>21.227799999999998</v>
      </c>
      <c r="T142" s="34">
        <v>90.703999999999994</v>
      </c>
      <c r="U142" s="34">
        <v>14.031300593631901</v>
      </c>
      <c r="V142" s="34">
        <v>98.310652275926799</v>
      </c>
      <c r="W142" s="7">
        <v>366.44591611479001</v>
      </c>
      <c r="X142" s="7">
        <v>87.780493217059501</v>
      </c>
      <c r="Y142" s="7">
        <v>15.2283571847933</v>
      </c>
      <c r="Z142" s="7">
        <v>98.310652279400799</v>
      </c>
    </row>
    <row r="143" spans="1:26" x14ac:dyDescent="0.35">
      <c r="B143" t="s">
        <v>123</v>
      </c>
      <c r="C143" t="s">
        <v>123</v>
      </c>
      <c r="E143" t="s">
        <v>130</v>
      </c>
      <c r="F143" s="2"/>
      <c r="G143" s="7">
        <f t="shared" si="146"/>
        <v>-67.227099999999993</v>
      </c>
      <c r="H143" s="7">
        <f t="shared" si="147"/>
        <v>-1.8220000000000001</v>
      </c>
      <c r="I143" s="7">
        <f t="shared" si="148"/>
        <v>-62.505000000000003</v>
      </c>
      <c r="J143" s="7">
        <f t="shared" si="149"/>
        <v>-79.707576428887904</v>
      </c>
      <c r="K143" s="7">
        <f t="shared" si="150"/>
        <v>-87.288370802109398</v>
      </c>
      <c r="L143" s="7">
        <f t="shared" si="151"/>
        <v>-85.381423555697395</v>
      </c>
      <c r="M143" s="7">
        <f t="shared" si="152"/>
        <v>-67.227191414203702</v>
      </c>
      <c r="N143" s="7">
        <f t="shared" si="153"/>
        <v>-80.271376267896301</v>
      </c>
      <c r="O143" s="7">
        <f t="shared" si="154"/>
        <v>-87.2883708014446</v>
      </c>
      <c r="Q143" s="9" t="s">
        <v>130</v>
      </c>
      <c r="R143" s="34">
        <v>-67.227099999999993</v>
      </c>
      <c r="S143" s="34">
        <v>-1.8220000000000001</v>
      </c>
      <c r="T143" s="34">
        <v>-62.505000000000003</v>
      </c>
      <c r="U143" s="34">
        <v>-79.707576428887904</v>
      </c>
      <c r="V143" s="34">
        <v>-87.288370802109398</v>
      </c>
      <c r="W143" s="7">
        <v>-85.381423555697395</v>
      </c>
      <c r="X143" s="7">
        <v>-67.227191414203702</v>
      </c>
      <c r="Y143" s="7">
        <v>-80.271376267896301</v>
      </c>
      <c r="Z143" s="7">
        <v>-87.2883708014446</v>
      </c>
    </row>
    <row r="144" spans="1:26" x14ac:dyDescent="0.35">
      <c r="B144" t="s">
        <v>123</v>
      </c>
      <c r="C144" t="s">
        <v>123</v>
      </c>
      <c r="E144" t="s">
        <v>131</v>
      </c>
      <c r="F144" s="2"/>
      <c r="G144" s="7">
        <f t="shared" si="146"/>
        <v>44.192700000000002</v>
      </c>
      <c r="H144" s="7">
        <f t="shared" si="147"/>
        <v>2.6160999999999999</v>
      </c>
      <c r="I144" s="7">
        <f t="shared" si="148"/>
        <v>53.560600000000001</v>
      </c>
      <c r="J144" s="7">
        <f t="shared" si="149"/>
        <v>-3.6323202372127601</v>
      </c>
      <c r="K144" s="7">
        <f t="shared" si="150"/>
        <v>6.3581112669471596</v>
      </c>
      <c r="L144" s="7">
        <f t="shared" si="151"/>
        <v>-0.16456390565003401</v>
      </c>
      <c r="M144" s="7">
        <f t="shared" si="152"/>
        <v>50.284197595871703</v>
      </c>
      <c r="N144" s="7">
        <f t="shared" si="153"/>
        <v>8.3151361896312892</v>
      </c>
      <c r="O144" s="7">
        <f t="shared" si="154"/>
        <v>24.581915624112099</v>
      </c>
      <c r="Q144" s="9" t="s">
        <v>131</v>
      </c>
      <c r="R144" s="34">
        <v>44.192700000000002</v>
      </c>
      <c r="S144" s="34">
        <v>2.6160999999999999</v>
      </c>
      <c r="T144" s="34">
        <v>53.560600000000001</v>
      </c>
      <c r="U144" s="34">
        <v>-3.6323202372127601</v>
      </c>
      <c r="V144" s="34">
        <v>6.3581112669471596</v>
      </c>
      <c r="W144" s="7">
        <v>-0.16456390565003401</v>
      </c>
      <c r="X144" s="7">
        <v>50.284197595871703</v>
      </c>
      <c r="Y144" s="7">
        <v>8.3151361896312892</v>
      </c>
      <c r="Z144" s="7">
        <v>24.581915624112099</v>
      </c>
    </row>
    <row r="145" spans="1:26" x14ac:dyDescent="0.35">
      <c r="B145" t="s">
        <v>123</v>
      </c>
      <c r="C145" t="s">
        <v>123</v>
      </c>
      <c r="E145" t="s">
        <v>132</v>
      </c>
      <c r="F145" s="2"/>
      <c r="G145" s="7">
        <f t="shared" si="146"/>
        <v>38.728700000000003</v>
      </c>
      <c r="H145" s="7">
        <f t="shared" si="147"/>
        <v>6.3952999999999998</v>
      </c>
      <c r="I145" s="7">
        <f t="shared" si="148"/>
        <v>42.775199999999998</v>
      </c>
      <c r="J145" s="7">
        <f t="shared" si="149"/>
        <v>-20.428490885172</v>
      </c>
      <c r="K145" s="7">
        <f t="shared" si="150"/>
        <v>31.103886050472202</v>
      </c>
      <c r="L145" s="7">
        <f t="shared" si="151"/>
        <v>-32.302451133498103</v>
      </c>
      <c r="M145" s="7">
        <f t="shared" si="152"/>
        <v>43.720798492247802</v>
      </c>
      <c r="N145" s="7">
        <f t="shared" si="153"/>
        <v>-13.8970346490018</v>
      </c>
      <c r="O145" s="7">
        <f t="shared" si="154"/>
        <v>41.811943859320202</v>
      </c>
      <c r="Q145" s="9" t="s">
        <v>132</v>
      </c>
      <c r="R145" s="34">
        <v>38.728700000000003</v>
      </c>
      <c r="S145" s="34">
        <v>6.3952999999999998</v>
      </c>
      <c r="T145" s="34">
        <v>42.775199999999998</v>
      </c>
      <c r="U145" s="34">
        <v>-20.428490885172</v>
      </c>
      <c r="V145" s="34">
        <v>31.103886050472202</v>
      </c>
      <c r="W145" s="7">
        <v>-32.302451133498103</v>
      </c>
      <c r="X145" s="7">
        <v>43.720798492247802</v>
      </c>
      <c r="Y145" s="7">
        <v>-13.8970346490018</v>
      </c>
      <c r="Z145" s="7">
        <v>41.811943859320202</v>
      </c>
    </row>
    <row r="146" spans="1:26" x14ac:dyDescent="0.35">
      <c r="B146" t="s">
        <v>123</v>
      </c>
      <c r="C146" t="s">
        <v>123</v>
      </c>
      <c r="E146" t="s">
        <v>133</v>
      </c>
      <c r="F146" s="2"/>
      <c r="G146" s="7">
        <f t="shared" si="146"/>
        <v>42.638599999999997</v>
      </c>
      <c r="H146" s="7">
        <f t="shared" si="147"/>
        <v>13.5464</v>
      </c>
      <c r="I146" s="7">
        <f t="shared" si="148"/>
        <v>40.7547</v>
      </c>
      <c r="J146" s="7">
        <f t="shared" si="149"/>
        <v>139.73063973064001</v>
      </c>
      <c r="K146" s="7">
        <f t="shared" si="150"/>
        <v>353.49544072948299</v>
      </c>
      <c r="L146" s="7">
        <f t="shared" si="151"/>
        <v>4646.6666666666697</v>
      </c>
      <c r="M146" s="7">
        <f t="shared" si="152"/>
        <v>38.821646921613599</v>
      </c>
      <c r="N146" s="7">
        <f t="shared" si="153"/>
        <v>149.48923345175101</v>
      </c>
      <c r="O146" s="7">
        <f t="shared" si="154"/>
        <v>383.83788573026499</v>
      </c>
      <c r="Q146" s="9" t="s">
        <v>133</v>
      </c>
      <c r="R146" s="34">
        <v>42.638599999999997</v>
      </c>
      <c r="S146" s="34">
        <v>13.5464</v>
      </c>
      <c r="T146" s="34">
        <v>40.7547</v>
      </c>
      <c r="U146" s="34">
        <v>139.73063973064001</v>
      </c>
      <c r="V146" s="34">
        <v>353.49544072948299</v>
      </c>
      <c r="W146" s="7">
        <v>4646.6666666666697</v>
      </c>
      <c r="X146" s="7">
        <v>38.821646921613599</v>
      </c>
      <c r="Y146" s="7">
        <v>149.48923345175101</v>
      </c>
      <c r="Z146" s="7">
        <v>383.83788573026499</v>
      </c>
    </row>
    <row r="147" spans="1:26" x14ac:dyDescent="0.35">
      <c r="F147" s="2"/>
      <c r="G147" s="15">
        <f>AVERAGE(G136:G146)</f>
        <v>36.689360000000001</v>
      </c>
      <c r="H147" s="15">
        <f t="shared" ref="H147:O147" si="155">AVERAGE(H136:H146)</f>
        <v>4.906699999999999</v>
      </c>
      <c r="I147" s="15">
        <f t="shared" si="155"/>
        <v>39.113960000000006</v>
      </c>
      <c r="J147" s="15">
        <f t="shared" si="155"/>
        <v>37.570565912525012</v>
      </c>
      <c r="K147" s="15">
        <f t="shared" si="155"/>
        <v>154.39102893503497</v>
      </c>
      <c r="L147" s="15">
        <f t="shared" si="155"/>
        <v>826.23875952465494</v>
      </c>
      <c r="M147" s="15">
        <f t="shared" si="155"/>
        <v>38.216387181475319</v>
      </c>
      <c r="N147" s="15">
        <f t="shared" si="155"/>
        <v>43.201345330472293</v>
      </c>
      <c r="O147" s="15">
        <f t="shared" si="155"/>
        <v>166.81263380912404</v>
      </c>
      <c r="Q147" s="9"/>
      <c r="R147" s="34"/>
      <c r="S147" s="34"/>
      <c r="T147" s="34"/>
      <c r="U147" s="34"/>
      <c r="V147" s="34"/>
    </row>
    <row r="148" spans="1:26" x14ac:dyDescent="0.35">
      <c r="F148" s="2"/>
      <c r="G148" s="16"/>
      <c r="H148" s="19"/>
      <c r="I148" s="18"/>
      <c r="J148" s="38"/>
      <c r="K148" s="18"/>
      <c r="L148" s="19"/>
      <c r="M148" s="19"/>
      <c r="N148" s="16"/>
      <c r="O148" s="18"/>
      <c r="R148" s="34"/>
      <c r="S148" s="34"/>
      <c r="T148" s="34"/>
      <c r="U148" s="34"/>
      <c r="V148" s="34"/>
    </row>
    <row r="149" spans="1:26" ht="15" customHeight="1" x14ac:dyDescent="0.35">
      <c r="A149" s="1" t="s">
        <v>529</v>
      </c>
      <c r="B149" s="1"/>
      <c r="C149" s="1" t="s">
        <v>134</v>
      </c>
      <c r="D149" s="1"/>
      <c r="E149" s="5" t="s">
        <v>135</v>
      </c>
      <c r="F149" s="2"/>
      <c r="G149" s="7">
        <f t="shared" ref="G149" si="156">R149</f>
        <v>28.790299999999998</v>
      </c>
      <c r="H149" s="7">
        <f t="shared" ref="H149" si="157">S149</f>
        <v>4.4790000000000001</v>
      </c>
      <c r="I149" s="7">
        <f t="shared" ref="I149" si="158">T149</f>
        <v>25.2576</v>
      </c>
      <c r="J149" s="7">
        <f t="shared" ref="J149" si="159">U149</f>
        <v>41.0947991350859</v>
      </c>
      <c r="K149" s="7">
        <f t="shared" ref="K149" si="160">V149</f>
        <v>265.372430560672</v>
      </c>
      <c r="L149" s="7">
        <f t="shared" ref="L149" si="161">W149</f>
        <v>803.89136972568997</v>
      </c>
      <c r="M149" s="7">
        <f t="shared" ref="M149" si="162">X149</f>
        <v>29.420917340541902</v>
      </c>
      <c r="N149" s="7">
        <f t="shared" ref="N149" si="163">Y149</f>
        <v>40.437168291358503</v>
      </c>
      <c r="O149" s="7">
        <f t="shared" ref="O149" si="164">Z149</f>
        <v>276.86706866111803</v>
      </c>
      <c r="Q149" s="10" t="s">
        <v>135</v>
      </c>
      <c r="R149" s="34">
        <v>28.790299999999998</v>
      </c>
      <c r="S149" s="34">
        <v>4.4790000000000001</v>
      </c>
      <c r="T149" s="34">
        <v>25.2576</v>
      </c>
      <c r="U149" s="34">
        <v>41.0947991350859</v>
      </c>
      <c r="V149" s="34">
        <v>265.372430560672</v>
      </c>
      <c r="W149" s="7">
        <v>803.89136972568997</v>
      </c>
      <c r="X149" s="7">
        <v>29.420917340541902</v>
      </c>
      <c r="Y149" s="7">
        <v>40.437168291358503</v>
      </c>
      <c r="Z149" s="7">
        <v>276.86706866111803</v>
      </c>
    </row>
    <row r="150" spans="1:26" x14ac:dyDescent="0.35">
      <c r="B150" t="s">
        <v>531</v>
      </c>
      <c r="C150" t="s">
        <v>134</v>
      </c>
      <c r="D150" t="s">
        <v>136</v>
      </c>
      <c r="E150" t="s">
        <v>137</v>
      </c>
      <c r="F150" s="2"/>
      <c r="G150" s="7">
        <f t="shared" ref="G150:G171" si="165">R150</f>
        <v>-28.5349</v>
      </c>
      <c r="H150" s="7">
        <f t="shared" ref="H150:H171" si="166">S150</f>
        <v>3.5055000000000001</v>
      </c>
      <c r="I150" s="7">
        <f t="shared" ref="I150:I171" si="167">T150</f>
        <v>-23.255700000000001</v>
      </c>
      <c r="J150" s="7">
        <f t="shared" ref="J150:J171" si="168">U150</f>
        <v>-27.2135416666667</v>
      </c>
      <c r="K150" s="7">
        <f t="shared" ref="K150:K171" si="169">V150</f>
        <v>4.8780487804878101</v>
      </c>
      <c r="L150" s="7">
        <f t="shared" ref="L150:L171" si="170">W150</f>
        <v>117.34059097978199</v>
      </c>
      <c r="M150" s="7">
        <f t="shared" ref="M150:M171" si="171">X150</f>
        <v>-27.751224621853201</v>
      </c>
      <c r="N150" s="7">
        <f t="shared" ref="N150:N171" si="172">Y150</f>
        <v>-22.493007040390001</v>
      </c>
      <c r="O150" s="7">
        <f t="shared" ref="O150:O171" si="173">Z150</f>
        <v>19.273049211569599</v>
      </c>
      <c r="Q150" s="9" t="s">
        <v>137</v>
      </c>
      <c r="R150" s="34">
        <v>-28.5349</v>
      </c>
      <c r="S150" s="34">
        <v>3.5055000000000001</v>
      </c>
      <c r="T150" s="34">
        <v>-23.255700000000001</v>
      </c>
      <c r="U150" s="34">
        <v>-27.2135416666667</v>
      </c>
      <c r="V150" s="34">
        <v>4.8780487804878101</v>
      </c>
      <c r="W150" s="7">
        <v>117.34059097978199</v>
      </c>
      <c r="X150" s="7">
        <v>-27.751224621853201</v>
      </c>
      <c r="Y150" s="7">
        <v>-22.493007040390001</v>
      </c>
      <c r="Z150" s="7">
        <v>19.273049211569599</v>
      </c>
    </row>
    <row r="151" spans="1:26" x14ac:dyDescent="0.35">
      <c r="B151" t="s">
        <v>533</v>
      </c>
      <c r="C151" t="s">
        <v>134</v>
      </c>
      <c r="D151" t="s">
        <v>136</v>
      </c>
      <c r="E151" t="s">
        <v>138</v>
      </c>
      <c r="F151" s="2"/>
      <c r="G151" s="7">
        <f t="shared" si="165"/>
        <v>100</v>
      </c>
      <c r="H151" s="7">
        <f t="shared" si="166"/>
        <v>12.432399999999999</v>
      </c>
      <c r="I151" s="7">
        <f t="shared" si="167"/>
        <v>95.488699999999994</v>
      </c>
      <c r="J151" s="7">
        <f t="shared" si="168"/>
        <v>64.241164241164299</v>
      </c>
      <c r="K151" s="7">
        <f t="shared" si="169"/>
        <v>218.227593152064</v>
      </c>
      <c r="L151" s="7" t="str">
        <f t="shared" si="170"/>
        <v>NULL</v>
      </c>
      <c r="M151" s="7">
        <f t="shared" si="171"/>
        <v>102.564102569474</v>
      </c>
      <c r="N151" s="7">
        <f t="shared" si="172"/>
        <v>64.583333332072399</v>
      </c>
      <c r="O151" s="7">
        <f t="shared" si="173"/>
        <v>218.2275931689</v>
      </c>
      <c r="Q151" s="9" t="s">
        <v>138</v>
      </c>
      <c r="R151" s="34">
        <v>100</v>
      </c>
      <c r="S151" s="34">
        <v>12.432399999999999</v>
      </c>
      <c r="T151" s="34">
        <v>95.488699999999994</v>
      </c>
      <c r="U151" s="34">
        <v>64.241164241164299</v>
      </c>
      <c r="V151" s="34">
        <v>218.227593152064</v>
      </c>
      <c r="W151" s="34" t="s">
        <v>292</v>
      </c>
      <c r="X151" s="7">
        <v>102.564102569474</v>
      </c>
      <c r="Y151" s="7">
        <v>64.583333332072399</v>
      </c>
      <c r="Z151" s="7">
        <v>218.2275931689</v>
      </c>
    </row>
    <row r="152" spans="1:26" x14ac:dyDescent="0.35">
      <c r="B152" t="s">
        <v>535</v>
      </c>
      <c r="C152" t="s">
        <v>134</v>
      </c>
      <c r="D152" t="s">
        <v>139</v>
      </c>
      <c r="E152" t="s">
        <v>140</v>
      </c>
      <c r="F152" s="2"/>
      <c r="G152" s="7">
        <f t="shared" si="165"/>
        <v>55.790799999999997</v>
      </c>
      <c r="H152" s="7">
        <f t="shared" si="166"/>
        <v>-6.5913000000000004</v>
      </c>
      <c r="I152" s="7">
        <f t="shared" si="167"/>
        <v>70.573899999999995</v>
      </c>
      <c r="J152" s="7">
        <f t="shared" si="168"/>
        <v>113.89088298636</v>
      </c>
      <c r="K152" s="7">
        <f t="shared" si="169"/>
        <v>375.94678636980001</v>
      </c>
      <c r="L152" s="7" t="str">
        <f t="shared" si="170"/>
        <v>NULL</v>
      </c>
      <c r="M152" s="7">
        <f t="shared" si="171"/>
        <v>58.242245043730001</v>
      </c>
      <c r="N152" s="7">
        <f t="shared" si="172"/>
        <v>121.614174824909</v>
      </c>
      <c r="O152" s="7">
        <f t="shared" si="173"/>
        <v>409.77089521451001</v>
      </c>
      <c r="Q152" s="9" t="s">
        <v>140</v>
      </c>
      <c r="R152" s="34">
        <v>55.790799999999997</v>
      </c>
      <c r="S152" s="34">
        <v>-6.5913000000000004</v>
      </c>
      <c r="T152" s="34">
        <v>70.573899999999995</v>
      </c>
      <c r="U152" s="34">
        <v>113.89088298636</v>
      </c>
      <c r="V152" s="34">
        <v>375.94678636980001</v>
      </c>
      <c r="W152" s="34" t="s">
        <v>292</v>
      </c>
      <c r="X152" s="7">
        <v>58.242245043730001</v>
      </c>
      <c r="Y152" s="7">
        <v>121.614174824909</v>
      </c>
      <c r="Z152" s="7">
        <v>409.77089521451001</v>
      </c>
    </row>
    <row r="153" spans="1:26" x14ac:dyDescent="0.35">
      <c r="B153" t="s">
        <v>537</v>
      </c>
      <c r="C153" t="s">
        <v>134</v>
      </c>
      <c r="D153" t="s">
        <v>139</v>
      </c>
      <c r="E153" t="s">
        <v>141</v>
      </c>
      <c r="F153" s="2"/>
      <c r="G153" s="7">
        <f t="shared" si="165"/>
        <v>28.562999999999999</v>
      </c>
      <c r="H153" s="7">
        <f t="shared" si="166"/>
        <v>2.8746</v>
      </c>
      <c r="I153" s="7">
        <f t="shared" si="167"/>
        <v>31.6647</v>
      </c>
      <c r="J153" s="7">
        <f t="shared" si="168"/>
        <v>47.599729546991199</v>
      </c>
      <c r="K153" s="7">
        <f t="shared" si="169"/>
        <v>33.109756097560997</v>
      </c>
      <c r="L153" s="7" t="str">
        <f t="shared" si="170"/>
        <v>NULL</v>
      </c>
      <c r="M153" s="7">
        <f t="shared" si="171"/>
        <v>31.1858849808768</v>
      </c>
      <c r="N153" s="7">
        <f t="shared" si="172"/>
        <v>55.891659653720502</v>
      </c>
      <c r="O153" s="7">
        <f t="shared" si="173"/>
        <v>55.921678995566701</v>
      </c>
      <c r="Q153" s="9" t="s">
        <v>141</v>
      </c>
      <c r="R153" s="34">
        <v>28.562999999999999</v>
      </c>
      <c r="S153" s="34">
        <v>2.8746</v>
      </c>
      <c r="T153" s="34">
        <v>31.6647</v>
      </c>
      <c r="U153" s="34">
        <v>47.599729546991199</v>
      </c>
      <c r="V153" s="34">
        <v>33.109756097560997</v>
      </c>
      <c r="W153" s="34" t="s">
        <v>292</v>
      </c>
      <c r="X153" s="7">
        <v>31.1858849808768</v>
      </c>
      <c r="Y153" s="7">
        <v>55.891659653720502</v>
      </c>
      <c r="Z153" s="7">
        <v>55.921678995566701</v>
      </c>
    </row>
    <row r="154" spans="1:26" x14ac:dyDescent="0.35">
      <c r="B154" t="s">
        <v>539</v>
      </c>
      <c r="C154" t="s">
        <v>134</v>
      </c>
      <c r="D154" t="s">
        <v>139</v>
      </c>
      <c r="E154" t="s">
        <v>142</v>
      </c>
      <c r="F154" s="2"/>
      <c r="G154" s="7">
        <f t="shared" si="165"/>
        <v>-5.4161000000000001</v>
      </c>
      <c r="H154" s="7">
        <f t="shared" si="166"/>
        <v>5.5105000000000004</v>
      </c>
      <c r="I154" s="7">
        <f t="shared" si="167"/>
        <v>-6.8640999999999996</v>
      </c>
      <c r="J154" s="7">
        <f t="shared" si="168"/>
        <v>-0.73684210526316096</v>
      </c>
      <c r="K154" s="7">
        <f t="shared" si="169"/>
        <v>72.750171742615095</v>
      </c>
      <c r="L154" s="7">
        <f t="shared" si="170"/>
        <v>458.81481481481501</v>
      </c>
      <c r="M154" s="7">
        <f t="shared" si="171"/>
        <v>-3.9070719706263199</v>
      </c>
      <c r="N154" s="7">
        <f t="shared" si="172"/>
        <v>6.43007901484975</v>
      </c>
      <c r="O154" s="7">
        <f t="shared" si="173"/>
        <v>86.406122077630201</v>
      </c>
      <c r="Q154" s="9" t="s">
        <v>142</v>
      </c>
      <c r="R154" s="34">
        <v>-5.4161000000000001</v>
      </c>
      <c r="S154" s="34">
        <v>5.5105000000000004</v>
      </c>
      <c r="T154" s="34">
        <v>-6.8640999999999996</v>
      </c>
      <c r="U154" s="34">
        <v>-0.73684210526316096</v>
      </c>
      <c r="V154" s="34">
        <v>72.750171742615095</v>
      </c>
      <c r="W154" s="7">
        <v>458.81481481481501</v>
      </c>
      <c r="X154" s="7">
        <v>-3.9070719706263199</v>
      </c>
      <c r="Y154" s="7">
        <v>6.43007901484975</v>
      </c>
      <c r="Z154" s="7">
        <v>86.406122077630201</v>
      </c>
    </row>
    <row r="155" spans="1:26" x14ac:dyDescent="0.35">
      <c r="B155" t="s">
        <v>541</v>
      </c>
      <c r="C155" t="s">
        <v>134</v>
      </c>
      <c r="D155" t="s">
        <v>139</v>
      </c>
      <c r="E155" t="s">
        <v>143</v>
      </c>
      <c r="F155" s="2"/>
      <c r="G155" s="7">
        <f t="shared" si="165"/>
        <v>16.251200000000001</v>
      </c>
      <c r="H155" s="7">
        <f t="shared" si="166"/>
        <v>-1.27</v>
      </c>
      <c r="I155" s="7">
        <f t="shared" si="167"/>
        <v>16.0199</v>
      </c>
      <c r="J155" s="7">
        <f t="shared" si="168"/>
        <v>-0.85034013605443404</v>
      </c>
      <c r="K155" s="7">
        <f t="shared" si="169"/>
        <v>71.218795888399399</v>
      </c>
      <c r="L155" s="7">
        <f t="shared" si="170"/>
        <v>102.703077878651</v>
      </c>
      <c r="M155" s="7">
        <f t="shared" si="171"/>
        <v>20.166614836863602</v>
      </c>
      <c r="N155" s="7">
        <f t="shared" si="172"/>
        <v>6.1971553171671401</v>
      </c>
      <c r="O155" s="7">
        <f t="shared" si="173"/>
        <v>101.53925200455799</v>
      </c>
      <c r="Q155" s="9" t="s">
        <v>143</v>
      </c>
      <c r="R155" s="34">
        <v>16.251200000000001</v>
      </c>
      <c r="S155" s="34">
        <v>-1.27</v>
      </c>
      <c r="T155" s="34">
        <v>16.0199</v>
      </c>
      <c r="U155" s="34">
        <v>-0.85034013605443404</v>
      </c>
      <c r="V155" s="34">
        <v>71.218795888399399</v>
      </c>
      <c r="W155" s="7">
        <v>102.703077878651</v>
      </c>
      <c r="X155" s="7">
        <v>20.166614836863602</v>
      </c>
      <c r="Y155" s="7">
        <v>6.1971553171671401</v>
      </c>
      <c r="Z155" s="7">
        <v>101.53925200455799</v>
      </c>
    </row>
    <row r="156" spans="1:26" x14ac:dyDescent="0.35">
      <c r="B156" t="s">
        <v>543</v>
      </c>
      <c r="C156" t="s">
        <v>134</v>
      </c>
      <c r="D156" t="s">
        <v>139</v>
      </c>
      <c r="E156" t="s">
        <v>144</v>
      </c>
      <c r="F156" s="2"/>
      <c r="G156" s="7">
        <f t="shared" si="165"/>
        <v>14.3727</v>
      </c>
      <c r="H156" s="7">
        <f t="shared" si="166"/>
        <v>-3.6415000000000002</v>
      </c>
      <c r="I156" s="7">
        <f t="shared" si="167"/>
        <v>14.292400000000001</v>
      </c>
      <c r="J156" s="7">
        <f t="shared" si="168"/>
        <v>-3.9732494099134601</v>
      </c>
      <c r="K156" s="7">
        <f t="shared" si="169"/>
        <v>65.351397121083806</v>
      </c>
      <c r="L156" s="7">
        <f t="shared" si="170"/>
        <v>52.467207995003101</v>
      </c>
      <c r="M156" s="7">
        <f t="shared" si="171"/>
        <v>16.8423669323426</v>
      </c>
      <c r="N156" s="7">
        <f t="shared" si="172"/>
        <v>5.1072946704565902</v>
      </c>
      <c r="O156" s="7">
        <f t="shared" si="173"/>
        <v>101.96623828672899</v>
      </c>
      <c r="Q156" s="9" t="s">
        <v>144</v>
      </c>
      <c r="R156" s="34">
        <v>14.3727</v>
      </c>
      <c r="S156" s="34">
        <v>-3.6415000000000002</v>
      </c>
      <c r="T156" s="34">
        <v>14.292400000000001</v>
      </c>
      <c r="U156" s="34">
        <v>-3.9732494099134601</v>
      </c>
      <c r="V156" s="34">
        <v>65.351397121083806</v>
      </c>
      <c r="W156" s="7">
        <v>52.467207995003101</v>
      </c>
      <c r="X156" s="7">
        <v>16.8423669323426</v>
      </c>
      <c r="Y156" s="7">
        <v>5.1072946704565902</v>
      </c>
      <c r="Z156" s="7">
        <v>101.96623828672899</v>
      </c>
    </row>
    <row r="157" spans="1:26" x14ac:dyDescent="0.35">
      <c r="B157" t="s">
        <v>545</v>
      </c>
      <c r="C157" t="s">
        <v>134</v>
      </c>
      <c r="D157" t="s">
        <v>139</v>
      </c>
      <c r="E157" t="s">
        <v>145</v>
      </c>
      <c r="F157" s="2"/>
      <c r="G157" s="7">
        <f t="shared" si="165"/>
        <v>-15.8424</v>
      </c>
      <c r="H157" s="7">
        <f t="shared" si="166"/>
        <v>0.87819999999999998</v>
      </c>
      <c r="I157" s="7">
        <f t="shared" si="167"/>
        <v>-10.7766</v>
      </c>
      <c r="J157" s="7">
        <f t="shared" si="168"/>
        <v>14.337349397590399</v>
      </c>
      <c r="K157" s="7">
        <f t="shared" si="169"/>
        <v>84.990253411306099</v>
      </c>
      <c r="L157" s="7">
        <f t="shared" si="170"/>
        <v>-10.4716981132075</v>
      </c>
      <c r="M157" s="7">
        <f t="shared" si="171"/>
        <v>-9.6917349578491496</v>
      </c>
      <c r="N157" s="7">
        <f t="shared" si="172"/>
        <v>27.655935039770998</v>
      </c>
      <c r="O157" s="7">
        <f t="shared" si="173"/>
        <v>133.677850585773</v>
      </c>
      <c r="Q157" s="9" t="s">
        <v>145</v>
      </c>
      <c r="R157" s="34">
        <v>-15.8424</v>
      </c>
      <c r="S157" s="34">
        <v>0.87819999999999998</v>
      </c>
      <c r="T157" s="34">
        <v>-10.7766</v>
      </c>
      <c r="U157" s="34">
        <v>14.337349397590399</v>
      </c>
      <c r="V157" s="34">
        <v>84.990253411306099</v>
      </c>
      <c r="W157" s="7">
        <v>-10.4716981132075</v>
      </c>
      <c r="X157" s="7">
        <v>-9.6917349578491496</v>
      </c>
      <c r="Y157" s="7">
        <v>27.655935039770998</v>
      </c>
      <c r="Z157" s="7">
        <v>133.677850585773</v>
      </c>
    </row>
    <row r="158" spans="1:26" x14ac:dyDescent="0.35">
      <c r="B158" t="s">
        <v>547</v>
      </c>
      <c r="C158" t="s">
        <v>134</v>
      </c>
      <c r="D158" t="s">
        <v>139</v>
      </c>
      <c r="E158" t="s">
        <v>146</v>
      </c>
      <c r="F158" s="2"/>
      <c r="G158" s="7">
        <f t="shared" si="165"/>
        <v>0.75190000000000001</v>
      </c>
      <c r="H158" s="7">
        <f t="shared" si="166"/>
        <v>-1.2889999999999999</v>
      </c>
      <c r="I158" s="7">
        <f t="shared" si="167"/>
        <v>4.0777000000000001</v>
      </c>
      <c r="J158" s="7">
        <f t="shared" si="168"/>
        <v>69.6875</v>
      </c>
      <c r="K158" s="7">
        <f t="shared" si="169"/>
        <v>424.46183953033301</v>
      </c>
      <c r="L158" s="7">
        <f t="shared" si="170"/>
        <v>640.79126875852705</v>
      </c>
      <c r="M158" s="7">
        <f t="shared" si="171"/>
        <v>4.8769352037633302</v>
      </c>
      <c r="N158" s="7">
        <f t="shared" si="172"/>
        <v>114.775954953794</v>
      </c>
      <c r="O158" s="7">
        <f t="shared" si="173"/>
        <v>595.94195261141897</v>
      </c>
      <c r="Q158" s="9" t="s">
        <v>146</v>
      </c>
      <c r="R158" s="34">
        <v>0.75190000000000001</v>
      </c>
      <c r="S158" s="34">
        <v>-1.2889999999999999</v>
      </c>
      <c r="T158" s="34">
        <v>4.0777000000000001</v>
      </c>
      <c r="U158" s="34">
        <v>69.6875</v>
      </c>
      <c r="V158" s="34">
        <v>424.46183953033301</v>
      </c>
      <c r="W158" s="34">
        <v>640.79126875852705</v>
      </c>
      <c r="X158" s="7">
        <v>4.8769352037633302</v>
      </c>
      <c r="Y158" s="7">
        <v>114.775954953794</v>
      </c>
      <c r="Z158" s="7">
        <v>595.94195261141897</v>
      </c>
    </row>
    <row r="159" spans="1:26" x14ac:dyDescent="0.35">
      <c r="B159" t="s">
        <v>549</v>
      </c>
      <c r="C159" t="s">
        <v>134</v>
      </c>
      <c r="D159" t="s">
        <v>139</v>
      </c>
      <c r="E159" t="s">
        <v>147</v>
      </c>
      <c r="F159" s="2"/>
      <c r="G159" s="7">
        <f t="shared" si="165"/>
        <v>25.638400000000001</v>
      </c>
      <c r="H159" s="7">
        <f t="shared" si="166"/>
        <v>4.5918000000000001</v>
      </c>
      <c r="I159" s="7">
        <f t="shared" si="167"/>
        <v>49.634999999999998</v>
      </c>
      <c r="J159" s="7">
        <f t="shared" si="168"/>
        <v>65.893587994542997</v>
      </c>
      <c r="K159" s="7">
        <f t="shared" si="169"/>
        <v>163.38329764453999</v>
      </c>
      <c r="L159" s="7">
        <f t="shared" si="170"/>
        <v>75.468975468975501</v>
      </c>
      <c r="M159" s="7">
        <f t="shared" si="171"/>
        <v>28.612009656745499</v>
      </c>
      <c r="N159" s="7">
        <f t="shared" si="172"/>
        <v>106.64711693881</v>
      </c>
      <c r="O159" s="7">
        <f t="shared" si="173"/>
        <v>275.04598790154898</v>
      </c>
      <c r="Q159" s="9" t="s">
        <v>147</v>
      </c>
      <c r="R159" s="34">
        <v>25.638400000000001</v>
      </c>
      <c r="S159" s="34">
        <v>4.5918000000000001</v>
      </c>
      <c r="T159" s="34">
        <v>49.634999999999998</v>
      </c>
      <c r="U159" s="34">
        <v>65.893587994542997</v>
      </c>
      <c r="V159" s="34">
        <v>163.38329764453999</v>
      </c>
      <c r="W159" s="7">
        <v>75.468975468975501</v>
      </c>
      <c r="X159" s="7">
        <v>28.612009656745499</v>
      </c>
      <c r="Y159" s="7">
        <v>106.64711693881</v>
      </c>
      <c r="Z159" s="7">
        <v>275.04598790154898</v>
      </c>
    </row>
    <row r="160" spans="1:26" x14ac:dyDescent="0.35">
      <c r="B160" t="s">
        <v>551</v>
      </c>
      <c r="C160" t="s">
        <v>134</v>
      </c>
      <c r="D160" t="s">
        <v>139</v>
      </c>
      <c r="E160" t="s">
        <v>148</v>
      </c>
      <c r="F160" s="2"/>
      <c r="G160" s="7">
        <f t="shared" si="165"/>
        <v>-6.1479999999999997</v>
      </c>
      <c r="H160" s="7">
        <f t="shared" si="166"/>
        <v>1.4924999999999999</v>
      </c>
      <c r="I160" s="7">
        <f t="shared" si="167"/>
        <v>11.1441</v>
      </c>
      <c r="J160" s="7">
        <f t="shared" si="168"/>
        <v>59.459459459459502</v>
      </c>
      <c r="K160" s="7">
        <f t="shared" si="169"/>
        <v>98.4084880636604</v>
      </c>
      <c r="L160" s="7">
        <f t="shared" si="170"/>
        <v>88.916256157635502</v>
      </c>
      <c r="M160" s="7">
        <f t="shared" si="171"/>
        <v>-0.57397561297033395</v>
      </c>
      <c r="N160" s="7">
        <f t="shared" si="172"/>
        <v>86.165751916550505</v>
      </c>
      <c r="O160" s="7">
        <f t="shared" si="173"/>
        <v>173.58689131115901</v>
      </c>
      <c r="Q160" s="9" t="s">
        <v>148</v>
      </c>
      <c r="R160" s="34">
        <v>-6.1479999999999997</v>
      </c>
      <c r="S160" s="34">
        <v>1.4924999999999999</v>
      </c>
      <c r="T160" s="34">
        <v>11.1441</v>
      </c>
      <c r="U160" s="34">
        <v>59.459459459459502</v>
      </c>
      <c r="V160" s="34">
        <v>98.4084880636604</v>
      </c>
      <c r="W160" s="7">
        <v>88.916256157635502</v>
      </c>
      <c r="X160" s="7">
        <v>-0.57397561297033395</v>
      </c>
      <c r="Y160" s="7">
        <v>86.165751916550505</v>
      </c>
      <c r="Z160" s="7">
        <v>173.58689131115901</v>
      </c>
    </row>
    <row r="161" spans="1:26" x14ac:dyDescent="0.35">
      <c r="B161" t="s">
        <v>553</v>
      </c>
      <c r="C161" t="s">
        <v>134</v>
      </c>
      <c r="D161" t="s">
        <v>139</v>
      </c>
      <c r="E161" t="s">
        <v>149</v>
      </c>
      <c r="F161" s="2"/>
      <c r="G161" s="7">
        <f t="shared" si="165"/>
        <v>-31.505500000000001</v>
      </c>
      <c r="H161" s="7">
        <f t="shared" si="166"/>
        <v>-2.6419000000000001</v>
      </c>
      <c r="I161" s="7">
        <f t="shared" si="167"/>
        <v>-1.2062999999999999</v>
      </c>
      <c r="J161" s="7">
        <f t="shared" si="168"/>
        <v>30.650684931506799</v>
      </c>
      <c r="K161" s="7">
        <f t="shared" si="169"/>
        <v>106.442577030812</v>
      </c>
      <c r="L161" s="7">
        <f t="shared" si="170"/>
        <v>77.710259162487105</v>
      </c>
      <c r="M161" s="7">
        <f t="shared" si="171"/>
        <v>-26.7230618966218</v>
      </c>
      <c r="N161" s="7">
        <f t="shared" si="172"/>
        <v>53.290963904248002</v>
      </c>
      <c r="O161" s="7">
        <f t="shared" si="173"/>
        <v>179.70271074851701</v>
      </c>
      <c r="Q161" s="9" t="s">
        <v>149</v>
      </c>
      <c r="R161" s="34">
        <v>-31.505500000000001</v>
      </c>
      <c r="S161" s="34">
        <v>-2.6419000000000001</v>
      </c>
      <c r="T161" s="34">
        <v>-1.2062999999999999</v>
      </c>
      <c r="U161" s="34">
        <v>30.650684931506799</v>
      </c>
      <c r="V161" s="34">
        <v>106.442577030812</v>
      </c>
      <c r="W161" s="7">
        <v>77.710259162487105</v>
      </c>
      <c r="X161" s="7">
        <v>-26.7230618966218</v>
      </c>
      <c r="Y161" s="7">
        <v>53.290963904248002</v>
      </c>
      <c r="Z161" s="7">
        <v>179.70271074851701</v>
      </c>
    </row>
    <row r="162" spans="1:26" x14ac:dyDescent="0.35">
      <c r="B162" t="s">
        <v>555</v>
      </c>
      <c r="C162" t="s">
        <v>134</v>
      </c>
      <c r="D162" t="s">
        <v>139</v>
      </c>
      <c r="E162" t="s">
        <v>150</v>
      </c>
      <c r="F162" s="2"/>
      <c r="G162" s="7">
        <f t="shared" si="165"/>
        <v>-5.2417999999999996</v>
      </c>
      <c r="H162" s="7">
        <f t="shared" si="166"/>
        <v>5.0670999999999999</v>
      </c>
      <c r="I162" s="7">
        <f t="shared" si="167"/>
        <v>-4.0815000000000001</v>
      </c>
      <c r="J162" s="7">
        <f t="shared" si="168"/>
        <v>1.6159968890724401</v>
      </c>
      <c r="K162" s="7">
        <f t="shared" si="169"/>
        <v>42.378807506590903</v>
      </c>
      <c r="L162" s="7">
        <f t="shared" si="170"/>
        <v>120.936855901909</v>
      </c>
      <c r="M162" s="7">
        <f t="shared" si="171"/>
        <v>-2.96335995303488</v>
      </c>
      <c r="N162" s="7">
        <f t="shared" si="172"/>
        <v>9.39165584045627</v>
      </c>
      <c r="O162" s="7">
        <f t="shared" si="173"/>
        <v>60.6507262760991</v>
      </c>
      <c r="Q162" s="9" t="s">
        <v>150</v>
      </c>
      <c r="R162" s="34">
        <v>-5.2417999999999996</v>
      </c>
      <c r="S162" s="34">
        <v>5.0670999999999999</v>
      </c>
      <c r="T162" s="34">
        <v>-4.0815000000000001</v>
      </c>
      <c r="U162" s="34">
        <v>1.6159968890724401</v>
      </c>
      <c r="V162" s="34">
        <v>42.378807506590903</v>
      </c>
      <c r="W162" s="7">
        <v>120.936855901909</v>
      </c>
      <c r="X162" s="7">
        <v>-2.96335995303488</v>
      </c>
      <c r="Y162" s="7">
        <v>9.39165584045627</v>
      </c>
      <c r="Z162" s="7">
        <v>60.6507262760991</v>
      </c>
    </row>
    <row r="163" spans="1:26" x14ac:dyDescent="0.35">
      <c r="B163" t="s">
        <v>557</v>
      </c>
      <c r="C163" t="s">
        <v>134</v>
      </c>
      <c r="D163" t="s">
        <v>139</v>
      </c>
      <c r="E163" t="s">
        <v>151</v>
      </c>
      <c r="F163" s="2"/>
      <c r="G163" s="7">
        <f t="shared" si="165"/>
        <v>33.434199999999997</v>
      </c>
      <c r="H163" s="7">
        <f t="shared" si="166"/>
        <v>16.207100000000001</v>
      </c>
      <c r="I163" s="7">
        <f t="shared" si="167"/>
        <v>38.775100000000002</v>
      </c>
      <c r="J163" s="7">
        <f t="shared" si="168"/>
        <v>805.03459794798403</v>
      </c>
      <c r="K163" s="7">
        <f t="shared" si="169"/>
        <v>1624.0909090909099</v>
      </c>
      <c r="L163" s="7">
        <f t="shared" si="170"/>
        <v>1108.7316762268999</v>
      </c>
      <c r="M163" s="7">
        <f t="shared" si="171"/>
        <v>33.434179976078397</v>
      </c>
      <c r="N163" s="7">
        <f t="shared" si="172"/>
        <v>784.76790296244599</v>
      </c>
      <c r="O163" s="7">
        <f t="shared" si="173"/>
        <v>1624.0909090909099</v>
      </c>
      <c r="Q163" s="9" t="s">
        <v>151</v>
      </c>
      <c r="R163" s="34">
        <v>33.434199999999997</v>
      </c>
      <c r="S163" s="34">
        <v>16.207100000000001</v>
      </c>
      <c r="T163" s="34">
        <v>38.775100000000002</v>
      </c>
      <c r="U163" s="34">
        <v>805.03459794798403</v>
      </c>
      <c r="V163" s="34">
        <v>1624.0909090909099</v>
      </c>
      <c r="W163" s="34">
        <v>1108.7316762268999</v>
      </c>
      <c r="X163" s="7">
        <v>33.434179976078397</v>
      </c>
      <c r="Y163" s="7">
        <v>784.76790296244599</v>
      </c>
      <c r="Z163" s="7">
        <v>1624.0909090909099</v>
      </c>
    </row>
    <row r="164" spans="1:26" x14ac:dyDescent="0.35">
      <c r="B164" t="s">
        <v>558</v>
      </c>
      <c r="C164" t="s">
        <v>134</v>
      </c>
      <c r="D164" t="s">
        <v>152</v>
      </c>
      <c r="E164" t="s">
        <v>153</v>
      </c>
      <c r="F164" s="2"/>
      <c r="G164" s="7">
        <f t="shared" si="165"/>
        <v>-52.645800000000001</v>
      </c>
      <c r="H164" s="7">
        <f t="shared" si="166"/>
        <v>-5.0327000000000002</v>
      </c>
      <c r="I164" s="7">
        <f t="shared" si="167"/>
        <v>-48.055</v>
      </c>
      <c r="J164" s="7">
        <f t="shared" si="168"/>
        <v>-57.7615571776156</v>
      </c>
      <c r="K164" s="7">
        <f t="shared" si="169"/>
        <v>-76.616379310344797</v>
      </c>
      <c r="L164" s="7">
        <f t="shared" si="170"/>
        <v>-75.468147557903194</v>
      </c>
      <c r="M164" s="7">
        <f t="shared" si="171"/>
        <v>-49.764363434527297</v>
      </c>
      <c r="N164" s="7">
        <f t="shared" si="172"/>
        <v>-50.054682876872299</v>
      </c>
      <c r="O164" s="7">
        <f t="shared" si="173"/>
        <v>-68.728298719684801</v>
      </c>
      <c r="Q164" s="9" t="s">
        <v>153</v>
      </c>
      <c r="R164" s="34">
        <v>-52.645800000000001</v>
      </c>
      <c r="S164" s="34">
        <v>-5.0327000000000002</v>
      </c>
      <c r="T164" s="34">
        <v>-48.055</v>
      </c>
      <c r="U164" s="34">
        <v>-57.7615571776156</v>
      </c>
      <c r="V164" s="34">
        <v>-76.616379310344797</v>
      </c>
      <c r="W164" s="7">
        <v>-75.468147557903194</v>
      </c>
      <c r="X164" s="7">
        <v>-49.764363434527297</v>
      </c>
      <c r="Y164" s="7">
        <v>-50.054682876872299</v>
      </c>
      <c r="Z164" s="7">
        <v>-68.728298719684801</v>
      </c>
    </row>
    <row r="165" spans="1:26" x14ac:dyDescent="0.35">
      <c r="B165" t="s">
        <v>560</v>
      </c>
      <c r="C165" t="s">
        <v>134</v>
      </c>
      <c r="D165" t="s">
        <v>152</v>
      </c>
      <c r="E165" t="s">
        <v>154</v>
      </c>
      <c r="F165" s="2"/>
      <c r="G165" s="7">
        <f t="shared" si="165"/>
        <v>34.0914</v>
      </c>
      <c r="H165" s="7">
        <f t="shared" si="166"/>
        <v>6.4109999999999996</v>
      </c>
      <c r="I165" s="7">
        <f t="shared" si="167"/>
        <v>40.237900000000003</v>
      </c>
      <c r="J165" s="7">
        <f t="shared" si="168"/>
        <v>43.113924050632903</v>
      </c>
      <c r="K165" s="7">
        <f t="shared" si="169"/>
        <v>62.270642201834903</v>
      </c>
      <c r="L165" s="7">
        <f t="shared" si="170"/>
        <v>-1.5156794425087099</v>
      </c>
      <c r="M165" s="7">
        <f t="shared" si="171"/>
        <v>37.6017026930081</v>
      </c>
      <c r="N165" s="7">
        <f t="shared" si="172"/>
        <v>58.957364758587403</v>
      </c>
      <c r="O165" s="7">
        <f t="shared" si="173"/>
        <v>96.227023129035203</v>
      </c>
      <c r="Q165" s="9" t="s">
        <v>154</v>
      </c>
      <c r="R165" s="34">
        <v>34.0914</v>
      </c>
      <c r="S165" s="34">
        <v>6.4109999999999996</v>
      </c>
      <c r="T165" s="34">
        <v>40.237900000000003</v>
      </c>
      <c r="U165" s="34">
        <v>43.113924050632903</v>
      </c>
      <c r="V165" s="34">
        <v>62.270642201834903</v>
      </c>
      <c r="W165" s="7">
        <v>-1.5156794425087099</v>
      </c>
      <c r="X165" s="7">
        <v>37.6017026930081</v>
      </c>
      <c r="Y165" s="7">
        <v>58.957364758587403</v>
      </c>
      <c r="Z165" s="7">
        <v>96.227023129035203</v>
      </c>
    </row>
    <row r="166" spans="1:26" x14ac:dyDescent="0.35">
      <c r="B166" t="s">
        <v>562</v>
      </c>
      <c r="C166" t="s">
        <v>134</v>
      </c>
      <c r="D166" t="s">
        <v>155</v>
      </c>
      <c r="E166" t="s">
        <v>156</v>
      </c>
      <c r="F166" s="2"/>
      <c r="G166" s="7">
        <f t="shared" si="165"/>
        <v>26.007300000000001</v>
      </c>
      <c r="H166" s="7">
        <f t="shared" si="166"/>
        <v>-9.5902999999999992</v>
      </c>
      <c r="I166" s="7">
        <f t="shared" si="167"/>
        <v>30.854700000000001</v>
      </c>
      <c r="J166" s="7">
        <f t="shared" si="168"/>
        <v>18.410191997129001</v>
      </c>
      <c r="K166" s="7">
        <f t="shared" si="169"/>
        <v>22.817792667038901</v>
      </c>
      <c r="L166" s="7">
        <f t="shared" si="170"/>
        <v>-37.527217646501903</v>
      </c>
      <c r="M166" s="7">
        <f t="shared" si="171"/>
        <v>26.0072560606596</v>
      </c>
      <c r="N166" s="7">
        <f t="shared" si="172"/>
        <v>14.0314497954184</v>
      </c>
      <c r="O166" s="7">
        <f t="shared" si="173"/>
        <v>25.364993813160801</v>
      </c>
      <c r="Q166" s="9" t="s">
        <v>156</v>
      </c>
      <c r="R166" s="34">
        <v>26.007300000000001</v>
      </c>
      <c r="S166" s="34">
        <v>-9.5902999999999992</v>
      </c>
      <c r="T166" s="34">
        <v>30.854700000000001</v>
      </c>
      <c r="U166" s="34">
        <v>18.410191997129001</v>
      </c>
      <c r="V166" s="34">
        <v>22.817792667038901</v>
      </c>
      <c r="W166" s="34">
        <v>-37.527217646501903</v>
      </c>
      <c r="X166" s="7">
        <v>26.0072560606596</v>
      </c>
      <c r="Y166" s="7">
        <v>14.0314497954184</v>
      </c>
      <c r="Z166" s="7">
        <v>25.364993813160801</v>
      </c>
    </row>
    <row r="167" spans="1:26" x14ac:dyDescent="0.35">
      <c r="B167" t="s">
        <v>564</v>
      </c>
      <c r="C167" t="s">
        <v>134</v>
      </c>
      <c r="D167" t="s">
        <v>155</v>
      </c>
      <c r="E167" t="s">
        <v>157</v>
      </c>
      <c r="F167" s="2"/>
      <c r="G167" s="7">
        <f t="shared" si="165"/>
        <v>40.097499999999997</v>
      </c>
      <c r="H167" s="7">
        <f t="shared" si="166"/>
        <v>0.70940000000000003</v>
      </c>
      <c r="I167" s="7">
        <f t="shared" si="167"/>
        <v>37.938400000000001</v>
      </c>
      <c r="J167" s="7">
        <f t="shared" si="168"/>
        <v>41.656153228581303</v>
      </c>
      <c r="K167" s="7">
        <f t="shared" si="169"/>
        <v>96.891439502630305</v>
      </c>
      <c r="L167" s="7">
        <f t="shared" si="170"/>
        <v>203.50165868042799</v>
      </c>
      <c r="M167" s="7">
        <f t="shared" si="171"/>
        <v>42.753195075744401</v>
      </c>
      <c r="N167" s="7">
        <f t="shared" si="172"/>
        <v>49.018201905421897</v>
      </c>
      <c r="O167" s="7">
        <f t="shared" si="173"/>
        <v>126.818541382845</v>
      </c>
      <c r="Q167" s="9" t="s">
        <v>157</v>
      </c>
      <c r="R167" s="34">
        <v>40.097499999999997</v>
      </c>
      <c r="S167" s="34">
        <v>0.70940000000000003</v>
      </c>
      <c r="T167" s="34">
        <v>37.938400000000001</v>
      </c>
      <c r="U167" s="34">
        <v>41.656153228581303</v>
      </c>
      <c r="V167" s="34">
        <v>96.891439502630305</v>
      </c>
      <c r="W167" s="7">
        <v>203.50165868042799</v>
      </c>
      <c r="X167" s="7">
        <v>42.753195075744401</v>
      </c>
      <c r="Y167" s="7">
        <v>49.018201905421897</v>
      </c>
      <c r="Z167" s="7">
        <v>126.818541382845</v>
      </c>
    </row>
    <row r="168" spans="1:26" x14ac:dyDescent="0.35">
      <c r="B168" t="s">
        <v>566</v>
      </c>
      <c r="C168" t="s">
        <v>134</v>
      </c>
      <c r="D168" t="s">
        <v>158</v>
      </c>
      <c r="E168" t="s">
        <v>159</v>
      </c>
      <c r="F168" s="2"/>
      <c r="G168" s="7">
        <f t="shared" si="165"/>
        <v>38.756900000000002</v>
      </c>
      <c r="H168" s="7">
        <f t="shared" si="166"/>
        <v>3.1840999999999999</v>
      </c>
      <c r="I168" s="7">
        <f t="shared" si="167"/>
        <v>37.053199999999997</v>
      </c>
      <c r="J168" s="7">
        <f t="shared" si="168"/>
        <v>91.096019618939806</v>
      </c>
      <c r="K168" s="7">
        <f t="shared" si="169"/>
        <v>63.031483284647798</v>
      </c>
      <c r="L168" s="7">
        <f t="shared" si="170"/>
        <v>28.081931976229601</v>
      </c>
      <c r="M168" s="7">
        <f t="shared" si="171"/>
        <v>42.315158278122396</v>
      </c>
      <c r="N168" s="7">
        <f t="shared" si="172"/>
        <v>115.132259193482</v>
      </c>
      <c r="O168" s="7">
        <f t="shared" si="173"/>
        <v>101.954104728282</v>
      </c>
      <c r="Q168" s="9" t="s">
        <v>159</v>
      </c>
      <c r="R168" s="34">
        <v>38.756900000000002</v>
      </c>
      <c r="S168" s="34">
        <v>3.1840999999999999</v>
      </c>
      <c r="T168" s="34">
        <v>37.053199999999997</v>
      </c>
      <c r="U168" s="34">
        <v>91.096019618939806</v>
      </c>
      <c r="V168" s="34">
        <v>63.031483284647798</v>
      </c>
      <c r="W168" s="7">
        <v>28.081931976229601</v>
      </c>
      <c r="X168" s="7">
        <v>42.315158278122396</v>
      </c>
      <c r="Y168" s="7">
        <v>115.132259193482</v>
      </c>
      <c r="Z168" s="7">
        <v>101.954104728282</v>
      </c>
    </row>
    <row r="169" spans="1:26" x14ac:dyDescent="0.35">
      <c r="B169" t="s">
        <v>568</v>
      </c>
      <c r="C169" t="s">
        <v>134</v>
      </c>
      <c r="D169" t="s">
        <v>158</v>
      </c>
      <c r="E169" t="s">
        <v>160</v>
      </c>
      <c r="F169" s="2"/>
      <c r="G169" s="7">
        <f t="shared" si="165"/>
        <v>64.542900000000003</v>
      </c>
      <c r="H169" s="7">
        <f t="shared" si="166"/>
        <v>4.7004000000000001</v>
      </c>
      <c r="I169" s="7">
        <f t="shared" si="167"/>
        <v>65.306100000000001</v>
      </c>
      <c r="J169" s="7">
        <f t="shared" si="168"/>
        <v>75.615763546797993</v>
      </c>
      <c r="K169" s="7">
        <f t="shared" si="169"/>
        <v>52.047781569965899</v>
      </c>
      <c r="L169" s="7">
        <f t="shared" si="170"/>
        <v>41.636869288835904</v>
      </c>
      <c r="M169" s="7">
        <f t="shared" si="171"/>
        <v>68.757427412725505</v>
      </c>
      <c r="N169" s="7">
        <f t="shared" si="172"/>
        <v>92.482973692425603</v>
      </c>
      <c r="O169" s="7">
        <f t="shared" si="173"/>
        <v>74.705823412693704</v>
      </c>
      <c r="Q169" s="9" t="s">
        <v>160</v>
      </c>
      <c r="R169" s="34">
        <v>64.542900000000003</v>
      </c>
      <c r="S169" s="34">
        <v>4.7004000000000001</v>
      </c>
      <c r="T169" s="34">
        <v>65.306100000000001</v>
      </c>
      <c r="U169" s="34">
        <v>75.615763546797993</v>
      </c>
      <c r="V169" s="34">
        <v>52.047781569965899</v>
      </c>
      <c r="W169" s="7">
        <v>41.636869288835904</v>
      </c>
      <c r="X169" s="7">
        <v>68.757427412725505</v>
      </c>
      <c r="Y169" s="7">
        <v>92.482973692425603</v>
      </c>
      <c r="Z169" s="7">
        <v>74.705823412693704</v>
      </c>
    </row>
    <row r="170" spans="1:26" x14ac:dyDescent="0.35">
      <c r="B170" t="s">
        <v>570</v>
      </c>
      <c r="C170" t="s">
        <v>134</v>
      </c>
      <c r="D170" t="s">
        <v>158</v>
      </c>
      <c r="E170" t="s">
        <v>161</v>
      </c>
      <c r="F170" s="2"/>
      <c r="G170" s="7">
        <f t="shared" si="165"/>
        <v>20.773199999999999</v>
      </c>
      <c r="H170" s="7">
        <f t="shared" si="166"/>
        <v>3.1499000000000001</v>
      </c>
      <c r="I170" s="7">
        <f t="shared" si="167"/>
        <v>12.036300000000001</v>
      </c>
      <c r="J170" s="7">
        <f t="shared" si="168"/>
        <v>29.3225959261014</v>
      </c>
      <c r="K170" s="7">
        <f t="shared" si="169"/>
        <v>16.203505771697301</v>
      </c>
      <c r="L170" s="7">
        <f t="shared" si="170"/>
        <v>24.090909090909101</v>
      </c>
      <c r="M170" s="7">
        <f t="shared" si="171"/>
        <v>25.5955998522467</v>
      </c>
      <c r="N170" s="7">
        <f t="shared" si="172"/>
        <v>43.872518199247203</v>
      </c>
      <c r="O170" s="7">
        <f t="shared" si="173"/>
        <v>39.7164030164869</v>
      </c>
      <c r="Q170" s="9" t="s">
        <v>161</v>
      </c>
      <c r="R170" s="34">
        <v>20.773199999999999</v>
      </c>
      <c r="S170" s="34">
        <v>3.1499000000000001</v>
      </c>
      <c r="T170" s="34">
        <v>12.036300000000001</v>
      </c>
      <c r="U170" s="34">
        <v>29.3225959261014</v>
      </c>
      <c r="V170" s="34">
        <v>16.203505771697301</v>
      </c>
      <c r="W170" s="7">
        <v>24.090909090909101</v>
      </c>
      <c r="X170" s="7">
        <v>25.5955998522467</v>
      </c>
      <c r="Y170" s="7">
        <v>43.872518199247203</v>
      </c>
      <c r="Z170" s="7">
        <v>39.7164030164869</v>
      </c>
    </row>
    <row r="171" spans="1:26" x14ac:dyDescent="0.35">
      <c r="B171" t="s">
        <v>572</v>
      </c>
      <c r="C171" t="s">
        <v>134</v>
      </c>
      <c r="D171" t="s">
        <v>162</v>
      </c>
      <c r="E171" t="s">
        <v>163</v>
      </c>
      <c r="F171" s="2"/>
      <c r="G171" s="7">
        <f t="shared" si="165"/>
        <v>21.126100000000001</v>
      </c>
      <c r="H171" s="7">
        <f t="shared" si="166"/>
        <v>1.393</v>
      </c>
      <c r="I171" s="7">
        <f t="shared" si="167"/>
        <v>17.5199</v>
      </c>
      <c r="J171" s="7">
        <f t="shared" si="168"/>
        <v>22.360662583798199</v>
      </c>
      <c r="K171" s="7">
        <f t="shared" si="169"/>
        <v>95.077176639617306</v>
      </c>
      <c r="L171" s="7">
        <f t="shared" si="170"/>
        <v>175.19837345510899</v>
      </c>
      <c r="M171" s="7">
        <f t="shared" si="171"/>
        <v>24.899284442015301</v>
      </c>
      <c r="N171" s="7">
        <f t="shared" si="172"/>
        <v>27.278244953974902</v>
      </c>
      <c r="O171" s="7">
        <f t="shared" si="173"/>
        <v>115.62847005538799</v>
      </c>
      <c r="Q171" s="9" t="s">
        <v>163</v>
      </c>
      <c r="R171" s="34">
        <v>21.126100000000001</v>
      </c>
      <c r="S171" s="34">
        <v>1.393</v>
      </c>
      <c r="T171" s="34">
        <v>17.5199</v>
      </c>
      <c r="U171" s="34">
        <v>22.360662583798199</v>
      </c>
      <c r="V171" s="34">
        <v>95.077176639617306</v>
      </c>
      <c r="W171" s="7">
        <v>175.19837345510899</v>
      </c>
      <c r="X171" s="7">
        <v>24.899284442015301</v>
      </c>
      <c r="Y171" s="7">
        <v>27.278244953974902</v>
      </c>
      <c r="Z171" s="7">
        <v>115.62847005538799</v>
      </c>
    </row>
    <row r="172" spans="1:26" x14ac:dyDescent="0.35">
      <c r="F172" s="2"/>
      <c r="G172" s="15">
        <f>AVERAGE(G149:G171)</f>
        <v>17.550143478260871</v>
      </c>
      <c r="H172" s="15">
        <f t="shared" ref="H172:O172" si="174">AVERAGE(H149:H171)</f>
        <v>2.0230347826086961</v>
      </c>
      <c r="I172" s="15">
        <f t="shared" si="174"/>
        <v>21.897234782608699</v>
      </c>
      <c r="J172" s="15">
        <f t="shared" si="174"/>
        <v>67.154153608096735</v>
      </c>
      <c r="K172" s="15">
        <f t="shared" si="174"/>
        <v>173.16237366599668</v>
      </c>
      <c r="L172" s="15">
        <f t="shared" si="174"/>
        <v>199.76496764008826</v>
      </c>
      <c r="M172" s="15">
        <f t="shared" si="174"/>
        <v>20.517395126411092</v>
      </c>
      <c r="N172" s="15">
        <f t="shared" si="174"/>
        <v>78.747020401821942</v>
      </c>
      <c r="O172" s="15">
        <f t="shared" si="174"/>
        <v>209.75460812887883</v>
      </c>
      <c r="Q172" s="9"/>
      <c r="R172" s="34"/>
      <c r="S172" s="34"/>
      <c r="T172" s="34"/>
      <c r="U172" s="34"/>
      <c r="V172" s="34"/>
    </row>
    <row r="173" spans="1:26" x14ac:dyDescent="0.35">
      <c r="F173" s="2"/>
      <c r="G173" s="16"/>
      <c r="H173" s="19"/>
      <c r="I173" s="18"/>
      <c r="J173" s="38"/>
      <c r="K173" s="18"/>
      <c r="L173" s="19"/>
      <c r="M173" s="19"/>
      <c r="N173" s="16"/>
      <c r="O173" s="18"/>
      <c r="R173" s="34"/>
      <c r="S173" s="34"/>
      <c r="T173" s="34"/>
      <c r="U173" s="34"/>
      <c r="V173" s="34"/>
    </row>
    <row r="174" spans="1:26" x14ac:dyDescent="0.35">
      <c r="A174" s="4"/>
      <c r="B174" s="4"/>
      <c r="C174" s="4" t="s">
        <v>164</v>
      </c>
      <c r="D174" s="4"/>
      <c r="E174" s="4"/>
      <c r="F174" s="2"/>
      <c r="K174" s="13"/>
      <c r="M174" s="13"/>
      <c r="N174" s="8"/>
      <c r="Q174" s="4"/>
      <c r="R174" s="34"/>
      <c r="S174" s="34"/>
      <c r="T174" s="34"/>
      <c r="U174" s="34"/>
      <c r="V174" s="34"/>
    </row>
    <row r="175" spans="1:26" x14ac:dyDescent="0.35">
      <c r="B175" t="s">
        <v>574</v>
      </c>
      <c r="C175" t="s">
        <v>164</v>
      </c>
      <c r="E175" t="s">
        <v>165</v>
      </c>
      <c r="F175" s="2"/>
      <c r="G175" s="7">
        <f t="shared" ref="G175" si="175">R175</f>
        <v>-15.920299999999999</v>
      </c>
      <c r="H175" s="7">
        <f t="shared" ref="H175" si="176">S175</f>
        <v>-0.97650000000000003</v>
      </c>
      <c r="I175" s="7">
        <f t="shared" ref="I175" si="177">T175</f>
        <v>-14.5024</v>
      </c>
      <c r="J175" s="7">
        <f t="shared" ref="J175" si="178">U175</f>
        <v>-17.694805194805198</v>
      </c>
      <c r="K175" s="7">
        <f t="shared" ref="K175" si="179">V175</f>
        <v>40.152038700760201</v>
      </c>
      <c r="L175" s="7">
        <f t="shared" ref="L175" si="180">W175</f>
        <v>230.562347188264</v>
      </c>
      <c r="M175" s="7">
        <f t="shared" ref="M175" si="181">X175</f>
        <v>-14.596309785527501</v>
      </c>
      <c r="N175" s="7">
        <f t="shared" ref="N175" si="182">Y175</f>
        <v>-16.060770152637499</v>
      </c>
      <c r="O175" s="7">
        <f t="shared" ref="O175" si="183">Z175</f>
        <v>54.962978917759798</v>
      </c>
      <c r="Q175" s="9" t="s">
        <v>165</v>
      </c>
      <c r="R175" s="34">
        <v>-15.920299999999999</v>
      </c>
      <c r="S175" s="34">
        <v>-0.97650000000000003</v>
      </c>
      <c r="T175" s="34">
        <v>-14.5024</v>
      </c>
      <c r="U175" s="34">
        <v>-17.694805194805198</v>
      </c>
      <c r="V175" s="34">
        <v>40.152038700760201</v>
      </c>
      <c r="W175" s="7">
        <v>230.562347188264</v>
      </c>
      <c r="X175" s="7">
        <v>-14.596309785527501</v>
      </c>
      <c r="Y175" s="7">
        <v>-16.060770152637499</v>
      </c>
      <c r="Z175" s="7">
        <v>54.962978917759798</v>
      </c>
    </row>
    <row r="176" spans="1:26" x14ac:dyDescent="0.35">
      <c r="B176" t="s">
        <v>576</v>
      </c>
      <c r="C176" t="s">
        <v>164</v>
      </c>
      <c r="E176" t="s">
        <v>166</v>
      </c>
      <c r="F176" s="2"/>
      <c r="G176" s="7">
        <f t="shared" ref="G176:G191" si="184">R176</f>
        <v>1.0558000000000001</v>
      </c>
      <c r="H176" s="7">
        <f t="shared" ref="H176:H191" si="185">S176</f>
        <v>-4.1143999999999998</v>
      </c>
      <c r="I176" s="7">
        <f t="shared" ref="I176:I191" si="186">T176</f>
        <v>8.2391000000000005</v>
      </c>
      <c r="J176" s="7">
        <f t="shared" ref="J176:J191" si="187">U176</f>
        <v>-20</v>
      </c>
      <c r="K176" s="7">
        <f t="shared" ref="K176:K191" si="188">V176</f>
        <v>120.21364009860299</v>
      </c>
      <c r="L176" s="7">
        <f t="shared" ref="L176:L191" si="189">W176</f>
        <v>326.75159235668798</v>
      </c>
      <c r="M176" s="7">
        <f t="shared" ref="M176:M191" si="190">X176</f>
        <v>1.4097677350770801</v>
      </c>
      <c r="N176" s="7">
        <f t="shared" ref="N176:N191" si="191">Y176</f>
        <v>-19.238638607368301</v>
      </c>
      <c r="O176" s="7">
        <f t="shared" ref="O176:O191" si="192">Z176</f>
        <v>131.373700703575</v>
      </c>
      <c r="Q176" s="9" t="s">
        <v>166</v>
      </c>
      <c r="R176" s="34">
        <v>1.0558000000000001</v>
      </c>
      <c r="S176" s="34">
        <v>-4.1143999999999998</v>
      </c>
      <c r="T176" s="34">
        <v>8.2391000000000005</v>
      </c>
      <c r="U176" s="34">
        <v>-20</v>
      </c>
      <c r="V176" s="34">
        <v>120.21364009860299</v>
      </c>
      <c r="W176" s="7">
        <v>326.75159235668798</v>
      </c>
      <c r="X176" s="7">
        <v>1.4097677350770801</v>
      </c>
      <c r="Y176" s="7">
        <v>-19.238638607368301</v>
      </c>
      <c r="Z176" s="7">
        <v>131.373700703575</v>
      </c>
    </row>
    <row r="177" spans="2:26" x14ac:dyDescent="0.35">
      <c r="B177" t="s">
        <v>578</v>
      </c>
      <c r="C177" t="s">
        <v>164</v>
      </c>
      <c r="E177" t="s">
        <v>167</v>
      </c>
      <c r="F177" s="2"/>
      <c r="G177" s="7">
        <f t="shared" si="184"/>
        <v>49.400799999999997</v>
      </c>
      <c r="H177" s="7">
        <f t="shared" si="185"/>
        <v>6.3693</v>
      </c>
      <c r="I177" s="7">
        <f t="shared" si="186"/>
        <v>48.908799999999999</v>
      </c>
      <c r="J177" s="7">
        <f t="shared" si="187"/>
        <v>113.348751156337</v>
      </c>
      <c r="K177" s="7">
        <f t="shared" si="188"/>
        <v>263.88450615336097</v>
      </c>
      <c r="L177" s="7">
        <f t="shared" si="189"/>
        <v>744.64383812488597</v>
      </c>
      <c r="M177" s="7">
        <f t="shared" si="190"/>
        <v>50.343663452814198</v>
      </c>
      <c r="N177" s="7">
        <f t="shared" si="191"/>
        <v>117.698097577939</v>
      </c>
      <c r="O177" s="7">
        <f t="shared" si="192"/>
        <v>278.711380162274</v>
      </c>
      <c r="Q177" s="9" t="s">
        <v>167</v>
      </c>
      <c r="R177" s="34">
        <v>49.400799999999997</v>
      </c>
      <c r="S177" s="34">
        <v>6.3693</v>
      </c>
      <c r="T177" s="34">
        <v>48.908799999999999</v>
      </c>
      <c r="U177" s="34">
        <v>113.348751156337</v>
      </c>
      <c r="V177" s="34">
        <v>263.88450615336097</v>
      </c>
      <c r="W177" s="7">
        <v>744.64383812488597</v>
      </c>
      <c r="X177" s="7">
        <v>50.343663452814198</v>
      </c>
      <c r="Y177" s="7">
        <v>117.698097577939</v>
      </c>
      <c r="Z177" s="7">
        <v>278.711380162274</v>
      </c>
    </row>
    <row r="178" spans="2:26" x14ac:dyDescent="0.35">
      <c r="B178" t="s">
        <v>580</v>
      </c>
      <c r="C178" t="s">
        <v>164</v>
      </c>
      <c r="E178" t="s">
        <v>168</v>
      </c>
      <c r="F178" s="2"/>
      <c r="G178" s="7">
        <f t="shared" si="184"/>
        <v>-5.6734999999999998</v>
      </c>
      <c r="H178" s="7">
        <f t="shared" si="185"/>
        <v>7.8274999999999997</v>
      </c>
      <c r="I178" s="7">
        <f t="shared" si="186"/>
        <v>-0.26590000000000003</v>
      </c>
      <c r="J178" s="7">
        <f t="shared" si="187"/>
        <v>-26.084099868593999</v>
      </c>
      <c r="K178" s="7">
        <f t="shared" si="188"/>
        <v>-11.1842105263158</v>
      </c>
      <c r="L178" s="7">
        <f t="shared" si="189"/>
        <v>77.725118483412302</v>
      </c>
      <c r="M178" s="7">
        <f t="shared" si="190"/>
        <v>-3.5253674242689899</v>
      </c>
      <c r="N178" s="7">
        <f t="shared" si="191"/>
        <v>-20.2220070142202</v>
      </c>
      <c r="O178" s="7">
        <f t="shared" si="192"/>
        <v>-4.1309833140095096</v>
      </c>
      <c r="Q178" s="9" t="s">
        <v>168</v>
      </c>
      <c r="R178" s="34">
        <v>-5.6734999999999998</v>
      </c>
      <c r="S178" s="34">
        <v>7.8274999999999997</v>
      </c>
      <c r="T178" s="34">
        <v>-0.26590000000000003</v>
      </c>
      <c r="U178" s="34">
        <v>-26.084099868593999</v>
      </c>
      <c r="V178" s="34">
        <v>-11.1842105263158</v>
      </c>
      <c r="W178" s="7">
        <v>77.725118483412302</v>
      </c>
      <c r="X178" s="7">
        <v>-3.5253674242689899</v>
      </c>
      <c r="Y178" s="7">
        <v>-20.2220070142202</v>
      </c>
      <c r="Z178" s="7">
        <v>-4.1309833140095096</v>
      </c>
    </row>
    <row r="179" spans="2:26" x14ac:dyDescent="0.35">
      <c r="B179" t="s">
        <v>582</v>
      </c>
      <c r="C179" t="s">
        <v>164</v>
      </c>
      <c r="E179" t="s">
        <v>169</v>
      </c>
      <c r="F179" s="2"/>
      <c r="G179" s="7">
        <f t="shared" si="184"/>
        <v>5.8205999999999998</v>
      </c>
      <c r="H179" s="7">
        <f t="shared" si="185"/>
        <v>-1.4574</v>
      </c>
      <c r="I179" s="7">
        <f t="shared" si="186"/>
        <v>10.5312</v>
      </c>
      <c r="J179" s="7">
        <f t="shared" si="187"/>
        <v>-17.5118820128375</v>
      </c>
      <c r="K179" s="7">
        <f t="shared" si="188"/>
        <v>56.8965517241379</v>
      </c>
      <c r="L179" s="7">
        <f t="shared" si="189"/>
        <v>412.32501521606798</v>
      </c>
      <c r="M179" s="7">
        <f t="shared" si="190"/>
        <v>5.8206046902054398</v>
      </c>
      <c r="N179" s="7">
        <f t="shared" si="191"/>
        <v>-16.596482532677101</v>
      </c>
      <c r="O179" s="7">
        <f t="shared" si="192"/>
        <v>56.8965517377843</v>
      </c>
      <c r="Q179" s="9" t="s">
        <v>169</v>
      </c>
      <c r="R179" s="34">
        <v>5.8205999999999998</v>
      </c>
      <c r="S179" s="34">
        <v>-1.4574</v>
      </c>
      <c r="T179" s="34">
        <v>10.5312</v>
      </c>
      <c r="U179" s="34">
        <v>-17.5118820128375</v>
      </c>
      <c r="V179" s="34">
        <v>56.8965517241379</v>
      </c>
      <c r="W179" s="34">
        <v>412.32501521606798</v>
      </c>
      <c r="X179" s="7">
        <v>5.8206046902054398</v>
      </c>
      <c r="Y179" s="7">
        <v>-16.596482532677101</v>
      </c>
      <c r="Z179" s="7">
        <v>56.8965517377843</v>
      </c>
    </row>
    <row r="180" spans="2:26" x14ac:dyDescent="0.35">
      <c r="B180" t="s">
        <v>584</v>
      </c>
      <c r="C180" t="s">
        <v>164</v>
      </c>
      <c r="E180" t="s">
        <v>170</v>
      </c>
      <c r="F180" s="2"/>
      <c r="G180" s="7">
        <f t="shared" si="184"/>
        <v>49.138399999999997</v>
      </c>
      <c r="H180" s="7">
        <f t="shared" si="185"/>
        <v>0.15720000000000001</v>
      </c>
      <c r="I180" s="7">
        <f t="shared" si="186"/>
        <v>66.771699999999996</v>
      </c>
      <c r="J180" s="7">
        <f t="shared" si="187"/>
        <v>-32.619260140831102</v>
      </c>
      <c r="K180" s="7">
        <f t="shared" si="188"/>
        <v>57.828713024624399</v>
      </c>
      <c r="L180" s="7">
        <f t="shared" si="189"/>
        <v>450.19570792279598</v>
      </c>
      <c r="M180" s="7">
        <f t="shared" si="190"/>
        <v>49.138404126178401</v>
      </c>
      <c r="N180" s="7">
        <f t="shared" si="191"/>
        <v>-33.668537958315</v>
      </c>
      <c r="O180" s="7">
        <f t="shared" si="192"/>
        <v>57.828713005535903</v>
      </c>
      <c r="Q180" s="9" t="s">
        <v>170</v>
      </c>
      <c r="R180" s="34">
        <v>49.138399999999997</v>
      </c>
      <c r="S180" s="34">
        <v>0.15720000000000001</v>
      </c>
      <c r="T180" s="34">
        <v>66.771699999999996</v>
      </c>
      <c r="U180" s="34">
        <v>-32.619260140831102</v>
      </c>
      <c r="V180" s="34">
        <v>57.828713024624399</v>
      </c>
      <c r="W180" s="7">
        <v>450.19570792279598</v>
      </c>
      <c r="X180" s="7">
        <v>49.138404126178401</v>
      </c>
      <c r="Y180" s="7">
        <v>-33.668537958315</v>
      </c>
      <c r="Z180" s="7">
        <v>57.828713005535903</v>
      </c>
    </row>
    <row r="181" spans="2:26" x14ac:dyDescent="0.35">
      <c r="B181" t="s">
        <v>586</v>
      </c>
      <c r="C181" t="s">
        <v>164</v>
      </c>
      <c r="E181" t="s">
        <v>171</v>
      </c>
      <c r="F181" s="2"/>
      <c r="G181" s="7">
        <f t="shared" si="184"/>
        <v>-44.809199999999997</v>
      </c>
      <c r="H181" s="7">
        <f t="shared" si="185"/>
        <v>2.3576000000000001</v>
      </c>
      <c r="I181" s="7">
        <f t="shared" si="186"/>
        <v>-41.917400000000001</v>
      </c>
      <c r="J181" s="7">
        <f t="shared" si="187"/>
        <v>-63.726884779516404</v>
      </c>
      <c r="K181" s="7">
        <f t="shared" si="188"/>
        <v>11.5973741794311</v>
      </c>
      <c r="L181" s="7">
        <f t="shared" si="189"/>
        <v>103.187250996016</v>
      </c>
      <c r="M181" s="7">
        <f t="shared" si="190"/>
        <v>-45.974576271118501</v>
      </c>
      <c r="N181" s="7">
        <f t="shared" si="191"/>
        <v>-63.838861643115898</v>
      </c>
      <c r="O181" s="7">
        <f t="shared" si="192"/>
        <v>12.8714437190359</v>
      </c>
      <c r="Q181" s="9" t="s">
        <v>171</v>
      </c>
      <c r="R181" s="34">
        <v>-44.809199999999997</v>
      </c>
      <c r="S181" s="34">
        <v>2.3576000000000001</v>
      </c>
      <c r="T181" s="34">
        <v>-41.917400000000001</v>
      </c>
      <c r="U181" s="34">
        <v>-63.726884779516404</v>
      </c>
      <c r="V181" s="34">
        <v>11.5973741794311</v>
      </c>
      <c r="W181" s="7">
        <v>103.187250996016</v>
      </c>
      <c r="X181" s="7">
        <v>-45.974576271118501</v>
      </c>
      <c r="Y181" s="7">
        <v>-63.838861643115898</v>
      </c>
      <c r="Z181" s="7">
        <v>12.8714437190359</v>
      </c>
    </row>
    <row r="182" spans="2:26" x14ac:dyDescent="0.35">
      <c r="B182" t="s">
        <v>588</v>
      </c>
      <c r="C182" t="s">
        <v>164</v>
      </c>
      <c r="E182" t="s">
        <v>172</v>
      </c>
      <c r="F182" s="2"/>
      <c r="G182" s="7">
        <f t="shared" si="184"/>
        <v>40.7331</v>
      </c>
      <c r="H182" s="7">
        <f t="shared" si="185"/>
        <v>2.6038000000000001</v>
      </c>
      <c r="I182" s="7">
        <f t="shared" si="186"/>
        <v>52.113</v>
      </c>
      <c r="J182" s="7">
        <f t="shared" si="187"/>
        <v>-13.0126641106076</v>
      </c>
      <c r="K182" s="7">
        <f t="shared" si="188"/>
        <v>85.046959960454799</v>
      </c>
      <c r="L182" s="7">
        <f t="shared" si="189"/>
        <v>175.409233032923</v>
      </c>
      <c r="M182" s="7">
        <f t="shared" si="190"/>
        <v>40.733082704656603</v>
      </c>
      <c r="N182" s="7">
        <f t="shared" si="191"/>
        <v>-13.032872579121999</v>
      </c>
      <c r="O182" s="7">
        <f t="shared" si="192"/>
        <v>85.046959957092895</v>
      </c>
      <c r="Q182" s="9" t="s">
        <v>172</v>
      </c>
      <c r="R182" s="34">
        <v>40.7331</v>
      </c>
      <c r="S182" s="34">
        <v>2.6038000000000001</v>
      </c>
      <c r="T182" s="34">
        <v>52.113</v>
      </c>
      <c r="U182" s="34">
        <v>-13.0126641106076</v>
      </c>
      <c r="V182" s="34">
        <v>85.046959960454799</v>
      </c>
      <c r="W182" s="7">
        <v>175.409233032923</v>
      </c>
      <c r="X182" s="7">
        <v>40.733082704656603</v>
      </c>
      <c r="Y182" s="7">
        <v>-13.032872579121999</v>
      </c>
      <c r="Z182" s="7">
        <v>85.046959957092895</v>
      </c>
    </row>
    <row r="183" spans="2:26" x14ac:dyDescent="0.35">
      <c r="B183" t="s">
        <v>590</v>
      </c>
      <c r="C183" t="s">
        <v>164</v>
      </c>
      <c r="E183" t="s">
        <v>173</v>
      </c>
      <c r="F183" s="2"/>
      <c r="G183" s="7">
        <f t="shared" si="184"/>
        <v>7.5468000000000002</v>
      </c>
      <c r="H183" s="7">
        <f t="shared" si="185"/>
        <v>1.8254999999999999</v>
      </c>
      <c r="I183" s="7">
        <f t="shared" si="186"/>
        <v>11.689500000000001</v>
      </c>
      <c r="J183" s="7">
        <f t="shared" si="187"/>
        <v>37.230552952202402</v>
      </c>
      <c r="K183" s="7">
        <f t="shared" si="188"/>
        <v>68.522514746079693</v>
      </c>
      <c r="L183" s="7">
        <f t="shared" si="189"/>
        <v>421.317311971518</v>
      </c>
      <c r="M183" s="7">
        <f t="shared" si="190"/>
        <v>7.9403361964272001</v>
      </c>
      <c r="N183" s="7">
        <f t="shared" si="191"/>
        <v>36.662574494023701</v>
      </c>
      <c r="O183" s="7">
        <f t="shared" si="192"/>
        <v>71.345943597610599</v>
      </c>
      <c r="Q183" s="9" t="s">
        <v>173</v>
      </c>
      <c r="R183" s="34">
        <v>7.5468000000000002</v>
      </c>
      <c r="S183" s="34">
        <v>1.8254999999999999</v>
      </c>
      <c r="T183" s="34">
        <v>11.689500000000001</v>
      </c>
      <c r="U183" s="34">
        <v>37.230552952202402</v>
      </c>
      <c r="V183" s="34">
        <v>68.522514746079693</v>
      </c>
      <c r="W183" s="7">
        <v>421.317311971518</v>
      </c>
      <c r="X183" s="7">
        <v>7.9403361964272001</v>
      </c>
      <c r="Y183" s="7">
        <v>36.662574494023701</v>
      </c>
      <c r="Z183" s="7">
        <v>71.345943597610599</v>
      </c>
    </row>
    <row r="184" spans="2:26" x14ac:dyDescent="0.35">
      <c r="B184" t="s">
        <v>592</v>
      </c>
      <c r="C184" t="s">
        <v>164</v>
      </c>
      <c r="E184" t="s">
        <v>174</v>
      </c>
      <c r="F184" s="2"/>
      <c r="G184" s="7">
        <f t="shared" si="184"/>
        <v>-0.65900000000000003</v>
      </c>
      <c r="H184" s="7">
        <f t="shared" si="185"/>
        <v>0.19159999999999999</v>
      </c>
      <c r="I184" s="7">
        <f t="shared" si="186"/>
        <v>4.6017000000000001</v>
      </c>
      <c r="J184" s="7">
        <f t="shared" si="187"/>
        <v>0.19764029466371999</v>
      </c>
      <c r="K184" s="7">
        <f t="shared" si="188"/>
        <v>81.394340236365593</v>
      </c>
      <c r="L184" s="7">
        <f t="shared" si="189"/>
        <v>1087.36692689851</v>
      </c>
      <c r="M184" s="7">
        <f t="shared" si="190"/>
        <v>-0.65910575196787002</v>
      </c>
      <c r="N184" s="7">
        <f t="shared" si="191"/>
        <v>-0.29203171241943798</v>
      </c>
      <c r="O184" s="7">
        <f t="shared" si="192"/>
        <v>81.394340213668599</v>
      </c>
      <c r="Q184" s="9" t="s">
        <v>174</v>
      </c>
      <c r="R184" s="34">
        <v>-0.65900000000000003</v>
      </c>
      <c r="S184" s="34">
        <v>0.19159999999999999</v>
      </c>
      <c r="T184" s="34">
        <v>4.6017000000000001</v>
      </c>
      <c r="U184" s="34">
        <v>0.19764029466371999</v>
      </c>
      <c r="V184" s="34">
        <v>81.394340236365593</v>
      </c>
      <c r="W184" s="7">
        <v>1087.36692689851</v>
      </c>
      <c r="X184" s="7">
        <v>-0.65910575196787002</v>
      </c>
      <c r="Y184" s="7">
        <v>-0.29203171241943798</v>
      </c>
      <c r="Z184" s="7">
        <v>81.394340213668599</v>
      </c>
    </row>
    <row r="185" spans="2:26" x14ac:dyDescent="0.35">
      <c r="B185" t="s">
        <v>594</v>
      </c>
      <c r="C185" t="s">
        <v>164</v>
      </c>
      <c r="E185" t="s">
        <v>175</v>
      </c>
      <c r="F185" s="2"/>
      <c r="G185" s="7">
        <f t="shared" si="184"/>
        <v>15.5137</v>
      </c>
      <c r="H185" s="7">
        <f t="shared" si="185"/>
        <v>1.6556</v>
      </c>
      <c r="I185" s="7">
        <f t="shared" si="186"/>
        <v>16.5596</v>
      </c>
      <c r="J185" s="7">
        <f t="shared" si="187"/>
        <v>30.8524590163934</v>
      </c>
      <c r="K185" s="7" t="str">
        <f t="shared" si="188"/>
        <v>NULL</v>
      </c>
      <c r="L185" s="7" t="str">
        <f t="shared" si="189"/>
        <v>NULL</v>
      </c>
      <c r="M185" s="7">
        <f t="shared" si="190"/>
        <v>15.8173784142835</v>
      </c>
      <c r="N185" s="7">
        <f t="shared" si="191"/>
        <v>30.880957601380501</v>
      </c>
      <c r="O185" s="7">
        <f t="shared" si="192"/>
        <v>18.865535317597701</v>
      </c>
      <c r="Q185" s="9" t="s">
        <v>175</v>
      </c>
      <c r="R185" s="34">
        <v>15.5137</v>
      </c>
      <c r="S185" s="34">
        <v>1.6556</v>
      </c>
      <c r="T185" s="34">
        <v>16.5596</v>
      </c>
      <c r="U185" s="34">
        <v>30.8524590163934</v>
      </c>
      <c r="V185" s="34" t="s">
        <v>292</v>
      </c>
      <c r="W185" s="34" t="s">
        <v>292</v>
      </c>
      <c r="X185" s="7">
        <v>15.8173784142835</v>
      </c>
      <c r="Y185" s="7">
        <v>30.880957601380501</v>
      </c>
      <c r="Z185" s="7">
        <v>18.865535317597701</v>
      </c>
    </row>
    <row r="186" spans="2:26" x14ac:dyDescent="0.35">
      <c r="B186" t="s">
        <v>596</v>
      </c>
      <c r="C186" t="s">
        <v>164</v>
      </c>
      <c r="E186" t="s">
        <v>176</v>
      </c>
      <c r="F186" s="2"/>
      <c r="G186" s="7">
        <f t="shared" si="184"/>
        <v>27.705500000000001</v>
      </c>
      <c r="H186" s="7">
        <f t="shared" si="185"/>
        <v>3.0303</v>
      </c>
      <c r="I186" s="7">
        <f t="shared" si="186"/>
        <v>26.5291</v>
      </c>
      <c r="J186" s="7">
        <f t="shared" si="187"/>
        <v>68.968824940047995</v>
      </c>
      <c r="K186" s="7">
        <f t="shared" si="188"/>
        <v>72.736418511066404</v>
      </c>
      <c r="L186" s="7">
        <f t="shared" si="189"/>
        <v>142.46386785960101</v>
      </c>
      <c r="M186" s="7">
        <f t="shared" si="190"/>
        <v>32.8820108065174</v>
      </c>
      <c r="N186" s="7">
        <f t="shared" si="191"/>
        <v>76.112399817436696</v>
      </c>
      <c r="O186" s="7">
        <f t="shared" si="192"/>
        <v>96.554424497305902</v>
      </c>
      <c r="Q186" s="9" t="s">
        <v>176</v>
      </c>
      <c r="R186" s="34">
        <v>27.705500000000001</v>
      </c>
      <c r="S186" s="34">
        <v>3.0303</v>
      </c>
      <c r="T186" s="34">
        <v>26.5291</v>
      </c>
      <c r="U186" s="34">
        <v>68.968824940047995</v>
      </c>
      <c r="V186" s="34">
        <v>72.736418511066404</v>
      </c>
      <c r="W186" s="7">
        <v>142.46386785960101</v>
      </c>
      <c r="X186" s="7">
        <v>32.8820108065174</v>
      </c>
      <c r="Y186" s="7">
        <v>76.112399817436696</v>
      </c>
      <c r="Z186" s="7">
        <v>96.554424497305902</v>
      </c>
    </row>
    <row r="187" spans="2:26" x14ac:dyDescent="0.35">
      <c r="B187" t="s">
        <v>598</v>
      </c>
      <c r="C187" t="s">
        <v>164</v>
      </c>
      <c r="E187" t="s">
        <v>177</v>
      </c>
      <c r="F187" s="2"/>
      <c r="G187" s="7">
        <f t="shared" si="184"/>
        <v>6.8753000000000002</v>
      </c>
      <c r="H187" s="7">
        <f t="shared" si="185"/>
        <v>-3.0312000000000001</v>
      </c>
      <c r="I187" s="7">
        <f t="shared" si="186"/>
        <v>17.222799999999999</v>
      </c>
      <c r="J187" s="7">
        <f t="shared" si="187"/>
        <v>74.981134259881401</v>
      </c>
      <c r="K187" s="7">
        <f t="shared" si="188"/>
        <v>101.518461968341</v>
      </c>
      <c r="L187" s="7">
        <f t="shared" si="189"/>
        <v>223.17383633113101</v>
      </c>
      <c r="M187" s="7">
        <f t="shared" si="190"/>
        <v>8.0090025652484798</v>
      </c>
      <c r="N187" s="7">
        <f t="shared" si="191"/>
        <v>72.293263915177604</v>
      </c>
      <c r="O187" s="7">
        <f t="shared" si="192"/>
        <v>105.228180766067</v>
      </c>
      <c r="Q187" s="9" t="s">
        <v>177</v>
      </c>
      <c r="R187" s="34">
        <v>6.8753000000000002</v>
      </c>
      <c r="S187" s="34">
        <v>-3.0312000000000001</v>
      </c>
      <c r="T187" s="34">
        <v>17.222799999999999</v>
      </c>
      <c r="U187" s="34">
        <v>74.981134259881401</v>
      </c>
      <c r="V187" s="34">
        <v>101.518461968341</v>
      </c>
      <c r="W187" s="7">
        <v>223.17383633113101</v>
      </c>
      <c r="X187" s="7">
        <v>8.0090025652484798</v>
      </c>
      <c r="Y187" s="7">
        <v>72.293263915177604</v>
      </c>
      <c r="Z187" s="7">
        <v>105.228180766067</v>
      </c>
    </row>
    <row r="188" spans="2:26" x14ac:dyDescent="0.35">
      <c r="B188" t="s">
        <v>600</v>
      </c>
      <c r="C188" t="s">
        <v>164</v>
      </c>
      <c r="E188" t="s">
        <v>178</v>
      </c>
      <c r="F188" s="2"/>
      <c r="G188" s="7">
        <f t="shared" si="184"/>
        <v>-32.521700000000003</v>
      </c>
      <c r="H188" s="7">
        <f t="shared" si="185"/>
        <v>0.79049999999999998</v>
      </c>
      <c r="I188" s="7">
        <f t="shared" si="186"/>
        <v>-30.136900000000001</v>
      </c>
      <c r="J188" s="7">
        <f t="shared" si="187"/>
        <v>-29.732708735188801</v>
      </c>
      <c r="K188" s="7">
        <f t="shared" si="188"/>
        <v>-9.7983728333922908</v>
      </c>
      <c r="L188" s="7">
        <f t="shared" si="189"/>
        <v>28.8529560384032</v>
      </c>
      <c r="M188" s="7">
        <f t="shared" si="190"/>
        <v>-30.666451278010399</v>
      </c>
      <c r="N188" s="7">
        <f t="shared" si="191"/>
        <v>-23.758211550157</v>
      </c>
      <c r="O188" s="7">
        <f t="shared" si="192"/>
        <v>1.6018339149344001</v>
      </c>
      <c r="Q188" s="9" t="s">
        <v>178</v>
      </c>
      <c r="R188" s="34">
        <v>-32.521700000000003</v>
      </c>
      <c r="S188" s="34">
        <v>0.79049999999999998</v>
      </c>
      <c r="T188" s="34">
        <v>-30.136900000000001</v>
      </c>
      <c r="U188" s="34">
        <v>-29.732708735188801</v>
      </c>
      <c r="V188" s="34">
        <v>-9.7983728333922908</v>
      </c>
      <c r="W188" s="7">
        <v>28.8529560384032</v>
      </c>
      <c r="X188" s="7">
        <v>-30.666451278010399</v>
      </c>
      <c r="Y188" s="7">
        <v>-23.758211550157</v>
      </c>
      <c r="Z188" s="7">
        <v>1.6018339149344001</v>
      </c>
    </row>
    <row r="189" spans="2:26" x14ac:dyDescent="0.35">
      <c r="B189" t="s">
        <v>602</v>
      </c>
      <c r="C189" t="s">
        <v>164</v>
      </c>
      <c r="E189" t="s">
        <v>179</v>
      </c>
      <c r="F189" s="2"/>
      <c r="G189" s="7">
        <f t="shared" si="184"/>
        <v>-23.947299999999998</v>
      </c>
      <c r="H189" s="7">
        <f t="shared" si="185"/>
        <v>-9.6874000000000002</v>
      </c>
      <c r="I189" s="7">
        <f t="shared" si="186"/>
        <v>-26.789000000000001</v>
      </c>
      <c r="J189" s="7">
        <f t="shared" si="187"/>
        <v>-0.85763293310463096</v>
      </c>
      <c r="K189" s="7">
        <f t="shared" si="188"/>
        <v>-42.998027613412198</v>
      </c>
      <c r="L189" s="7" t="str">
        <f t="shared" si="189"/>
        <v>NULL</v>
      </c>
      <c r="M189" s="7">
        <f t="shared" si="190"/>
        <v>-21.5607795632496</v>
      </c>
      <c r="N189" s="7">
        <f t="shared" si="191"/>
        <v>8.9036130625169907</v>
      </c>
      <c r="O189" s="7">
        <f t="shared" si="192"/>
        <v>-33.109708368480398</v>
      </c>
      <c r="Q189" s="9" t="s">
        <v>179</v>
      </c>
      <c r="R189" s="34">
        <v>-23.947299999999998</v>
      </c>
      <c r="S189" s="34">
        <v>-9.6874000000000002</v>
      </c>
      <c r="T189" s="34">
        <v>-26.789000000000001</v>
      </c>
      <c r="U189" s="34">
        <v>-0.85763293310463096</v>
      </c>
      <c r="V189" s="34">
        <v>-42.998027613412198</v>
      </c>
      <c r="W189" s="34" t="s">
        <v>292</v>
      </c>
      <c r="X189" s="7">
        <v>-21.5607795632496</v>
      </c>
      <c r="Y189" s="7">
        <v>8.9036130625169907</v>
      </c>
      <c r="Z189" s="7">
        <v>-33.109708368480398</v>
      </c>
    </row>
    <row r="190" spans="2:26" x14ac:dyDescent="0.35">
      <c r="B190" t="s">
        <v>604</v>
      </c>
      <c r="C190" t="s">
        <v>164</v>
      </c>
      <c r="E190" t="s">
        <v>180</v>
      </c>
      <c r="F190" s="2"/>
      <c r="G190" s="7">
        <f t="shared" si="184"/>
        <v>-62.024000000000001</v>
      </c>
      <c r="H190" s="7">
        <f t="shared" si="185"/>
        <v>0.63859999999999995</v>
      </c>
      <c r="I190" s="7">
        <f t="shared" si="186"/>
        <v>-59.506599999999999</v>
      </c>
      <c r="J190" s="7">
        <f t="shared" si="187"/>
        <v>-66.252676659528902</v>
      </c>
      <c r="K190" s="7">
        <f t="shared" si="188"/>
        <v>-42.058823529411796</v>
      </c>
      <c r="L190" s="7">
        <f t="shared" si="189"/>
        <v>5.8428475486903997</v>
      </c>
      <c r="M190" s="7">
        <f t="shared" si="190"/>
        <v>-60.667814114280702</v>
      </c>
      <c r="N190" s="7">
        <f t="shared" si="191"/>
        <v>-63.903369174216699</v>
      </c>
      <c r="O190" s="7">
        <f t="shared" si="192"/>
        <v>-33.311145189540802</v>
      </c>
      <c r="Q190" s="9" t="s">
        <v>180</v>
      </c>
      <c r="R190" s="34">
        <v>-62.024000000000001</v>
      </c>
      <c r="S190" s="34">
        <v>0.63859999999999995</v>
      </c>
      <c r="T190" s="34">
        <v>-59.506599999999999</v>
      </c>
      <c r="U190" s="34">
        <v>-66.252676659528902</v>
      </c>
      <c r="V190" s="34">
        <v>-42.058823529411796</v>
      </c>
      <c r="W190" s="7">
        <v>5.8428475486903997</v>
      </c>
      <c r="X190" s="7">
        <v>-60.667814114280702</v>
      </c>
      <c r="Y190" s="7">
        <v>-63.903369174216699</v>
      </c>
      <c r="Z190" s="7">
        <v>-33.311145189540802</v>
      </c>
    </row>
    <row r="191" spans="2:26" x14ac:dyDescent="0.35">
      <c r="B191" t="s">
        <v>606</v>
      </c>
      <c r="C191" t="s">
        <v>164</v>
      </c>
      <c r="E191" t="s">
        <v>181</v>
      </c>
      <c r="F191" s="2"/>
      <c r="G191" s="7">
        <f t="shared" si="184"/>
        <v>-9.6732999999999993</v>
      </c>
      <c r="H191" s="7">
        <f t="shared" si="185"/>
        <v>17.548999999999999</v>
      </c>
      <c r="I191" s="7">
        <f t="shared" si="186"/>
        <v>-5.8593999999999999</v>
      </c>
      <c r="J191" s="7">
        <f t="shared" si="187"/>
        <v>-19.104035542391699</v>
      </c>
      <c r="K191" s="7">
        <f t="shared" si="188"/>
        <v>40.838078222976897</v>
      </c>
      <c r="L191" s="7">
        <f t="shared" si="189"/>
        <v>228.78364778622699</v>
      </c>
      <c r="M191" s="7">
        <f t="shared" si="190"/>
        <v>-8.4963638063608204</v>
      </c>
      <c r="N191" s="7">
        <f t="shared" si="191"/>
        <v>-16.531945578373701</v>
      </c>
      <c r="O191" s="7">
        <f t="shared" si="192"/>
        <v>48.151784644985</v>
      </c>
      <c r="Q191" s="9" t="s">
        <v>181</v>
      </c>
      <c r="R191" s="34">
        <v>-9.6732999999999993</v>
      </c>
      <c r="S191" s="34">
        <v>17.548999999999999</v>
      </c>
      <c r="T191" s="34">
        <v>-5.8593999999999999</v>
      </c>
      <c r="U191" s="34">
        <v>-19.104035542391699</v>
      </c>
      <c r="V191" s="34">
        <v>40.838078222976897</v>
      </c>
      <c r="W191" s="7">
        <v>228.78364778622699</v>
      </c>
      <c r="X191" s="7">
        <v>-8.4963638063608204</v>
      </c>
      <c r="Y191" s="7">
        <v>-16.531945578373701</v>
      </c>
      <c r="Z191" s="7">
        <v>48.151784644985</v>
      </c>
    </row>
    <row r="192" spans="2:26" x14ac:dyDescent="0.35">
      <c r="F192" s="2"/>
      <c r="G192" s="15">
        <f>AVERAGE(G175:G191)</f>
        <v>0.50362941176470588</v>
      </c>
      <c r="H192" s="15">
        <f t="shared" ref="H192:O192" si="193">AVERAGE(H175:H191)</f>
        <v>1.513505882352941</v>
      </c>
      <c r="I192" s="15">
        <f t="shared" si="193"/>
        <v>4.9522882352941169</v>
      </c>
      <c r="J192" s="15">
        <f t="shared" si="193"/>
        <v>1.1166301554188289</v>
      </c>
      <c r="K192" s="15">
        <f t="shared" si="193"/>
        <v>55.911885188979376</v>
      </c>
      <c r="L192" s="15">
        <f t="shared" si="193"/>
        <v>310.57343318367555</v>
      </c>
      <c r="M192" s="15">
        <f t="shared" si="193"/>
        <v>1.526322511566113</v>
      </c>
      <c r="N192" s="15">
        <f t="shared" si="193"/>
        <v>3.2592457626971569</v>
      </c>
      <c r="O192" s="15">
        <f t="shared" si="193"/>
        <v>60.604819663717429</v>
      </c>
      <c r="Q192" s="9"/>
      <c r="R192" s="34"/>
      <c r="S192" s="34"/>
      <c r="T192" s="34"/>
      <c r="U192" s="34"/>
      <c r="V192" s="34"/>
    </row>
    <row r="193" spans="1:26" x14ac:dyDescent="0.35">
      <c r="F193" s="2"/>
      <c r="G193" s="16"/>
      <c r="H193" s="19"/>
      <c r="I193" s="18"/>
      <c r="J193" s="38"/>
      <c r="K193" s="18"/>
      <c r="L193" s="19"/>
      <c r="M193" s="19"/>
      <c r="N193" s="16"/>
      <c r="O193" s="18"/>
      <c r="R193" s="34"/>
      <c r="S193" s="34"/>
      <c r="T193" s="34"/>
      <c r="U193" s="34"/>
      <c r="V193" s="34"/>
    </row>
    <row r="194" spans="1:26" x14ac:dyDescent="0.35">
      <c r="A194" s="4"/>
      <c r="B194" s="4"/>
      <c r="C194" s="4" t="s">
        <v>182</v>
      </c>
      <c r="D194" s="4"/>
      <c r="E194" s="4"/>
      <c r="F194" s="2"/>
      <c r="Q194" s="4"/>
      <c r="R194" s="34"/>
      <c r="S194" s="34"/>
      <c r="T194" s="34"/>
      <c r="U194" s="34"/>
      <c r="V194" s="34"/>
    </row>
    <row r="195" spans="1:26" x14ac:dyDescent="0.35">
      <c r="B195" t="s">
        <v>608</v>
      </c>
      <c r="C195" t="s">
        <v>182</v>
      </c>
      <c r="E195" t="s">
        <v>183</v>
      </c>
      <c r="F195" s="2"/>
      <c r="G195" s="7">
        <f t="shared" ref="G195" si="194">R195</f>
        <v>48.491900000000001</v>
      </c>
      <c r="H195" s="7">
        <f t="shared" ref="H195" si="195">S195</f>
        <v>1.3076000000000001</v>
      </c>
      <c r="I195" s="7">
        <f t="shared" ref="I195" si="196">T195</f>
        <v>53.125999999999998</v>
      </c>
      <c r="J195" s="7">
        <f t="shared" ref="J195" si="197">U195</f>
        <v>76.076555023923405</v>
      </c>
      <c r="K195" s="7">
        <f t="shared" ref="K195" si="198">V195</f>
        <v>172.54212182929101</v>
      </c>
      <c r="L195" s="7">
        <f t="shared" ref="L195" si="199">W195</f>
        <v>462.583604051213</v>
      </c>
      <c r="M195" s="7">
        <f t="shared" ref="M195" si="200">X195</f>
        <v>49.408956677712403</v>
      </c>
      <c r="N195" s="7">
        <f t="shared" ref="N195" si="201">Y195</f>
        <v>79.964971406792003</v>
      </c>
      <c r="O195" s="7">
        <f t="shared" ref="O195" si="202">Z195</f>
        <v>186.31369282995701</v>
      </c>
      <c r="Q195" s="9" t="s">
        <v>183</v>
      </c>
      <c r="R195" s="34">
        <v>48.491900000000001</v>
      </c>
      <c r="S195" s="34">
        <v>1.3076000000000001</v>
      </c>
      <c r="T195" s="34">
        <v>53.125999999999998</v>
      </c>
      <c r="U195" s="34">
        <v>76.076555023923405</v>
      </c>
      <c r="V195" s="34">
        <v>172.54212182929101</v>
      </c>
      <c r="W195" s="7">
        <v>462.583604051213</v>
      </c>
      <c r="X195" s="7">
        <v>49.408956677712403</v>
      </c>
      <c r="Y195" s="7">
        <v>79.964971406792003</v>
      </c>
      <c r="Z195" s="7">
        <v>186.31369282995701</v>
      </c>
    </row>
    <row r="196" spans="1:26" x14ac:dyDescent="0.35">
      <c r="B196" t="s">
        <v>610</v>
      </c>
      <c r="C196" t="s">
        <v>182</v>
      </c>
      <c r="E196" t="s">
        <v>184</v>
      </c>
      <c r="F196" s="2"/>
      <c r="G196" s="7">
        <f t="shared" ref="G196:G214" si="203">R196</f>
        <v>4.8979999999999997</v>
      </c>
      <c r="H196" s="7">
        <f t="shared" ref="H196:H214" si="204">S196</f>
        <v>-1.6122000000000001</v>
      </c>
      <c r="I196" s="7">
        <f t="shared" ref="I196:I214" si="205">T196</f>
        <v>10.8126</v>
      </c>
      <c r="J196" s="7">
        <f t="shared" ref="J196:J214" si="206">U196</f>
        <v>108.714665000781</v>
      </c>
      <c r="K196" s="7">
        <f t="shared" ref="K196:K214" si="207">V196</f>
        <v>230.46488625123601</v>
      </c>
      <c r="L196" s="7">
        <f t="shared" ref="L196:L214" si="208">W196</f>
        <v>584.98206048180396</v>
      </c>
      <c r="M196" s="7">
        <f t="shared" ref="M196:M214" si="209">X196</f>
        <v>5.1727364863904697</v>
      </c>
      <c r="N196" s="7">
        <f t="shared" ref="N196:N214" si="210">Y196</f>
        <v>106.62440022936499</v>
      </c>
      <c r="O196" s="7">
        <f t="shared" ref="O196:O214" si="211">Z196</f>
        <v>239.31259144783499</v>
      </c>
      <c r="Q196" s="9" t="s">
        <v>184</v>
      </c>
      <c r="R196" s="34">
        <v>4.8979999999999997</v>
      </c>
      <c r="S196" s="34">
        <v>-1.6122000000000001</v>
      </c>
      <c r="T196" s="34">
        <v>10.8126</v>
      </c>
      <c r="U196" s="34">
        <v>108.714665000781</v>
      </c>
      <c r="V196" s="34">
        <v>230.46488625123601</v>
      </c>
      <c r="W196" s="7">
        <v>584.98206048180396</v>
      </c>
      <c r="X196" s="7">
        <v>5.1727364863904697</v>
      </c>
      <c r="Y196" s="7">
        <v>106.62440022936499</v>
      </c>
      <c r="Z196" s="7">
        <v>239.31259144783499</v>
      </c>
    </row>
    <row r="197" spans="1:26" x14ac:dyDescent="0.35">
      <c r="B197" t="s">
        <v>612</v>
      </c>
      <c r="C197" t="s">
        <v>182</v>
      </c>
      <c r="E197" t="s">
        <v>185</v>
      </c>
      <c r="F197" s="2"/>
      <c r="G197" s="7">
        <f t="shared" si="203"/>
        <v>59.638800000000003</v>
      </c>
      <c r="H197" s="7">
        <f t="shared" si="204"/>
        <v>-0.1232</v>
      </c>
      <c r="I197" s="7">
        <f t="shared" si="205"/>
        <v>63.780299999999997</v>
      </c>
      <c r="J197" s="7">
        <f t="shared" si="206"/>
        <v>31.627403195234201</v>
      </c>
      <c r="K197" s="7">
        <f t="shared" si="207"/>
        <v>66.188034188034194</v>
      </c>
      <c r="L197" s="7">
        <f t="shared" si="208"/>
        <v>135.62772661173099</v>
      </c>
      <c r="M197" s="7">
        <f t="shared" si="209"/>
        <v>64.310964394705096</v>
      </c>
      <c r="N197" s="7">
        <f t="shared" si="210"/>
        <v>42.016129610743199</v>
      </c>
      <c r="O197" s="7">
        <f t="shared" si="211"/>
        <v>93.100898669751004</v>
      </c>
      <c r="Q197" s="9" t="s">
        <v>185</v>
      </c>
      <c r="R197" s="34">
        <v>59.638800000000003</v>
      </c>
      <c r="S197" s="34">
        <v>-0.1232</v>
      </c>
      <c r="T197" s="34">
        <v>63.780299999999997</v>
      </c>
      <c r="U197" s="34">
        <v>31.627403195234201</v>
      </c>
      <c r="V197" s="34">
        <v>66.188034188034194</v>
      </c>
      <c r="W197" s="7">
        <v>135.62772661173099</v>
      </c>
      <c r="X197" s="7">
        <v>64.310964394705096</v>
      </c>
      <c r="Y197" s="7">
        <v>42.016129610743199</v>
      </c>
      <c r="Z197" s="7">
        <v>93.100898669751004</v>
      </c>
    </row>
    <row r="198" spans="1:26" x14ac:dyDescent="0.35">
      <c r="B198" t="s">
        <v>614</v>
      </c>
      <c r="C198" t="s">
        <v>182</v>
      </c>
      <c r="E198" t="s">
        <v>186</v>
      </c>
      <c r="F198" s="2"/>
      <c r="G198" s="7">
        <f t="shared" si="203"/>
        <v>-16.705500000000001</v>
      </c>
      <c r="H198" s="7">
        <f t="shared" si="204"/>
        <v>-0.67720000000000002</v>
      </c>
      <c r="I198" s="7">
        <f t="shared" si="205"/>
        <v>-11.202</v>
      </c>
      <c r="J198" s="7">
        <f t="shared" si="206"/>
        <v>-14.800588579364501</v>
      </c>
      <c r="K198" s="7">
        <f t="shared" si="207"/>
        <v>12.1122392296129</v>
      </c>
      <c r="L198" s="7">
        <f t="shared" si="208"/>
        <v>75.693134095470498</v>
      </c>
      <c r="M198" s="7">
        <f t="shared" si="209"/>
        <v>-13.9245732938955</v>
      </c>
      <c r="N198" s="7">
        <f t="shared" si="210"/>
        <v>-8.4438278261077997</v>
      </c>
      <c r="O198" s="7">
        <f t="shared" si="211"/>
        <v>25.709783650292898</v>
      </c>
      <c r="Q198" s="9" t="s">
        <v>186</v>
      </c>
      <c r="R198" s="34">
        <v>-16.705500000000001</v>
      </c>
      <c r="S198" s="34">
        <v>-0.67720000000000002</v>
      </c>
      <c r="T198" s="34">
        <v>-11.202</v>
      </c>
      <c r="U198" s="34">
        <v>-14.800588579364501</v>
      </c>
      <c r="V198" s="34">
        <v>12.1122392296129</v>
      </c>
      <c r="W198" s="7">
        <v>75.693134095470498</v>
      </c>
      <c r="X198" s="7">
        <v>-13.9245732938955</v>
      </c>
      <c r="Y198" s="7">
        <v>-8.4438278261077997</v>
      </c>
      <c r="Z198" s="7">
        <v>25.709783650292898</v>
      </c>
    </row>
    <row r="199" spans="1:26" x14ac:dyDescent="0.35">
      <c r="B199" t="s">
        <v>616</v>
      </c>
      <c r="C199" t="s">
        <v>182</v>
      </c>
      <c r="E199" t="s">
        <v>187</v>
      </c>
      <c r="F199" s="2"/>
      <c r="G199" s="7">
        <f t="shared" si="203"/>
        <v>50.736899999999999</v>
      </c>
      <c r="H199" s="7">
        <f t="shared" si="204"/>
        <v>4.9767000000000001</v>
      </c>
      <c r="I199" s="7">
        <f t="shared" si="205"/>
        <v>56.057299999999998</v>
      </c>
      <c r="J199" s="7">
        <f t="shared" si="206"/>
        <v>121.428571428571</v>
      </c>
      <c r="K199" s="7">
        <f t="shared" si="207"/>
        <v>139.55071273683299</v>
      </c>
      <c r="L199" s="7">
        <f t="shared" si="208"/>
        <v>300.13077822725802</v>
      </c>
      <c r="M199" s="7">
        <f t="shared" si="209"/>
        <v>54.5856811711012</v>
      </c>
      <c r="N199" s="7">
        <f t="shared" si="210"/>
        <v>137.04320925408399</v>
      </c>
      <c r="O199" s="7">
        <f t="shared" si="211"/>
        <v>176.100380894984</v>
      </c>
      <c r="Q199" s="9" t="s">
        <v>187</v>
      </c>
      <c r="R199" s="34">
        <v>50.736899999999999</v>
      </c>
      <c r="S199" s="34">
        <v>4.9767000000000001</v>
      </c>
      <c r="T199" s="34">
        <v>56.057299999999998</v>
      </c>
      <c r="U199" s="34">
        <v>121.428571428571</v>
      </c>
      <c r="V199" s="34">
        <v>139.55071273683299</v>
      </c>
      <c r="W199" s="7">
        <v>300.13077822725802</v>
      </c>
      <c r="X199" s="7">
        <v>54.5856811711012</v>
      </c>
      <c r="Y199" s="7">
        <v>137.04320925408399</v>
      </c>
      <c r="Z199" s="7">
        <v>176.100380894984</v>
      </c>
    </row>
    <row r="200" spans="1:26" x14ac:dyDescent="0.35">
      <c r="B200" t="s">
        <v>618</v>
      </c>
      <c r="C200" t="s">
        <v>182</v>
      </c>
      <c r="E200" t="s">
        <v>188</v>
      </c>
      <c r="F200" s="2"/>
      <c r="G200" s="7">
        <f t="shared" si="203"/>
        <v>-46.385100000000001</v>
      </c>
      <c r="H200" s="7">
        <f t="shared" si="204"/>
        <v>-4.8590999999999998</v>
      </c>
      <c r="I200" s="7">
        <f t="shared" si="205"/>
        <v>-42.127000000000002</v>
      </c>
      <c r="J200" s="7">
        <f t="shared" si="206"/>
        <v>-39.284692417739599</v>
      </c>
      <c r="K200" s="7">
        <f t="shared" si="207"/>
        <v>60.659509202453997</v>
      </c>
      <c r="L200" s="7">
        <f t="shared" si="208"/>
        <v>136.04004449388199</v>
      </c>
      <c r="M200" s="7">
        <f t="shared" si="209"/>
        <v>-45.296226900041503</v>
      </c>
      <c r="N200" s="7">
        <f t="shared" si="210"/>
        <v>-36.619598514617401</v>
      </c>
      <c r="O200" s="7">
        <f t="shared" si="211"/>
        <v>72.176168531133101</v>
      </c>
      <c r="Q200" s="9" t="s">
        <v>188</v>
      </c>
      <c r="R200" s="34">
        <v>-46.385100000000001</v>
      </c>
      <c r="S200" s="34">
        <v>-4.8590999999999998</v>
      </c>
      <c r="T200" s="34">
        <v>-42.127000000000002</v>
      </c>
      <c r="U200" s="34">
        <v>-39.284692417739599</v>
      </c>
      <c r="V200" s="34">
        <v>60.659509202453997</v>
      </c>
      <c r="W200" s="7">
        <v>136.04004449388199</v>
      </c>
      <c r="X200" s="7">
        <v>-45.296226900041503</v>
      </c>
      <c r="Y200" s="7">
        <v>-36.619598514617401</v>
      </c>
      <c r="Z200" s="7">
        <v>72.176168531133101</v>
      </c>
    </row>
    <row r="201" spans="1:26" x14ac:dyDescent="0.35">
      <c r="B201" t="s">
        <v>620</v>
      </c>
      <c r="C201" t="s">
        <v>182</v>
      </c>
      <c r="E201" t="s">
        <v>189</v>
      </c>
      <c r="F201" s="2"/>
      <c r="G201" s="7">
        <f t="shared" si="203"/>
        <v>59.016199999999998</v>
      </c>
      <c r="H201" s="7">
        <f t="shared" si="204"/>
        <v>0.35949999999999999</v>
      </c>
      <c r="I201" s="7">
        <f t="shared" si="205"/>
        <v>65.5749</v>
      </c>
      <c r="J201" s="7">
        <f t="shared" si="206"/>
        <v>100.35883216441</v>
      </c>
      <c r="K201" s="7">
        <f t="shared" si="207"/>
        <v>122.214182344428</v>
      </c>
      <c r="L201" s="7">
        <f t="shared" si="208"/>
        <v>52.767068772540703</v>
      </c>
      <c r="M201" s="7">
        <f t="shared" si="209"/>
        <v>59.333109281264299</v>
      </c>
      <c r="N201" s="7">
        <f t="shared" si="210"/>
        <v>96.2794549940796</v>
      </c>
      <c r="O201" s="7">
        <f t="shared" si="211"/>
        <v>126.219720461132</v>
      </c>
      <c r="Q201" s="9" t="s">
        <v>189</v>
      </c>
      <c r="R201" s="34">
        <v>59.016199999999998</v>
      </c>
      <c r="S201" s="34">
        <v>0.35949999999999999</v>
      </c>
      <c r="T201" s="34">
        <v>65.5749</v>
      </c>
      <c r="U201" s="34">
        <v>100.35883216441</v>
      </c>
      <c r="V201" s="34">
        <v>122.214182344428</v>
      </c>
      <c r="W201" s="7">
        <v>52.767068772540703</v>
      </c>
      <c r="X201" s="7">
        <v>59.333109281264299</v>
      </c>
      <c r="Y201" s="7">
        <v>96.2794549940796</v>
      </c>
      <c r="Z201" s="7">
        <v>126.219720461132</v>
      </c>
    </row>
    <row r="202" spans="1:26" x14ac:dyDescent="0.35">
      <c r="B202" t="s">
        <v>622</v>
      </c>
      <c r="C202" t="s">
        <v>182</v>
      </c>
      <c r="E202" t="s">
        <v>190</v>
      </c>
      <c r="F202" s="2"/>
      <c r="G202" s="7">
        <f t="shared" si="203"/>
        <v>29.154599999999999</v>
      </c>
      <c r="H202" s="7">
        <f t="shared" si="204"/>
        <v>4.7915000000000001</v>
      </c>
      <c r="I202" s="7">
        <f t="shared" si="205"/>
        <v>39.535699999999999</v>
      </c>
      <c r="J202" s="7">
        <f t="shared" si="206"/>
        <v>111.13115176500899</v>
      </c>
      <c r="K202" s="7">
        <f t="shared" si="207"/>
        <v>290.12855102364699</v>
      </c>
      <c r="L202" s="7">
        <f t="shared" si="208"/>
        <v>1441.19122257053</v>
      </c>
      <c r="M202" s="7">
        <f t="shared" si="209"/>
        <v>29.1546261732041</v>
      </c>
      <c r="N202" s="7">
        <f t="shared" si="210"/>
        <v>114.89640702544401</v>
      </c>
      <c r="O202" s="7">
        <f t="shared" si="211"/>
        <v>290.128551009055</v>
      </c>
      <c r="Q202" s="9" t="s">
        <v>190</v>
      </c>
      <c r="R202" s="34">
        <v>29.154599999999999</v>
      </c>
      <c r="S202" s="34">
        <v>4.7915000000000001</v>
      </c>
      <c r="T202" s="34">
        <v>39.535699999999999</v>
      </c>
      <c r="U202" s="34">
        <v>111.13115176500899</v>
      </c>
      <c r="V202" s="34">
        <v>290.12855102364699</v>
      </c>
      <c r="W202" s="7">
        <v>1441.19122257053</v>
      </c>
      <c r="X202" s="7">
        <v>29.1546261732041</v>
      </c>
      <c r="Y202" s="7">
        <v>114.89640702544401</v>
      </c>
      <c r="Z202" s="7">
        <v>290.128551009055</v>
      </c>
    </row>
    <row r="203" spans="1:26" ht="15" customHeight="1" x14ac:dyDescent="0.35">
      <c r="B203" t="s">
        <v>624</v>
      </c>
      <c r="C203" t="s">
        <v>182</v>
      </c>
      <c r="E203" s="6" t="s">
        <v>191</v>
      </c>
      <c r="F203" s="2"/>
      <c r="G203" s="7">
        <f t="shared" si="203"/>
        <v>-25.17</v>
      </c>
      <c r="H203" s="7">
        <f t="shared" si="204"/>
        <v>4.5130999999999997</v>
      </c>
      <c r="I203" s="7">
        <f t="shared" si="205"/>
        <v>-24.053699999999999</v>
      </c>
      <c r="J203" s="7">
        <f t="shared" si="206"/>
        <v>-13.0144605116796</v>
      </c>
      <c r="K203" s="7">
        <f t="shared" si="207"/>
        <v>-17.954182205647299</v>
      </c>
      <c r="L203" s="7">
        <f t="shared" si="208"/>
        <v>11.594719942918299</v>
      </c>
      <c r="M203" s="7">
        <f t="shared" si="209"/>
        <v>-21.967101076483502</v>
      </c>
      <c r="N203" s="7">
        <f t="shared" si="210"/>
        <v>-4.3650266220772798</v>
      </c>
      <c r="O203" s="7">
        <f t="shared" si="211"/>
        <v>-2.9288989984661802</v>
      </c>
      <c r="Q203" s="12" t="s">
        <v>191</v>
      </c>
      <c r="R203" s="34">
        <v>-25.17</v>
      </c>
      <c r="S203" s="34">
        <v>4.5130999999999997</v>
      </c>
      <c r="T203" s="34">
        <v>-24.053699999999999</v>
      </c>
      <c r="U203" s="34">
        <v>-13.0144605116796</v>
      </c>
      <c r="V203" s="34">
        <v>-17.954182205647299</v>
      </c>
      <c r="W203" s="7">
        <v>11.594719942918299</v>
      </c>
      <c r="X203" s="7">
        <v>-21.967101076483502</v>
      </c>
      <c r="Y203" s="7">
        <v>-4.3650266220772798</v>
      </c>
      <c r="Z203" s="7">
        <v>-2.9288989984661802</v>
      </c>
    </row>
    <row r="204" spans="1:26" x14ac:dyDescent="0.35">
      <c r="B204" t="s">
        <v>624</v>
      </c>
      <c r="C204" t="s">
        <v>182</v>
      </c>
      <c r="E204" s="46" t="s">
        <v>191</v>
      </c>
      <c r="F204" s="2"/>
      <c r="G204" s="7">
        <f t="shared" si="203"/>
        <v>-25.17</v>
      </c>
      <c r="H204" s="7">
        <f t="shared" si="204"/>
        <v>4.5130999999999997</v>
      </c>
      <c r="I204" s="7">
        <f t="shared" si="205"/>
        <v>-24.053699999999999</v>
      </c>
      <c r="J204" s="7">
        <f t="shared" si="206"/>
        <v>-13.0144605116796</v>
      </c>
      <c r="K204" s="7">
        <f t="shared" si="207"/>
        <v>-17.954182205647299</v>
      </c>
      <c r="L204" s="7">
        <f t="shared" si="208"/>
        <v>11.594719942918299</v>
      </c>
      <c r="M204" s="7">
        <f t="shared" si="209"/>
        <v>-21.967101076483502</v>
      </c>
      <c r="N204" s="7">
        <f t="shared" si="210"/>
        <v>-4.3650266220772798</v>
      </c>
      <c r="O204" s="7">
        <f t="shared" si="211"/>
        <v>-2.9288989984661802</v>
      </c>
      <c r="Q204" s="9" t="s">
        <v>191</v>
      </c>
      <c r="R204" s="34">
        <v>-25.17</v>
      </c>
      <c r="S204" s="34">
        <v>4.5130999999999997</v>
      </c>
      <c r="T204" s="34">
        <v>-24.053699999999999</v>
      </c>
      <c r="U204" s="34">
        <v>-13.0144605116796</v>
      </c>
      <c r="V204" s="34">
        <v>-17.954182205647299</v>
      </c>
      <c r="W204" s="7">
        <v>11.594719942918299</v>
      </c>
      <c r="X204" s="7">
        <v>-21.967101076483502</v>
      </c>
      <c r="Y204" s="7">
        <v>-4.3650266220772798</v>
      </c>
      <c r="Z204" s="7">
        <v>-2.9288989984661802</v>
      </c>
    </row>
    <row r="205" spans="1:26" x14ac:dyDescent="0.35">
      <c r="B205" t="s">
        <v>626</v>
      </c>
      <c r="C205" t="s">
        <v>182</v>
      </c>
      <c r="E205" t="s">
        <v>192</v>
      </c>
      <c r="F205" s="2"/>
      <c r="G205" s="7">
        <f t="shared" si="203"/>
        <v>-17.6892</v>
      </c>
      <c r="H205" s="7">
        <f t="shared" si="204"/>
        <v>16.7593</v>
      </c>
      <c r="I205" s="7">
        <f t="shared" si="205"/>
        <v>-18.116800000000001</v>
      </c>
      <c r="J205" s="7">
        <f t="shared" si="206"/>
        <v>-33.314917127071801</v>
      </c>
      <c r="K205" s="7">
        <f t="shared" si="207"/>
        <v>0.58333333333333603</v>
      </c>
      <c r="L205" s="7">
        <f t="shared" si="208"/>
        <v>104.923599320883</v>
      </c>
      <c r="M205" s="7">
        <f t="shared" si="209"/>
        <v>-21.214099216515699</v>
      </c>
      <c r="N205" s="7">
        <f t="shared" si="210"/>
        <v>-29.861588522157898</v>
      </c>
      <c r="O205" s="7">
        <f t="shared" si="211"/>
        <v>5.7806534246843704</v>
      </c>
      <c r="Q205" s="9" t="s">
        <v>192</v>
      </c>
      <c r="R205" s="34">
        <v>-17.6892</v>
      </c>
      <c r="S205" s="34">
        <v>16.7593</v>
      </c>
      <c r="T205" s="34">
        <v>-18.116800000000001</v>
      </c>
      <c r="U205" s="34">
        <v>-33.314917127071801</v>
      </c>
      <c r="V205" s="34">
        <v>0.58333333333333603</v>
      </c>
      <c r="W205" s="7">
        <v>104.923599320883</v>
      </c>
      <c r="X205" s="7">
        <v>-21.214099216515699</v>
      </c>
      <c r="Y205" s="7">
        <v>-29.861588522157898</v>
      </c>
      <c r="Z205" s="7">
        <v>5.7806534246843704</v>
      </c>
    </row>
    <row r="206" spans="1:26" x14ac:dyDescent="0.35">
      <c r="B206" t="s">
        <v>628</v>
      </c>
      <c r="C206" t="s">
        <v>182</v>
      </c>
      <c r="E206" t="s">
        <v>193</v>
      </c>
      <c r="F206" s="2"/>
      <c r="G206" s="7">
        <f t="shared" si="203"/>
        <v>-26.5748</v>
      </c>
      <c r="H206" s="7">
        <f t="shared" si="204"/>
        <v>-7.8532999999999999</v>
      </c>
      <c r="I206" s="7">
        <f t="shared" si="205"/>
        <v>-25.17</v>
      </c>
      <c r="J206" s="7">
        <f t="shared" si="206"/>
        <v>-14.852443154329899</v>
      </c>
      <c r="K206" s="7">
        <f t="shared" si="207"/>
        <v>-14.6045608927705</v>
      </c>
      <c r="L206" s="7">
        <f t="shared" si="208"/>
        <v>33.942161339421602</v>
      </c>
      <c r="M206" s="7">
        <f t="shared" si="209"/>
        <v>-25.110328862574601</v>
      </c>
      <c r="N206" s="7">
        <f t="shared" si="210"/>
        <v>-11.3437108353704</v>
      </c>
      <c r="O206" s="7">
        <f t="shared" si="211"/>
        <v>-5.8264865074632999</v>
      </c>
      <c r="Q206" s="9" t="s">
        <v>193</v>
      </c>
      <c r="R206" s="34">
        <v>-26.5748</v>
      </c>
      <c r="S206" s="34">
        <v>-7.8532999999999999</v>
      </c>
      <c r="T206" s="34">
        <v>-25.17</v>
      </c>
      <c r="U206" s="34">
        <v>-14.852443154329899</v>
      </c>
      <c r="V206" s="34">
        <v>-14.6045608927705</v>
      </c>
      <c r="W206" s="7">
        <v>33.942161339421602</v>
      </c>
      <c r="X206" s="7">
        <v>-25.110328862574601</v>
      </c>
      <c r="Y206" s="7">
        <v>-11.3437108353704</v>
      </c>
      <c r="Z206" s="7">
        <v>-5.8264865074632999</v>
      </c>
    </row>
    <row r="207" spans="1:26" x14ac:dyDescent="0.35">
      <c r="B207" t="s">
        <v>630</v>
      </c>
      <c r="C207" t="s">
        <v>182</v>
      </c>
      <c r="E207" t="s">
        <v>194</v>
      </c>
      <c r="F207" s="2"/>
      <c r="G207" s="7">
        <f t="shared" si="203"/>
        <v>20.665500000000002</v>
      </c>
      <c r="H207" s="7">
        <f t="shared" si="204"/>
        <v>1.7725</v>
      </c>
      <c r="I207" s="7">
        <f t="shared" si="205"/>
        <v>24.200099999999999</v>
      </c>
      <c r="J207" s="7">
        <f t="shared" si="206"/>
        <v>-12.507936507936501</v>
      </c>
      <c r="K207" s="7">
        <f t="shared" si="207"/>
        <v>32.5637325637326</v>
      </c>
      <c r="L207" s="7">
        <f t="shared" si="208"/>
        <v>322.69938650306801</v>
      </c>
      <c r="M207" s="7">
        <f t="shared" si="209"/>
        <v>21.262718699389399</v>
      </c>
      <c r="N207" s="7">
        <f t="shared" si="210"/>
        <v>-9.7844492617792902</v>
      </c>
      <c r="O207" s="7">
        <f t="shared" si="211"/>
        <v>37.987878255341897</v>
      </c>
      <c r="Q207" s="9" t="s">
        <v>194</v>
      </c>
      <c r="R207" s="34">
        <v>20.665500000000002</v>
      </c>
      <c r="S207" s="34">
        <v>1.7725</v>
      </c>
      <c r="T207" s="34">
        <v>24.200099999999999</v>
      </c>
      <c r="U207" s="34">
        <v>-12.507936507936501</v>
      </c>
      <c r="V207" s="34">
        <v>32.5637325637326</v>
      </c>
      <c r="W207" s="7">
        <v>322.69938650306801</v>
      </c>
      <c r="X207" s="7">
        <v>21.262718699389399</v>
      </c>
      <c r="Y207" s="7">
        <v>-9.7844492617792902</v>
      </c>
      <c r="Z207" s="7">
        <v>37.987878255341897</v>
      </c>
    </row>
    <row r="208" spans="1:26" x14ac:dyDescent="0.35">
      <c r="B208" t="s">
        <v>632</v>
      </c>
      <c r="C208" t="s">
        <v>182</v>
      </c>
      <c r="E208" t="s">
        <v>195</v>
      </c>
      <c r="F208" s="2"/>
      <c r="G208" s="7">
        <f t="shared" si="203"/>
        <v>-19.201799999999999</v>
      </c>
      <c r="H208" s="7">
        <f t="shared" si="204"/>
        <v>3.0217999999999998</v>
      </c>
      <c r="I208" s="7">
        <f t="shared" si="205"/>
        <v>-17.169799999999999</v>
      </c>
      <c r="J208" s="7">
        <f t="shared" si="206"/>
        <v>-60.659907834101404</v>
      </c>
      <c r="K208" s="7">
        <f t="shared" si="207"/>
        <v>-21.066646941341801</v>
      </c>
      <c r="L208" s="7">
        <f t="shared" si="208"/>
        <v>55.781021897810199</v>
      </c>
      <c r="M208" s="7">
        <f t="shared" si="209"/>
        <v>-19.2019383672767</v>
      </c>
      <c r="N208" s="7">
        <f t="shared" si="210"/>
        <v>-60.693237075853702</v>
      </c>
      <c r="O208" s="7">
        <f t="shared" si="211"/>
        <v>-21.066646950119299</v>
      </c>
      <c r="Q208" s="9" t="s">
        <v>195</v>
      </c>
      <c r="R208" s="34">
        <v>-19.201799999999999</v>
      </c>
      <c r="S208" s="34">
        <v>3.0217999999999998</v>
      </c>
      <c r="T208" s="34">
        <v>-17.169799999999999</v>
      </c>
      <c r="U208" s="34">
        <v>-60.659907834101404</v>
      </c>
      <c r="V208" s="34">
        <v>-21.066646941341801</v>
      </c>
      <c r="W208" s="7">
        <v>55.781021897810199</v>
      </c>
      <c r="X208" s="7">
        <v>-19.2019383672767</v>
      </c>
      <c r="Y208" s="7">
        <v>-60.693237075853702</v>
      </c>
      <c r="Z208" s="7">
        <v>-21.066646950119299</v>
      </c>
    </row>
    <row r="209" spans="1:26" x14ac:dyDescent="0.35">
      <c r="B209" t="s">
        <v>634</v>
      </c>
      <c r="C209" t="s">
        <v>182</v>
      </c>
      <c r="E209" t="s">
        <v>196</v>
      </c>
      <c r="F209" s="2"/>
      <c r="G209" s="7">
        <f t="shared" si="203"/>
        <v>16.7867</v>
      </c>
      <c r="H209" s="7">
        <f t="shared" si="204"/>
        <v>3.6408999999999998</v>
      </c>
      <c r="I209" s="7">
        <f t="shared" si="205"/>
        <v>17.3749</v>
      </c>
      <c r="J209" s="7">
        <f t="shared" si="206"/>
        <v>-4.5040485829959502</v>
      </c>
      <c r="K209" s="7">
        <f t="shared" si="207"/>
        <v>33.083511777301901</v>
      </c>
      <c r="L209" s="7">
        <f t="shared" si="208"/>
        <v>32.887323943661997</v>
      </c>
      <c r="M209" s="7">
        <f t="shared" si="209"/>
        <v>21.409311898123399</v>
      </c>
      <c r="N209" s="7">
        <f t="shared" si="210"/>
        <v>5.3408829865305902</v>
      </c>
      <c r="O209" s="7">
        <f t="shared" si="211"/>
        <v>53.269269922090501</v>
      </c>
      <c r="Q209" s="9" t="s">
        <v>196</v>
      </c>
      <c r="R209" s="34">
        <v>16.7867</v>
      </c>
      <c r="S209" s="34">
        <v>3.6408999999999998</v>
      </c>
      <c r="T209" s="34">
        <v>17.3749</v>
      </c>
      <c r="U209" s="34">
        <v>-4.5040485829959502</v>
      </c>
      <c r="V209" s="34">
        <v>33.083511777301901</v>
      </c>
      <c r="W209" s="7">
        <v>32.887323943661997</v>
      </c>
      <c r="X209" s="7">
        <v>21.409311898123399</v>
      </c>
      <c r="Y209" s="7">
        <v>5.3408829865305902</v>
      </c>
      <c r="Z209" s="7">
        <v>53.269269922090501</v>
      </c>
    </row>
    <row r="210" spans="1:26" x14ac:dyDescent="0.35">
      <c r="B210" t="s">
        <v>636</v>
      </c>
      <c r="C210" t="s">
        <v>182</v>
      </c>
      <c r="E210" t="s">
        <v>197</v>
      </c>
      <c r="F210" s="2"/>
      <c r="G210" s="7">
        <f t="shared" si="203"/>
        <v>-17.056899999999999</v>
      </c>
      <c r="H210" s="7">
        <f t="shared" si="204"/>
        <v>0.73839999999999995</v>
      </c>
      <c r="I210" s="7">
        <f t="shared" si="205"/>
        <v>-18.590499999999999</v>
      </c>
      <c r="J210" s="7">
        <f t="shared" si="206"/>
        <v>-53.287154250541903</v>
      </c>
      <c r="K210" s="7">
        <f t="shared" si="207"/>
        <v>-34.369179336431202</v>
      </c>
      <c r="L210" s="7">
        <f t="shared" si="208"/>
        <v>-70.617163970703501</v>
      </c>
      <c r="M210" s="7">
        <f t="shared" si="209"/>
        <v>-17.3175296973602</v>
      </c>
      <c r="N210" s="7">
        <f t="shared" si="210"/>
        <v>-51.608440250991599</v>
      </c>
      <c r="O210" s="7">
        <f t="shared" si="211"/>
        <v>-32.613622408753201</v>
      </c>
      <c r="Q210" s="9" t="s">
        <v>197</v>
      </c>
      <c r="R210" s="34">
        <v>-17.056899999999999</v>
      </c>
      <c r="S210" s="34">
        <v>0.73839999999999995</v>
      </c>
      <c r="T210" s="34">
        <v>-18.590499999999999</v>
      </c>
      <c r="U210" s="34">
        <v>-53.287154250541903</v>
      </c>
      <c r="V210" s="34">
        <v>-34.369179336431202</v>
      </c>
      <c r="W210" s="7">
        <v>-70.617163970703501</v>
      </c>
      <c r="X210" s="7">
        <v>-17.3175296973602</v>
      </c>
      <c r="Y210" s="7">
        <v>-51.608440250991599</v>
      </c>
      <c r="Z210" s="7">
        <v>-32.613622408753201</v>
      </c>
    </row>
    <row r="211" spans="1:26" x14ac:dyDescent="0.35">
      <c r="B211" t="s">
        <v>638</v>
      </c>
      <c r="C211" t="s">
        <v>182</v>
      </c>
      <c r="E211" t="s">
        <v>198</v>
      </c>
      <c r="F211" s="2"/>
      <c r="G211" s="7">
        <f t="shared" si="203"/>
        <v>-36.292999999999999</v>
      </c>
      <c r="H211" s="7">
        <f t="shared" si="204"/>
        <v>3.9089</v>
      </c>
      <c r="I211" s="7">
        <f t="shared" si="205"/>
        <v>-34.613199999999999</v>
      </c>
      <c r="J211" s="7">
        <f t="shared" si="206"/>
        <v>-46.998597475455803</v>
      </c>
      <c r="K211" s="7">
        <f t="shared" si="207"/>
        <v>-20.194384449244101</v>
      </c>
      <c r="L211" s="7">
        <f t="shared" si="208"/>
        <v>25.132450331125799</v>
      </c>
      <c r="M211" s="7">
        <f t="shared" si="209"/>
        <v>-33.713059828065198</v>
      </c>
      <c r="N211" s="7">
        <f t="shared" si="210"/>
        <v>-44.064268857144299</v>
      </c>
      <c r="O211" s="7">
        <f t="shared" si="211"/>
        <v>-12.0691289162408</v>
      </c>
      <c r="Q211" s="9" t="s">
        <v>198</v>
      </c>
      <c r="R211" s="34">
        <v>-36.292999999999999</v>
      </c>
      <c r="S211" s="34">
        <v>3.9089</v>
      </c>
      <c r="T211" s="34">
        <v>-34.613199999999999</v>
      </c>
      <c r="U211" s="34">
        <v>-46.998597475455803</v>
      </c>
      <c r="V211" s="34">
        <v>-20.194384449244101</v>
      </c>
      <c r="W211" s="7">
        <v>25.132450331125799</v>
      </c>
      <c r="X211" s="7">
        <v>-33.713059828065198</v>
      </c>
      <c r="Y211" s="7">
        <v>-44.064268857144299</v>
      </c>
      <c r="Z211" s="7">
        <v>-12.0691289162408</v>
      </c>
    </row>
    <row r="212" spans="1:26" x14ac:dyDescent="0.35">
      <c r="B212" t="s">
        <v>640</v>
      </c>
      <c r="C212" t="s">
        <v>182</v>
      </c>
      <c r="E212" t="s">
        <v>199</v>
      </c>
      <c r="F212" s="2"/>
      <c r="G212" s="7">
        <f t="shared" si="203"/>
        <v>34.928199999999997</v>
      </c>
      <c r="H212" s="7">
        <f t="shared" si="204"/>
        <v>11.0236</v>
      </c>
      <c r="I212" s="7">
        <f t="shared" si="205"/>
        <v>38.461500000000001</v>
      </c>
      <c r="J212" s="7">
        <f t="shared" si="206"/>
        <v>54.4444444444444</v>
      </c>
      <c r="K212" s="7">
        <f t="shared" si="207"/>
        <v>190.72164948453599</v>
      </c>
      <c r="L212" s="7">
        <f t="shared" si="208"/>
        <v>131.875682627483</v>
      </c>
      <c r="M212" s="7">
        <f t="shared" si="209"/>
        <v>35.472061822617498</v>
      </c>
      <c r="N212" s="7">
        <f t="shared" si="210"/>
        <v>65.091027116577905</v>
      </c>
      <c r="O212" s="7">
        <f t="shared" si="211"/>
        <v>228.22606636633199</v>
      </c>
      <c r="Q212" s="9" t="s">
        <v>199</v>
      </c>
      <c r="R212" s="34">
        <v>34.928199999999997</v>
      </c>
      <c r="S212" s="34">
        <v>11.0236</v>
      </c>
      <c r="T212" s="34">
        <v>38.461500000000001</v>
      </c>
      <c r="U212" s="34">
        <v>54.4444444444444</v>
      </c>
      <c r="V212" s="34">
        <v>190.72164948453599</v>
      </c>
      <c r="W212" s="7">
        <v>131.875682627483</v>
      </c>
      <c r="X212" s="7">
        <v>35.472061822617498</v>
      </c>
      <c r="Y212" s="7">
        <v>65.091027116577905</v>
      </c>
      <c r="Z212" s="7">
        <v>228.22606636633199</v>
      </c>
    </row>
    <row r="213" spans="1:26" x14ac:dyDescent="0.35">
      <c r="B213" t="s">
        <v>642</v>
      </c>
      <c r="C213" t="s">
        <v>182</v>
      </c>
      <c r="E213" t="s">
        <v>200</v>
      </c>
      <c r="F213" s="2"/>
      <c r="G213" s="7">
        <f t="shared" si="203"/>
        <v>2.9523999999999999</v>
      </c>
      <c r="H213" s="7">
        <f t="shared" si="204"/>
        <v>1.3201000000000001</v>
      </c>
      <c r="I213" s="7">
        <f t="shared" si="205"/>
        <v>19.207999999999998</v>
      </c>
      <c r="J213" s="7">
        <f t="shared" si="206"/>
        <v>-21.0576092350096</v>
      </c>
      <c r="K213" s="7">
        <f t="shared" si="207"/>
        <v>75.924172218443402</v>
      </c>
      <c r="L213" s="7">
        <f t="shared" si="208"/>
        <v>3.8715667965879801</v>
      </c>
      <c r="M213" s="7">
        <f t="shared" si="209"/>
        <v>5.6352036974451902</v>
      </c>
      <c r="N213" s="7">
        <f t="shared" si="210"/>
        <v>-14.3994220452447</v>
      </c>
      <c r="O213" s="7">
        <f t="shared" si="211"/>
        <v>107.99948307089301</v>
      </c>
      <c r="Q213" s="9" t="s">
        <v>200</v>
      </c>
      <c r="R213" s="34">
        <v>2.9523999999999999</v>
      </c>
      <c r="S213" s="34">
        <v>1.3201000000000001</v>
      </c>
      <c r="T213" s="34">
        <v>19.207999999999998</v>
      </c>
      <c r="U213" s="34">
        <v>-21.0576092350096</v>
      </c>
      <c r="V213" s="34">
        <v>75.924172218443402</v>
      </c>
      <c r="W213" s="7">
        <v>3.8715667965879801</v>
      </c>
      <c r="X213" s="7">
        <v>5.6352036974451902</v>
      </c>
      <c r="Y213" s="7">
        <v>-14.3994220452447</v>
      </c>
      <c r="Z213" s="7">
        <v>107.99948307089301</v>
      </c>
    </row>
    <row r="214" spans="1:26" x14ac:dyDescent="0.35">
      <c r="B214" t="s">
        <v>644</v>
      </c>
      <c r="C214" t="s">
        <v>182</v>
      </c>
      <c r="E214" t="s">
        <v>201</v>
      </c>
      <c r="F214" s="2"/>
      <c r="G214" s="7">
        <f t="shared" si="203"/>
        <v>-13.223000000000001</v>
      </c>
      <c r="H214" s="7">
        <f t="shared" si="204"/>
        <v>0.96150000000000002</v>
      </c>
      <c r="I214" s="7">
        <f t="shared" si="205"/>
        <v>-3.0768</v>
      </c>
      <c r="J214" s="7">
        <f t="shared" si="206"/>
        <v>-32.445272779043599</v>
      </c>
      <c r="K214" s="7">
        <f t="shared" si="207"/>
        <v>52.236376290567598</v>
      </c>
      <c r="L214" s="7">
        <f t="shared" si="208"/>
        <v>2.85148781045259</v>
      </c>
      <c r="M214" s="7">
        <f t="shared" si="209"/>
        <v>-6.3684978079122301</v>
      </c>
      <c r="N214" s="7">
        <f t="shared" si="210"/>
        <v>-21.010828766536299</v>
      </c>
      <c r="O214" s="7">
        <f t="shared" si="211"/>
        <v>90.332634842586103</v>
      </c>
      <c r="Q214" s="9" t="s">
        <v>201</v>
      </c>
      <c r="R214" s="34">
        <v>-13.223000000000001</v>
      </c>
      <c r="S214" s="34">
        <v>0.96150000000000002</v>
      </c>
      <c r="T214" s="34">
        <v>-3.0768</v>
      </c>
      <c r="U214" s="34">
        <v>-32.445272779043599</v>
      </c>
      <c r="V214" s="34">
        <v>52.236376290567598</v>
      </c>
      <c r="W214" s="7">
        <v>2.85148781045259</v>
      </c>
      <c r="X214" s="7">
        <v>-6.3684978079122301</v>
      </c>
      <c r="Y214" s="7">
        <v>-21.010828766536299</v>
      </c>
      <c r="Z214" s="7">
        <v>90.332634842586103</v>
      </c>
    </row>
    <row r="215" spans="1:26" x14ac:dyDescent="0.35">
      <c r="F215" s="2"/>
      <c r="G215" s="15">
        <f>AVERAGE(G195:G214)</f>
        <v>4.1899949999999979</v>
      </c>
      <c r="H215" s="15">
        <f t="shared" ref="H215:O215" si="212">AVERAGE(H195:H214)</f>
        <v>2.4241750000000004</v>
      </c>
      <c r="I215" s="15">
        <f t="shared" si="212"/>
        <v>8.4978899999999982</v>
      </c>
      <c r="J215" s="15">
        <f t="shared" si="212"/>
        <v>12.201976702771162</v>
      </c>
      <c r="K215" s="15">
        <f t="shared" si="212"/>
        <v>67.641493822118434</v>
      </c>
      <c r="L215" s="15">
        <f t="shared" si="212"/>
        <v>192.77762978950281</v>
      </c>
      <c r="M215" s="15">
        <f t="shared" si="212"/>
        <v>5.9832457087672193</v>
      </c>
      <c r="N215" s="15">
        <f t="shared" si="212"/>
        <v>17.534852871182917</v>
      </c>
      <c r="O215" s="15">
        <f t="shared" si="212"/>
        <v>82.76120452982795</v>
      </c>
      <c r="Q215" s="9"/>
      <c r="R215" s="34"/>
      <c r="S215" s="34"/>
      <c r="T215" s="34"/>
      <c r="U215" s="34"/>
      <c r="V215" s="34"/>
    </row>
    <row r="216" spans="1:26" x14ac:dyDescent="0.35">
      <c r="F216" s="2"/>
      <c r="G216" s="16"/>
      <c r="H216" s="19"/>
      <c r="I216" s="18"/>
      <c r="J216" s="38"/>
      <c r="K216" s="18"/>
      <c r="L216" s="19"/>
      <c r="M216" s="19"/>
      <c r="N216" s="16"/>
      <c r="O216" s="18"/>
      <c r="R216" s="34"/>
      <c r="S216" s="34"/>
      <c r="T216" s="34"/>
      <c r="U216" s="34"/>
      <c r="V216" s="34"/>
    </row>
    <row r="217" spans="1:26" x14ac:dyDescent="0.35">
      <c r="A217" s="4"/>
      <c r="B217" s="4"/>
      <c r="C217" s="4" t="s">
        <v>202</v>
      </c>
      <c r="D217" s="4"/>
      <c r="E217" s="4"/>
      <c r="F217" s="2"/>
      <c r="Q217" s="4"/>
      <c r="R217" s="34"/>
      <c r="S217" s="34"/>
      <c r="T217" s="34"/>
      <c r="U217" s="34"/>
      <c r="V217" s="34"/>
    </row>
    <row r="218" spans="1:26" x14ac:dyDescent="0.35">
      <c r="B218" t="s">
        <v>646</v>
      </c>
      <c r="C218" t="s">
        <v>202</v>
      </c>
      <c r="E218" t="s">
        <v>203</v>
      </c>
      <c r="F218" s="2"/>
      <c r="G218" s="7">
        <f t="shared" ref="G218" si="213">R218</f>
        <v>7.7011000000000003</v>
      </c>
      <c r="H218" s="7">
        <f t="shared" ref="H218" si="214">S218</f>
        <v>0.1323</v>
      </c>
      <c r="I218" s="7">
        <f t="shared" ref="I218" si="215">T218</f>
        <v>9.7395999999999994</v>
      </c>
      <c r="J218" s="7">
        <f t="shared" ref="J218" si="216">U218</f>
        <v>-4.2763157894737001</v>
      </c>
      <c r="K218" s="7">
        <f t="shared" ref="K218" si="217">V218</f>
        <v>60.211752249867601</v>
      </c>
      <c r="L218" s="7">
        <f t="shared" ref="L218" si="218">W218</f>
        <v>144.93363548073799</v>
      </c>
      <c r="M218" s="7">
        <f t="shared" ref="M218" si="219">X218</f>
        <v>9.5403592651806406</v>
      </c>
      <c r="N218" s="7">
        <f t="shared" ref="N218" si="220">Y218</f>
        <v>-0.63850061951773396</v>
      </c>
      <c r="O218" s="7">
        <f t="shared" ref="O218" si="221">Z218</f>
        <v>74.637113691050402</v>
      </c>
      <c r="Q218" s="9" t="s">
        <v>203</v>
      </c>
      <c r="R218" s="34">
        <v>7.7011000000000003</v>
      </c>
      <c r="S218" s="34">
        <v>0.1323</v>
      </c>
      <c r="T218" s="34">
        <v>9.7395999999999994</v>
      </c>
      <c r="U218" s="34">
        <v>-4.2763157894737001</v>
      </c>
      <c r="V218" s="34">
        <v>60.211752249867601</v>
      </c>
      <c r="W218" s="7">
        <v>144.93363548073799</v>
      </c>
      <c r="X218" s="7">
        <v>9.5403592651806406</v>
      </c>
      <c r="Y218" s="7">
        <v>-0.63850061951773396</v>
      </c>
      <c r="Z218" s="7">
        <v>74.637113691050402</v>
      </c>
    </row>
    <row r="219" spans="1:26" x14ac:dyDescent="0.35">
      <c r="B219" t="s">
        <v>647</v>
      </c>
      <c r="C219" t="s">
        <v>202</v>
      </c>
      <c r="E219" t="s">
        <v>204</v>
      </c>
      <c r="F219" s="2"/>
      <c r="G219" s="7">
        <f t="shared" ref="G219:G224" si="222">R219</f>
        <v>72.274199999999993</v>
      </c>
      <c r="H219" s="7">
        <f t="shared" ref="H219:H224" si="223">S219</f>
        <v>-2.0528</v>
      </c>
      <c r="I219" s="7">
        <f t="shared" ref="I219:I224" si="224">T219</f>
        <v>99.523600000000002</v>
      </c>
      <c r="J219" s="7">
        <f t="shared" ref="J219:J224" si="225">U219</f>
        <v>210.13422713351301</v>
      </c>
      <c r="K219" s="7">
        <f t="shared" ref="K219:K224" si="226">V219</f>
        <v>337.10713228646802</v>
      </c>
      <c r="L219" s="7">
        <f t="shared" ref="L219:L224" si="227">W219</f>
        <v>394.11215848390299</v>
      </c>
      <c r="M219" s="7">
        <f t="shared" ref="M219:M224" si="228">X219</f>
        <v>72.274166873025493</v>
      </c>
      <c r="N219" s="7">
        <f t="shared" ref="N219:N224" si="229">Y219</f>
        <v>203.497462275581</v>
      </c>
      <c r="O219" s="7">
        <f t="shared" ref="O219:O224" si="230">Z219</f>
        <v>337.10713228916597</v>
      </c>
      <c r="Q219" s="9" t="s">
        <v>204</v>
      </c>
      <c r="R219" s="34">
        <v>72.274199999999993</v>
      </c>
      <c r="S219" s="34">
        <v>-2.0528</v>
      </c>
      <c r="T219" s="34">
        <v>99.523600000000002</v>
      </c>
      <c r="U219" s="34">
        <v>210.13422713351301</v>
      </c>
      <c r="V219" s="34">
        <v>337.10713228646802</v>
      </c>
      <c r="W219" s="7">
        <v>394.11215848390299</v>
      </c>
      <c r="X219" s="7">
        <v>72.274166873025493</v>
      </c>
      <c r="Y219" s="7">
        <v>203.497462275581</v>
      </c>
      <c r="Z219" s="7">
        <v>337.10713228916597</v>
      </c>
    </row>
    <row r="220" spans="1:26" x14ac:dyDescent="0.35">
      <c r="B220" t="s">
        <v>649</v>
      </c>
      <c r="C220" t="s">
        <v>202</v>
      </c>
      <c r="E220" t="s">
        <v>205</v>
      </c>
      <c r="F220" s="2"/>
      <c r="G220" s="7">
        <f t="shared" si="222"/>
        <v>-28.026399999999999</v>
      </c>
      <c r="H220" s="7">
        <f t="shared" si="223"/>
        <v>0.10249999999999999</v>
      </c>
      <c r="I220" s="7">
        <f t="shared" si="224"/>
        <v>-23.837299999999999</v>
      </c>
      <c r="J220" s="7">
        <f t="shared" si="225"/>
        <v>-53.137372525494897</v>
      </c>
      <c r="K220" s="7">
        <f t="shared" si="226"/>
        <v>-45.446927374301701</v>
      </c>
      <c r="L220" s="7">
        <f t="shared" si="227"/>
        <v>3.9797684014375201</v>
      </c>
      <c r="M220" s="7">
        <f t="shared" si="228"/>
        <v>-28.026533995967799</v>
      </c>
      <c r="N220" s="7">
        <f t="shared" si="229"/>
        <v>-53.201940934218896</v>
      </c>
      <c r="O220" s="7">
        <f t="shared" si="230"/>
        <v>-45.446927372815203</v>
      </c>
      <c r="Q220" s="9" t="s">
        <v>205</v>
      </c>
      <c r="R220" s="34">
        <v>-28.026399999999999</v>
      </c>
      <c r="S220" s="34">
        <v>0.10249999999999999</v>
      </c>
      <c r="T220" s="34">
        <v>-23.837299999999999</v>
      </c>
      <c r="U220" s="34">
        <v>-53.137372525494897</v>
      </c>
      <c r="V220" s="34">
        <v>-45.446927374301701</v>
      </c>
      <c r="W220" s="7">
        <v>3.9797684014375201</v>
      </c>
      <c r="X220" s="7">
        <v>-28.026533995967799</v>
      </c>
      <c r="Y220" s="7">
        <v>-53.201940934218896</v>
      </c>
      <c r="Z220" s="7">
        <v>-45.446927372815203</v>
      </c>
    </row>
    <row r="221" spans="1:26" x14ac:dyDescent="0.35">
      <c r="B221" t="s">
        <v>651</v>
      </c>
      <c r="C221" t="s">
        <v>202</v>
      </c>
      <c r="E221" t="s">
        <v>206</v>
      </c>
      <c r="F221" s="2"/>
      <c r="G221" s="7">
        <f t="shared" si="222"/>
        <v>57.601700000000001</v>
      </c>
      <c r="H221" s="7">
        <f t="shared" si="223"/>
        <v>1.9519</v>
      </c>
      <c r="I221" s="7">
        <f t="shared" si="224"/>
        <v>57.295499999999997</v>
      </c>
      <c r="J221" s="7">
        <f t="shared" si="225"/>
        <v>108.767405879319</v>
      </c>
      <c r="K221" s="7">
        <f t="shared" si="226"/>
        <v>145.184736523319</v>
      </c>
      <c r="L221" s="7">
        <f t="shared" si="227"/>
        <v>242.03633291085799</v>
      </c>
      <c r="M221" s="7">
        <f t="shared" si="228"/>
        <v>57.601713059073703</v>
      </c>
      <c r="N221" s="7">
        <f t="shared" si="229"/>
        <v>109.036922280298</v>
      </c>
      <c r="O221" s="7">
        <f t="shared" si="230"/>
        <v>145.184736535556</v>
      </c>
      <c r="Q221" s="9" t="s">
        <v>206</v>
      </c>
      <c r="R221" s="34">
        <v>57.601700000000001</v>
      </c>
      <c r="S221" s="34">
        <v>1.9519</v>
      </c>
      <c r="T221" s="34">
        <v>57.295499999999997</v>
      </c>
      <c r="U221" s="34">
        <v>108.767405879319</v>
      </c>
      <c r="V221" s="34">
        <v>145.184736523319</v>
      </c>
      <c r="W221" s="7">
        <v>242.03633291085799</v>
      </c>
      <c r="X221" s="7">
        <v>57.601713059073703</v>
      </c>
      <c r="Y221" s="7">
        <v>109.036922280298</v>
      </c>
      <c r="Z221" s="7">
        <v>145.184736535556</v>
      </c>
    </row>
    <row r="222" spans="1:26" x14ac:dyDescent="0.35">
      <c r="B222" t="s">
        <v>653</v>
      </c>
      <c r="C222" t="s">
        <v>202</v>
      </c>
      <c r="E222" t="s">
        <v>207</v>
      </c>
      <c r="F222" s="2"/>
      <c r="G222" s="7">
        <f t="shared" si="222"/>
        <v>233.4708</v>
      </c>
      <c r="H222" s="7">
        <f t="shared" si="223"/>
        <v>7.5185000000000004</v>
      </c>
      <c r="I222" s="7">
        <f t="shared" si="224"/>
        <v>240.3998</v>
      </c>
      <c r="J222" s="7">
        <f t="shared" si="225"/>
        <v>871.62162162162201</v>
      </c>
      <c r="K222" s="7">
        <f t="shared" si="226"/>
        <v>1145.6207892204</v>
      </c>
      <c r="L222" s="7">
        <f t="shared" si="227"/>
        <v>896.30484988452702</v>
      </c>
      <c r="M222" s="7">
        <f t="shared" si="228"/>
        <v>233.470754958589</v>
      </c>
      <c r="N222" s="7">
        <f t="shared" si="229"/>
        <v>854.424778792589</v>
      </c>
      <c r="O222" s="7">
        <f t="shared" si="230"/>
        <v>1145.6207892923401</v>
      </c>
      <c r="Q222" s="9" t="s">
        <v>207</v>
      </c>
      <c r="R222" s="34">
        <v>233.4708</v>
      </c>
      <c r="S222" s="34">
        <v>7.5185000000000004</v>
      </c>
      <c r="T222" s="34">
        <v>240.3998</v>
      </c>
      <c r="U222" s="34">
        <v>871.62162162162201</v>
      </c>
      <c r="V222" s="34">
        <v>1145.6207892204</v>
      </c>
      <c r="W222" s="7">
        <v>896.30484988452702</v>
      </c>
      <c r="X222" s="7">
        <v>233.470754958589</v>
      </c>
      <c r="Y222" s="7">
        <v>854.424778792589</v>
      </c>
      <c r="Z222" s="7">
        <v>1145.6207892923401</v>
      </c>
    </row>
    <row r="223" spans="1:26" x14ac:dyDescent="0.35">
      <c r="B223" t="s">
        <v>654</v>
      </c>
      <c r="C223" t="s">
        <v>202</v>
      </c>
      <c r="E223" t="s">
        <v>208</v>
      </c>
      <c r="F223" s="2"/>
      <c r="G223" s="7">
        <f t="shared" si="222"/>
        <v>78.468900000000005</v>
      </c>
      <c r="H223" s="7">
        <f t="shared" si="223"/>
        <v>-4.6035000000000004</v>
      </c>
      <c r="I223" s="7">
        <f t="shared" si="224"/>
        <v>82.843100000000007</v>
      </c>
      <c r="J223" s="7">
        <f t="shared" si="225"/>
        <v>80.382775119617193</v>
      </c>
      <c r="K223" s="7">
        <f t="shared" si="226"/>
        <v>104.94505494505501</v>
      </c>
      <c r="L223" s="7">
        <f t="shared" si="227"/>
        <v>100.27239583396199</v>
      </c>
      <c r="M223" s="7">
        <f t="shared" si="228"/>
        <v>85.145938866766997</v>
      </c>
      <c r="N223" s="7">
        <f t="shared" si="229"/>
        <v>103.18588909118699</v>
      </c>
      <c r="O223" s="7">
        <f t="shared" si="230"/>
        <v>155.35966366391</v>
      </c>
      <c r="Q223" s="9" t="s">
        <v>208</v>
      </c>
      <c r="R223" s="34">
        <v>78.468900000000005</v>
      </c>
      <c r="S223" s="34">
        <v>-4.6035000000000004</v>
      </c>
      <c r="T223" s="34">
        <v>82.843100000000007</v>
      </c>
      <c r="U223" s="34">
        <v>80.382775119617193</v>
      </c>
      <c r="V223" s="34">
        <v>104.94505494505501</v>
      </c>
      <c r="W223" s="7">
        <v>100.27239583396199</v>
      </c>
      <c r="X223" s="7">
        <v>85.145938866766997</v>
      </c>
      <c r="Y223" s="7">
        <v>103.18588909118699</v>
      </c>
      <c r="Z223" s="7">
        <v>155.35966366391</v>
      </c>
    </row>
    <row r="224" spans="1:26" x14ac:dyDescent="0.35">
      <c r="B224" t="s">
        <v>656</v>
      </c>
      <c r="C224" t="s">
        <v>202</v>
      </c>
      <c r="E224" t="s">
        <v>209</v>
      </c>
      <c r="F224" s="2"/>
      <c r="G224" s="7">
        <f t="shared" si="222"/>
        <v>50.659100000000002</v>
      </c>
      <c r="H224" s="7">
        <f t="shared" si="223"/>
        <v>-0.49740000000000001</v>
      </c>
      <c r="I224" s="7">
        <f t="shared" si="224"/>
        <v>53.846200000000003</v>
      </c>
      <c r="J224" s="7">
        <f t="shared" si="225"/>
        <v>27.006172839506199</v>
      </c>
      <c r="K224" s="7">
        <f t="shared" si="226"/>
        <v>16.2790697674419</v>
      </c>
      <c r="L224" s="7">
        <f t="shared" si="227"/>
        <v>-4.7057529176621298</v>
      </c>
      <c r="M224" s="7">
        <f t="shared" si="228"/>
        <v>58.429723983614998</v>
      </c>
      <c r="N224" s="7">
        <f t="shared" si="229"/>
        <v>37.531194651136801</v>
      </c>
      <c r="O224" s="7">
        <f t="shared" si="230"/>
        <v>40.3715527784098</v>
      </c>
      <c r="Q224" s="9" t="s">
        <v>209</v>
      </c>
      <c r="R224" s="34">
        <v>50.659100000000002</v>
      </c>
      <c r="S224" s="34">
        <v>-0.49740000000000001</v>
      </c>
      <c r="T224" s="34">
        <v>53.846200000000003</v>
      </c>
      <c r="U224" s="34">
        <v>27.006172839506199</v>
      </c>
      <c r="V224" s="34">
        <v>16.2790697674419</v>
      </c>
      <c r="W224" s="7">
        <v>-4.7057529176621298</v>
      </c>
      <c r="X224" s="7">
        <v>58.429723983614998</v>
      </c>
      <c r="Y224" s="7">
        <v>37.531194651136801</v>
      </c>
      <c r="Z224" s="7">
        <v>40.3715527784098</v>
      </c>
    </row>
    <row r="225" spans="1:26" x14ac:dyDescent="0.35">
      <c r="F225" s="2"/>
      <c r="G225" s="15">
        <f>AVERAGE(G218:G224)</f>
        <v>67.449914285714286</v>
      </c>
      <c r="H225" s="15">
        <f t="shared" ref="H225:O225" si="231">AVERAGE(H218:H224)</f>
        <v>0.36449999999999999</v>
      </c>
      <c r="I225" s="15">
        <f t="shared" si="231"/>
        <v>74.258642857142846</v>
      </c>
      <c r="J225" s="15">
        <f t="shared" si="231"/>
        <v>177.21407346837273</v>
      </c>
      <c r="K225" s="15">
        <f t="shared" si="231"/>
        <v>251.98594394546424</v>
      </c>
      <c r="L225" s="15">
        <f t="shared" si="231"/>
        <v>253.84762686825189</v>
      </c>
      <c r="M225" s="15">
        <f t="shared" si="231"/>
        <v>69.776589001469006</v>
      </c>
      <c r="N225" s="15">
        <f t="shared" si="231"/>
        <v>179.11940079100785</v>
      </c>
      <c r="O225" s="15">
        <f t="shared" si="231"/>
        <v>264.69058012537386</v>
      </c>
      <c r="Q225" s="9"/>
      <c r="R225" s="34"/>
      <c r="S225" s="34"/>
      <c r="T225" s="34"/>
      <c r="U225" s="34"/>
      <c r="V225" s="34"/>
    </row>
    <row r="226" spans="1:26" x14ac:dyDescent="0.35">
      <c r="F226" s="2"/>
      <c r="G226" s="16"/>
      <c r="H226" s="19"/>
      <c r="I226" s="18"/>
      <c r="J226" s="38"/>
      <c r="K226" s="18"/>
      <c r="L226" s="19"/>
      <c r="M226" s="19"/>
      <c r="N226" s="16"/>
      <c r="O226" s="18"/>
      <c r="R226" s="34"/>
      <c r="S226" s="34"/>
      <c r="T226" s="34"/>
      <c r="U226" s="34"/>
      <c r="V226" s="34"/>
    </row>
    <row r="227" spans="1:26" x14ac:dyDescent="0.35">
      <c r="A227" s="4"/>
      <c r="B227" s="4"/>
      <c r="C227" s="4" t="s">
        <v>210</v>
      </c>
      <c r="D227" s="4"/>
      <c r="E227" s="4"/>
      <c r="F227" s="2"/>
      <c r="Q227" s="4"/>
      <c r="R227" s="34"/>
      <c r="S227" s="34"/>
      <c r="T227" s="34"/>
      <c r="U227" s="34"/>
      <c r="V227" s="34"/>
    </row>
    <row r="228" spans="1:26" x14ac:dyDescent="0.35">
      <c r="B228" t="s">
        <v>658</v>
      </c>
      <c r="C228" t="s">
        <v>210</v>
      </c>
      <c r="E228" t="s">
        <v>211</v>
      </c>
      <c r="F228" s="2"/>
      <c r="G228" s="7">
        <f t="shared" ref="G228" si="232">R228</f>
        <v>-21.674199999999999</v>
      </c>
      <c r="H228" s="7">
        <f t="shared" ref="H228" si="233">S228</f>
        <v>1.2050000000000001</v>
      </c>
      <c r="I228" s="7">
        <f t="shared" ref="I228" si="234">T228</f>
        <v>-18.333100000000002</v>
      </c>
      <c r="J228" s="7">
        <f t="shared" ref="J228" si="235">U228</f>
        <v>-7.14471968709256</v>
      </c>
      <c r="K228" s="7">
        <f t="shared" ref="K228" si="236">V228</f>
        <v>30.153508771929801</v>
      </c>
      <c r="L228" s="7">
        <f t="shared" ref="L228" si="237">W228</f>
        <v>418.64258665889901</v>
      </c>
      <c r="M228" s="7">
        <f t="shared" ref="M228" si="238">X228</f>
        <v>-20.782574543702399</v>
      </c>
      <c r="N228" s="7">
        <f t="shared" ref="N228" si="239">Y228</f>
        <v>-5.3419138525223397</v>
      </c>
      <c r="O228" s="7">
        <f t="shared" ref="O228" si="240">Z228</f>
        <v>37.863290430357097</v>
      </c>
      <c r="Q228" s="9" t="s">
        <v>211</v>
      </c>
      <c r="R228" s="34">
        <v>-21.674199999999999</v>
      </c>
      <c r="S228" s="34">
        <v>1.2050000000000001</v>
      </c>
      <c r="T228" s="34">
        <v>-18.333100000000002</v>
      </c>
      <c r="U228" s="34">
        <v>-7.14471968709256</v>
      </c>
      <c r="V228" s="34">
        <v>30.153508771929801</v>
      </c>
      <c r="W228" s="7">
        <v>418.64258665889901</v>
      </c>
      <c r="X228" s="7">
        <v>-20.782574543702399</v>
      </c>
      <c r="Y228" s="7">
        <v>-5.3419138525223397</v>
      </c>
      <c r="Z228" s="7">
        <v>37.863290430357097</v>
      </c>
    </row>
    <row r="229" spans="1:26" x14ac:dyDescent="0.35">
      <c r="B229" t="s">
        <v>660</v>
      </c>
      <c r="C229" t="s">
        <v>210</v>
      </c>
      <c r="E229" t="s">
        <v>212</v>
      </c>
      <c r="F229" s="2"/>
      <c r="G229" s="7">
        <f t="shared" ref="G229:G231" si="241">R229</f>
        <v>-0.188</v>
      </c>
      <c r="H229" s="7">
        <f t="shared" ref="H229:H231" si="242">S229</f>
        <v>1.5479000000000001</v>
      </c>
      <c r="I229" s="7">
        <f t="shared" ref="I229:I231" si="243">T229</f>
        <v>0.94310000000000005</v>
      </c>
      <c r="J229" s="7">
        <f t="shared" ref="J229:J231" si="244">U229</f>
        <v>-1.8342719227675</v>
      </c>
      <c r="K229" s="7">
        <f t="shared" ref="K229:K231" si="245">V229</f>
        <v>43.350563909774401</v>
      </c>
      <c r="L229" s="7">
        <f t="shared" ref="L229:L231" si="246">W229</f>
        <v>117.659650374599</v>
      </c>
      <c r="M229" s="7">
        <f t="shared" ref="M229:M231" si="247">X229</f>
        <v>-0.188139062669335</v>
      </c>
      <c r="N229" s="7">
        <f t="shared" ref="N229:N231" si="248">Y229</f>
        <v>-3.5948487030442</v>
      </c>
      <c r="O229" s="7">
        <f t="shared" ref="O229:O231" si="249">Z229</f>
        <v>43.350563917743798</v>
      </c>
      <c r="Q229" s="9" t="s">
        <v>212</v>
      </c>
      <c r="R229" s="34">
        <v>-0.188</v>
      </c>
      <c r="S229" s="34">
        <v>1.5479000000000001</v>
      </c>
      <c r="T229" s="34">
        <v>0.94310000000000005</v>
      </c>
      <c r="U229" s="34">
        <v>-1.8342719227675</v>
      </c>
      <c r="V229" s="34">
        <v>43.350563909774401</v>
      </c>
      <c r="W229" s="7">
        <v>117.659650374599</v>
      </c>
      <c r="X229" s="7">
        <v>-0.188139062669335</v>
      </c>
      <c r="Y229" s="7">
        <v>-3.5948487030442</v>
      </c>
      <c r="Z229" s="7">
        <v>43.350563917743798</v>
      </c>
    </row>
    <row r="230" spans="1:26" x14ac:dyDescent="0.35">
      <c r="B230" t="s">
        <v>662</v>
      </c>
      <c r="C230" t="s">
        <v>210</v>
      </c>
      <c r="E230" t="s">
        <v>213</v>
      </c>
      <c r="F230" s="2"/>
      <c r="G230" s="7">
        <f t="shared" si="241"/>
        <v>-8.0195000000000007</v>
      </c>
      <c r="H230" s="7">
        <f t="shared" si="242"/>
        <v>4.1738999999999997</v>
      </c>
      <c r="I230" s="7">
        <f t="shared" si="243"/>
        <v>-9.5660000000000007</v>
      </c>
      <c r="J230" s="7">
        <f t="shared" si="244"/>
        <v>62.395376644081303</v>
      </c>
      <c r="K230" s="7">
        <f t="shared" si="245"/>
        <v>142.457601904195</v>
      </c>
      <c r="L230" s="7">
        <f t="shared" si="246"/>
        <v>597.09153122326802</v>
      </c>
      <c r="M230" s="7">
        <f t="shared" si="247"/>
        <v>-8.0196399359527302</v>
      </c>
      <c r="N230" s="7">
        <f t="shared" si="248"/>
        <v>59.5809262528334</v>
      </c>
      <c r="O230" s="7">
        <f t="shared" si="249"/>
        <v>142.457601896417</v>
      </c>
      <c r="Q230" s="9" t="s">
        <v>213</v>
      </c>
      <c r="R230" s="34">
        <v>-8.0195000000000007</v>
      </c>
      <c r="S230" s="34">
        <v>4.1738999999999997</v>
      </c>
      <c r="T230" s="34">
        <v>-9.5660000000000007</v>
      </c>
      <c r="U230" s="34">
        <v>62.395376644081303</v>
      </c>
      <c r="V230" s="34">
        <v>142.457601904195</v>
      </c>
      <c r="W230" s="7">
        <v>597.09153122326802</v>
      </c>
      <c r="X230" s="7">
        <v>-8.0196399359527302</v>
      </c>
      <c r="Y230" s="7">
        <v>59.5809262528334</v>
      </c>
      <c r="Z230" s="7">
        <v>142.457601896417</v>
      </c>
    </row>
    <row r="231" spans="1:26" x14ac:dyDescent="0.35">
      <c r="B231" t="s">
        <v>664</v>
      </c>
      <c r="C231" t="s">
        <v>210</v>
      </c>
      <c r="E231" t="s">
        <v>214</v>
      </c>
      <c r="F231" s="2"/>
      <c r="G231" s="7">
        <f t="shared" si="241"/>
        <v>7.9166999999999996</v>
      </c>
      <c r="H231" s="7">
        <f t="shared" si="242"/>
        <v>-0.58479999999999999</v>
      </c>
      <c r="I231" s="7">
        <f t="shared" si="243"/>
        <v>12.936</v>
      </c>
      <c r="J231" s="7">
        <f t="shared" si="244"/>
        <v>40.870240870240899</v>
      </c>
      <c r="K231" s="7">
        <f t="shared" si="245"/>
        <v>27.61614265603</v>
      </c>
      <c r="L231" s="7">
        <f t="shared" si="246"/>
        <v>26.931155192532099</v>
      </c>
      <c r="M231" s="7">
        <f t="shared" si="247"/>
        <v>10.6187929708501</v>
      </c>
      <c r="N231" s="7">
        <f t="shared" si="248"/>
        <v>50.6949519842453</v>
      </c>
      <c r="O231" s="7">
        <f t="shared" si="249"/>
        <v>45.040852371162501</v>
      </c>
      <c r="Q231" s="9" t="s">
        <v>214</v>
      </c>
      <c r="R231" s="34">
        <v>7.9166999999999996</v>
      </c>
      <c r="S231" s="34">
        <v>-0.58479999999999999</v>
      </c>
      <c r="T231" s="34">
        <v>12.936</v>
      </c>
      <c r="U231" s="34">
        <v>40.870240870240899</v>
      </c>
      <c r="V231" s="34">
        <v>27.61614265603</v>
      </c>
      <c r="W231" s="7">
        <v>26.931155192532099</v>
      </c>
      <c r="X231" s="7">
        <v>10.6187929708501</v>
      </c>
      <c r="Y231" s="7">
        <v>50.6949519842453</v>
      </c>
      <c r="Z231" s="7">
        <v>45.040852371162501</v>
      </c>
    </row>
    <row r="232" spans="1:26" x14ac:dyDescent="0.35">
      <c r="F232" s="2"/>
      <c r="G232" s="15">
        <f>AVERAGE(G228:G231)</f>
        <v>-5.49125</v>
      </c>
      <c r="H232" s="15">
        <f t="shared" ref="H232:O232" si="250">AVERAGE(H228:H231)</f>
        <v>1.5855000000000001</v>
      </c>
      <c r="I232" s="15">
        <f t="shared" si="250"/>
        <v>-3.5050000000000008</v>
      </c>
      <c r="J232" s="15">
        <f t="shared" si="250"/>
        <v>23.571656476115535</v>
      </c>
      <c r="K232" s="15">
        <f t="shared" si="250"/>
        <v>60.894454310482303</v>
      </c>
      <c r="L232" s="15">
        <f t="shared" si="250"/>
        <v>290.08123086232456</v>
      </c>
      <c r="M232" s="15">
        <f t="shared" si="250"/>
        <v>-4.5928901428685904</v>
      </c>
      <c r="N232" s="15">
        <f t="shared" si="250"/>
        <v>25.334778920378042</v>
      </c>
      <c r="O232" s="15">
        <f t="shared" si="250"/>
        <v>67.1780771539201</v>
      </c>
      <c r="Q232" s="9"/>
      <c r="R232" s="34"/>
      <c r="S232" s="34"/>
      <c r="T232" s="34"/>
      <c r="U232" s="34"/>
      <c r="V232" s="34"/>
    </row>
    <row r="233" spans="1:26" x14ac:dyDescent="0.35">
      <c r="F233" s="2"/>
      <c r="G233" s="16"/>
      <c r="H233" s="19"/>
      <c r="I233" s="18"/>
      <c r="J233" s="38"/>
      <c r="K233" s="18"/>
      <c r="L233" s="19"/>
      <c r="M233" s="19"/>
      <c r="N233" s="16"/>
      <c r="O233" s="18"/>
      <c r="R233" s="34"/>
      <c r="S233" s="34"/>
      <c r="T233" s="34"/>
      <c r="U233" s="34"/>
      <c r="V233" s="34"/>
    </row>
    <row r="234" spans="1:26" ht="15" customHeight="1" x14ac:dyDescent="0.35">
      <c r="A234" s="1" t="s">
        <v>666</v>
      </c>
      <c r="B234" s="1"/>
      <c r="C234" s="1" t="s">
        <v>215</v>
      </c>
      <c r="D234" s="1"/>
      <c r="E234" s="5" t="s">
        <v>216</v>
      </c>
      <c r="F234" s="2"/>
      <c r="G234" s="7">
        <f t="shared" ref="G234" si="251">R234</f>
        <v>-11.403499999999999</v>
      </c>
      <c r="H234" s="7">
        <f t="shared" ref="H234" si="252">S234</f>
        <v>-4.7930000000000001</v>
      </c>
      <c r="I234" s="7">
        <f t="shared" ref="I234" si="253">T234</f>
        <v>-5.4923000000000002</v>
      </c>
      <c r="J234" s="7">
        <f t="shared" ref="J234" si="254">U234</f>
        <v>-2.39162929745891</v>
      </c>
      <c r="K234" s="7">
        <f t="shared" ref="K234" si="255">V234</f>
        <v>206.64475228927</v>
      </c>
      <c r="L234" s="7">
        <f t="shared" ref="L234" si="256">W234</f>
        <v>5082.5396825396801</v>
      </c>
      <c r="M234" s="7">
        <f t="shared" ref="M234" si="257">X234</f>
        <v>-11.4035682808061</v>
      </c>
      <c r="N234" s="7">
        <f t="shared" ref="N234" si="258">Y234</f>
        <v>-5.7380007276631204</v>
      </c>
      <c r="O234" s="7">
        <f t="shared" ref="O234" si="259">Z234</f>
        <v>206.644752266718</v>
      </c>
      <c r="Q234" s="10" t="s">
        <v>216</v>
      </c>
      <c r="R234" s="34">
        <v>-11.403499999999999</v>
      </c>
      <c r="S234" s="34">
        <v>-4.7930000000000001</v>
      </c>
      <c r="T234" s="34">
        <v>-5.4923000000000002</v>
      </c>
      <c r="U234" s="34">
        <v>-2.39162929745891</v>
      </c>
      <c r="V234" s="34">
        <v>206.64475228927</v>
      </c>
      <c r="W234" s="7">
        <v>5082.5396825396801</v>
      </c>
      <c r="X234" s="7">
        <v>-11.4035682808061</v>
      </c>
      <c r="Y234" s="7">
        <v>-5.7380007276631204</v>
      </c>
      <c r="Z234" s="7">
        <v>206.644752266718</v>
      </c>
    </row>
    <row r="235" spans="1:26" ht="15" customHeight="1" x14ac:dyDescent="0.35">
      <c r="A235" s="1" t="s">
        <v>668</v>
      </c>
      <c r="B235" s="1"/>
      <c r="C235" s="1" t="s">
        <v>215</v>
      </c>
      <c r="D235" s="1"/>
      <c r="E235" s="5" t="s">
        <v>217</v>
      </c>
      <c r="F235" s="2"/>
      <c r="G235" s="7">
        <f t="shared" ref="G235:G239" si="260">R235</f>
        <v>177.3313</v>
      </c>
      <c r="H235" s="7">
        <f t="shared" ref="H235:H239" si="261">S235</f>
        <v>-0.65810000000000002</v>
      </c>
      <c r="I235" s="7">
        <f t="shared" ref="I235:I239" si="262">T235</f>
        <v>185.60140000000001</v>
      </c>
      <c r="J235" s="7">
        <f t="shared" ref="J235:J239" si="263">U235</f>
        <v>387.69574944071599</v>
      </c>
      <c r="K235" s="7">
        <f t="shared" ref="K235:K239" si="264">V235</f>
        <v>2351.7338331771298</v>
      </c>
      <c r="L235" s="7">
        <f t="shared" ref="L235:L239" si="265">W235</f>
        <v>27885.736118186502</v>
      </c>
      <c r="M235" s="7">
        <f t="shared" ref="M235:M239" si="266">X235</f>
        <v>177.40953293784099</v>
      </c>
      <c r="N235" s="7">
        <f t="shared" ref="N235:N239" si="267">Y235</f>
        <v>355.54437948405098</v>
      </c>
      <c r="O235" s="7">
        <f t="shared" ref="O235:O239" si="268">Z235</f>
        <v>2361.98413333184</v>
      </c>
      <c r="Q235" s="10" t="s">
        <v>217</v>
      </c>
      <c r="R235" s="34">
        <v>177.3313</v>
      </c>
      <c r="S235" s="34">
        <v>-0.65810000000000002</v>
      </c>
      <c r="T235" s="34">
        <v>185.60140000000001</v>
      </c>
      <c r="U235" s="34">
        <v>387.69574944071599</v>
      </c>
      <c r="V235" s="34">
        <v>2351.7338331771298</v>
      </c>
      <c r="W235" s="7">
        <v>27885.736118186502</v>
      </c>
      <c r="X235" s="7">
        <v>177.40953293784099</v>
      </c>
      <c r="Y235" s="7">
        <v>355.54437948405098</v>
      </c>
      <c r="Z235" s="7">
        <v>2361.98413333184</v>
      </c>
    </row>
    <row r="236" spans="1:26" x14ac:dyDescent="0.35">
      <c r="B236" t="s">
        <v>670</v>
      </c>
      <c r="C236" t="s">
        <v>215</v>
      </c>
      <c r="D236" t="s">
        <v>218</v>
      </c>
      <c r="E236" t="s">
        <v>219</v>
      </c>
      <c r="F236" s="2"/>
      <c r="G236" s="7">
        <f t="shared" si="260"/>
        <v>-12.222099999999999</v>
      </c>
      <c r="H236" s="7">
        <f t="shared" si="261"/>
        <v>7.6748000000000003</v>
      </c>
      <c r="I236" s="7">
        <f t="shared" si="262"/>
        <v>-10.421099999999999</v>
      </c>
      <c r="J236" s="7">
        <f t="shared" si="263"/>
        <v>-17.0707323169208</v>
      </c>
      <c r="K236" s="7">
        <f t="shared" si="264"/>
        <v>60.289855072463801</v>
      </c>
      <c r="L236" s="7">
        <f t="shared" si="265"/>
        <v>297.36526946107801</v>
      </c>
      <c r="M236" s="7">
        <f t="shared" si="266"/>
        <v>-11.297550378996601</v>
      </c>
      <c r="N236" s="7">
        <f t="shared" si="267"/>
        <v>-14.6534877108123</v>
      </c>
      <c r="O236" s="7">
        <f t="shared" si="268"/>
        <v>67.988884105800494</v>
      </c>
      <c r="Q236" s="9" t="s">
        <v>219</v>
      </c>
      <c r="R236" s="34">
        <v>-12.222099999999999</v>
      </c>
      <c r="S236" s="34">
        <v>7.6748000000000003</v>
      </c>
      <c r="T236" s="34">
        <v>-10.421099999999999</v>
      </c>
      <c r="U236" s="34">
        <v>-17.0707323169208</v>
      </c>
      <c r="V236" s="34">
        <v>60.289855072463801</v>
      </c>
      <c r="W236" s="7">
        <v>297.36526946107801</v>
      </c>
      <c r="X236" s="7">
        <v>-11.297550378996601</v>
      </c>
      <c r="Y236" s="7">
        <v>-14.6534877108123</v>
      </c>
      <c r="Z236" s="7">
        <v>67.988884105800494</v>
      </c>
    </row>
    <row r="237" spans="1:26" x14ac:dyDescent="0.35">
      <c r="B237" t="s">
        <v>672</v>
      </c>
      <c r="C237" t="s">
        <v>215</v>
      </c>
      <c r="D237" t="s">
        <v>218</v>
      </c>
      <c r="E237" t="s">
        <v>220</v>
      </c>
      <c r="F237" s="2"/>
      <c r="G237" s="7">
        <f t="shared" si="260"/>
        <v>-58.646700000000003</v>
      </c>
      <c r="H237" s="7">
        <f t="shared" si="261"/>
        <v>-13.5966</v>
      </c>
      <c r="I237" s="7">
        <f t="shared" si="262"/>
        <v>-53.376600000000003</v>
      </c>
      <c r="J237" s="7">
        <f t="shared" si="263"/>
        <v>-58.44</v>
      </c>
      <c r="K237" s="7">
        <f t="shared" si="264"/>
        <v>-63.892267593397001</v>
      </c>
      <c r="L237" s="7">
        <f t="shared" si="265"/>
        <v>-42.6363008971705</v>
      </c>
      <c r="M237" s="7">
        <f t="shared" si="266"/>
        <v>-58.084323411155196</v>
      </c>
      <c r="N237" s="7">
        <f t="shared" si="267"/>
        <v>-55.692269007167702</v>
      </c>
      <c r="O237" s="7">
        <f t="shared" si="268"/>
        <v>-59.066110892493199</v>
      </c>
      <c r="Q237" s="9" t="s">
        <v>220</v>
      </c>
      <c r="R237" s="34">
        <v>-58.646700000000003</v>
      </c>
      <c r="S237" s="34">
        <v>-13.5966</v>
      </c>
      <c r="T237" s="34">
        <v>-53.376600000000003</v>
      </c>
      <c r="U237" s="34">
        <v>-58.44</v>
      </c>
      <c r="V237" s="34">
        <v>-63.892267593397001</v>
      </c>
      <c r="W237" s="7">
        <v>-42.6363008971705</v>
      </c>
      <c r="X237" s="7">
        <v>-58.084323411155196</v>
      </c>
      <c r="Y237" s="7">
        <v>-55.692269007167702</v>
      </c>
      <c r="Z237" s="7">
        <v>-59.066110892493199</v>
      </c>
    </row>
    <row r="238" spans="1:26" x14ac:dyDescent="0.35">
      <c r="B238" t="s">
        <v>674</v>
      </c>
      <c r="C238" t="s">
        <v>215</v>
      </c>
      <c r="D238" t="s">
        <v>218</v>
      </c>
      <c r="E238" t="s">
        <v>221</v>
      </c>
      <c r="F238" s="2"/>
      <c r="G238" s="7">
        <f t="shared" si="260"/>
        <v>-44.634700000000002</v>
      </c>
      <c r="H238" s="7">
        <f t="shared" si="261"/>
        <v>3.2138</v>
      </c>
      <c r="I238" s="7">
        <f t="shared" si="262"/>
        <v>-43.415300000000002</v>
      </c>
      <c r="J238" s="7">
        <f t="shared" si="263"/>
        <v>-41.031073446327703</v>
      </c>
      <c r="K238" s="7">
        <f t="shared" si="264"/>
        <v>3.6408771203971799</v>
      </c>
      <c r="L238" s="7">
        <f t="shared" si="265"/>
        <v>325.80316165221802</v>
      </c>
      <c r="M238" s="7">
        <f t="shared" si="266"/>
        <v>-44.256749941051901</v>
      </c>
      <c r="N238" s="7">
        <f t="shared" si="267"/>
        <v>-39.8614007047047</v>
      </c>
      <c r="O238" s="7">
        <f t="shared" si="268"/>
        <v>7.1594751885009096</v>
      </c>
      <c r="Q238" s="9" t="s">
        <v>221</v>
      </c>
      <c r="R238" s="34">
        <v>-44.634700000000002</v>
      </c>
      <c r="S238" s="34">
        <v>3.2138</v>
      </c>
      <c r="T238" s="34">
        <v>-43.415300000000002</v>
      </c>
      <c r="U238" s="34">
        <v>-41.031073446327703</v>
      </c>
      <c r="V238" s="34">
        <v>3.6408771203971799</v>
      </c>
      <c r="W238" s="7">
        <v>325.80316165221802</v>
      </c>
      <c r="X238" s="7">
        <v>-44.256749941051901</v>
      </c>
      <c r="Y238" s="7">
        <v>-39.8614007047047</v>
      </c>
      <c r="Z238" s="7">
        <v>7.1594751885009096</v>
      </c>
    </row>
    <row r="239" spans="1:26" x14ac:dyDescent="0.35">
      <c r="B239" t="s">
        <v>676</v>
      </c>
      <c r="C239" t="s">
        <v>215</v>
      </c>
      <c r="D239" t="s">
        <v>218</v>
      </c>
      <c r="E239" t="s">
        <v>222</v>
      </c>
      <c r="F239" s="2"/>
      <c r="G239" s="7">
        <f t="shared" si="260"/>
        <v>96.952600000000004</v>
      </c>
      <c r="H239" s="7">
        <f t="shared" si="261"/>
        <v>10.209199999999999</v>
      </c>
      <c r="I239" s="7">
        <f t="shared" si="262"/>
        <v>125.5754</v>
      </c>
      <c r="J239" s="7" t="str">
        <f t="shared" si="263"/>
        <v>NULL</v>
      </c>
      <c r="K239" s="7" t="str">
        <f t="shared" si="264"/>
        <v>NULL</v>
      </c>
      <c r="L239" s="7" t="str">
        <f t="shared" si="265"/>
        <v>NULL</v>
      </c>
      <c r="M239" s="7">
        <f t="shared" si="266"/>
        <v>96.952558380725193</v>
      </c>
      <c r="N239" s="7">
        <f t="shared" si="267"/>
        <v>132.740996990008</v>
      </c>
      <c r="O239" s="7">
        <f t="shared" si="268"/>
        <v>132.740996990008</v>
      </c>
      <c r="Q239" s="9" t="s">
        <v>222</v>
      </c>
      <c r="R239" s="34">
        <v>96.952600000000004</v>
      </c>
      <c r="S239" s="34">
        <v>10.209199999999999</v>
      </c>
      <c r="T239" s="34">
        <v>125.5754</v>
      </c>
      <c r="U239" s="34" t="s">
        <v>292</v>
      </c>
      <c r="V239" s="34" t="s">
        <v>292</v>
      </c>
      <c r="W239" s="34" t="s">
        <v>292</v>
      </c>
      <c r="X239" s="7">
        <v>96.952558380725193</v>
      </c>
      <c r="Y239" s="7">
        <v>132.740996990008</v>
      </c>
      <c r="Z239" s="7">
        <v>132.740996990008</v>
      </c>
    </row>
    <row r="240" spans="1:26" x14ac:dyDescent="0.35">
      <c r="F240" s="2"/>
      <c r="G240" s="15">
        <f>AVERAGE(G234:G239)</f>
        <v>24.562816666666663</v>
      </c>
      <c r="H240" s="15">
        <f t="shared" ref="H240:O240" si="269">AVERAGE(H234:H239)</f>
        <v>0.34168333333333284</v>
      </c>
      <c r="I240" s="15">
        <f t="shared" si="269"/>
        <v>33.078583333333334</v>
      </c>
      <c r="J240" s="15">
        <f t="shared" si="269"/>
        <v>53.752462876001722</v>
      </c>
      <c r="K240" s="15">
        <f t="shared" si="269"/>
        <v>511.68341001317287</v>
      </c>
      <c r="L240" s="15">
        <f t="shared" si="269"/>
        <v>6709.7615861884624</v>
      </c>
      <c r="M240" s="15">
        <f t="shared" si="269"/>
        <v>24.886649884426067</v>
      </c>
      <c r="N240" s="15">
        <f t="shared" si="269"/>
        <v>62.056703053951857</v>
      </c>
      <c r="O240" s="15">
        <f t="shared" si="269"/>
        <v>452.90868849839575</v>
      </c>
      <c r="Q240" s="9"/>
      <c r="R240" s="34"/>
      <c r="S240" s="34"/>
      <c r="T240" s="34"/>
      <c r="U240" s="34"/>
      <c r="V240" s="34"/>
    </row>
    <row r="241" spans="1:26" x14ac:dyDescent="0.35">
      <c r="F241" s="2"/>
      <c r="G241" s="16"/>
      <c r="H241" s="19"/>
      <c r="I241" s="18"/>
      <c r="J241" s="38"/>
      <c r="K241" s="18"/>
      <c r="L241" s="19"/>
      <c r="M241" s="19"/>
      <c r="N241" s="16"/>
      <c r="O241" s="18"/>
      <c r="R241" s="34"/>
      <c r="S241" s="34"/>
      <c r="T241" s="34"/>
      <c r="U241" s="34"/>
      <c r="V241" s="34"/>
    </row>
    <row r="242" spans="1:26" x14ac:dyDescent="0.35">
      <c r="A242" s="4"/>
      <c r="B242" s="4"/>
      <c r="C242" s="4" t="s">
        <v>215</v>
      </c>
      <c r="D242" s="4"/>
      <c r="E242" s="4"/>
      <c r="F242" s="2"/>
      <c r="K242" s="13"/>
      <c r="M242" s="13"/>
      <c r="N242" s="8"/>
      <c r="Q242" s="4"/>
      <c r="R242" s="34"/>
      <c r="S242" s="34"/>
      <c r="T242" s="34"/>
      <c r="U242" s="34"/>
      <c r="V242" s="34"/>
    </row>
    <row r="243" spans="1:26" x14ac:dyDescent="0.35">
      <c r="B243" t="s">
        <v>678</v>
      </c>
      <c r="C243" t="s">
        <v>215</v>
      </c>
      <c r="D243" t="s">
        <v>223</v>
      </c>
      <c r="E243" t="s">
        <v>224</v>
      </c>
      <c r="F243" s="2"/>
      <c r="G243" s="7">
        <f t="shared" ref="G243" si="270">R243</f>
        <v>79.595299999999995</v>
      </c>
      <c r="H243" s="7">
        <f t="shared" ref="H243" si="271">S243</f>
        <v>6.9276999999999997</v>
      </c>
      <c r="I243" s="7">
        <f t="shared" ref="I243" si="272">T243</f>
        <v>82.989699999999999</v>
      </c>
      <c r="J243" s="7">
        <f t="shared" ref="J243" si="273">U243</f>
        <v>76.3727121464226</v>
      </c>
      <c r="K243" s="7">
        <f t="shared" ref="K243" si="274">V243</f>
        <v>214.15929203539801</v>
      </c>
      <c r="L243" s="7">
        <f t="shared" ref="L243" si="275">W243</f>
        <v>685.18518518518499</v>
      </c>
      <c r="M243" s="7">
        <f t="shared" ref="M243" si="276">X243</f>
        <v>81.704909526531907</v>
      </c>
      <c r="N243" s="7">
        <f t="shared" ref="N243" si="277">Y243</f>
        <v>86.664934142885699</v>
      </c>
      <c r="O243" s="7">
        <f t="shared" ref="O243" si="278">Z243</f>
        <v>257.66145381287299</v>
      </c>
      <c r="Q243" s="9" t="s">
        <v>224</v>
      </c>
      <c r="R243" s="34">
        <v>79.595299999999995</v>
      </c>
      <c r="S243" s="34">
        <v>6.9276999999999997</v>
      </c>
      <c r="T243" s="34">
        <v>82.989699999999999</v>
      </c>
      <c r="U243" s="34">
        <v>76.3727121464226</v>
      </c>
      <c r="V243" s="34">
        <v>214.15929203539801</v>
      </c>
      <c r="W243" s="7">
        <v>685.18518518518499</v>
      </c>
      <c r="X243" s="7">
        <v>81.704909526531907</v>
      </c>
      <c r="Y243" s="7">
        <v>86.664934142885699</v>
      </c>
      <c r="Z243" s="7">
        <v>257.66145381287299</v>
      </c>
    </row>
    <row r="244" spans="1:26" x14ac:dyDescent="0.35">
      <c r="B244" t="s">
        <v>680</v>
      </c>
      <c r="C244" t="s">
        <v>215</v>
      </c>
      <c r="D244" t="s">
        <v>223</v>
      </c>
      <c r="E244" t="s">
        <v>225</v>
      </c>
      <c r="F244" s="2"/>
      <c r="G244" s="7">
        <f t="shared" ref="G244:G248" si="279">R244</f>
        <v>12.4663</v>
      </c>
      <c r="H244" s="7">
        <f t="shared" ref="H244:H248" si="280">S244</f>
        <v>-4.6360000000000001</v>
      </c>
      <c r="I244" s="7">
        <f t="shared" ref="I244:I248" si="281">T244</f>
        <v>18.4785</v>
      </c>
      <c r="J244" s="7">
        <f t="shared" ref="J244:J248" si="282">U244</f>
        <v>-0.79176154005382005</v>
      </c>
      <c r="K244" s="7">
        <f t="shared" ref="K244:K248" si="283">V244</f>
        <v>52.066312366145802</v>
      </c>
      <c r="L244" s="7">
        <f t="shared" ref="L244:L248" si="284">W244</f>
        <v>260.96780267369599</v>
      </c>
      <c r="M244" s="7">
        <f t="shared" ref="M244:M248" si="285">X244</f>
        <v>15.6727582698701</v>
      </c>
      <c r="N244" s="7">
        <f t="shared" ref="N244:N248" si="286">Y244</f>
        <v>6.6176499212888196</v>
      </c>
      <c r="O244" s="7">
        <f t="shared" ref="O244:O248" si="287">Z244</f>
        <v>74.713351166610806</v>
      </c>
      <c r="Q244" s="9" t="s">
        <v>225</v>
      </c>
      <c r="R244" s="34">
        <v>12.4663</v>
      </c>
      <c r="S244" s="34">
        <v>-4.6360000000000001</v>
      </c>
      <c r="T244" s="34">
        <v>18.4785</v>
      </c>
      <c r="U244" s="34">
        <v>-0.79176154005382005</v>
      </c>
      <c r="V244" s="34">
        <v>52.066312366145802</v>
      </c>
      <c r="W244" s="7">
        <v>260.96780267369599</v>
      </c>
      <c r="X244" s="7">
        <v>15.6727582698701</v>
      </c>
      <c r="Y244" s="7">
        <v>6.6176499212888196</v>
      </c>
      <c r="Z244" s="7">
        <v>74.713351166610806</v>
      </c>
    </row>
    <row r="245" spans="1:26" x14ac:dyDescent="0.35">
      <c r="B245" t="s">
        <v>682</v>
      </c>
      <c r="C245" t="s">
        <v>215</v>
      </c>
      <c r="D245" t="s">
        <v>223</v>
      </c>
      <c r="E245" t="s">
        <v>226</v>
      </c>
      <c r="F245" s="2"/>
      <c r="G245" s="7">
        <f t="shared" si="279"/>
        <v>-5.2027999999999999</v>
      </c>
      <c r="H245" s="7">
        <f t="shared" si="280"/>
        <v>-5.0747</v>
      </c>
      <c r="I245" s="7">
        <f t="shared" si="281"/>
        <v>-1.6264000000000001</v>
      </c>
      <c r="J245" s="7">
        <f t="shared" si="282"/>
        <v>-1.8305604400559099</v>
      </c>
      <c r="K245" s="7">
        <f t="shared" si="283"/>
        <v>75.617035005646002</v>
      </c>
      <c r="L245" s="7">
        <f t="shared" si="284"/>
        <v>196.67529636190201</v>
      </c>
      <c r="M245" s="7">
        <f t="shared" si="285"/>
        <v>-3.5752430013246399</v>
      </c>
      <c r="N245" s="7">
        <f t="shared" si="286"/>
        <v>2.1090178725259499</v>
      </c>
      <c r="O245" s="7">
        <f t="shared" si="287"/>
        <v>91.095697606630793</v>
      </c>
      <c r="Q245" s="9" t="s">
        <v>226</v>
      </c>
      <c r="R245" s="34">
        <v>-5.2027999999999999</v>
      </c>
      <c r="S245" s="34">
        <v>-5.0747</v>
      </c>
      <c r="T245" s="34">
        <v>-1.6264000000000001</v>
      </c>
      <c r="U245" s="34">
        <v>-1.8305604400559099</v>
      </c>
      <c r="V245" s="34">
        <v>75.617035005646002</v>
      </c>
      <c r="W245" s="7">
        <v>196.67529636190201</v>
      </c>
      <c r="X245" s="7">
        <v>-3.5752430013246399</v>
      </c>
      <c r="Y245" s="7">
        <v>2.1090178725259499</v>
      </c>
      <c r="Z245" s="7">
        <v>91.095697606630793</v>
      </c>
    </row>
    <row r="246" spans="1:26" x14ac:dyDescent="0.35">
      <c r="B246" t="s">
        <v>684</v>
      </c>
      <c r="C246" t="s">
        <v>215</v>
      </c>
      <c r="D246" t="s">
        <v>223</v>
      </c>
      <c r="E246" t="s">
        <v>227</v>
      </c>
      <c r="F246" s="2"/>
      <c r="G246" s="7">
        <f t="shared" si="279"/>
        <v>-19.657499999999999</v>
      </c>
      <c r="H246" s="7">
        <f t="shared" si="280"/>
        <v>-5.6383000000000001</v>
      </c>
      <c r="I246" s="7">
        <f t="shared" si="281"/>
        <v>-17.209399999999999</v>
      </c>
      <c r="J246" s="7">
        <f t="shared" si="282"/>
        <v>7.2387344199424701</v>
      </c>
      <c r="K246" s="7">
        <f t="shared" si="283"/>
        <v>189.76683937823799</v>
      </c>
      <c r="L246" s="7">
        <f t="shared" si="284"/>
        <v>595.44041450777195</v>
      </c>
      <c r="M246" s="7">
        <f t="shared" si="285"/>
        <v>-19.657608045354898</v>
      </c>
      <c r="N246" s="7">
        <f t="shared" si="286"/>
        <v>2.8348145817507899</v>
      </c>
      <c r="O246" s="7">
        <f t="shared" si="287"/>
        <v>189.766839344554</v>
      </c>
      <c r="Q246" s="9" t="s">
        <v>227</v>
      </c>
      <c r="R246" s="34">
        <v>-19.657499999999999</v>
      </c>
      <c r="S246" s="34">
        <v>-5.6383000000000001</v>
      </c>
      <c r="T246" s="34">
        <v>-17.209399999999999</v>
      </c>
      <c r="U246" s="34">
        <v>7.2387344199424701</v>
      </c>
      <c r="V246" s="34">
        <v>189.76683937823799</v>
      </c>
      <c r="W246" s="7">
        <v>595.44041450777195</v>
      </c>
      <c r="X246" s="7">
        <v>-19.657608045354898</v>
      </c>
      <c r="Y246" s="7">
        <v>2.8348145817507899</v>
      </c>
      <c r="Z246" s="7">
        <v>189.766839344554</v>
      </c>
    </row>
    <row r="247" spans="1:26" x14ac:dyDescent="0.35">
      <c r="B247" t="s">
        <v>686</v>
      </c>
      <c r="C247" t="s">
        <v>215</v>
      </c>
      <c r="D247" t="s">
        <v>223</v>
      </c>
      <c r="E247" t="s">
        <v>228</v>
      </c>
      <c r="F247" s="2"/>
      <c r="G247" s="7">
        <f t="shared" si="279"/>
        <v>80.741200000000006</v>
      </c>
      <c r="H247" s="7">
        <f t="shared" si="280"/>
        <v>17.601700000000001</v>
      </c>
      <c r="I247" s="7">
        <f t="shared" si="281"/>
        <v>90.534899999999993</v>
      </c>
      <c r="J247" s="7">
        <f t="shared" si="282"/>
        <v>25.886361011664199</v>
      </c>
      <c r="K247" s="7">
        <f t="shared" si="283"/>
        <v>325.30238002341002</v>
      </c>
      <c r="L247" s="7">
        <f t="shared" si="284"/>
        <v>668.18181818181802</v>
      </c>
      <c r="M247" s="7">
        <f t="shared" si="285"/>
        <v>81.374243388953602</v>
      </c>
      <c r="N247" s="7">
        <f t="shared" si="286"/>
        <v>24.054874327853099</v>
      </c>
      <c r="O247" s="7">
        <f t="shared" si="287"/>
        <v>336.21718702359402</v>
      </c>
      <c r="Q247" s="9" t="s">
        <v>228</v>
      </c>
      <c r="R247" s="34">
        <v>80.741200000000006</v>
      </c>
      <c r="S247" s="34">
        <v>17.601700000000001</v>
      </c>
      <c r="T247" s="34">
        <v>90.534899999999993</v>
      </c>
      <c r="U247" s="34">
        <v>25.886361011664199</v>
      </c>
      <c r="V247" s="34">
        <v>325.30238002341002</v>
      </c>
      <c r="W247" s="7">
        <v>668.18181818181802</v>
      </c>
      <c r="X247" s="7">
        <v>81.374243388953602</v>
      </c>
      <c r="Y247" s="7">
        <v>24.054874327853099</v>
      </c>
      <c r="Z247" s="7">
        <v>336.21718702359402</v>
      </c>
    </row>
    <row r="248" spans="1:26" x14ac:dyDescent="0.35">
      <c r="B248" t="s">
        <v>688</v>
      </c>
      <c r="C248" t="s">
        <v>215</v>
      </c>
      <c r="D248" t="s">
        <v>223</v>
      </c>
      <c r="E248" t="s">
        <v>229</v>
      </c>
      <c r="F248" s="2"/>
      <c r="G248" s="7">
        <f t="shared" si="279"/>
        <v>-31.803000000000001</v>
      </c>
      <c r="H248" s="7">
        <f t="shared" si="280"/>
        <v>-9.7843</v>
      </c>
      <c r="I248" s="7">
        <f t="shared" si="281"/>
        <v>-31.560099999999998</v>
      </c>
      <c r="J248" s="7">
        <f t="shared" si="282"/>
        <v>-27.782996712071402</v>
      </c>
      <c r="K248" s="7">
        <f t="shared" si="283"/>
        <v>19.232260566110899</v>
      </c>
      <c r="L248" s="7">
        <f t="shared" si="284"/>
        <v>181.46453089244801</v>
      </c>
      <c r="M248" s="7">
        <f t="shared" si="285"/>
        <v>-30.249060284429302</v>
      </c>
      <c r="N248" s="7">
        <f t="shared" si="286"/>
        <v>-25.166026280509101</v>
      </c>
      <c r="O248" s="7">
        <f t="shared" si="287"/>
        <v>29.575736365967099</v>
      </c>
      <c r="Q248" s="9" t="s">
        <v>229</v>
      </c>
      <c r="R248" s="34">
        <v>-31.803000000000001</v>
      </c>
      <c r="S248" s="34">
        <v>-9.7843</v>
      </c>
      <c r="T248" s="34">
        <v>-31.560099999999998</v>
      </c>
      <c r="U248" s="34">
        <v>-27.782996712071402</v>
      </c>
      <c r="V248" s="34">
        <v>19.232260566110899</v>
      </c>
      <c r="W248" s="7">
        <v>181.46453089244801</v>
      </c>
      <c r="X248" s="7">
        <v>-30.249060284429302</v>
      </c>
      <c r="Y248" s="7">
        <v>-25.166026280509101</v>
      </c>
      <c r="Z248" s="7">
        <v>29.575736365967099</v>
      </c>
    </row>
    <row r="249" spans="1:26" x14ac:dyDescent="0.35">
      <c r="F249" s="2"/>
      <c r="G249" s="15">
        <f>AVERAGE(G243:G248)</f>
        <v>19.356583333333333</v>
      </c>
      <c r="H249" s="15">
        <f t="shared" ref="H249:O249" si="288">AVERAGE(H243:H248)</f>
        <v>-0.10064999999999991</v>
      </c>
      <c r="I249" s="15">
        <f t="shared" si="288"/>
        <v>23.601199999999995</v>
      </c>
      <c r="J249" s="15">
        <f t="shared" si="288"/>
        <v>13.182081480974693</v>
      </c>
      <c r="K249" s="15">
        <f t="shared" si="288"/>
        <v>146.02401989582481</v>
      </c>
      <c r="L249" s="15">
        <f t="shared" si="288"/>
        <v>431.31917463380358</v>
      </c>
      <c r="M249" s="15">
        <f t="shared" si="288"/>
        <v>20.878333309041128</v>
      </c>
      <c r="N249" s="15">
        <f t="shared" si="288"/>
        <v>16.185877427632544</v>
      </c>
      <c r="O249" s="15">
        <f t="shared" si="288"/>
        <v>163.17171088670494</v>
      </c>
      <c r="Q249" s="9"/>
      <c r="R249" s="34"/>
      <c r="S249" s="34"/>
      <c r="T249" s="34"/>
      <c r="U249" s="34"/>
      <c r="V249" s="34"/>
    </row>
    <row r="250" spans="1:26" x14ac:dyDescent="0.35">
      <c r="F250" s="2"/>
      <c r="G250" s="16"/>
      <c r="H250" s="19"/>
      <c r="I250" s="18"/>
      <c r="J250" s="38"/>
      <c r="K250" s="18"/>
      <c r="L250" s="19"/>
      <c r="M250" s="19"/>
      <c r="N250" s="16"/>
      <c r="O250" s="18"/>
      <c r="R250" s="34"/>
      <c r="S250" s="34"/>
      <c r="T250" s="34"/>
      <c r="U250" s="34"/>
      <c r="V250" s="34"/>
    </row>
    <row r="251" spans="1:26" x14ac:dyDescent="0.35">
      <c r="A251" s="4"/>
      <c r="B251" s="4"/>
      <c r="C251" s="4" t="s">
        <v>215</v>
      </c>
      <c r="D251" s="4"/>
      <c r="E251" s="4"/>
      <c r="F251" s="2"/>
      <c r="Q251" s="4"/>
      <c r="R251" s="34"/>
      <c r="S251" s="34"/>
      <c r="T251" s="34"/>
      <c r="U251" s="34"/>
      <c r="V251" s="34"/>
    </row>
    <row r="252" spans="1:26" x14ac:dyDescent="0.35">
      <c r="B252" t="s">
        <v>690</v>
      </c>
      <c r="C252" t="s">
        <v>215</v>
      </c>
      <c r="D252" t="s">
        <v>230</v>
      </c>
      <c r="E252" t="s">
        <v>231</v>
      </c>
      <c r="F252" s="2"/>
      <c r="G252" s="7">
        <f t="shared" ref="G252" si="289">R252</f>
        <v>9.4101999999999997</v>
      </c>
      <c r="H252" s="7">
        <f t="shared" ref="H252" si="290">S252</f>
        <v>-0.18279999999999999</v>
      </c>
      <c r="I252" s="7">
        <f t="shared" ref="I252" si="291">T252</f>
        <v>14.005800000000001</v>
      </c>
      <c r="J252" s="7">
        <f t="shared" ref="J252" si="292">U252</f>
        <v>-13.6809949814532</v>
      </c>
      <c r="K252" s="7">
        <f t="shared" ref="K252" si="293">V252</f>
        <v>77.697922515440794</v>
      </c>
      <c r="L252" s="7">
        <f t="shared" ref="L252" si="294">W252</f>
        <v>124.183608415386</v>
      </c>
      <c r="M252" s="7">
        <f t="shared" ref="M252" si="295">X252</f>
        <v>11.5899162118519</v>
      </c>
      <c r="N252" s="7">
        <f t="shared" ref="N252" si="296">Y252</f>
        <v>-7.98130796376104</v>
      </c>
      <c r="O252" s="7">
        <f t="shared" ref="O252" si="297">Z252</f>
        <v>98.423556361347295</v>
      </c>
      <c r="Q252" s="9" t="s">
        <v>231</v>
      </c>
      <c r="R252" s="34">
        <v>9.4101999999999997</v>
      </c>
      <c r="S252" s="34">
        <v>-0.18279999999999999</v>
      </c>
      <c r="T252" s="34">
        <v>14.005800000000001</v>
      </c>
      <c r="U252" s="34">
        <v>-13.6809949814532</v>
      </c>
      <c r="V252" s="34">
        <v>77.697922515440794</v>
      </c>
      <c r="W252" s="7">
        <v>124.183608415386</v>
      </c>
      <c r="X252" s="7">
        <v>11.5899162118519</v>
      </c>
      <c r="Y252" s="7">
        <v>-7.98130796376104</v>
      </c>
      <c r="Z252" s="7">
        <v>98.423556361347295</v>
      </c>
    </row>
    <row r="253" spans="1:26" x14ac:dyDescent="0.35">
      <c r="B253" t="s">
        <v>688</v>
      </c>
      <c r="C253" t="s">
        <v>215</v>
      </c>
      <c r="D253" t="s">
        <v>230</v>
      </c>
      <c r="E253" t="s">
        <v>232</v>
      </c>
      <c r="F253" s="2"/>
      <c r="G253" s="7">
        <f t="shared" ref="G253:G256" si="298">R253</f>
        <v>-31.803000000000001</v>
      </c>
      <c r="H253" s="7">
        <f t="shared" ref="H253:H256" si="299">S253</f>
        <v>-9.7843</v>
      </c>
      <c r="I253" s="7">
        <f t="shared" ref="I253:I256" si="300">T253</f>
        <v>-31.560099999999998</v>
      </c>
      <c r="J253" s="7">
        <f t="shared" ref="J253:J256" si="301">U253</f>
        <v>-27.782996712071402</v>
      </c>
      <c r="K253" s="7">
        <f t="shared" ref="K253:K256" si="302">V253</f>
        <v>19.232260566110899</v>
      </c>
      <c r="L253" s="7">
        <f t="shared" ref="L253:L256" si="303">W253</f>
        <v>181.46453089244801</v>
      </c>
      <c r="M253" s="7">
        <f t="shared" ref="M253:M256" si="304">X253</f>
        <v>-30.249060284429302</v>
      </c>
      <c r="N253" s="7">
        <f t="shared" ref="N253:N256" si="305">Y253</f>
        <v>-25.166026280509101</v>
      </c>
      <c r="O253" s="7">
        <f t="shared" ref="O253:O256" si="306">Z253</f>
        <v>29.575736365967099</v>
      </c>
      <c r="Q253" s="9" t="s">
        <v>232</v>
      </c>
      <c r="R253" s="34">
        <v>-31.803000000000001</v>
      </c>
      <c r="S253" s="34">
        <v>-9.7843</v>
      </c>
      <c r="T253" s="34">
        <v>-31.560099999999998</v>
      </c>
      <c r="U253" s="34">
        <v>-27.782996712071402</v>
      </c>
      <c r="V253" s="34">
        <v>19.232260566110899</v>
      </c>
      <c r="W253" s="7">
        <v>181.46453089244801</v>
      </c>
      <c r="X253" s="7">
        <v>-30.249060284429302</v>
      </c>
      <c r="Y253" s="7">
        <v>-25.166026280509101</v>
      </c>
      <c r="Z253" s="7">
        <v>29.575736365967099</v>
      </c>
    </row>
    <row r="254" spans="1:26" x14ac:dyDescent="0.35">
      <c r="B254" t="s">
        <v>692</v>
      </c>
      <c r="C254" t="s">
        <v>215</v>
      </c>
      <c r="D254" t="s">
        <v>230</v>
      </c>
      <c r="E254" t="s">
        <v>233</v>
      </c>
      <c r="F254" s="2"/>
      <c r="G254" s="7">
        <f t="shared" si="298"/>
        <v>61.845500000000001</v>
      </c>
      <c r="H254" s="7">
        <f t="shared" si="299"/>
        <v>11.4635</v>
      </c>
      <c r="I254" s="7">
        <f t="shared" si="300"/>
        <v>65.790300000000002</v>
      </c>
      <c r="J254" s="7">
        <f t="shared" si="301"/>
        <v>190.609014573883</v>
      </c>
      <c r="K254" s="7">
        <f t="shared" si="302"/>
        <v>451.12873703477698</v>
      </c>
      <c r="L254" s="7">
        <f t="shared" si="303"/>
        <v>1721.16935483871</v>
      </c>
      <c r="M254" s="7">
        <f t="shared" si="304"/>
        <v>63.563371396741601</v>
      </c>
      <c r="N254" s="7">
        <f t="shared" si="305"/>
        <v>207.14048042312601</v>
      </c>
      <c r="O254" s="7">
        <f t="shared" si="306"/>
        <v>539.63229497505699</v>
      </c>
      <c r="Q254" s="9" t="s">
        <v>233</v>
      </c>
      <c r="R254" s="34">
        <v>61.845500000000001</v>
      </c>
      <c r="S254" s="34">
        <v>11.4635</v>
      </c>
      <c r="T254" s="34">
        <v>65.790300000000002</v>
      </c>
      <c r="U254" s="34">
        <v>190.609014573883</v>
      </c>
      <c r="V254" s="34">
        <v>451.12873703477698</v>
      </c>
      <c r="W254" s="7">
        <v>1721.16935483871</v>
      </c>
      <c r="X254" s="7">
        <v>63.563371396741601</v>
      </c>
      <c r="Y254" s="7">
        <v>207.14048042312601</v>
      </c>
      <c r="Z254" s="7">
        <v>539.63229497505699</v>
      </c>
    </row>
    <row r="255" spans="1:26" x14ac:dyDescent="0.35">
      <c r="B255" t="s">
        <v>694</v>
      </c>
      <c r="C255" t="s">
        <v>215</v>
      </c>
      <c r="D255" t="s">
        <v>230</v>
      </c>
      <c r="E255" t="s">
        <v>234</v>
      </c>
      <c r="F255" s="2"/>
      <c r="G255" s="7">
        <f t="shared" si="298"/>
        <v>-38.158099999999997</v>
      </c>
      <c r="H255" s="7">
        <f t="shared" si="299"/>
        <v>0.85450000000000004</v>
      </c>
      <c r="I255" s="7">
        <f t="shared" si="300"/>
        <v>-35.7089</v>
      </c>
      <c r="J255" s="7">
        <f t="shared" si="301"/>
        <v>-55.068068907671503</v>
      </c>
      <c r="K255" s="7">
        <f t="shared" si="302"/>
        <v>-39.627221499783303</v>
      </c>
      <c r="L255" s="7">
        <f t="shared" si="303"/>
        <v>12.322580645161301</v>
      </c>
      <c r="M255" s="7">
        <f t="shared" si="304"/>
        <v>-38.158245278125598</v>
      </c>
      <c r="N255" s="7">
        <f t="shared" si="305"/>
        <v>-56.264523023817802</v>
      </c>
      <c r="O255" s="7">
        <f t="shared" si="306"/>
        <v>-39.627221506771598</v>
      </c>
      <c r="Q255" s="9" t="s">
        <v>234</v>
      </c>
      <c r="R255" s="34">
        <v>-38.158099999999997</v>
      </c>
      <c r="S255" s="34">
        <v>0.85450000000000004</v>
      </c>
      <c r="T255" s="34">
        <v>-35.7089</v>
      </c>
      <c r="U255" s="34">
        <v>-55.068068907671503</v>
      </c>
      <c r="V255" s="34">
        <v>-39.627221499783303</v>
      </c>
      <c r="W255" s="7">
        <v>12.322580645161301</v>
      </c>
      <c r="X255" s="7">
        <v>-38.158245278125598</v>
      </c>
      <c r="Y255" s="7">
        <v>-56.264523023817802</v>
      </c>
      <c r="Z255" s="7">
        <v>-39.627221506771598</v>
      </c>
    </row>
    <row r="256" spans="1:26" x14ac:dyDescent="0.35">
      <c r="B256" t="s">
        <v>696</v>
      </c>
      <c r="C256" t="s">
        <v>215</v>
      </c>
      <c r="D256" t="s">
        <v>230</v>
      </c>
      <c r="E256" t="s">
        <v>235</v>
      </c>
      <c r="F256" s="2"/>
      <c r="G256" s="7">
        <f t="shared" si="298"/>
        <v>-66.489999999999995</v>
      </c>
      <c r="H256" s="7">
        <f t="shared" si="299"/>
        <v>24.850200000000001</v>
      </c>
      <c r="I256" s="7">
        <f t="shared" si="300"/>
        <v>-62.7059</v>
      </c>
      <c r="J256" s="7">
        <f t="shared" si="301"/>
        <v>-92.125477072466396</v>
      </c>
      <c r="K256" s="7">
        <f t="shared" si="302"/>
        <v>-95.359203523777495</v>
      </c>
      <c r="L256" s="7">
        <f t="shared" si="303"/>
        <v>-94.431634973642502</v>
      </c>
      <c r="M256" s="7">
        <f t="shared" si="304"/>
        <v>-66.490066225165506</v>
      </c>
      <c r="N256" s="7">
        <f t="shared" si="305"/>
        <v>-92.153592001097905</v>
      </c>
      <c r="O256" s="7">
        <f t="shared" si="306"/>
        <v>-95.359203523777495</v>
      </c>
      <c r="Q256" s="9" t="s">
        <v>235</v>
      </c>
      <c r="R256" s="34">
        <v>-66.489999999999995</v>
      </c>
      <c r="S256" s="34">
        <v>24.850200000000001</v>
      </c>
      <c r="T256" s="34">
        <v>-62.7059</v>
      </c>
      <c r="U256" s="34">
        <v>-92.125477072466396</v>
      </c>
      <c r="V256" s="34">
        <v>-95.359203523777495</v>
      </c>
      <c r="W256" s="7">
        <v>-94.431634973642502</v>
      </c>
      <c r="X256" s="7">
        <v>-66.490066225165506</v>
      </c>
      <c r="Y256" s="7">
        <v>-92.153592001097905</v>
      </c>
      <c r="Z256" s="7">
        <v>-95.359203523777495</v>
      </c>
    </row>
    <row r="257" spans="1:26" x14ac:dyDescent="0.35">
      <c r="F257" s="2"/>
      <c r="G257" s="15">
        <f>AVERAGE(G252:G256)</f>
        <v>-13.039079999999998</v>
      </c>
      <c r="H257" s="15">
        <f t="shared" ref="H257:O257" si="307">AVERAGE(H252:H256)</f>
        <v>5.4402200000000001</v>
      </c>
      <c r="I257" s="15">
        <f t="shared" si="307"/>
        <v>-10.03576</v>
      </c>
      <c r="J257" s="15">
        <f t="shared" si="307"/>
        <v>0.39029538004409969</v>
      </c>
      <c r="K257" s="15">
        <f t="shared" si="307"/>
        <v>82.614499018553559</v>
      </c>
      <c r="L257" s="15">
        <f t="shared" si="307"/>
        <v>388.94168796361254</v>
      </c>
      <c r="M257" s="15">
        <f t="shared" si="307"/>
        <v>-11.948816835825381</v>
      </c>
      <c r="N257" s="15">
        <f t="shared" si="307"/>
        <v>5.1150062307880289</v>
      </c>
      <c r="O257" s="15">
        <f t="shared" si="307"/>
        <v>106.52903253436446</v>
      </c>
      <c r="Q257" s="9"/>
      <c r="R257" s="34"/>
      <c r="S257" s="34"/>
      <c r="T257" s="34"/>
      <c r="U257" s="34"/>
      <c r="V257" s="34"/>
    </row>
    <row r="258" spans="1:26" x14ac:dyDescent="0.35">
      <c r="F258" s="2"/>
      <c r="G258" s="16"/>
      <c r="H258" s="19"/>
      <c r="I258" s="18"/>
      <c r="J258" s="38"/>
      <c r="K258" s="18"/>
      <c r="L258" s="19"/>
      <c r="M258" s="19"/>
      <c r="N258" s="16"/>
      <c r="O258" s="18"/>
      <c r="R258" s="34"/>
      <c r="S258" s="34"/>
      <c r="T258" s="34"/>
      <c r="U258" s="34"/>
      <c r="V258" s="34"/>
    </row>
    <row r="259" spans="1:26" x14ac:dyDescent="0.35">
      <c r="A259" s="4"/>
      <c r="B259" s="4"/>
      <c r="C259" s="4" t="s">
        <v>215</v>
      </c>
      <c r="D259" s="4"/>
      <c r="E259" s="4"/>
      <c r="F259" s="2"/>
      <c r="Q259" s="4"/>
      <c r="R259" s="34"/>
      <c r="S259" s="34"/>
      <c r="T259" s="34"/>
      <c r="U259" s="34"/>
      <c r="V259" s="34"/>
    </row>
    <row r="260" spans="1:26" x14ac:dyDescent="0.35">
      <c r="B260" t="s">
        <v>697</v>
      </c>
      <c r="C260" t="s">
        <v>215</v>
      </c>
      <c r="D260" t="s">
        <v>236</v>
      </c>
      <c r="E260" t="s">
        <v>237</v>
      </c>
      <c r="F260" s="2"/>
      <c r="G260" s="7">
        <f t="shared" ref="G260" si="308">R260</f>
        <v>9.6494999999999997</v>
      </c>
      <c r="H260" s="7">
        <f t="shared" ref="H260" si="309">S260</f>
        <v>-0.1512</v>
      </c>
      <c r="I260" s="7">
        <f t="shared" ref="I260" si="310">T260</f>
        <v>13.236599999999999</v>
      </c>
      <c r="J260" s="7">
        <f t="shared" ref="J260" si="311">U260</f>
        <v>21.992491735305698</v>
      </c>
      <c r="K260" s="7">
        <f t="shared" ref="K260" si="312">V260</f>
        <v>84.806043629573097</v>
      </c>
      <c r="L260" s="7">
        <f t="shared" ref="L260" si="313">W260</f>
        <v>289.37673254046302</v>
      </c>
      <c r="M260" s="7">
        <f t="shared" ref="M260" si="314">X260</f>
        <v>11.538955120407801</v>
      </c>
      <c r="N260" s="7">
        <f t="shared" ref="N260" si="315">Y260</f>
        <v>25.3533076508355</v>
      </c>
      <c r="O260" s="7">
        <f t="shared" ref="O260" si="316">Z260</f>
        <v>102.644763803236</v>
      </c>
      <c r="Q260" s="9" t="s">
        <v>237</v>
      </c>
      <c r="R260" s="34">
        <v>9.6494999999999997</v>
      </c>
      <c r="S260" s="34">
        <v>-0.1512</v>
      </c>
      <c r="T260" s="34">
        <v>13.236599999999999</v>
      </c>
      <c r="U260" s="34">
        <v>21.992491735305698</v>
      </c>
      <c r="V260" s="34">
        <v>84.806043629573097</v>
      </c>
      <c r="W260" s="7">
        <v>289.37673254046302</v>
      </c>
      <c r="X260" s="7">
        <v>11.538955120407801</v>
      </c>
      <c r="Y260" s="7">
        <v>25.3533076508355</v>
      </c>
      <c r="Z260" s="7">
        <v>102.644763803236</v>
      </c>
    </row>
    <row r="261" spans="1:26" x14ac:dyDescent="0.35">
      <c r="B261" t="s">
        <v>680</v>
      </c>
      <c r="C261" t="s">
        <v>215</v>
      </c>
      <c r="D261" t="s">
        <v>236</v>
      </c>
      <c r="E261" t="s">
        <v>225</v>
      </c>
      <c r="F261" s="2"/>
      <c r="G261" s="7">
        <f t="shared" ref="G261:G263" si="317">R261</f>
        <v>12.4663</v>
      </c>
      <c r="H261" s="7">
        <f t="shared" ref="H261:H263" si="318">S261</f>
        <v>-4.6360000000000001</v>
      </c>
      <c r="I261" s="7">
        <f t="shared" ref="I261:I263" si="319">T261</f>
        <v>18.4785</v>
      </c>
      <c r="J261" s="7">
        <f t="shared" ref="J261:J263" si="320">U261</f>
        <v>-0.79176154005382005</v>
      </c>
      <c r="K261" s="7">
        <f t="shared" ref="K261:K263" si="321">V261</f>
        <v>52.066312366145802</v>
      </c>
      <c r="L261" s="7">
        <f t="shared" ref="L261:L263" si="322">W261</f>
        <v>260.96780267369599</v>
      </c>
      <c r="M261" s="7">
        <f t="shared" ref="M261:M263" si="323">X261</f>
        <v>15.6727582698701</v>
      </c>
      <c r="N261" s="7">
        <f t="shared" ref="N261:N263" si="324">Y261</f>
        <v>6.6176499212888196</v>
      </c>
      <c r="O261" s="7">
        <f t="shared" ref="O261:O263" si="325">Z261</f>
        <v>74.713351166610806</v>
      </c>
      <c r="Q261" s="9" t="s">
        <v>225</v>
      </c>
      <c r="R261" s="34">
        <v>12.4663</v>
      </c>
      <c r="S261" s="34">
        <v>-4.6360000000000001</v>
      </c>
      <c r="T261" s="34">
        <v>18.4785</v>
      </c>
      <c r="U261" s="34">
        <v>-0.79176154005382005</v>
      </c>
      <c r="V261" s="34">
        <v>52.066312366145802</v>
      </c>
      <c r="W261" s="7">
        <v>260.96780267369599</v>
      </c>
      <c r="X261" s="7">
        <v>15.6727582698701</v>
      </c>
      <c r="Y261" s="7">
        <v>6.6176499212888196</v>
      </c>
      <c r="Z261" s="7">
        <v>74.713351166610806</v>
      </c>
    </row>
    <row r="262" spans="1:26" x14ac:dyDescent="0.35">
      <c r="B262" t="s">
        <v>699</v>
      </c>
      <c r="C262" t="s">
        <v>215</v>
      </c>
      <c r="D262" t="s">
        <v>236</v>
      </c>
      <c r="E262" t="s">
        <v>238</v>
      </c>
      <c r="F262" s="2"/>
      <c r="G262" s="7">
        <f t="shared" si="317"/>
        <v>-20.988499999999998</v>
      </c>
      <c r="H262" s="7">
        <f t="shared" si="318"/>
        <v>2.5718999999999999</v>
      </c>
      <c r="I262" s="7">
        <f t="shared" si="319"/>
        <v>-19.936299999999999</v>
      </c>
      <c r="J262" s="7">
        <f t="shared" si="320"/>
        <v>40.068728522336798</v>
      </c>
      <c r="K262" s="7">
        <f t="shared" si="321"/>
        <v>166.754966887417</v>
      </c>
      <c r="L262" s="7">
        <f t="shared" si="322"/>
        <v>141.46919431279599</v>
      </c>
      <c r="M262" s="7">
        <f t="shared" si="323"/>
        <v>-20.047077285084502</v>
      </c>
      <c r="N262" s="7">
        <f t="shared" si="324"/>
        <v>41.504374558892202</v>
      </c>
      <c r="O262" s="7">
        <f t="shared" si="325"/>
        <v>175.81040075955701</v>
      </c>
      <c r="Q262" s="9" t="s">
        <v>238</v>
      </c>
      <c r="R262" s="34">
        <v>-20.988499999999998</v>
      </c>
      <c r="S262" s="34">
        <v>2.5718999999999999</v>
      </c>
      <c r="T262" s="34">
        <v>-19.936299999999999</v>
      </c>
      <c r="U262" s="34">
        <v>40.068728522336798</v>
      </c>
      <c r="V262" s="34">
        <v>166.754966887417</v>
      </c>
      <c r="W262" s="7">
        <v>141.46919431279599</v>
      </c>
      <c r="X262" s="7">
        <v>-20.047077285084502</v>
      </c>
      <c r="Y262" s="7">
        <v>41.504374558892202</v>
      </c>
      <c r="Z262" s="7">
        <v>175.81040075955701</v>
      </c>
    </row>
    <row r="263" spans="1:26" x14ac:dyDescent="0.35">
      <c r="B263" t="s">
        <v>701</v>
      </c>
      <c r="C263" t="s">
        <v>215</v>
      </c>
      <c r="D263" t="s">
        <v>236</v>
      </c>
      <c r="E263" t="s">
        <v>239</v>
      </c>
      <c r="F263" s="2"/>
      <c r="G263" s="7">
        <f t="shared" si="317"/>
        <v>-28.51</v>
      </c>
      <c r="H263" s="7">
        <f t="shared" si="318"/>
        <v>-0.41410000000000002</v>
      </c>
      <c r="I263" s="7">
        <f t="shared" si="319"/>
        <v>-26.0928</v>
      </c>
      <c r="J263" s="7">
        <f t="shared" si="320"/>
        <v>-35.6144004760488</v>
      </c>
      <c r="K263" s="7" t="str">
        <f t="shared" si="321"/>
        <v>NULL</v>
      </c>
      <c r="L263" s="7" t="str">
        <f t="shared" si="322"/>
        <v>NULL</v>
      </c>
      <c r="M263" s="7">
        <f t="shared" si="323"/>
        <v>-28.510075980465299</v>
      </c>
      <c r="N263" s="7">
        <f t="shared" si="324"/>
        <v>-36.108650722725997</v>
      </c>
      <c r="O263" s="7">
        <f t="shared" si="325"/>
        <v>22.259887015658901</v>
      </c>
      <c r="Q263" s="9" t="s">
        <v>239</v>
      </c>
      <c r="R263" s="34">
        <v>-28.51</v>
      </c>
      <c r="S263" s="34">
        <v>-0.41410000000000002</v>
      </c>
      <c r="T263" s="34">
        <v>-26.0928</v>
      </c>
      <c r="U263" s="34">
        <v>-35.6144004760488</v>
      </c>
      <c r="V263" s="34" t="s">
        <v>292</v>
      </c>
      <c r="W263" s="34" t="s">
        <v>292</v>
      </c>
      <c r="X263" s="7">
        <v>-28.510075980465299</v>
      </c>
      <c r="Y263" s="7">
        <v>-36.108650722725997</v>
      </c>
      <c r="Z263" s="7">
        <v>22.259887015658901</v>
      </c>
    </row>
    <row r="264" spans="1:26" x14ac:dyDescent="0.35">
      <c r="F264" s="2"/>
      <c r="G264" s="15">
        <f>AVERAGE(G260:G263)</f>
        <v>-6.845675</v>
      </c>
      <c r="H264" s="15">
        <f t="shared" ref="H264:O264" si="326">AVERAGE(H260:H263)</f>
        <v>-0.6573500000000001</v>
      </c>
      <c r="I264" s="15">
        <f t="shared" si="326"/>
        <v>-3.5785</v>
      </c>
      <c r="J264" s="15">
        <f t="shared" si="326"/>
        <v>6.4137645603849691</v>
      </c>
      <c r="K264" s="15">
        <f t="shared" si="326"/>
        <v>101.20910762771196</v>
      </c>
      <c r="L264" s="15">
        <f t="shared" si="326"/>
        <v>230.60457650898502</v>
      </c>
      <c r="M264" s="15">
        <f t="shared" si="326"/>
        <v>-5.336359968817975</v>
      </c>
      <c r="N264" s="15">
        <f t="shared" si="326"/>
        <v>9.341670352072633</v>
      </c>
      <c r="O264" s="15">
        <f t="shared" si="326"/>
        <v>93.857100686265667</v>
      </c>
      <c r="Q264" s="9"/>
      <c r="R264" s="34"/>
      <c r="S264" s="34"/>
      <c r="T264" s="34"/>
      <c r="U264" s="34"/>
      <c r="V264" s="34"/>
    </row>
    <row r="265" spans="1:26" x14ac:dyDescent="0.35">
      <c r="F265" s="2"/>
      <c r="G265" s="16"/>
      <c r="H265" s="19"/>
      <c r="I265" s="18"/>
      <c r="J265" s="38"/>
      <c r="K265" s="18"/>
      <c r="L265" s="19"/>
      <c r="M265" s="19"/>
      <c r="N265" s="16"/>
      <c r="O265" s="18"/>
      <c r="R265" s="34"/>
      <c r="S265" s="34"/>
      <c r="T265" s="34"/>
      <c r="U265" s="34"/>
      <c r="V265" s="34"/>
    </row>
    <row r="266" spans="1:26" x14ac:dyDescent="0.35">
      <c r="A266" s="4"/>
      <c r="B266" s="4"/>
      <c r="C266" s="4" t="s">
        <v>215</v>
      </c>
      <c r="D266" s="4"/>
      <c r="E266" s="4"/>
      <c r="F266" s="2"/>
      <c r="Q266" s="4"/>
      <c r="R266" s="34"/>
      <c r="S266" s="34"/>
      <c r="T266" s="34"/>
      <c r="U266" s="34"/>
      <c r="V266" s="34"/>
    </row>
    <row r="267" spans="1:26" x14ac:dyDescent="0.35">
      <c r="A267" t="s">
        <v>703</v>
      </c>
      <c r="E267" t="s">
        <v>241</v>
      </c>
      <c r="F267" s="2"/>
      <c r="G267" s="7">
        <f t="shared" ref="G267" si="327">R267</f>
        <v>15.116</v>
      </c>
      <c r="H267" s="7">
        <f t="shared" ref="H267" si="328">S267</f>
        <v>0.29609999999999997</v>
      </c>
      <c r="I267" s="7">
        <f t="shared" ref="I267" si="329">T267</f>
        <v>23.123200000000001</v>
      </c>
      <c r="J267" s="7">
        <f t="shared" ref="J267" si="330">U267</f>
        <v>16.467101363366901</v>
      </c>
      <c r="K267" s="7">
        <f t="shared" ref="K267" si="331">V267</f>
        <v>92.740827938002695</v>
      </c>
      <c r="L267" s="7">
        <f t="shared" ref="L267" si="332">W267</f>
        <v>188.941176470588</v>
      </c>
      <c r="M267" s="7">
        <f t="shared" ref="M267" si="333">X267</f>
        <v>15.4585739021047</v>
      </c>
      <c r="N267" s="7">
        <f t="shared" ref="N267" si="334">Y267</f>
        <v>17.0131746006677</v>
      </c>
      <c r="O267" s="7">
        <f t="shared" ref="O267" si="335">Z267</f>
        <v>96.376436255428402</v>
      </c>
      <c r="Q267" s="9" t="s">
        <v>241</v>
      </c>
      <c r="R267" s="34">
        <v>15.116</v>
      </c>
      <c r="S267" s="34">
        <v>0.29609999999999997</v>
      </c>
      <c r="T267" s="34">
        <v>23.123200000000001</v>
      </c>
      <c r="U267" s="34">
        <v>16.467101363366901</v>
      </c>
      <c r="V267" s="34">
        <v>92.740827938002695</v>
      </c>
      <c r="W267" s="7">
        <v>188.941176470588</v>
      </c>
      <c r="X267" s="7">
        <v>15.4585739021047</v>
      </c>
      <c r="Y267" s="7">
        <v>17.0131746006677</v>
      </c>
      <c r="Z267" s="7">
        <v>96.376436255428402</v>
      </c>
    </row>
    <row r="268" spans="1:26" x14ac:dyDescent="0.35">
      <c r="B268" t="s">
        <v>705</v>
      </c>
      <c r="C268" t="s">
        <v>215</v>
      </c>
      <c r="D268" t="s">
        <v>240</v>
      </c>
      <c r="E268" t="s">
        <v>242</v>
      </c>
      <c r="F268" s="2"/>
      <c r="G268" s="7">
        <f t="shared" ref="G268" si="336">R268</f>
        <v>24.028300000000002</v>
      </c>
      <c r="H268" s="7">
        <f t="shared" ref="H268" si="337">S268</f>
        <v>9.7561</v>
      </c>
      <c r="I268" s="7">
        <f t="shared" ref="I268" si="338">T268</f>
        <v>28.383299999999998</v>
      </c>
      <c r="J268" s="7">
        <f t="shared" ref="J268" si="339">U268</f>
        <v>44.938271604938301</v>
      </c>
      <c r="K268" s="7">
        <f t="shared" ref="K268" si="340">V268</f>
        <v>111.151079136691</v>
      </c>
      <c r="L268" s="7">
        <f t="shared" ref="L268" si="341">W268</f>
        <v>270.347003154574</v>
      </c>
      <c r="M268" s="7">
        <f t="shared" ref="M268" si="342">X268</f>
        <v>25.0236780709347</v>
      </c>
      <c r="N268" s="7">
        <f t="shared" ref="N268" si="343">Y268</f>
        <v>52.201502512572901</v>
      </c>
      <c r="O268" s="7">
        <f t="shared" ref="O268" si="344">Z268</f>
        <v>124.439285754129</v>
      </c>
      <c r="Q268" s="9" t="s">
        <v>242</v>
      </c>
      <c r="R268" s="34">
        <v>24.028300000000002</v>
      </c>
      <c r="S268" s="34">
        <v>9.7561</v>
      </c>
      <c r="T268" s="34">
        <v>28.383299999999998</v>
      </c>
      <c r="U268" s="34">
        <v>44.938271604938301</v>
      </c>
      <c r="V268" s="34">
        <v>111.151079136691</v>
      </c>
      <c r="W268" s="7">
        <v>270.347003154574</v>
      </c>
      <c r="X268" s="7">
        <v>25.0236780709347</v>
      </c>
      <c r="Y268" s="7">
        <v>52.201502512572901</v>
      </c>
      <c r="Z268" s="7">
        <v>124.439285754129</v>
      </c>
    </row>
    <row r="269" spans="1:26" x14ac:dyDescent="0.35">
      <c r="F269" s="2"/>
      <c r="G269" s="15">
        <f>AVERAGE(G267:G268)</f>
        <v>19.572150000000001</v>
      </c>
      <c r="H269" s="15">
        <f t="shared" ref="H269:O269" si="345">AVERAGE(H267:H268)</f>
        <v>5.0260999999999996</v>
      </c>
      <c r="I269" s="15">
        <f t="shared" si="345"/>
        <v>25.753250000000001</v>
      </c>
      <c r="J269" s="15">
        <f t="shared" si="345"/>
        <v>30.702686484152601</v>
      </c>
      <c r="K269" s="15">
        <f t="shared" si="345"/>
        <v>101.94595353734684</v>
      </c>
      <c r="L269" s="15">
        <f t="shared" si="345"/>
        <v>229.644089812581</v>
      </c>
      <c r="M269" s="15">
        <f t="shared" si="345"/>
        <v>20.241125986519698</v>
      </c>
      <c r="N269" s="15">
        <f t="shared" si="345"/>
        <v>34.607338556620299</v>
      </c>
      <c r="O269" s="15">
        <f t="shared" si="345"/>
        <v>110.40786100477871</v>
      </c>
      <c r="Q269" s="9"/>
      <c r="R269" s="34"/>
      <c r="S269" s="34"/>
      <c r="T269" s="34"/>
      <c r="U269" s="34"/>
      <c r="V269" s="34"/>
    </row>
    <row r="270" spans="1:26" x14ac:dyDescent="0.35">
      <c r="F270" s="2"/>
      <c r="G270" s="16"/>
      <c r="H270" s="19"/>
      <c r="I270" s="18"/>
      <c r="J270" s="38"/>
      <c r="K270" s="18"/>
      <c r="L270" s="19"/>
      <c r="M270" s="19"/>
      <c r="N270" s="16"/>
      <c r="O270" s="18"/>
      <c r="R270" s="34"/>
      <c r="S270" s="34"/>
      <c r="T270" s="34"/>
      <c r="U270" s="34"/>
      <c r="V270" s="34"/>
    </row>
    <row r="271" spans="1:26" x14ac:dyDescent="0.35">
      <c r="A271" s="4"/>
      <c r="B271" s="4"/>
      <c r="C271" s="4" t="s">
        <v>215</v>
      </c>
      <c r="D271" s="4"/>
      <c r="E271" s="4"/>
      <c r="F271" s="2"/>
      <c r="Q271" s="4"/>
      <c r="R271" s="34"/>
      <c r="S271" s="34"/>
      <c r="T271" s="34"/>
      <c r="U271" s="34"/>
      <c r="V271" s="34"/>
    </row>
    <row r="272" spans="1:26" x14ac:dyDescent="0.35">
      <c r="B272" t="s">
        <v>707</v>
      </c>
      <c r="C272" t="s">
        <v>215</v>
      </c>
      <c r="D272" t="s">
        <v>243</v>
      </c>
      <c r="E272" t="s">
        <v>244</v>
      </c>
      <c r="F272" s="2"/>
      <c r="G272" s="7">
        <f t="shared" ref="G272" si="346">R272</f>
        <v>38.9163</v>
      </c>
      <c r="H272" s="7">
        <f t="shared" ref="H272" si="347">S272</f>
        <v>12.3506</v>
      </c>
      <c r="I272" s="7">
        <f t="shared" ref="I272" si="348">T272</f>
        <v>45.962699999999998</v>
      </c>
      <c r="J272" s="7">
        <f t="shared" ref="J272" si="349">U272</f>
        <v>28.3720930232558</v>
      </c>
      <c r="K272" s="7">
        <f t="shared" ref="K272" si="350">V272</f>
        <v>226.011560693642</v>
      </c>
      <c r="L272" s="7">
        <f t="shared" ref="L272" si="351">W272</f>
        <v>213.28036322361001</v>
      </c>
      <c r="M272" s="7">
        <f t="shared" ref="M272" si="352">X272</f>
        <v>42.6509067617665</v>
      </c>
      <c r="N272" s="7">
        <f t="shared" ref="N272" si="353">Y272</f>
        <v>65.344413328039394</v>
      </c>
      <c r="O272" s="7">
        <f t="shared" ref="O272" si="354">Z272</f>
        <v>340.17368131871098</v>
      </c>
      <c r="Q272" s="9" t="s">
        <v>244</v>
      </c>
      <c r="R272" s="34">
        <v>38.9163</v>
      </c>
      <c r="S272" s="34">
        <v>12.3506</v>
      </c>
      <c r="T272" s="34">
        <v>45.962699999999998</v>
      </c>
      <c r="U272" s="34">
        <v>28.3720930232558</v>
      </c>
      <c r="V272" s="34">
        <v>226.011560693642</v>
      </c>
      <c r="W272" s="7">
        <v>213.28036322361001</v>
      </c>
      <c r="X272" s="7">
        <v>42.6509067617665</v>
      </c>
      <c r="Y272" s="7">
        <v>65.344413328039394</v>
      </c>
      <c r="Z272" s="7">
        <v>340.17368131871098</v>
      </c>
    </row>
    <row r="273" spans="1:26" x14ac:dyDescent="0.35">
      <c r="B273" t="s">
        <v>709</v>
      </c>
      <c r="C273" t="s">
        <v>215</v>
      </c>
      <c r="D273" t="s">
        <v>243</v>
      </c>
      <c r="E273" t="s">
        <v>245</v>
      </c>
      <c r="F273" s="2"/>
      <c r="G273" s="7">
        <f t="shared" ref="G273:G277" si="355">R273</f>
        <v>-19.6022</v>
      </c>
      <c r="H273" s="7">
        <f t="shared" ref="H273:H277" si="356">S273</f>
        <v>-5.0335000000000001</v>
      </c>
      <c r="I273" s="7">
        <f t="shared" ref="I273:I277" si="357">T273</f>
        <v>-21.6065</v>
      </c>
      <c r="J273" s="7">
        <f t="shared" ref="J273:J277" si="358">U273</f>
        <v>-33.3333333333333</v>
      </c>
      <c r="K273" s="7">
        <f t="shared" ref="K273:K277" si="359">V273</f>
        <v>219.41309255079</v>
      </c>
      <c r="L273" s="7">
        <f t="shared" ref="L273:L277" si="360">W273</f>
        <v>532.25806451612902</v>
      </c>
      <c r="M273" s="7">
        <f t="shared" ref="M273:M277" si="361">X273</f>
        <v>-15.1550123114559</v>
      </c>
      <c r="N273" s="7">
        <f t="shared" ref="N273:N277" si="362">Y273</f>
        <v>-28.944289780618401</v>
      </c>
      <c r="O273" s="7">
        <f t="shared" ref="O273:O277" si="363">Z273</f>
        <v>267.49191274975402</v>
      </c>
      <c r="Q273" s="9" t="s">
        <v>245</v>
      </c>
      <c r="R273" s="34">
        <v>-19.6022</v>
      </c>
      <c r="S273" s="34">
        <v>-5.0335000000000001</v>
      </c>
      <c r="T273" s="34">
        <v>-21.6065</v>
      </c>
      <c r="U273" s="34">
        <v>-33.3333333333333</v>
      </c>
      <c r="V273" s="34">
        <v>219.41309255079</v>
      </c>
      <c r="W273" s="7">
        <v>532.25806451612902</v>
      </c>
      <c r="X273" s="7">
        <v>-15.1550123114559</v>
      </c>
      <c r="Y273" s="7">
        <v>-28.944289780618401</v>
      </c>
      <c r="Z273" s="7">
        <v>267.49191274975402</v>
      </c>
    </row>
    <row r="274" spans="1:26" x14ac:dyDescent="0.35">
      <c r="B274" t="s">
        <v>711</v>
      </c>
      <c r="C274" t="s">
        <v>215</v>
      </c>
      <c r="D274" t="s">
        <v>243</v>
      </c>
      <c r="E274" t="s">
        <v>246</v>
      </c>
      <c r="F274" s="2"/>
      <c r="G274" s="7">
        <f t="shared" si="355"/>
        <v>56.8063</v>
      </c>
      <c r="H274" s="7">
        <f t="shared" si="356"/>
        <v>27.854900000000001</v>
      </c>
      <c r="I274" s="7">
        <f t="shared" si="357"/>
        <v>58.465600000000002</v>
      </c>
      <c r="J274" s="7">
        <f t="shared" si="358"/>
        <v>105.376344086022</v>
      </c>
      <c r="K274" s="7">
        <f t="shared" si="359"/>
        <v>385.02024291497997</v>
      </c>
      <c r="L274" s="7">
        <f t="shared" si="360"/>
        <v>1328.92768079801</v>
      </c>
      <c r="M274" s="7">
        <f t="shared" si="361"/>
        <v>53.402002071736803</v>
      </c>
      <c r="N274" s="7">
        <f t="shared" si="362"/>
        <v>126.200695528073</v>
      </c>
      <c r="O274" s="7">
        <f t="shared" si="363"/>
        <v>458.83569635118198</v>
      </c>
      <c r="Q274" s="9" t="s">
        <v>246</v>
      </c>
      <c r="R274" s="34">
        <v>56.8063</v>
      </c>
      <c r="S274" s="34">
        <v>27.854900000000001</v>
      </c>
      <c r="T274" s="34">
        <v>58.465600000000002</v>
      </c>
      <c r="U274" s="34">
        <v>105.376344086022</v>
      </c>
      <c r="V274" s="34">
        <v>385.02024291497997</v>
      </c>
      <c r="W274" s="7">
        <v>1328.92768079801</v>
      </c>
      <c r="X274" s="7">
        <v>53.402002071736803</v>
      </c>
      <c r="Y274" s="7">
        <v>126.200695528073</v>
      </c>
      <c r="Z274" s="7">
        <v>458.83569635118198</v>
      </c>
    </row>
    <row r="275" spans="1:26" x14ac:dyDescent="0.35">
      <c r="B275" t="s">
        <v>713</v>
      </c>
      <c r="C275" t="s">
        <v>215</v>
      </c>
      <c r="D275" t="s">
        <v>243</v>
      </c>
      <c r="E275" t="s">
        <v>247</v>
      </c>
      <c r="F275" s="2"/>
      <c r="G275" s="7">
        <f t="shared" si="355"/>
        <v>-11.498200000000001</v>
      </c>
      <c r="H275" s="7">
        <f t="shared" si="356"/>
        <v>4.3121</v>
      </c>
      <c r="I275" s="7">
        <f t="shared" si="357"/>
        <v>-5.5761000000000003</v>
      </c>
      <c r="J275" s="7">
        <f t="shared" si="358"/>
        <v>27.1356783919598</v>
      </c>
      <c r="K275" s="7">
        <f t="shared" si="359"/>
        <v>-47.520661157024797</v>
      </c>
      <c r="L275" s="7">
        <f t="shared" si="360"/>
        <v>8.8172043010752699</v>
      </c>
      <c r="M275" s="7">
        <f t="shared" si="361"/>
        <v>-9.0720611066862507</v>
      </c>
      <c r="N275" s="7">
        <f t="shared" si="362"/>
        <v>38.248342760942201</v>
      </c>
      <c r="O275" s="7">
        <f t="shared" si="363"/>
        <v>-37.657100924228601</v>
      </c>
      <c r="Q275" s="9" t="s">
        <v>247</v>
      </c>
      <c r="R275" s="34">
        <v>-11.498200000000001</v>
      </c>
      <c r="S275" s="34">
        <v>4.3121</v>
      </c>
      <c r="T275" s="34">
        <v>-5.5761000000000003</v>
      </c>
      <c r="U275" s="34">
        <v>27.1356783919598</v>
      </c>
      <c r="V275" s="34">
        <v>-47.520661157024797</v>
      </c>
      <c r="W275" s="7">
        <v>8.8172043010752699</v>
      </c>
      <c r="X275" s="7">
        <v>-9.0720611066862507</v>
      </c>
      <c r="Y275" s="7">
        <v>38.248342760942201</v>
      </c>
      <c r="Z275" s="7">
        <v>-37.657100924228601</v>
      </c>
    </row>
    <row r="276" spans="1:26" x14ac:dyDescent="0.35">
      <c r="B276" t="s">
        <v>715</v>
      </c>
      <c r="C276" t="s">
        <v>215</v>
      </c>
      <c r="D276" t="s">
        <v>243</v>
      </c>
      <c r="E276" t="s">
        <v>248</v>
      </c>
      <c r="F276" s="2"/>
      <c r="G276" s="7">
        <f t="shared" si="355"/>
        <v>-58.250399999999999</v>
      </c>
      <c r="H276" s="7">
        <f t="shared" si="356"/>
        <v>-9.8711000000000002</v>
      </c>
      <c r="I276" s="7">
        <f t="shared" si="357"/>
        <v>-58.333199999999998</v>
      </c>
      <c r="J276" s="7">
        <f t="shared" si="358"/>
        <v>-81.010452961672499</v>
      </c>
      <c r="K276" s="7">
        <f t="shared" si="359"/>
        <v>119.435736677116</v>
      </c>
      <c r="L276" s="7">
        <f t="shared" si="360"/>
        <v>167.48466257668699</v>
      </c>
      <c r="M276" s="7">
        <f t="shared" si="361"/>
        <v>-55.361021878560202</v>
      </c>
      <c r="N276" s="7">
        <f t="shared" si="362"/>
        <v>-78.352048526910096</v>
      </c>
      <c r="O276" s="7">
        <f t="shared" si="363"/>
        <v>160.13388148989901</v>
      </c>
      <c r="Q276" s="9" t="s">
        <v>248</v>
      </c>
      <c r="R276" s="34">
        <v>-58.250399999999999</v>
      </c>
      <c r="S276" s="34">
        <v>-9.8711000000000002</v>
      </c>
      <c r="T276" s="34">
        <v>-58.333199999999998</v>
      </c>
      <c r="U276" s="34">
        <v>-81.010452961672499</v>
      </c>
      <c r="V276" s="34">
        <v>119.435736677116</v>
      </c>
      <c r="W276" s="7">
        <v>167.48466257668699</v>
      </c>
      <c r="X276" s="7">
        <v>-55.361021878560202</v>
      </c>
      <c r="Y276" s="7">
        <v>-78.352048526910096</v>
      </c>
      <c r="Z276" s="7">
        <v>160.13388148989901</v>
      </c>
    </row>
    <row r="277" spans="1:26" x14ac:dyDescent="0.35">
      <c r="B277" t="s">
        <v>717</v>
      </c>
      <c r="C277" t="s">
        <v>215</v>
      </c>
      <c r="D277" t="s">
        <v>243</v>
      </c>
      <c r="E277" t="s">
        <v>249</v>
      </c>
      <c r="F277" s="2"/>
      <c r="G277" s="7">
        <f t="shared" si="355"/>
        <v>7.3394000000000004</v>
      </c>
      <c r="H277" s="7">
        <f t="shared" si="356"/>
        <v>2.1833999999999998</v>
      </c>
      <c r="I277" s="7">
        <f t="shared" si="357"/>
        <v>9.3458000000000006</v>
      </c>
      <c r="J277" s="7">
        <f t="shared" si="358"/>
        <v>18.686868686868699</v>
      </c>
      <c r="K277" s="7">
        <f t="shared" si="359"/>
        <v>-13.9705882352941</v>
      </c>
      <c r="L277" s="7">
        <f t="shared" si="360"/>
        <v>36.786961583236298</v>
      </c>
      <c r="M277" s="7">
        <f t="shared" si="361"/>
        <v>10.9086408281297</v>
      </c>
      <c r="N277" s="7">
        <f t="shared" si="362"/>
        <v>35.044711367883302</v>
      </c>
      <c r="O277" s="7">
        <f t="shared" si="363"/>
        <v>3.7164674891053702</v>
      </c>
      <c r="Q277" s="9" t="s">
        <v>249</v>
      </c>
      <c r="R277" s="34">
        <v>7.3394000000000004</v>
      </c>
      <c r="S277" s="34">
        <v>2.1833999999999998</v>
      </c>
      <c r="T277" s="34">
        <v>9.3458000000000006</v>
      </c>
      <c r="U277" s="34">
        <v>18.686868686868699</v>
      </c>
      <c r="V277" s="34">
        <v>-13.9705882352941</v>
      </c>
      <c r="W277" s="7">
        <v>36.786961583236298</v>
      </c>
      <c r="X277" s="7">
        <v>10.9086408281297</v>
      </c>
      <c r="Y277" s="7">
        <v>35.044711367883302</v>
      </c>
      <c r="Z277" s="7">
        <v>3.7164674891053702</v>
      </c>
    </row>
    <row r="278" spans="1:26" x14ac:dyDescent="0.35">
      <c r="F278" s="2"/>
      <c r="G278" s="15">
        <f>AVERAGE(G272:G277)</f>
        <v>2.2852000000000015</v>
      </c>
      <c r="H278" s="15">
        <f t="shared" ref="H278:O278" si="364">AVERAGE(H272:H277)</f>
        <v>5.2993999999999994</v>
      </c>
      <c r="I278" s="15">
        <f t="shared" si="364"/>
        <v>4.709716666666667</v>
      </c>
      <c r="J278" s="15">
        <f t="shared" si="364"/>
        <v>10.871199648850085</v>
      </c>
      <c r="K278" s="15">
        <f t="shared" si="364"/>
        <v>148.06489724070147</v>
      </c>
      <c r="L278" s="15">
        <f t="shared" si="364"/>
        <v>381.25915616645801</v>
      </c>
      <c r="M278" s="15">
        <f t="shared" si="364"/>
        <v>4.5622423941551089</v>
      </c>
      <c r="N278" s="15">
        <f t="shared" si="364"/>
        <v>26.256970779568231</v>
      </c>
      <c r="O278" s="15">
        <f t="shared" si="364"/>
        <v>198.78242307907044</v>
      </c>
      <c r="Q278" s="9"/>
      <c r="R278" s="34"/>
      <c r="S278" s="34"/>
      <c r="T278" s="34"/>
      <c r="U278" s="34"/>
      <c r="V278" s="34"/>
    </row>
    <row r="279" spans="1:26" x14ac:dyDescent="0.35">
      <c r="F279" s="2"/>
      <c r="G279" s="16"/>
      <c r="H279" s="19"/>
      <c r="I279" s="18"/>
      <c r="J279" s="38"/>
      <c r="K279" s="18"/>
      <c r="L279" s="19"/>
      <c r="M279" s="19"/>
      <c r="N279" s="16"/>
      <c r="O279" s="18"/>
      <c r="R279" s="34"/>
      <c r="S279" s="34"/>
      <c r="T279" s="34"/>
      <c r="U279" s="34"/>
      <c r="V279" s="34"/>
    </row>
    <row r="280" spans="1:26" ht="15" customHeight="1" x14ac:dyDescent="0.35">
      <c r="A280" s="1" t="s">
        <v>719</v>
      </c>
      <c r="B280" s="1"/>
      <c r="C280" s="1" t="s">
        <v>250</v>
      </c>
      <c r="D280" s="1"/>
      <c r="E280" s="5" t="s">
        <v>252</v>
      </c>
      <c r="F280" s="2"/>
      <c r="G280" s="7">
        <f t="shared" ref="G280" si="365">R280</f>
        <v>0.23469999999999999</v>
      </c>
      <c r="H280" s="7">
        <f t="shared" ref="H280" si="366">S280</f>
        <v>3.7818999999999998</v>
      </c>
      <c r="I280" s="7">
        <f t="shared" ref="I280" si="367">T280</f>
        <v>2.1223000000000001</v>
      </c>
      <c r="J280" s="7">
        <f t="shared" ref="J280" si="368">U280</f>
        <v>0.60365135453473295</v>
      </c>
      <c r="K280" s="7">
        <f t="shared" ref="K280" si="369">V280</f>
        <v>167.48874535134101</v>
      </c>
      <c r="L280" s="7">
        <f t="shared" ref="L280" si="370">W280</f>
        <v>698.90097041973604</v>
      </c>
      <c r="M280" s="7">
        <f t="shared" ref="M280" si="371">X280</f>
        <v>1.03850706925337</v>
      </c>
      <c r="N280" s="7">
        <f t="shared" ref="N280" si="372">Y280</f>
        <v>2.8006251521684602</v>
      </c>
      <c r="O280" s="7">
        <f t="shared" ref="O280" si="373">Z280</f>
        <v>179.63169854028001</v>
      </c>
      <c r="Q280" s="10" t="s">
        <v>252</v>
      </c>
      <c r="R280" s="34">
        <v>0.23469999999999999</v>
      </c>
      <c r="S280" s="34">
        <v>3.7818999999999998</v>
      </c>
      <c r="T280" s="34">
        <v>2.1223000000000001</v>
      </c>
      <c r="U280" s="34">
        <v>0.60365135453473295</v>
      </c>
      <c r="V280" s="34">
        <v>167.48874535134101</v>
      </c>
      <c r="W280" s="7">
        <v>698.90097041973604</v>
      </c>
      <c r="X280" s="7">
        <v>1.03850706925337</v>
      </c>
      <c r="Y280" s="7">
        <v>2.8006251521684602</v>
      </c>
      <c r="Z280" s="7">
        <v>179.63169854028001</v>
      </c>
    </row>
    <row r="281" spans="1:26" x14ac:dyDescent="0.35">
      <c r="B281" t="s">
        <v>721</v>
      </c>
      <c r="C281" t="s">
        <v>250</v>
      </c>
      <c r="D281" t="s">
        <v>251</v>
      </c>
      <c r="E281" t="s">
        <v>253</v>
      </c>
      <c r="F281" s="2"/>
      <c r="G281" s="7">
        <f t="shared" ref="G281:G287" si="374">R281</f>
        <v>4.3253000000000004</v>
      </c>
      <c r="H281" s="7">
        <f t="shared" ref="H281:H287" si="375">S281</f>
        <v>-3.2223999999999999</v>
      </c>
      <c r="I281" s="7">
        <f t="shared" ref="I281:I287" si="376">T281</f>
        <v>7.7011000000000003</v>
      </c>
      <c r="J281" s="7">
        <f t="shared" ref="J281:J287" si="377">U281</f>
        <v>14.942216179469799</v>
      </c>
      <c r="K281" s="7">
        <f t="shared" ref="K281:K287" si="378">V281</f>
        <v>180.119284294235</v>
      </c>
      <c r="L281" s="7">
        <f t="shared" ref="L281:L287" si="379">W281</f>
        <v>614.62383770076099</v>
      </c>
      <c r="M281" s="7">
        <f t="shared" ref="M281:M287" si="380">X281</f>
        <v>5.1402322190947203</v>
      </c>
      <c r="N281" s="7">
        <f t="shared" ref="N281:N287" si="381">Y281</f>
        <v>13.650932825317801</v>
      </c>
      <c r="O281" s="7">
        <f t="shared" ref="O281:O287" si="382">Z281</f>
        <v>193.46158257779601</v>
      </c>
      <c r="Q281" s="9" t="s">
        <v>253</v>
      </c>
      <c r="R281" s="34">
        <v>4.3253000000000004</v>
      </c>
      <c r="S281" s="34">
        <v>-3.2223999999999999</v>
      </c>
      <c r="T281" s="34">
        <v>7.7011000000000003</v>
      </c>
      <c r="U281" s="34">
        <v>14.942216179469799</v>
      </c>
      <c r="V281" s="34">
        <v>180.119284294235</v>
      </c>
      <c r="W281" s="7">
        <v>614.62383770076099</v>
      </c>
      <c r="X281" s="7">
        <v>5.1402322190947203</v>
      </c>
      <c r="Y281" s="7">
        <v>13.650932825317801</v>
      </c>
      <c r="Z281" s="7">
        <v>193.46158257779601</v>
      </c>
    </row>
    <row r="282" spans="1:26" x14ac:dyDescent="0.35">
      <c r="B282" t="s">
        <v>723</v>
      </c>
      <c r="C282" t="s">
        <v>250</v>
      </c>
      <c r="D282" t="s">
        <v>251</v>
      </c>
      <c r="E282" t="s">
        <v>254</v>
      </c>
      <c r="F282" s="2"/>
      <c r="G282" s="7">
        <f t="shared" si="374"/>
        <v>-3.5057999999999998</v>
      </c>
      <c r="H282" s="7">
        <f t="shared" si="375"/>
        <v>2.3010000000000002</v>
      </c>
      <c r="I282" s="7">
        <f t="shared" si="376"/>
        <v>2.8788999999999998</v>
      </c>
      <c r="J282" s="7">
        <f t="shared" si="377"/>
        <v>10.340598858344199</v>
      </c>
      <c r="K282" s="7">
        <f t="shared" si="378"/>
        <v>165.47242711626299</v>
      </c>
      <c r="L282" s="7">
        <f t="shared" si="379"/>
        <v>864.33811802232799</v>
      </c>
      <c r="M282" s="7">
        <f t="shared" si="380"/>
        <v>-2.5488648782365901</v>
      </c>
      <c r="N282" s="7">
        <f t="shared" si="381"/>
        <v>11.232771082132</v>
      </c>
      <c r="O282" s="7">
        <f t="shared" si="382"/>
        <v>181.93573312703799</v>
      </c>
      <c r="Q282" s="9" t="s">
        <v>254</v>
      </c>
      <c r="R282" s="34">
        <v>-3.5057999999999998</v>
      </c>
      <c r="S282" s="34">
        <v>2.3010000000000002</v>
      </c>
      <c r="T282" s="34">
        <v>2.8788999999999998</v>
      </c>
      <c r="U282" s="34">
        <v>10.340598858344199</v>
      </c>
      <c r="V282" s="34">
        <v>165.47242711626299</v>
      </c>
      <c r="W282" s="7">
        <v>864.33811802232799</v>
      </c>
      <c r="X282" s="7">
        <v>-2.5488648782365901</v>
      </c>
      <c r="Y282" s="7">
        <v>11.232771082132</v>
      </c>
      <c r="Z282" s="7">
        <v>181.93573312703799</v>
      </c>
    </row>
    <row r="283" spans="1:26" x14ac:dyDescent="0.35">
      <c r="B283" t="s">
        <v>724</v>
      </c>
      <c r="C283" t="s">
        <v>250</v>
      </c>
      <c r="D283" t="s">
        <v>251</v>
      </c>
      <c r="E283" t="s">
        <v>255</v>
      </c>
      <c r="F283" s="2"/>
      <c r="G283" s="7">
        <f t="shared" si="374"/>
        <v>-5.5236000000000001</v>
      </c>
      <c r="H283" s="7">
        <f t="shared" si="375"/>
        <v>2.3595000000000002</v>
      </c>
      <c r="I283" s="7">
        <f t="shared" si="376"/>
        <v>-0.72799999999999998</v>
      </c>
      <c r="J283" s="7">
        <f t="shared" si="377"/>
        <v>17.841878888297799</v>
      </c>
      <c r="K283" s="7">
        <f t="shared" si="378"/>
        <v>187.52790351505001</v>
      </c>
      <c r="L283" s="7">
        <f t="shared" si="379"/>
        <v>771.37383669584699</v>
      </c>
      <c r="M283" s="7">
        <f t="shared" si="380"/>
        <v>-0.93975612627108496</v>
      </c>
      <c r="N283" s="7">
        <f t="shared" si="381"/>
        <v>28.879801436295502</v>
      </c>
      <c r="O283" s="7">
        <f t="shared" si="382"/>
        <v>256.70247857085297</v>
      </c>
      <c r="Q283" s="9" t="s">
        <v>255</v>
      </c>
      <c r="R283" s="34">
        <v>-5.5236000000000001</v>
      </c>
      <c r="S283" s="34">
        <v>2.3595000000000002</v>
      </c>
      <c r="T283" s="34">
        <v>-0.72799999999999998</v>
      </c>
      <c r="U283" s="34">
        <v>17.841878888297799</v>
      </c>
      <c r="V283" s="34">
        <v>187.52790351505001</v>
      </c>
      <c r="W283" s="7">
        <v>771.37383669584699</v>
      </c>
      <c r="X283" s="7">
        <v>-0.93975612627108496</v>
      </c>
      <c r="Y283" s="7">
        <v>28.879801436295502</v>
      </c>
      <c r="Z283" s="7">
        <v>256.70247857085297</v>
      </c>
    </row>
    <row r="284" spans="1:26" x14ac:dyDescent="0.35">
      <c r="B284" t="s">
        <v>726</v>
      </c>
      <c r="C284" t="s">
        <v>250</v>
      </c>
      <c r="D284" t="s">
        <v>251</v>
      </c>
      <c r="E284" t="s">
        <v>256</v>
      </c>
      <c r="F284" s="2"/>
      <c r="G284" s="7">
        <f t="shared" si="374"/>
        <v>11.4587</v>
      </c>
      <c r="H284" s="7">
        <f t="shared" si="375"/>
        <v>2.4247000000000001</v>
      </c>
      <c r="I284" s="7">
        <f t="shared" si="376"/>
        <v>9.6159999999999997</v>
      </c>
      <c r="J284" s="7">
        <f t="shared" si="377"/>
        <v>40.995962314939398</v>
      </c>
      <c r="K284" s="7">
        <f t="shared" si="378"/>
        <v>417.95377289275598</v>
      </c>
      <c r="L284" s="7">
        <f t="shared" si="379"/>
        <v>1630.71980660646</v>
      </c>
      <c r="M284" s="7">
        <f t="shared" si="380"/>
        <v>11.938489438009301</v>
      </c>
      <c r="N284" s="7">
        <f t="shared" si="381"/>
        <v>42.862870933254399</v>
      </c>
      <c r="O284" s="7">
        <f t="shared" si="382"/>
        <v>443.44030444539601</v>
      </c>
      <c r="Q284" s="9" t="s">
        <v>256</v>
      </c>
      <c r="R284" s="34">
        <v>11.4587</v>
      </c>
      <c r="S284" s="34">
        <v>2.4247000000000001</v>
      </c>
      <c r="T284" s="34">
        <v>9.6159999999999997</v>
      </c>
      <c r="U284" s="34">
        <v>40.995962314939398</v>
      </c>
      <c r="V284" s="34">
        <v>417.95377289275598</v>
      </c>
      <c r="W284" s="7">
        <v>1630.71980660646</v>
      </c>
      <c r="X284" s="7">
        <v>11.938489438009301</v>
      </c>
      <c r="Y284" s="7">
        <v>42.862870933254399</v>
      </c>
      <c r="Z284" s="7">
        <v>443.44030444539601</v>
      </c>
    </row>
    <row r="285" spans="1:26" x14ac:dyDescent="0.35">
      <c r="B285" t="s">
        <v>1117</v>
      </c>
      <c r="D285" t="s">
        <v>251</v>
      </c>
      <c r="E285" t="s">
        <v>1116</v>
      </c>
      <c r="F285" s="2"/>
      <c r="G285" s="7">
        <f t="shared" ref="G285" si="383">R285</f>
        <v>-27.425599999999999</v>
      </c>
      <c r="H285" s="7">
        <f t="shared" ref="H285" si="384">S285</f>
        <v>1.6879</v>
      </c>
      <c r="I285" s="7">
        <f t="shared" ref="I285" si="385">T285</f>
        <v>-23.844100000000001</v>
      </c>
      <c r="J285" s="7">
        <f t="shared" ref="J285" si="386">U285</f>
        <v>-28.1489952622121</v>
      </c>
      <c r="K285" s="7" t="str">
        <f t="shared" ref="K285" si="387">V285</f>
        <v>NULL</v>
      </c>
      <c r="L285" s="7" t="str">
        <f t="shared" ref="L285" si="388">W285</f>
        <v>NULL</v>
      </c>
      <c r="M285" s="7">
        <f t="shared" ref="M285" si="389">X285</f>
        <v>-27.425742575076899</v>
      </c>
      <c r="N285" s="7">
        <f t="shared" ref="N285" si="390">Y285</f>
        <v>-31.098229669696298</v>
      </c>
      <c r="O285" s="7">
        <f t="shared" ref="O285" si="391">Z285</f>
        <v>-5.2155172376855097</v>
      </c>
      <c r="Q285" s="9" t="s">
        <v>1116</v>
      </c>
      <c r="R285" s="34">
        <v>-27.425599999999999</v>
      </c>
      <c r="S285" s="34">
        <v>1.6879</v>
      </c>
      <c r="T285" s="34">
        <v>-23.844100000000001</v>
      </c>
      <c r="U285" s="34">
        <v>-28.1489952622121</v>
      </c>
      <c r="V285" s="34" t="s">
        <v>292</v>
      </c>
      <c r="W285" s="34" t="s">
        <v>292</v>
      </c>
      <c r="X285" s="7">
        <v>-27.425742575076899</v>
      </c>
      <c r="Y285" s="7">
        <v>-31.098229669696298</v>
      </c>
      <c r="Z285" s="7">
        <v>-5.2155172376855097</v>
      </c>
    </row>
    <row r="286" spans="1:26" x14ac:dyDescent="0.35">
      <c r="B286" t="s">
        <v>728</v>
      </c>
      <c r="C286" t="s">
        <v>250</v>
      </c>
      <c r="D286" t="s">
        <v>251</v>
      </c>
      <c r="E286" t="s">
        <v>257</v>
      </c>
      <c r="F286" s="2"/>
      <c r="G286" s="7">
        <f t="shared" si="374"/>
        <v>-47.603999999999999</v>
      </c>
      <c r="H286" s="7">
        <f t="shared" si="375"/>
        <v>0.78290000000000004</v>
      </c>
      <c r="I286" s="7">
        <f t="shared" si="376"/>
        <v>-50.140700000000002</v>
      </c>
      <c r="J286" s="7">
        <f t="shared" si="377"/>
        <v>-45.816135084427799</v>
      </c>
      <c r="K286" s="7">
        <f t="shared" si="378"/>
        <v>-37.689768976897703</v>
      </c>
      <c r="L286" s="7">
        <f t="shared" si="379"/>
        <v>-26.232439335887602</v>
      </c>
      <c r="M286" s="7">
        <f t="shared" si="380"/>
        <v>-45.204151359455999</v>
      </c>
      <c r="N286" s="7">
        <f t="shared" si="381"/>
        <v>-41.869534536853898</v>
      </c>
      <c r="O286" s="7">
        <f t="shared" si="382"/>
        <v>-27.390534685831899</v>
      </c>
      <c r="Q286" s="9" t="s">
        <v>257</v>
      </c>
      <c r="R286" s="34">
        <v>-47.603999999999999</v>
      </c>
      <c r="S286" s="34">
        <v>0.78290000000000004</v>
      </c>
      <c r="T286" s="34">
        <v>-50.140700000000002</v>
      </c>
      <c r="U286" s="34">
        <v>-45.816135084427799</v>
      </c>
      <c r="V286" s="34">
        <v>-37.689768976897703</v>
      </c>
      <c r="W286" s="7">
        <v>-26.232439335887602</v>
      </c>
      <c r="X286" s="7">
        <v>-45.204151359455999</v>
      </c>
      <c r="Y286" s="7">
        <v>-41.869534536853898</v>
      </c>
      <c r="Z286" s="7">
        <v>-27.390534685831899</v>
      </c>
    </row>
    <row r="287" spans="1:26" x14ac:dyDescent="0.35">
      <c r="B287" t="s">
        <v>730</v>
      </c>
      <c r="C287" t="s">
        <v>250</v>
      </c>
      <c r="D287" t="s">
        <v>251</v>
      </c>
      <c r="E287" t="s">
        <v>258</v>
      </c>
      <c r="F287" s="2"/>
      <c r="G287" s="7">
        <f t="shared" si="374"/>
        <v>-49.814500000000002</v>
      </c>
      <c r="H287" s="7">
        <f t="shared" si="375"/>
        <v>3.9028</v>
      </c>
      <c r="I287" s="7">
        <f t="shared" si="376"/>
        <v>-50.728099999999998</v>
      </c>
      <c r="J287" s="7">
        <f t="shared" si="377"/>
        <v>-61.842105263157897</v>
      </c>
      <c r="K287" s="7">
        <f t="shared" si="378"/>
        <v>-13.708820403825699</v>
      </c>
      <c r="L287" s="7">
        <f t="shared" si="379"/>
        <v>142.92529878929199</v>
      </c>
      <c r="M287" s="7">
        <f t="shared" si="380"/>
        <v>-49.814585909178298</v>
      </c>
      <c r="N287" s="7">
        <f t="shared" si="381"/>
        <v>-62.302692664583802</v>
      </c>
      <c r="O287" s="7">
        <f t="shared" si="382"/>
        <v>-13.7088204050072</v>
      </c>
      <c r="Q287" s="9" t="s">
        <v>258</v>
      </c>
      <c r="R287" s="34">
        <v>-49.814500000000002</v>
      </c>
      <c r="S287" s="34">
        <v>3.9028</v>
      </c>
      <c r="T287" s="34">
        <v>-50.728099999999998</v>
      </c>
      <c r="U287" s="34">
        <v>-61.842105263157897</v>
      </c>
      <c r="V287" s="34">
        <v>-13.708820403825699</v>
      </c>
      <c r="W287" s="7">
        <v>142.92529878929199</v>
      </c>
      <c r="X287" s="7">
        <v>-49.814585909178298</v>
      </c>
      <c r="Y287" s="7">
        <v>-62.302692664583802</v>
      </c>
      <c r="Z287" s="7">
        <v>-13.7088204050072</v>
      </c>
    </row>
    <row r="288" spans="1:26" x14ac:dyDescent="0.35">
      <c r="B288" t="s">
        <v>732</v>
      </c>
      <c r="C288" t="s">
        <v>250</v>
      </c>
      <c r="D288" t="s">
        <v>251</v>
      </c>
      <c r="E288" t="s">
        <v>259</v>
      </c>
      <c r="F288" s="2"/>
      <c r="G288" s="7">
        <f t="shared" ref="G288" si="392">R288</f>
        <v>-41.660800000000002</v>
      </c>
      <c r="H288" s="7">
        <f t="shared" ref="H288" si="393">S288</f>
        <v>1.9127000000000001</v>
      </c>
      <c r="I288" s="7">
        <f t="shared" ref="I288" si="394">T288</f>
        <v>-42.463799999999999</v>
      </c>
      <c r="J288" s="7">
        <f t="shared" ref="J288" si="395">U288</f>
        <v>19.3187194448825</v>
      </c>
      <c r="K288" s="7">
        <f t="shared" ref="K288" si="396">V288</f>
        <v>220.05076142132</v>
      </c>
      <c r="L288" s="7">
        <f t="shared" ref="L288" si="397">W288</f>
        <v>704.89361702127599</v>
      </c>
      <c r="M288" s="7">
        <f t="shared" ref="M288" si="398">X288</f>
        <v>-41.660883646423997</v>
      </c>
      <c r="N288" s="7">
        <f t="shared" ref="N288" si="399">Y288</f>
        <v>14.636363636535799</v>
      </c>
      <c r="O288" s="7">
        <f t="shared" ref="O288" si="400">Z288</f>
        <v>220.05076139404201</v>
      </c>
      <c r="Q288" s="9" t="s">
        <v>259</v>
      </c>
      <c r="R288" s="34">
        <v>-41.660800000000002</v>
      </c>
      <c r="S288" s="34">
        <v>1.9127000000000001</v>
      </c>
      <c r="T288" s="34">
        <v>-42.463799999999999</v>
      </c>
      <c r="U288" s="34">
        <v>19.3187194448825</v>
      </c>
      <c r="V288" s="34">
        <v>220.05076142132</v>
      </c>
      <c r="W288" s="7">
        <v>704.89361702127599</v>
      </c>
      <c r="X288" s="7">
        <v>-41.660883646423997</v>
      </c>
      <c r="Y288" s="7">
        <v>14.636363636535799</v>
      </c>
      <c r="Z288" s="7">
        <v>220.05076139404201</v>
      </c>
    </row>
    <row r="289" spans="1:26" x14ac:dyDescent="0.35">
      <c r="F289" s="2"/>
      <c r="G289" s="15">
        <f>AVERAGE(G280:G288)</f>
        <v>-17.723955555555555</v>
      </c>
      <c r="H289" s="15">
        <f t="shared" ref="H289:O289" si="401">AVERAGE(H280:H288)</f>
        <v>1.7701111111111112</v>
      </c>
      <c r="I289" s="15">
        <f t="shared" si="401"/>
        <v>-16.176266666666667</v>
      </c>
      <c r="J289" s="15">
        <f t="shared" si="401"/>
        <v>-3.5293565077032629</v>
      </c>
      <c r="K289" s="15">
        <f t="shared" si="401"/>
        <v>160.90178815128019</v>
      </c>
      <c r="L289" s="15">
        <f t="shared" si="401"/>
        <v>675.19288073997654</v>
      </c>
      <c r="M289" s="15">
        <f t="shared" si="401"/>
        <v>-16.608528418698384</v>
      </c>
      <c r="N289" s="15">
        <f t="shared" si="401"/>
        <v>-2.3563435339366712</v>
      </c>
      <c r="O289" s="15">
        <f t="shared" si="401"/>
        <v>158.76752070298667</v>
      </c>
      <c r="R289" s="34"/>
      <c r="S289" s="34"/>
      <c r="T289" s="34"/>
      <c r="U289" s="34"/>
      <c r="V289" s="34"/>
    </row>
    <row r="290" spans="1:26" x14ac:dyDescent="0.35">
      <c r="F290" s="2"/>
      <c r="G290" s="16"/>
      <c r="H290" s="19"/>
      <c r="I290" s="18"/>
      <c r="J290" s="38"/>
      <c r="K290" s="18"/>
      <c r="L290" s="19"/>
      <c r="M290" s="19"/>
      <c r="N290" s="16"/>
      <c r="O290" s="18"/>
      <c r="R290" s="34"/>
      <c r="S290" s="34"/>
      <c r="T290" s="34"/>
      <c r="U290" s="34"/>
      <c r="V290" s="34"/>
    </row>
    <row r="291" spans="1:26" x14ac:dyDescent="0.35">
      <c r="A291" s="4"/>
      <c r="B291" s="4"/>
      <c r="C291" s="4" t="s">
        <v>215</v>
      </c>
      <c r="D291" s="4"/>
      <c r="E291" s="4"/>
      <c r="F291" s="2"/>
      <c r="Q291" s="4"/>
      <c r="R291" s="34"/>
      <c r="S291" s="34"/>
      <c r="T291" s="34"/>
      <c r="U291" s="34"/>
      <c r="V291" s="34"/>
    </row>
    <row r="292" spans="1:26" x14ac:dyDescent="0.35">
      <c r="B292" t="s">
        <v>734</v>
      </c>
      <c r="C292" t="s">
        <v>215</v>
      </c>
      <c r="D292" t="s">
        <v>260</v>
      </c>
      <c r="E292" t="s">
        <v>261</v>
      </c>
      <c r="F292" s="2"/>
      <c r="G292" s="7">
        <f t="shared" ref="G292" si="402">R292</f>
        <v>11.2334</v>
      </c>
      <c r="H292" s="7">
        <f t="shared" ref="H292" si="403">S292</f>
        <v>-6.6400000000000001E-2</v>
      </c>
      <c r="I292" s="7">
        <f t="shared" ref="I292" si="404">T292</f>
        <v>13.2995</v>
      </c>
      <c r="J292" s="7">
        <f t="shared" ref="J292" si="405">U292</f>
        <v>61.751094434021297</v>
      </c>
      <c r="K292" s="7">
        <f t="shared" ref="K292" si="406">V292</f>
        <v>277.11419573078302</v>
      </c>
      <c r="L292" s="7">
        <f t="shared" ref="L292" si="407">W292</f>
        <v>842.15357715284904</v>
      </c>
      <c r="M292" s="7">
        <f t="shared" ref="M292" si="408">X292</f>
        <v>12.202511902418401</v>
      </c>
      <c r="N292" s="7">
        <f t="shared" ref="N292" si="409">Y292</f>
        <v>62.790113023455</v>
      </c>
      <c r="O292" s="7">
        <f t="shared" ref="O292" si="410">Z292</f>
        <v>301.64592525502098</v>
      </c>
      <c r="Q292" s="9" t="s">
        <v>261</v>
      </c>
      <c r="R292" s="34">
        <v>11.2334</v>
      </c>
      <c r="S292" s="34">
        <v>-6.6400000000000001E-2</v>
      </c>
      <c r="T292" s="34">
        <v>13.2995</v>
      </c>
      <c r="U292" s="34">
        <v>61.751094434021297</v>
      </c>
      <c r="V292" s="34">
        <v>277.11419573078302</v>
      </c>
      <c r="W292" s="7">
        <v>842.15357715284904</v>
      </c>
      <c r="X292" s="7">
        <v>12.202511902418401</v>
      </c>
      <c r="Y292" s="7">
        <v>62.790113023455</v>
      </c>
      <c r="Z292" s="7">
        <v>301.64592525502098</v>
      </c>
    </row>
    <row r="293" spans="1:26" x14ac:dyDescent="0.35">
      <c r="B293" t="s">
        <v>736</v>
      </c>
      <c r="C293" t="s">
        <v>215</v>
      </c>
      <c r="D293" t="s">
        <v>260</v>
      </c>
      <c r="E293" t="s">
        <v>262</v>
      </c>
      <c r="F293" s="2"/>
      <c r="G293" s="7">
        <f t="shared" ref="G293:G294" si="411">R293</f>
        <v>-21.197600000000001</v>
      </c>
      <c r="H293" s="7">
        <f t="shared" ref="H293:H294" si="412">S293</f>
        <v>-4.8219000000000003</v>
      </c>
      <c r="I293" s="7">
        <f t="shared" ref="I293:I294" si="413">T293</f>
        <v>-17.7578</v>
      </c>
      <c r="J293" s="7">
        <f t="shared" ref="J293:J294" si="414">U293</f>
        <v>-32.324840764331199</v>
      </c>
      <c r="K293" s="7">
        <f t="shared" ref="K293:K294" si="415">V293</f>
        <v>149.69879518072301</v>
      </c>
      <c r="L293" s="7">
        <f t="shared" ref="L293:L294" si="416">W293</f>
        <v>207.97101449275399</v>
      </c>
      <c r="M293" s="7">
        <f t="shared" ref="M293:M294" si="417">X293</f>
        <v>-14.601806851533</v>
      </c>
      <c r="N293" s="7">
        <f t="shared" ref="N293:N294" si="418">Y293</f>
        <v>-18.902735432699</v>
      </c>
      <c r="O293" s="7">
        <f t="shared" ref="O293:O294" si="419">Z293</f>
        <v>235.83344850474799</v>
      </c>
      <c r="Q293" s="9" t="s">
        <v>262</v>
      </c>
      <c r="R293" s="34">
        <v>-21.197600000000001</v>
      </c>
      <c r="S293" s="34">
        <v>-4.8219000000000003</v>
      </c>
      <c r="T293" s="34">
        <v>-17.7578</v>
      </c>
      <c r="U293" s="34">
        <v>-32.324840764331199</v>
      </c>
      <c r="V293" s="34">
        <v>149.69879518072301</v>
      </c>
      <c r="W293" s="7">
        <v>207.97101449275399</v>
      </c>
      <c r="X293" s="7">
        <v>-14.601806851533</v>
      </c>
      <c r="Y293" s="7">
        <v>-18.902735432699</v>
      </c>
      <c r="Z293" s="7">
        <v>235.83344850474799</v>
      </c>
    </row>
    <row r="294" spans="1:26" x14ac:dyDescent="0.35">
      <c r="B294" t="s">
        <v>738</v>
      </c>
      <c r="C294" t="s">
        <v>215</v>
      </c>
      <c r="D294" t="s">
        <v>260</v>
      </c>
      <c r="E294" t="s">
        <v>263</v>
      </c>
      <c r="F294" s="2"/>
      <c r="G294" s="7">
        <f t="shared" si="411"/>
        <v>-58.7301</v>
      </c>
      <c r="H294" s="7">
        <f t="shared" si="412"/>
        <v>-6.6909000000000001</v>
      </c>
      <c r="I294" s="7">
        <f t="shared" si="413"/>
        <v>-53.92</v>
      </c>
      <c r="J294" s="7">
        <f t="shared" si="414"/>
        <v>-49.935691318327997</v>
      </c>
      <c r="K294" s="7">
        <f t="shared" si="415"/>
        <v>211.47208121827401</v>
      </c>
      <c r="L294" s="7">
        <f t="shared" si="416"/>
        <v>4643.3358720487404</v>
      </c>
      <c r="M294" s="7">
        <f t="shared" si="417"/>
        <v>-57.923318568242998</v>
      </c>
      <c r="N294" s="7">
        <f t="shared" si="418"/>
        <v>-47.474265156644897</v>
      </c>
      <c r="O294" s="7">
        <f t="shared" si="419"/>
        <v>228.32555190219699</v>
      </c>
      <c r="Q294" s="9" t="s">
        <v>263</v>
      </c>
      <c r="R294" s="34">
        <v>-58.7301</v>
      </c>
      <c r="S294" s="34">
        <v>-6.6909000000000001</v>
      </c>
      <c r="T294" s="34">
        <v>-53.92</v>
      </c>
      <c r="U294" s="34">
        <v>-49.935691318327997</v>
      </c>
      <c r="V294" s="34">
        <v>211.47208121827401</v>
      </c>
      <c r="W294" s="7">
        <v>4643.3358720487404</v>
      </c>
      <c r="X294" s="7">
        <v>-57.923318568242998</v>
      </c>
      <c r="Y294" s="7">
        <v>-47.474265156644897</v>
      </c>
      <c r="Z294" s="7">
        <v>228.32555190219699</v>
      </c>
    </row>
    <row r="295" spans="1:26" x14ac:dyDescent="0.35">
      <c r="F295" s="2"/>
      <c r="G295" s="15">
        <f>AVERAGE(G292:G294)</f>
        <v>-22.898099999999999</v>
      </c>
      <c r="H295" s="15">
        <f t="shared" ref="H295:O295" si="420">AVERAGE(H292:H294)</f>
        <v>-3.8597333333333332</v>
      </c>
      <c r="I295" s="15">
        <f t="shared" si="420"/>
        <v>-19.459433333333333</v>
      </c>
      <c r="J295" s="15">
        <f t="shared" si="420"/>
        <v>-6.8364792162126333</v>
      </c>
      <c r="K295" s="15">
        <f t="shared" si="420"/>
        <v>212.76169070992668</v>
      </c>
      <c r="L295" s="15">
        <f t="shared" si="420"/>
        <v>1897.820154564781</v>
      </c>
      <c r="M295" s="15">
        <f t="shared" si="420"/>
        <v>-20.1075378391192</v>
      </c>
      <c r="N295" s="15">
        <f t="shared" si="420"/>
        <v>-1.1956291886296313</v>
      </c>
      <c r="O295" s="15">
        <f t="shared" si="420"/>
        <v>255.2683085539887</v>
      </c>
      <c r="Q295" s="9"/>
      <c r="R295" s="34"/>
      <c r="S295" s="34"/>
      <c r="T295" s="34"/>
      <c r="U295" s="34"/>
      <c r="V295" s="34"/>
    </row>
    <row r="296" spans="1:26" x14ac:dyDescent="0.35">
      <c r="F296" s="2"/>
      <c r="G296" s="16"/>
      <c r="H296" s="19"/>
      <c r="I296" s="18"/>
      <c r="J296" s="38"/>
      <c r="K296" s="18"/>
      <c r="L296" s="19"/>
      <c r="M296" s="19"/>
      <c r="N296" s="16"/>
      <c r="O296" s="18"/>
      <c r="R296" s="34"/>
      <c r="S296" s="34"/>
      <c r="T296" s="34"/>
      <c r="U296" s="34"/>
      <c r="V296" s="34"/>
    </row>
    <row r="297" spans="1:26" x14ac:dyDescent="0.35">
      <c r="A297" s="4"/>
      <c r="B297" s="4"/>
      <c r="C297" s="4" t="s">
        <v>215</v>
      </c>
      <c r="D297" s="4"/>
      <c r="E297" s="4"/>
      <c r="F297" s="2"/>
      <c r="Q297" s="4"/>
      <c r="R297" s="34"/>
      <c r="S297" s="34"/>
      <c r="T297" s="34"/>
      <c r="U297" s="34"/>
      <c r="V297" s="34"/>
    </row>
    <row r="298" spans="1:26" x14ac:dyDescent="0.35">
      <c r="B298" t="s">
        <v>740</v>
      </c>
      <c r="C298" t="s">
        <v>215</v>
      </c>
      <c r="D298" t="s">
        <v>264</v>
      </c>
      <c r="E298" t="s">
        <v>265</v>
      </c>
      <c r="F298" s="2"/>
      <c r="G298" s="7">
        <f t="shared" ref="G298" si="421">R298</f>
        <v>95.538899999999998</v>
      </c>
      <c r="H298" s="7">
        <f t="shared" ref="H298" si="422">S298</f>
        <v>13.835000000000001</v>
      </c>
      <c r="I298" s="7">
        <f t="shared" ref="I298" si="423">T298</f>
        <v>101.0718</v>
      </c>
      <c r="J298" s="7">
        <f t="shared" ref="J298" si="424">U298</f>
        <v>241.947926711668</v>
      </c>
      <c r="K298" s="7">
        <f t="shared" ref="K298" si="425">V298</f>
        <v>553.65853658536605</v>
      </c>
      <c r="L298" s="7">
        <f t="shared" ref="L298" si="426">W298</f>
        <v>2276.6756032171602</v>
      </c>
      <c r="M298" s="7">
        <f t="shared" ref="M298" si="427">X298</f>
        <v>85.788233609204397</v>
      </c>
      <c r="N298" s="7">
        <f t="shared" ref="N298" si="428">Y298</f>
        <v>261.317277428686</v>
      </c>
      <c r="O298" s="7">
        <f t="shared" ref="O298" si="429">Z298</f>
        <v>582.03855464244896</v>
      </c>
      <c r="Q298" s="9" t="s">
        <v>265</v>
      </c>
      <c r="R298" s="34">
        <v>95.538899999999998</v>
      </c>
      <c r="S298" s="34">
        <v>13.835000000000001</v>
      </c>
      <c r="T298" s="34">
        <v>101.0718</v>
      </c>
      <c r="U298" s="34">
        <v>241.947926711668</v>
      </c>
      <c r="V298" s="34">
        <v>553.65853658536605</v>
      </c>
      <c r="W298" s="7">
        <v>2276.6756032171602</v>
      </c>
      <c r="X298" s="7">
        <v>85.788233609204397</v>
      </c>
      <c r="Y298" s="7">
        <v>261.317277428686</v>
      </c>
      <c r="Z298" s="7">
        <v>582.03855464244896</v>
      </c>
    </row>
    <row r="299" spans="1:26" x14ac:dyDescent="0.35">
      <c r="B299" t="s">
        <v>742</v>
      </c>
      <c r="C299" t="s">
        <v>215</v>
      </c>
      <c r="D299" t="s">
        <v>264</v>
      </c>
      <c r="E299" t="s">
        <v>266</v>
      </c>
      <c r="F299" s="2"/>
      <c r="G299" s="7">
        <f t="shared" ref="G299:G301" si="430">R299</f>
        <v>11.4541</v>
      </c>
      <c r="H299" s="7">
        <f t="shared" ref="H299:H301" si="431">S299</f>
        <v>9.9544999999999995</v>
      </c>
      <c r="I299" s="7">
        <f t="shared" ref="I299:I301" si="432">T299</f>
        <v>23.217199999999998</v>
      </c>
      <c r="J299" s="7">
        <f t="shared" ref="J299:J301" si="433">U299</f>
        <v>-22.148558187435601</v>
      </c>
      <c r="K299" s="7">
        <f t="shared" ref="K299:K301" si="434">V299</f>
        <v>82.126185815389306</v>
      </c>
      <c r="L299" s="7">
        <f t="shared" ref="L299:L301" si="435">W299</f>
        <v>526.35939927498703</v>
      </c>
      <c r="M299" s="7">
        <f t="shared" ref="M299:M301" si="436">X299</f>
        <v>11.9074640384051</v>
      </c>
      <c r="N299" s="7">
        <f t="shared" ref="N299:N301" si="437">Y299</f>
        <v>-23.303755807577001</v>
      </c>
      <c r="O299" s="7">
        <f t="shared" ref="O299:O301" si="438">Z299</f>
        <v>85.999167705589301</v>
      </c>
      <c r="Q299" s="9" t="s">
        <v>266</v>
      </c>
      <c r="R299" s="34">
        <v>11.4541</v>
      </c>
      <c r="S299" s="34">
        <v>9.9544999999999995</v>
      </c>
      <c r="T299" s="34">
        <v>23.217199999999998</v>
      </c>
      <c r="U299" s="34">
        <v>-22.148558187435601</v>
      </c>
      <c r="V299" s="34">
        <v>82.126185815389306</v>
      </c>
      <c r="W299" s="7">
        <v>526.35939927498703</v>
      </c>
      <c r="X299" s="7">
        <v>11.9074640384051</v>
      </c>
      <c r="Y299" s="7">
        <v>-23.303755807577001</v>
      </c>
      <c r="Z299" s="7">
        <v>85.999167705589301</v>
      </c>
    </row>
    <row r="300" spans="1:26" x14ac:dyDescent="0.35">
      <c r="B300" t="s">
        <v>744</v>
      </c>
      <c r="C300" t="s">
        <v>215</v>
      </c>
      <c r="D300" t="s">
        <v>264</v>
      </c>
      <c r="E300" t="s">
        <v>267</v>
      </c>
      <c r="F300" s="2"/>
      <c r="G300" s="7">
        <f t="shared" si="430"/>
        <v>17.407399999999999</v>
      </c>
      <c r="H300" s="7">
        <f t="shared" si="431"/>
        <v>4.6204999999999998</v>
      </c>
      <c r="I300" s="7">
        <f t="shared" si="432"/>
        <v>18.726600000000001</v>
      </c>
      <c r="J300" s="7">
        <f t="shared" si="433"/>
        <v>53.170731707317103</v>
      </c>
      <c r="K300" s="7">
        <f t="shared" si="434"/>
        <v>86.032863849765207</v>
      </c>
      <c r="L300" s="7" t="str">
        <f t="shared" si="435"/>
        <v>NULL</v>
      </c>
      <c r="M300" s="7">
        <f t="shared" si="436"/>
        <v>19.9741455326329</v>
      </c>
      <c r="N300" s="7">
        <f t="shared" si="437"/>
        <v>84.7752989622863</v>
      </c>
      <c r="O300" s="7">
        <f t="shared" si="438"/>
        <v>139.36915539255301</v>
      </c>
      <c r="Q300" s="9" t="s">
        <v>267</v>
      </c>
      <c r="R300" s="34">
        <v>17.407399999999999</v>
      </c>
      <c r="S300" s="34">
        <v>4.6204999999999998</v>
      </c>
      <c r="T300" s="34">
        <v>18.726600000000001</v>
      </c>
      <c r="U300" s="34">
        <v>53.170731707317103</v>
      </c>
      <c r="V300" s="34">
        <v>86.032863849765207</v>
      </c>
      <c r="W300" s="34" t="s">
        <v>292</v>
      </c>
      <c r="X300" s="7">
        <v>19.9741455326329</v>
      </c>
      <c r="Y300" s="7">
        <v>84.7752989622863</v>
      </c>
      <c r="Z300" s="7">
        <v>139.36915539255301</v>
      </c>
    </row>
    <row r="301" spans="1:26" x14ac:dyDescent="0.35">
      <c r="B301" t="s">
        <v>746</v>
      </c>
      <c r="C301" t="s">
        <v>215</v>
      </c>
      <c r="D301" t="s">
        <v>264</v>
      </c>
      <c r="E301" t="s">
        <v>268</v>
      </c>
      <c r="F301" s="2"/>
      <c r="G301" s="7">
        <f t="shared" si="430"/>
        <v>8.8620000000000001</v>
      </c>
      <c r="H301" s="7">
        <f t="shared" si="431"/>
        <v>1.3826000000000001</v>
      </c>
      <c r="I301" s="7">
        <f t="shared" si="432"/>
        <v>12.027200000000001</v>
      </c>
      <c r="J301" s="7">
        <f t="shared" si="433"/>
        <v>80.7863582057131</v>
      </c>
      <c r="K301" s="7">
        <f t="shared" si="434"/>
        <v>385.98540145985402</v>
      </c>
      <c r="L301" s="7">
        <f t="shared" si="435"/>
        <v>997.231377719183</v>
      </c>
      <c r="M301" s="7">
        <f t="shared" si="436"/>
        <v>8.8620013057954399</v>
      </c>
      <c r="N301" s="7">
        <f t="shared" si="437"/>
        <v>80.355401426313605</v>
      </c>
      <c r="O301" s="7">
        <f t="shared" si="438"/>
        <v>385.98540141750499</v>
      </c>
      <c r="Q301" s="9" t="s">
        <v>268</v>
      </c>
      <c r="R301" s="34">
        <v>8.8620000000000001</v>
      </c>
      <c r="S301" s="34">
        <v>1.3826000000000001</v>
      </c>
      <c r="T301" s="34">
        <v>12.027200000000001</v>
      </c>
      <c r="U301" s="34">
        <v>80.7863582057131</v>
      </c>
      <c r="V301" s="34">
        <v>385.98540145985402</v>
      </c>
      <c r="W301" s="7">
        <v>997.231377719183</v>
      </c>
      <c r="X301" s="7">
        <v>8.8620013057954399</v>
      </c>
      <c r="Y301" s="7">
        <v>80.355401426313605</v>
      </c>
      <c r="Z301" s="7">
        <v>385.98540141750499</v>
      </c>
    </row>
    <row r="302" spans="1:26" x14ac:dyDescent="0.35">
      <c r="F302" s="2"/>
      <c r="G302" s="15">
        <f>AVERAGE(G298:G301)</f>
        <v>33.315599999999996</v>
      </c>
      <c r="H302" s="15">
        <f t="shared" ref="H302:O302" si="439">AVERAGE(H298:H301)</f>
        <v>7.44815</v>
      </c>
      <c r="I302" s="15">
        <f t="shared" si="439"/>
        <v>38.760699999999993</v>
      </c>
      <c r="J302" s="15">
        <f t="shared" si="439"/>
        <v>88.439114609315652</v>
      </c>
      <c r="K302" s="15">
        <f t="shared" si="439"/>
        <v>276.95074692759363</v>
      </c>
      <c r="L302" s="15">
        <f t="shared" si="439"/>
        <v>1266.7554600704434</v>
      </c>
      <c r="M302" s="15">
        <f t="shared" si="439"/>
        <v>31.63296112150946</v>
      </c>
      <c r="N302" s="15">
        <f t="shared" si="439"/>
        <v>100.78605550242723</v>
      </c>
      <c r="O302" s="15">
        <f t="shared" si="439"/>
        <v>298.34806978952406</v>
      </c>
      <c r="Q302" s="9"/>
      <c r="R302" s="34"/>
      <c r="S302" s="34"/>
      <c r="T302" s="34"/>
      <c r="U302" s="34"/>
      <c r="V302" s="34"/>
    </row>
    <row r="303" spans="1:26" x14ac:dyDescent="0.35">
      <c r="F303" s="2"/>
      <c r="G303" s="16"/>
      <c r="H303" s="19"/>
      <c r="I303" s="18"/>
      <c r="J303" s="38"/>
      <c r="K303" s="18"/>
      <c r="L303" s="19"/>
      <c r="M303" s="19"/>
      <c r="N303" s="16"/>
      <c r="O303" s="18"/>
      <c r="R303" s="34"/>
      <c r="S303" s="34"/>
      <c r="T303" s="34"/>
      <c r="U303" s="34"/>
      <c r="V303" s="34"/>
    </row>
    <row r="304" spans="1:26" x14ac:dyDescent="0.35">
      <c r="A304" s="4"/>
      <c r="B304" s="4"/>
      <c r="C304" s="4" t="s">
        <v>215</v>
      </c>
      <c r="D304" s="4"/>
      <c r="E304" s="4"/>
      <c r="F304" s="2"/>
      <c r="Q304" s="4"/>
      <c r="R304" s="34"/>
      <c r="S304" s="34"/>
      <c r="T304" s="34"/>
      <c r="U304" s="34"/>
      <c r="V304" s="34"/>
    </row>
    <row r="305" spans="1:26" x14ac:dyDescent="0.35">
      <c r="B305" t="s">
        <v>748</v>
      </c>
      <c r="C305" t="s">
        <v>215</v>
      </c>
      <c r="D305" t="s">
        <v>269</v>
      </c>
      <c r="E305" t="s">
        <v>270</v>
      </c>
      <c r="F305" s="2"/>
      <c r="G305" s="7">
        <f t="shared" ref="G305" si="440">R305</f>
        <v>-10.4489</v>
      </c>
      <c r="H305" s="7">
        <f t="shared" ref="H305" si="441">S305</f>
        <v>1.581</v>
      </c>
      <c r="I305" s="7">
        <f t="shared" ref="I305" si="442">T305</f>
        <v>-5.3958000000000004</v>
      </c>
      <c r="J305" s="7">
        <f t="shared" ref="J305" si="443">U305</f>
        <v>-24.585324711835799</v>
      </c>
      <c r="K305" s="7">
        <f t="shared" ref="K305" si="444">V305</f>
        <v>115.548413017276</v>
      </c>
      <c r="L305" s="7">
        <f t="shared" ref="L305" si="445">W305</f>
        <v>720.33639143730898</v>
      </c>
      <c r="M305" s="7">
        <f t="shared" ref="M305" si="446">X305</f>
        <v>-10.1483636398687</v>
      </c>
      <c r="N305" s="7">
        <f t="shared" ref="N305" si="447">Y305</f>
        <v>-26.083735446507799</v>
      </c>
      <c r="O305" s="7">
        <f t="shared" ref="O305" si="448">Z305</f>
        <v>119.844487702965</v>
      </c>
      <c r="Q305" s="9" t="s">
        <v>270</v>
      </c>
      <c r="R305" s="34">
        <v>-10.4489</v>
      </c>
      <c r="S305" s="34">
        <v>1.581</v>
      </c>
      <c r="T305" s="34">
        <v>-5.3958000000000004</v>
      </c>
      <c r="U305" s="34">
        <v>-24.585324711835799</v>
      </c>
      <c r="V305" s="34">
        <v>115.548413017276</v>
      </c>
      <c r="W305" s="7">
        <v>720.33639143730898</v>
      </c>
      <c r="X305" s="7">
        <v>-10.1483636398687</v>
      </c>
      <c r="Y305" s="7">
        <v>-26.083735446507799</v>
      </c>
      <c r="Z305" s="7">
        <v>119.844487702965</v>
      </c>
    </row>
    <row r="306" spans="1:26" x14ac:dyDescent="0.35">
      <c r="B306" t="s">
        <v>750</v>
      </c>
      <c r="C306" t="s">
        <v>215</v>
      </c>
      <c r="D306" t="s">
        <v>269</v>
      </c>
      <c r="E306" t="s">
        <v>271</v>
      </c>
      <c r="F306" s="2"/>
      <c r="G306" s="7">
        <f t="shared" ref="G306:G309" si="449">R306</f>
        <v>9.7501999999999995</v>
      </c>
      <c r="H306" s="7">
        <f t="shared" ref="H306:H309" si="450">S306</f>
        <v>-0.65110000000000001</v>
      </c>
      <c r="I306" s="7">
        <f t="shared" ref="I306:I309" si="451">T306</f>
        <v>26.413599999999999</v>
      </c>
      <c r="J306" s="7">
        <f t="shared" ref="J306:J309" si="452">U306</f>
        <v>-28.1578110085905</v>
      </c>
      <c r="K306" s="7">
        <f t="shared" ref="K306:K309" si="453">V306</f>
        <v>1.8769175239126601</v>
      </c>
      <c r="L306" s="7">
        <f t="shared" ref="L306:L309" si="454">W306</f>
        <v>212.56921373200399</v>
      </c>
      <c r="M306" s="7">
        <f t="shared" ref="M306:M309" si="455">X306</f>
        <v>10.549743755342099</v>
      </c>
      <c r="N306" s="7">
        <f t="shared" ref="N306:N309" si="456">Y306</f>
        <v>-28.2784931090487</v>
      </c>
      <c r="O306" s="7">
        <f t="shared" ref="O306:O309" si="457">Z306</f>
        <v>5.7163001135030802</v>
      </c>
      <c r="Q306" s="9" t="s">
        <v>271</v>
      </c>
      <c r="R306" s="34">
        <v>9.7501999999999995</v>
      </c>
      <c r="S306" s="34">
        <v>-0.65110000000000001</v>
      </c>
      <c r="T306" s="34">
        <v>26.413599999999999</v>
      </c>
      <c r="U306" s="34">
        <v>-28.1578110085905</v>
      </c>
      <c r="V306" s="34">
        <v>1.8769175239126601</v>
      </c>
      <c r="W306" s="7">
        <v>212.56921373200399</v>
      </c>
      <c r="X306" s="7">
        <v>10.549743755342099</v>
      </c>
      <c r="Y306" s="7">
        <v>-28.2784931090487</v>
      </c>
      <c r="Z306" s="7">
        <v>5.7163001135030802</v>
      </c>
    </row>
    <row r="307" spans="1:26" x14ac:dyDescent="0.35">
      <c r="B307" t="s">
        <v>752</v>
      </c>
      <c r="C307" t="s">
        <v>215</v>
      </c>
      <c r="D307" t="s">
        <v>269</v>
      </c>
      <c r="E307" t="s">
        <v>272</v>
      </c>
      <c r="F307" s="2"/>
      <c r="G307" s="7">
        <f t="shared" si="449"/>
        <v>-9.0142000000000007</v>
      </c>
      <c r="H307" s="7">
        <f t="shared" si="450"/>
        <v>9.8673000000000002</v>
      </c>
      <c r="I307" s="7">
        <f t="shared" si="451"/>
        <v>-10.036099999999999</v>
      </c>
      <c r="J307" s="7">
        <f t="shared" si="452"/>
        <v>57.550761421319798</v>
      </c>
      <c r="K307" s="7">
        <f t="shared" si="453"/>
        <v>259.126410182239</v>
      </c>
      <c r="L307" s="7">
        <f t="shared" si="454"/>
        <v>1272.20226581929</v>
      </c>
      <c r="M307" s="7">
        <f t="shared" si="455"/>
        <v>-7.4770078482344502</v>
      </c>
      <c r="N307" s="7">
        <f t="shared" si="456"/>
        <v>75.265479984001203</v>
      </c>
      <c r="O307" s="7">
        <f t="shared" si="457"/>
        <v>323.66165088506602</v>
      </c>
      <c r="Q307" s="9" t="s">
        <v>272</v>
      </c>
      <c r="R307" s="34">
        <v>-9.0142000000000007</v>
      </c>
      <c r="S307" s="34">
        <v>9.8673000000000002</v>
      </c>
      <c r="T307" s="34">
        <v>-10.036099999999999</v>
      </c>
      <c r="U307" s="34">
        <v>57.550761421319798</v>
      </c>
      <c r="V307" s="34">
        <v>259.126410182239</v>
      </c>
      <c r="W307" s="7">
        <v>1272.20226581929</v>
      </c>
      <c r="X307" s="7">
        <v>-7.4770078482344502</v>
      </c>
      <c r="Y307" s="7">
        <v>75.265479984001203</v>
      </c>
      <c r="Z307" s="7">
        <v>323.66165088506602</v>
      </c>
    </row>
    <row r="308" spans="1:26" x14ac:dyDescent="0.35">
      <c r="B308" t="s">
        <v>754</v>
      </c>
      <c r="C308" t="s">
        <v>215</v>
      </c>
      <c r="D308" t="s">
        <v>269</v>
      </c>
      <c r="E308" t="s">
        <v>273</v>
      </c>
      <c r="F308" s="2"/>
      <c r="G308" s="7">
        <f t="shared" si="449"/>
        <v>-19.499500000000001</v>
      </c>
      <c r="H308" s="7">
        <f t="shared" si="450"/>
        <v>1.2952999999999999</v>
      </c>
      <c r="I308" s="7">
        <f t="shared" si="451"/>
        <v>-15.539199999999999</v>
      </c>
      <c r="J308" s="7">
        <f t="shared" si="452"/>
        <v>19.5646750799588</v>
      </c>
      <c r="K308" s="7">
        <f t="shared" si="453"/>
        <v>110.223604536191</v>
      </c>
      <c r="L308" s="7">
        <f t="shared" si="454"/>
        <v>324.44512231237297</v>
      </c>
      <c r="M308" s="7">
        <f t="shared" si="455"/>
        <v>-18.6413868190219</v>
      </c>
      <c r="N308" s="7">
        <f t="shared" si="456"/>
        <v>18.217970620658399</v>
      </c>
      <c r="O308" s="7">
        <f t="shared" si="457"/>
        <v>119.151530044531</v>
      </c>
      <c r="Q308" s="9" t="s">
        <v>273</v>
      </c>
      <c r="R308" s="34">
        <v>-19.499500000000001</v>
      </c>
      <c r="S308" s="34">
        <v>1.2952999999999999</v>
      </c>
      <c r="T308" s="34">
        <v>-15.539199999999999</v>
      </c>
      <c r="U308" s="34">
        <v>19.5646750799588</v>
      </c>
      <c r="V308" s="34">
        <v>110.223604536191</v>
      </c>
      <c r="W308" s="7">
        <v>324.44512231237297</v>
      </c>
      <c r="X308" s="7">
        <v>-18.6413868190219</v>
      </c>
      <c r="Y308" s="7">
        <v>18.217970620658399</v>
      </c>
      <c r="Z308" s="7">
        <v>119.151530044531</v>
      </c>
    </row>
    <row r="309" spans="1:26" x14ac:dyDescent="0.35">
      <c r="B309" t="s">
        <v>756</v>
      </c>
      <c r="C309" t="s">
        <v>215</v>
      </c>
      <c r="D309" t="s">
        <v>269</v>
      </c>
      <c r="E309" t="s">
        <v>274</v>
      </c>
      <c r="F309" s="2"/>
      <c r="G309" s="7">
        <f t="shared" si="449"/>
        <v>-15.769</v>
      </c>
      <c r="H309" s="7">
        <f t="shared" si="450"/>
        <v>-2.0787</v>
      </c>
      <c r="I309" s="7">
        <f t="shared" si="451"/>
        <v>-11.0091</v>
      </c>
      <c r="J309" s="7">
        <f t="shared" si="452"/>
        <v>3.7146719886692701</v>
      </c>
      <c r="K309" s="7">
        <f t="shared" si="453"/>
        <v>-17.515744201525798</v>
      </c>
      <c r="L309" s="7">
        <f t="shared" si="454"/>
        <v>505.41149943630199</v>
      </c>
      <c r="M309" s="7">
        <f t="shared" si="455"/>
        <v>-15.2243712419811</v>
      </c>
      <c r="N309" s="7">
        <f t="shared" si="456"/>
        <v>4.9857558056722704</v>
      </c>
      <c r="O309" s="7">
        <f t="shared" si="457"/>
        <v>-14.715965661645299</v>
      </c>
      <c r="Q309" s="9" t="s">
        <v>274</v>
      </c>
      <c r="R309" s="34">
        <v>-15.769</v>
      </c>
      <c r="S309" s="34">
        <v>-2.0787</v>
      </c>
      <c r="T309" s="34">
        <v>-11.0091</v>
      </c>
      <c r="U309" s="34">
        <v>3.7146719886692701</v>
      </c>
      <c r="V309" s="34">
        <v>-17.515744201525798</v>
      </c>
      <c r="W309" s="7">
        <v>505.41149943630199</v>
      </c>
      <c r="X309" s="7">
        <v>-15.2243712419811</v>
      </c>
      <c r="Y309" s="7">
        <v>4.9857558056722704</v>
      </c>
      <c r="Z309" s="7">
        <v>-14.715965661645299</v>
      </c>
    </row>
    <row r="310" spans="1:26" x14ac:dyDescent="0.35">
      <c r="F310" s="2"/>
      <c r="G310" s="15">
        <f>AVERAGE(G305:G309)</f>
        <v>-8.9962800000000005</v>
      </c>
      <c r="H310" s="15">
        <f t="shared" ref="H310:O310" si="458">AVERAGE(H305:H309)</f>
        <v>2.0027599999999999</v>
      </c>
      <c r="I310" s="15">
        <f t="shared" si="458"/>
        <v>-3.1133200000000003</v>
      </c>
      <c r="J310" s="15">
        <f t="shared" si="458"/>
        <v>5.6173945539043144</v>
      </c>
      <c r="K310" s="15">
        <f t="shared" si="458"/>
        <v>93.851920211618577</v>
      </c>
      <c r="L310" s="15">
        <f t="shared" si="458"/>
        <v>606.99289854745552</v>
      </c>
      <c r="M310" s="15">
        <f t="shared" si="458"/>
        <v>-8.1882771587528111</v>
      </c>
      <c r="N310" s="15">
        <f t="shared" si="458"/>
        <v>8.8213955709550742</v>
      </c>
      <c r="O310" s="15">
        <f t="shared" si="458"/>
        <v>110.73160061688395</v>
      </c>
      <c r="Q310" s="9"/>
      <c r="R310" s="34"/>
      <c r="S310" s="34"/>
      <c r="T310" s="34"/>
      <c r="U310" s="34"/>
      <c r="V310" s="34"/>
    </row>
    <row r="311" spans="1:26" x14ac:dyDescent="0.35">
      <c r="F311" s="2"/>
      <c r="G311" s="16"/>
      <c r="H311" s="19"/>
      <c r="I311" s="18"/>
      <c r="J311" s="38"/>
      <c r="K311" s="18"/>
      <c r="L311" s="19"/>
      <c r="M311" s="19"/>
      <c r="N311" s="16"/>
      <c r="O311" s="18"/>
      <c r="R311" s="34"/>
      <c r="S311" s="34"/>
      <c r="T311" s="34"/>
      <c r="U311" s="34"/>
      <c r="V311" s="34"/>
    </row>
    <row r="312" spans="1:26" ht="15" customHeight="1" x14ac:dyDescent="0.35">
      <c r="A312" s="1" t="s">
        <v>758</v>
      </c>
      <c r="B312" s="1"/>
      <c r="C312" s="1" t="s">
        <v>275</v>
      </c>
      <c r="D312" s="1"/>
      <c r="E312" s="5" t="s">
        <v>276</v>
      </c>
      <c r="F312" s="2"/>
      <c r="G312" s="7">
        <f t="shared" ref="G312" si="459">R312</f>
        <v>27.832999999999998</v>
      </c>
      <c r="H312" s="7">
        <f t="shared" ref="H312" si="460">S312</f>
        <v>-9.9763999999999999</v>
      </c>
      <c r="I312" s="7">
        <f t="shared" ref="I312" si="461">T312</f>
        <v>25.954499999999999</v>
      </c>
      <c r="J312" s="7">
        <f t="shared" ref="J312" si="462">U312</f>
        <v>54.656505659531497</v>
      </c>
      <c r="K312" s="7">
        <f t="shared" ref="K312" si="463">V312</f>
        <v>72.831259914836807</v>
      </c>
      <c r="L312" s="7">
        <f t="shared" ref="L312" si="464">W312</f>
        <v>384.32381843706099</v>
      </c>
      <c r="M312" s="7">
        <f t="shared" ref="M312" si="465">X312</f>
        <v>27.833014259677899</v>
      </c>
      <c r="N312" s="7">
        <f t="shared" ref="N312" si="466">Y312</f>
        <v>56.238206661062797</v>
      </c>
      <c r="O312" s="7">
        <f t="shared" ref="O312" si="467">Z312</f>
        <v>72.831259912619302</v>
      </c>
      <c r="Q312" s="10" t="s">
        <v>276</v>
      </c>
      <c r="R312" s="34">
        <v>27.832999999999998</v>
      </c>
      <c r="S312" s="34">
        <v>-9.9763999999999999</v>
      </c>
      <c r="T312" s="34">
        <v>25.954499999999999</v>
      </c>
      <c r="U312" s="34">
        <v>54.656505659531497</v>
      </c>
      <c r="V312" s="34">
        <v>72.831259914836807</v>
      </c>
      <c r="W312" s="7">
        <v>384.32381843706099</v>
      </c>
      <c r="X312" s="7">
        <v>27.833014259677899</v>
      </c>
      <c r="Y312" s="7">
        <v>56.238206661062797</v>
      </c>
      <c r="Z312" s="7">
        <v>72.831259912619302</v>
      </c>
    </row>
    <row r="313" spans="1:26" x14ac:dyDescent="0.35">
      <c r="F313" s="2"/>
      <c r="K313" s="13"/>
      <c r="M313" s="13"/>
      <c r="N313" s="8"/>
      <c r="R313" s="34"/>
      <c r="S313" s="34"/>
      <c r="T313" s="34"/>
      <c r="U313" s="34"/>
      <c r="V313" s="34"/>
    </row>
    <row r="314" spans="1:26" x14ac:dyDescent="0.35">
      <c r="F314" s="2"/>
      <c r="G314" s="15">
        <f>AVERAGE(G312:G313)</f>
        <v>27.832999999999998</v>
      </c>
      <c r="H314" s="15">
        <f t="shared" ref="H314:O314" si="468">AVERAGE(H312:H313)</f>
        <v>-9.9763999999999999</v>
      </c>
      <c r="I314" s="15">
        <f t="shared" si="468"/>
        <v>25.954499999999999</v>
      </c>
      <c r="J314" s="15">
        <f t="shared" si="468"/>
        <v>54.656505659531497</v>
      </c>
      <c r="K314" s="15">
        <f t="shared" si="468"/>
        <v>72.831259914836807</v>
      </c>
      <c r="L314" s="15">
        <f t="shared" si="468"/>
        <v>384.32381843706099</v>
      </c>
      <c r="M314" s="15">
        <f t="shared" si="468"/>
        <v>27.833014259677899</v>
      </c>
      <c r="N314" s="15">
        <f t="shared" si="468"/>
        <v>56.238206661062797</v>
      </c>
      <c r="O314" s="15">
        <f t="shared" si="468"/>
        <v>72.831259912619302</v>
      </c>
      <c r="R314" s="34"/>
      <c r="S314" s="34"/>
      <c r="T314" s="34"/>
      <c r="U314" s="34"/>
      <c r="V314" s="34"/>
    </row>
    <row r="315" spans="1:26" x14ac:dyDescent="0.35">
      <c r="F315" s="2"/>
      <c r="G315" s="16"/>
      <c r="H315" s="19"/>
      <c r="I315" s="18"/>
      <c r="J315" s="38"/>
      <c r="K315" s="18"/>
      <c r="L315" s="19"/>
      <c r="M315" s="19"/>
      <c r="N315" s="16"/>
      <c r="O315" s="18"/>
      <c r="R315" s="34"/>
      <c r="S315" s="34"/>
      <c r="T315" s="34"/>
      <c r="U315" s="34"/>
      <c r="V315" s="34"/>
    </row>
    <row r="316" spans="1:26" ht="15" customHeight="1" x14ac:dyDescent="0.35">
      <c r="A316" s="1" t="s">
        <v>760</v>
      </c>
      <c r="B316" s="1"/>
      <c r="C316" s="1" t="s">
        <v>50</v>
      </c>
      <c r="D316" s="1"/>
      <c r="E316" s="5" t="s">
        <v>277</v>
      </c>
      <c r="F316" s="2"/>
      <c r="G316" s="7">
        <f t="shared" ref="G316" si="469">R316</f>
        <v>68.460599999999999</v>
      </c>
      <c r="H316" s="7">
        <f t="shared" ref="H316" si="470">S316</f>
        <v>3.7349000000000001</v>
      </c>
      <c r="I316" s="7">
        <f t="shared" ref="I316" si="471">T316</f>
        <v>78.139099999999999</v>
      </c>
      <c r="J316" s="7">
        <f t="shared" ref="J316" si="472">U316</f>
        <v>48.673100120627304</v>
      </c>
      <c r="K316" s="7">
        <f t="shared" ref="K316" si="473">V316</f>
        <v>372.222222222222</v>
      </c>
      <c r="L316" s="7">
        <f t="shared" ref="L316" si="474">W316</f>
        <v>1654.44839857651</v>
      </c>
      <c r="M316" s="7">
        <f t="shared" ref="M316" si="475">X316</f>
        <v>68.460618483602602</v>
      </c>
      <c r="N316" s="7">
        <f t="shared" ref="N316" si="476">Y316</f>
        <v>48.212728849862401</v>
      </c>
      <c r="O316" s="7">
        <f t="shared" ref="O316" si="477">Z316</f>
        <v>372.22222226504101</v>
      </c>
      <c r="Q316" s="10" t="s">
        <v>277</v>
      </c>
      <c r="R316" s="34">
        <v>68.460599999999999</v>
      </c>
      <c r="S316" s="34">
        <v>3.7349000000000001</v>
      </c>
      <c r="T316" s="34">
        <v>78.139099999999999</v>
      </c>
      <c r="U316" s="34">
        <v>48.673100120627304</v>
      </c>
      <c r="V316" s="34">
        <v>372.222222222222</v>
      </c>
      <c r="W316" s="7">
        <v>1654.44839857651</v>
      </c>
      <c r="X316" s="7">
        <v>68.460618483602602</v>
      </c>
      <c r="Y316" s="7">
        <v>48.212728849862401</v>
      </c>
      <c r="Z316" s="7">
        <v>372.22222226504101</v>
      </c>
    </row>
    <row r="317" spans="1:26" x14ac:dyDescent="0.35">
      <c r="B317" t="s">
        <v>762</v>
      </c>
      <c r="C317" t="s">
        <v>50</v>
      </c>
      <c r="E317" t="s">
        <v>278</v>
      </c>
      <c r="F317" s="2"/>
      <c r="G317" s="7">
        <f t="shared" ref="G317:G327" si="478">R317</f>
        <v>43.153700000000001</v>
      </c>
      <c r="H317" s="7">
        <f t="shared" ref="H317:H327" si="479">S317</f>
        <v>5.6449999999999996</v>
      </c>
      <c r="I317" s="7">
        <f t="shared" ref="I317:I327" si="480">T317</f>
        <v>45.0167</v>
      </c>
      <c r="J317" s="7">
        <f t="shared" ref="J317:J327" si="481">U317</f>
        <v>83.964163478961098</v>
      </c>
      <c r="K317" s="7">
        <f t="shared" ref="K317:K327" si="482">V317</f>
        <v>672.72727272727298</v>
      </c>
      <c r="L317" s="7" t="str">
        <f t="shared" ref="L317:L327" si="483">W317</f>
        <v>NULL</v>
      </c>
      <c r="M317" s="7">
        <f t="shared" ref="M317:M327" si="484">X317</f>
        <v>43.153689486643302</v>
      </c>
      <c r="N317" s="7">
        <f t="shared" ref="N317:N327" si="485">Y317</f>
        <v>84.038267859019996</v>
      </c>
      <c r="O317" s="7">
        <f t="shared" ref="O317:O327" si="486">Z317</f>
        <v>672.72727267421396</v>
      </c>
      <c r="Q317" s="9" t="s">
        <v>278</v>
      </c>
      <c r="R317" s="34">
        <v>43.153700000000001</v>
      </c>
      <c r="S317" s="34">
        <v>5.6449999999999996</v>
      </c>
      <c r="T317" s="34">
        <v>45.0167</v>
      </c>
      <c r="U317" s="34">
        <v>83.964163478961098</v>
      </c>
      <c r="V317" s="34">
        <v>672.72727272727298</v>
      </c>
      <c r="W317" s="34" t="s">
        <v>292</v>
      </c>
      <c r="X317" s="7">
        <v>43.153689486643302</v>
      </c>
      <c r="Y317" s="7">
        <v>84.038267859019996</v>
      </c>
      <c r="Z317" s="7">
        <v>672.72727267421396</v>
      </c>
    </row>
    <row r="318" spans="1:26" x14ac:dyDescent="0.35">
      <c r="B318" t="s">
        <v>764</v>
      </c>
      <c r="C318" t="s">
        <v>50</v>
      </c>
      <c r="E318" t="s">
        <v>279</v>
      </c>
      <c r="F318" s="2"/>
      <c r="G318" s="7">
        <f t="shared" si="478"/>
        <v>-6.8602999999999996</v>
      </c>
      <c r="H318" s="7">
        <f t="shared" si="479"/>
        <v>-0.11119999999999999</v>
      </c>
      <c r="I318" s="7">
        <f t="shared" si="480"/>
        <v>-4.2190000000000003</v>
      </c>
      <c r="J318" s="7">
        <f t="shared" si="481"/>
        <v>-33.117261943346101</v>
      </c>
      <c r="K318" s="7">
        <f t="shared" si="482"/>
        <v>356.64970126134102</v>
      </c>
      <c r="L318" s="7" t="str">
        <f t="shared" si="483"/>
        <v>NULL</v>
      </c>
      <c r="M318" s="7">
        <f t="shared" si="484"/>
        <v>-6.8604441229358999</v>
      </c>
      <c r="N318" s="7">
        <f t="shared" si="485"/>
        <v>-32.506950128879701</v>
      </c>
      <c r="O318" s="7">
        <f t="shared" si="486"/>
        <v>356.649701173099</v>
      </c>
      <c r="Q318" s="9" t="s">
        <v>279</v>
      </c>
      <c r="R318" s="34">
        <v>-6.8602999999999996</v>
      </c>
      <c r="S318" s="34">
        <v>-0.11119999999999999</v>
      </c>
      <c r="T318" s="34">
        <v>-4.2190000000000003</v>
      </c>
      <c r="U318" s="34">
        <v>-33.117261943346101</v>
      </c>
      <c r="V318" s="34">
        <v>356.64970126134102</v>
      </c>
      <c r="W318" s="34" t="s">
        <v>292</v>
      </c>
      <c r="X318" s="7">
        <v>-6.8604441229358999</v>
      </c>
      <c r="Y318" s="7">
        <v>-32.506950128879701</v>
      </c>
      <c r="Z318" s="7">
        <v>356.649701173099</v>
      </c>
    </row>
    <row r="319" spans="1:26" x14ac:dyDescent="0.35">
      <c r="B319" t="s">
        <v>766</v>
      </c>
      <c r="C319" t="s">
        <v>50</v>
      </c>
      <c r="E319" t="s">
        <v>280</v>
      </c>
      <c r="F319" s="2"/>
      <c r="G319" s="7">
        <f t="shared" si="478"/>
        <v>35.7196</v>
      </c>
      <c r="H319" s="7">
        <f t="shared" si="479"/>
        <v>3.1947999999999999</v>
      </c>
      <c r="I319" s="7">
        <f t="shared" si="480"/>
        <v>27.5123</v>
      </c>
      <c r="J319" s="7">
        <f t="shared" si="481"/>
        <v>124.450609554924</v>
      </c>
      <c r="K319" s="7">
        <f t="shared" si="482"/>
        <v>429.16884861880197</v>
      </c>
      <c r="L319" s="7">
        <f t="shared" si="483"/>
        <v>916.88083393851196</v>
      </c>
      <c r="M319" s="7">
        <f t="shared" si="484"/>
        <v>35.719614753443899</v>
      </c>
      <c r="N319" s="7">
        <f t="shared" si="485"/>
        <v>125.74620676804901</v>
      </c>
      <c r="O319" s="7">
        <f t="shared" si="486"/>
        <v>429.16884869947199</v>
      </c>
      <c r="Q319" s="9" t="s">
        <v>280</v>
      </c>
      <c r="R319" s="34">
        <v>35.7196</v>
      </c>
      <c r="S319" s="34">
        <v>3.1947999999999999</v>
      </c>
      <c r="T319" s="34">
        <v>27.5123</v>
      </c>
      <c r="U319" s="34">
        <v>124.450609554924</v>
      </c>
      <c r="V319" s="34">
        <v>429.16884861880197</v>
      </c>
      <c r="W319" s="7">
        <v>916.88083393851196</v>
      </c>
      <c r="X319" s="7">
        <v>35.719614753443899</v>
      </c>
      <c r="Y319" s="7">
        <v>125.74620676804901</v>
      </c>
      <c r="Z319" s="7">
        <v>429.16884869947199</v>
      </c>
    </row>
    <row r="320" spans="1:26" x14ac:dyDescent="0.35">
      <c r="B320" t="s">
        <v>768</v>
      </c>
      <c r="C320" t="s">
        <v>50</v>
      </c>
      <c r="E320" t="s">
        <v>281</v>
      </c>
      <c r="F320" s="2"/>
      <c r="G320" s="7">
        <f t="shared" si="478"/>
        <v>24.026399999999999</v>
      </c>
      <c r="H320" s="7">
        <f t="shared" si="479"/>
        <v>4.1208999999999998</v>
      </c>
      <c r="I320" s="7">
        <f t="shared" si="480"/>
        <v>27.377800000000001</v>
      </c>
      <c r="J320" s="7">
        <f t="shared" si="481"/>
        <v>69.120928157072697</v>
      </c>
      <c r="K320" s="7">
        <f t="shared" si="482"/>
        <v>66.564120594181205</v>
      </c>
      <c r="L320" s="7">
        <f t="shared" si="483"/>
        <v>147.13093375065199</v>
      </c>
      <c r="M320" s="7">
        <f t="shared" si="484"/>
        <v>24.026441523225401</v>
      </c>
      <c r="N320" s="7">
        <f t="shared" si="485"/>
        <v>71.322665222888503</v>
      </c>
      <c r="O320" s="7">
        <f t="shared" si="486"/>
        <v>66.564120611229697</v>
      </c>
      <c r="Q320" s="9" t="s">
        <v>281</v>
      </c>
      <c r="R320" s="34">
        <v>24.026399999999999</v>
      </c>
      <c r="S320" s="34">
        <v>4.1208999999999998</v>
      </c>
      <c r="T320" s="34">
        <v>27.377800000000001</v>
      </c>
      <c r="U320" s="34">
        <v>69.120928157072697</v>
      </c>
      <c r="V320" s="34">
        <v>66.564120594181205</v>
      </c>
      <c r="W320" s="7">
        <v>147.13093375065199</v>
      </c>
      <c r="X320" s="7">
        <v>24.026441523225401</v>
      </c>
      <c r="Y320" s="7">
        <v>71.322665222888503</v>
      </c>
      <c r="Z320" s="7">
        <v>66.564120611229697</v>
      </c>
    </row>
    <row r="321" spans="2:26" x14ac:dyDescent="0.35">
      <c r="B321" t="s">
        <v>770</v>
      </c>
      <c r="C321" t="s">
        <v>50</v>
      </c>
      <c r="E321" t="s">
        <v>282</v>
      </c>
      <c r="F321" s="2"/>
      <c r="G321" s="7">
        <f t="shared" si="478"/>
        <v>46.788400000000003</v>
      </c>
      <c r="H321" s="7">
        <f t="shared" si="479"/>
        <v>-0.60880000000000001</v>
      </c>
      <c r="I321" s="7">
        <f t="shared" si="480"/>
        <v>57.209200000000003</v>
      </c>
      <c r="J321" s="7">
        <f t="shared" si="481"/>
        <v>108.197358197358</v>
      </c>
      <c r="K321" s="7">
        <f t="shared" si="482"/>
        <v>162.160619649409</v>
      </c>
      <c r="L321" s="7">
        <f t="shared" si="483"/>
        <v>746.60347551342795</v>
      </c>
      <c r="M321" s="7">
        <f t="shared" si="484"/>
        <v>46.788404478924399</v>
      </c>
      <c r="N321" s="7">
        <f t="shared" si="485"/>
        <v>110.33557925489301</v>
      </c>
      <c r="O321" s="7">
        <f t="shared" si="486"/>
        <v>162.16061963123201</v>
      </c>
      <c r="Q321" s="9" t="s">
        <v>282</v>
      </c>
      <c r="R321" s="34">
        <v>46.788400000000003</v>
      </c>
      <c r="S321" s="34">
        <v>-0.60880000000000001</v>
      </c>
      <c r="T321" s="34">
        <v>57.209200000000003</v>
      </c>
      <c r="U321" s="34">
        <v>108.197358197358</v>
      </c>
      <c r="V321" s="34">
        <v>162.160619649409</v>
      </c>
      <c r="W321" s="34">
        <v>746.60347551342795</v>
      </c>
      <c r="X321" s="7">
        <v>46.788404478924399</v>
      </c>
      <c r="Y321" s="7">
        <v>110.33557925489301</v>
      </c>
      <c r="Z321" s="7">
        <v>162.16061963123201</v>
      </c>
    </row>
    <row r="322" spans="2:26" x14ac:dyDescent="0.35">
      <c r="B322" t="s">
        <v>375</v>
      </c>
      <c r="C322" t="s">
        <v>50</v>
      </c>
      <c r="E322" t="s">
        <v>56</v>
      </c>
      <c r="F322" s="2"/>
      <c r="G322" s="7">
        <f t="shared" si="478"/>
        <v>-28.5288</v>
      </c>
      <c r="H322" s="7">
        <f t="shared" si="479"/>
        <v>-4.2018000000000004</v>
      </c>
      <c r="I322" s="7">
        <f t="shared" si="480"/>
        <v>-28.89</v>
      </c>
      <c r="J322" s="7">
        <f t="shared" si="481"/>
        <v>-65.035983550376997</v>
      </c>
      <c r="K322" s="7">
        <f t="shared" si="482"/>
        <v>-22.192564346997099</v>
      </c>
      <c r="L322" s="7" t="str">
        <f t="shared" si="483"/>
        <v>NULL</v>
      </c>
      <c r="M322" s="7">
        <f t="shared" si="484"/>
        <v>-28.528896669740199</v>
      </c>
      <c r="N322" s="7">
        <f t="shared" si="485"/>
        <v>-64.791648690527595</v>
      </c>
      <c r="O322" s="7">
        <f t="shared" si="486"/>
        <v>-22.192564348619399</v>
      </c>
      <c r="Q322" s="9" t="s">
        <v>56</v>
      </c>
      <c r="R322" s="34">
        <v>-28.5288</v>
      </c>
      <c r="S322" s="34">
        <v>-4.2018000000000004</v>
      </c>
      <c r="T322" s="34">
        <v>-28.89</v>
      </c>
      <c r="U322" s="34">
        <v>-65.035983550376997</v>
      </c>
      <c r="V322" s="34">
        <v>-22.192564346997099</v>
      </c>
      <c r="W322" s="34" t="s">
        <v>292</v>
      </c>
      <c r="X322" s="7">
        <v>-28.528896669740199</v>
      </c>
      <c r="Y322" s="7">
        <v>-64.791648690527595</v>
      </c>
      <c r="Z322" s="7">
        <v>-22.192564348619399</v>
      </c>
    </row>
    <row r="323" spans="2:26" x14ac:dyDescent="0.35">
      <c r="B323" t="s">
        <v>772</v>
      </c>
      <c r="C323" t="s">
        <v>50</v>
      </c>
      <c r="E323" t="s">
        <v>283</v>
      </c>
      <c r="F323" s="2"/>
      <c r="G323" s="7">
        <f t="shared" si="478"/>
        <v>31.551300000000001</v>
      </c>
      <c r="H323" s="7">
        <f t="shared" si="479"/>
        <v>-2.6903000000000001</v>
      </c>
      <c r="I323" s="7">
        <f t="shared" si="480"/>
        <v>33.303699999999999</v>
      </c>
      <c r="J323" s="7">
        <f t="shared" si="481"/>
        <v>22.181522181522201</v>
      </c>
      <c r="K323" s="7">
        <f t="shared" si="482"/>
        <v>98.468721127247093</v>
      </c>
      <c r="L323" s="7">
        <f t="shared" si="483"/>
        <v>155.50281819838301</v>
      </c>
      <c r="M323" s="7">
        <f t="shared" si="484"/>
        <v>34.203719802762897</v>
      </c>
      <c r="N323" s="7">
        <f t="shared" si="485"/>
        <v>31.850269743038002</v>
      </c>
      <c r="O323" s="7">
        <f t="shared" si="486"/>
        <v>121.676297528481</v>
      </c>
      <c r="Q323" s="9" t="s">
        <v>283</v>
      </c>
      <c r="R323" s="34">
        <v>31.551300000000001</v>
      </c>
      <c r="S323" s="34">
        <v>-2.6903000000000001</v>
      </c>
      <c r="T323" s="34">
        <v>33.303699999999999</v>
      </c>
      <c r="U323" s="34">
        <v>22.181522181522201</v>
      </c>
      <c r="V323" s="34">
        <v>98.468721127247093</v>
      </c>
      <c r="W323" s="7">
        <v>155.50281819838301</v>
      </c>
      <c r="X323" s="7">
        <v>34.203719802762897</v>
      </c>
      <c r="Y323" s="7">
        <v>31.850269743038002</v>
      </c>
      <c r="Z323" s="7">
        <v>121.676297528481</v>
      </c>
    </row>
    <row r="324" spans="2:26" x14ac:dyDescent="0.35">
      <c r="B324" t="s">
        <v>774</v>
      </c>
      <c r="C324" t="s">
        <v>50</v>
      </c>
      <c r="E324" t="s">
        <v>284</v>
      </c>
      <c r="F324" s="2"/>
      <c r="G324" s="7">
        <f t="shared" si="478"/>
        <v>-6.6433999999999997</v>
      </c>
      <c r="H324" s="7">
        <f t="shared" si="479"/>
        <v>2.4297</v>
      </c>
      <c r="I324" s="7">
        <f t="shared" si="480"/>
        <v>2.4297</v>
      </c>
      <c r="J324" s="7">
        <f t="shared" si="481"/>
        <v>-12.7257966308098</v>
      </c>
      <c r="K324" s="7">
        <f t="shared" si="482"/>
        <v>78.423236514522799</v>
      </c>
      <c r="L324" s="7" t="str">
        <f t="shared" si="483"/>
        <v>NULL</v>
      </c>
      <c r="M324" s="7">
        <f t="shared" si="484"/>
        <v>-6.6435084730378398</v>
      </c>
      <c r="N324" s="7">
        <f t="shared" si="485"/>
        <v>-9.3591905636772097</v>
      </c>
      <c r="O324" s="7">
        <f t="shared" si="486"/>
        <v>78.423236508913504</v>
      </c>
      <c r="Q324" s="9" t="s">
        <v>284</v>
      </c>
      <c r="R324" s="34">
        <v>-6.6433999999999997</v>
      </c>
      <c r="S324" s="34">
        <v>2.4297</v>
      </c>
      <c r="T324" s="34">
        <v>2.4297</v>
      </c>
      <c r="U324" s="34">
        <v>-12.7257966308098</v>
      </c>
      <c r="V324" s="34">
        <v>78.423236514522799</v>
      </c>
      <c r="W324" s="34" t="s">
        <v>292</v>
      </c>
      <c r="X324" s="7">
        <v>-6.6435084730378398</v>
      </c>
      <c r="Y324" s="7">
        <v>-9.3591905636772097</v>
      </c>
      <c r="Z324" s="7">
        <v>78.423236508913504</v>
      </c>
    </row>
    <row r="325" spans="2:26" x14ac:dyDescent="0.35">
      <c r="B325" t="s">
        <v>514</v>
      </c>
      <c r="C325" t="s">
        <v>50</v>
      </c>
      <c r="E325" t="s">
        <v>285</v>
      </c>
      <c r="F325" s="2"/>
      <c r="G325" s="7">
        <f t="shared" si="478"/>
        <v>46.144799999999996</v>
      </c>
      <c r="H325" s="7">
        <f t="shared" si="479"/>
        <v>4.4817</v>
      </c>
      <c r="I325" s="7">
        <f t="shared" si="480"/>
        <v>50.353499999999997</v>
      </c>
      <c r="J325" s="7">
        <f t="shared" si="481"/>
        <v>13.7112550536886</v>
      </c>
      <c r="K325" s="7">
        <f t="shared" si="482"/>
        <v>82.329569217900399</v>
      </c>
      <c r="L325" s="7">
        <f t="shared" si="483"/>
        <v>100.36768930253901</v>
      </c>
      <c r="M325" s="7">
        <f t="shared" si="484"/>
        <v>46.144820643864101</v>
      </c>
      <c r="N325" s="7">
        <f t="shared" si="485"/>
        <v>13.9937243898429</v>
      </c>
      <c r="O325" s="7">
        <f t="shared" si="486"/>
        <v>82.329569206011101</v>
      </c>
      <c r="Q325" s="9" t="s">
        <v>285</v>
      </c>
      <c r="R325" s="34">
        <v>46.144799999999996</v>
      </c>
      <c r="S325" s="34">
        <v>4.4817</v>
      </c>
      <c r="T325" s="34">
        <v>50.353499999999997</v>
      </c>
      <c r="U325" s="34">
        <v>13.7112550536886</v>
      </c>
      <c r="V325" s="34">
        <v>82.329569217900399</v>
      </c>
      <c r="W325" s="7">
        <v>100.36768930253901</v>
      </c>
      <c r="X325" s="7">
        <v>46.144820643864101</v>
      </c>
      <c r="Y325" s="7">
        <v>13.9937243898429</v>
      </c>
      <c r="Z325" s="7">
        <v>82.329569206011101</v>
      </c>
    </row>
    <row r="326" spans="2:26" x14ac:dyDescent="0.35">
      <c r="B326" t="s">
        <v>776</v>
      </c>
      <c r="C326" t="s">
        <v>50</v>
      </c>
      <c r="E326" t="s">
        <v>286</v>
      </c>
      <c r="F326" s="2"/>
      <c r="G326" s="7">
        <f t="shared" si="478"/>
        <v>-22.564599999999999</v>
      </c>
      <c r="H326" s="7">
        <f t="shared" si="479"/>
        <v>-1.0481</v>
      </c>
      <c r="I326" s="7">
        <f t="shared" si="480"/>
        <v>-21.4846</v>
      </c>
      <c r="J326" s="7">
        <f t="shared" si="481"/>
        <v>13.6628776548011</v>
      </c>
      <c r="K326" s="7">
        <f t="shared" si="482"/>
        <v>79.296921080570996</v>
      </c>
      <c r="L326" s="7">
        <f t="shared" si="483"/>
        <v>306.934404283802</v>
      </c>
      <c r="M326" s="7">
        <f t="shared" si="484"/>
        <v>-22.564703482725999</v>
      </c>
      <c r="N326" s="7">
        <f t="shared" si="485"/>
        <v>15.056775175554201</v>
      </c>
      <c r="O326" s="7">
        <f t="shared" si="486"/>
        <v>79.296921086173001</v>
      </c>
      <c r="Q326" s="9" t="s">
        <v>286</v>
      </c>
      <c r="R326" s="34">
        <v>-22.564599999999999</v>
      </c>
      <c r="S326" s="34">
        <v>-1.0481</v>
      </c>
      <c r="T326" s="34">
        <v>-21.4846</v>
      </c>
      <c r="U326" s="34">
        <v>13.6628776548011</v>
      </c>
      <c r="V326" s="34">
        <v>79.296921080570996</v>
      </c>
      <c r="W326" s="7">
        <v>306.934404283802</v>
      </c>
      <c r="X326" s="7">
        <v>-22.564703482725999</v>
      </c>
      <c r="Y326" s="7">
        <v>15.056775175554201</v>
      </c>
      <c r="Z326" s="7">
        <v>79.296921086173001</v>
      </c>
    </row>
    <row r="327" spans="2:26" x14ac:dyDescent="0.35">
      <c r="B327" t="s">
        <v>778</v>
      </c>
      <c r="C327" t="s">
        <v>50</v>
      </c>
      <c r="E327" t="s">
        <v>287</v>
      </c>
      <c r="F327" s="2"/>
      <c r="G327" s="7">
        <f t="shared" si="478"/>
        <v>-7.3124000000000002</v>
      </c>
      <c r="H327" s="7">
        <f t="shared" si="479"/>
        <v>8.1872000000000007</v>
      </c>
      <c r="I327" s="7">
        <f t="shared" si="480"/>
        <v>6.7013999999999996</v>
      </c>
      <c r="J327" s="7">
        <f t="shared" si="481"/>
        <v>-62.187373259429499</v>
      </c>
      <c r="K327" s="7">
        <f t="shared" si="482"/>
        <v>-25.907284768211898</v>
      </c>
      <c r="L327" s="7" t="str">
        <f t="shared" si="483"/>
        <v>NULL</v>
      </c>
      <c r="M327" s="7">
        <f t="shared" si="484"/>
        <v>-7.31249309939912</v>
      </c>
      <c r="N327" s="7">
        <f t="shared" si="485"/>
        <v>-62.483233480030798</v>
      </c>
      <c r="O327" s="7">
        <f t="shared" si="486"/>
        <v>-25.907284764366899</v>
      </c>
      <c r="Q327" s="9" t="s">
        <v>287</v>
      </c>
      <c r="R327" s="34">
        <v>-7.3124000000000002</v>
      </c>
      <c r="S327" s="34">
        <v>8.1872000000000007</v>
      </c>
      <c r="T327" s="34">
        <v>6.7013999999999996</v>
      </c>
      <c r="U327" s="34">
        <v>-62.187373259429499</v>
      </c>
      <c r="V327" s="34">
        <v>-25.907284768211898</v>
      </c>
      <c r="W327" s="34" t="s">
        <v>292</v>
      </c>
      <c r="X327" s="7">
        <v>-7.31249309939912</v>
      </c>
      <c r="Y327" s="7">
        <v>-62.483233480030798</v>
      </c>
      <c r="Z327" s="7">
        <v>-25.907284764366899</v>
      </c>
    </row>
    <row r="328" spans="2:26" x14ac:dyDescent="0.35">
      <c r="F328" s="2"/>
      <c r="G328" s="15">
        <f>AVERAGE(G316:G327)</f>
        <v>18.661275</v>
      </c>
      <c r="H328" s="15">
        <f t="shared" ref="H328:O328" si="487">AVERAGE(H316:H327)</f>
        <v>1.9278333333333333</v>
      </c>
      <c r="I328" s="15">
        <f t="shared" si="487"/>
        <v>22.787483333333338</v>
      </c>
      <c r="J328" s="15">
        <f t="shared" si="487"/>
        <v>25.907949917916056</v>
      </c>
      <c r="K328" s="15">
        <f t="shared" si="487"/>
        <v>195.82594865818837</v>
      </c>
      <c r="L328" s="15">
        <f t="shared" si="487"/>
        <v>575.40979336626083</v>
      </c>
      <c r="M328" s="15">
        <f t="shared" si="487"/>
        <v>18.882271943718962</v>
      </c>
      <c r="N328" s="15">
        <f t="shared" si="487"/>
        <v>27.617932866669388</v>
      </c>
      <c r="O328" s="15">
        <f t="shared" si="487"/>
        <v>197.75991335590663</v>
      </c>
    </row>
    <row r="329" spans="2:26" x14ac:dyDescent="0.35">
      <c r="F329" s="2"/>
      <c r="G329" s="16"/>
      <c r="H329" s="19"/>
      <c r="I329" s="18"/>
      <c r="J329" s="38"/>
      <c r="K329" s="18"/>
      <c r="L329" s="19"/>
      <c r="M329" s="19"/>
      <c r="N329" s="16"/>
      <c r="O329" s="18"/>
    </row>
  </sheetData>
  <pageMargins left="0.7" right="0.7" top="0.78740157499999996" bottom="0.78740157499999996" header="0.3" footer="0.3"/>
  <customProperties>
    <customPr name="REFI_OFFICE_FUNCTION_CLICK_THROUGH_WORKSHEET_NAME" r:id="rId1"/>
    <customPr name="REFI_OFFICE_FUNCTION_DATA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C253559CC884F4781DCE832A8CB1D80" ma:contentTypeVersion="13" ma:contentTypeDescription="Ein neues Dokument erstellen." ma:contentTypeScope="" ma:versionID="26fe4eeb414f89c99b7c2c97f3b22ef3">
  <xsd:schema xmlns:xsd="http://www.w3.org/2001/XMLSchema" xmlns:xs="http://www.w3.org/2001/XMLSchema" xmlns:p="http://schemas.microsoft.com/office/2006/metadata/properties" xmlns:ns2="eb00d37f-1d19-4fa1-b301-8f3f4b367310" xmlns:ns3="1b4b421c-b62c-43b7-a7e1-127b2a74bbe1" targetNamespace="http://schemas.microsoft.com/office/2006/metadata/properties" ma:root="true" ma:fieldsID="c7af0977d678a6be0e6f430e6b840b42" ns2:_="" ns3:_="">
    <xsd:import namespace="eb00d37f-1d19-4fa1-b301-8f3f4b367310"/>
    <xsd:import namespace="1b4b421c-b62c-43b7-a7e1-127b2a74bb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0d37f-1d19-4fa1-b301-8f3f4b3673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e6b6c136-bc47-4ed8-85d4-a5e04dd032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4b421c-b62c-43b7-a7e1-127b2a74bbe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0e1c61-5a2d-4b27-a940-45ed445afe45}" ma:internalName="TaxCatchAll" ma:showField="CatchAllData" ma:web="1b4b421c-b62c-43b7-a7e1-127b2a74bb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75117C-0A46-4CF2-9291-8D22955161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47089E-78E9-4A15-9EDF-2CF8BDAB17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00d37f-1d19-4fa1-b301-8f3f4b367310"/>
    <ds:schemaRef ds:uri="1b4b421c-b62c-43b7-a7e1-127b2a74bb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Equity_Key_Figures</vt:lpstr>
      <vt:lpstr>Performance_Data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Riesen</dc:creator>
  <cp:lastModifiedBy>André Riesen</cp:lastModifiedBy>
  <dcterms:created xsi:type="dcterms:W3CDTF">2023-10-25T17:08:58Z</dcterms:created>
  <dcterms:modified xsi:type="dcterms:W3CDTF">2024-12-13T07:46:46Z</dcterms:modified>
</cp:coreProperties>
</file>