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duct Asset Management\PRUDENS_FUNDS\PRUDENS_ANALYSIS\Equities\Fundamental_&amp;_Technical_Analysis\Fundamental_Analysis\Company_Analysis\PRUDENS_Investment_Universe\"/>
    </mc:Choice>
  </mc:AlternateContent>
  <xr:revisionPtr revIDLastSave="0" documentId="13_ncr:1_{0D3D012B-6B0E-4875-991F-CFDCAAAED9B1}" xr6:coauthVersionLast="47" xr6:coauthVersionMax="47" xr10:uidLastSave="{00000000-0000-0000-0000-000000000000}"/>
  <bookViews>
    <workbookView xWindow="47880" yWindow="-2655" windowWidth="38640" windowHeight="21120" firstSheet="1" activeTab="3" xr2:uid="{A8EFDF63-01B1-4D58-BAE5-78D2830B6986}"/>
  </bookViews>
  <sheets>
    <sheet name="NGZiNGI2ZDAtNjAxNC00Zj" sheetId="8" state="veryHidden" r:id="rId1"/>
    <sheet name="Equity_Key_Figures" sheetId="1" r:id="rId2"/>
    <sheet name="NDgyNjZkOTEtOGVhNC00OD" sheetId="10" state="veryHidden" r:id="rId3"/>
    <sheet name="Performance_Dat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1" i="5" l="1"/>
  <c r="G159" i="5"/>
  <c r="H159" i="5"/>
  <c r="I159" i="5"/>
  <c r="J159" i="5"/>
  <c r="K159" i="5"/>
  <c r="L159" i="5"/>
  <c r="M159" i="5"/>
  <c r="N159" i="5"/>
  <c r="O159" i="5"/>
  <c r="G160" i="5"/>
  <c r="H160" i="5"/>
  <c r="I160" i="5"/>
  <c r="J160" i="5"/>
  <c r="K160" i="5"/>
  <c r="L160" i="5"/>
  <c r="M160" i="5"/>
  <c r="N160" i="5"/>
  <c r="O160" i="5"/>
  <c r="H158" i="5"/>
  <c r="I158" i="5"/>
  <c r="J158" i="5"/>
  <c r="K158" i="5"/>
  <c r="L158" i="5"/>
  <c r="L161" i="5" s="1"/>
  <c r="M158" i="5"/>
  <c r="M161" i="5" s="1"/>
  <c r="N158" i="5"/>
  <c r="N161" i="5" s="1"/>
  <c r="O158" i="5"/>
  <c r="G158" i="5"/>
  <c r="G151" i="5"/>
  <c r="H151" i="5"/>
  <c r="I151" i="5"/>
  <c r="J151" i="5"/>
  <c r="K151" i="5"/>
  <c r="L151" i="5"/>
  <c r="M151" i="5"/>
  <c r="N151" i="5"/>
  <c r="O151" i="5"/>
  <c r="G152" i="5"/>
  <c r="H152" i="5"/>
  <c r="I152" i="5"/>
  <c r="J152" i="5"/>
  <c r="K152" i="5"/>
  <c r="L152" i="5"/>
  <c r="M152" i="5"/>
  <c r="N152" i="5"/>
  <c r="O152" i="5"/>
  <c r="G153" i="5"/>
  <c r="H153" i="5"/>
  <c r="I153" i="5"/>
  <c r="J153" i="5"/>
  <c r="K153" i="5"/>
  <c r="L153" i="5"/>
  <c r="M153" i="5"/>
  <c r="N153" i="5"/>
  <c r="O153" i="5"/>
  <c r="G154" i="5"/>
  <c r="H154" i="5"/>
  <c r="I154" i="5"/>
  <c r="J154" i="5"/>
  <c r="K154" i="5"/>
  <c r="L154" i="5"/>
  <c r="M154" i="5"/>
  <c r="N154" i="5"/>
  <c r="O154" i="5"/>
  <c r="H150" i="5"/>
  <c r="I150" i="5"/>
  <c r="J150" i="5"/>
  <c r="K150" i="5"/>
  <c r="L150" i="5"/>
  <c r="M150" i="5"/>
  <c r="N150" i="5"/>
  <c r="O150" i="5"/>
  <c r="G150" i="5"/>
  <c r="G144" i="5"/>
  <c r="H144" i="5"/>
  <c r="I144" i="5"/>
  <c r="J144" i="5"/>
  <c r="K144" i="5"/>
  <c r="L144" i="5"/>
  <c r="M144" i="5"/>
  <c r="N144" i="5"/>
  <c r="O144" i="5"/>
  <c r="G145" i="5"/>
  <c r="H145" i="5"/>
  <c r="I145" i="5"/>
  <c r="J145" i="5"/>
  <c r="K145" i="5"/>
  <c r="L145" i="5"/>
  <c r="M145" i="5"/>
  <c r="N145" i="5"/>
  <c r="O145" i="5"/>
  <c r="G146" i="5"/>
  <c r="H146" i="5"/>
  <c r="I146" i="5"/>
  <c r="J146" i="5"/>
  <c r="K146" i="5"/>
  <c r="L146" i="5"/>
  <c r="M146" i="5"/>
  <c r="N146" i="5"/>
  <c r="O146" i="5"/>
  <c r="G147" i="5"/>
  <c r="H147" i="5"/>
  <c r="I147" i="5"/>
  <c r="J147" i="5"/>
  <c r="K147" i="5"/>
  <c r="L147" i="5"/>
  <c r="M147" i="5"/>
  <c r="N147" i="5"/>
  <c r="O147" i="5"/>
  <c r="H143" i="5"/>
  <c r="I143" i="5"/>
  <c r="J143" i="5"/>
  <c r="K143" i="5"/>
  <c r="L143" i="5"/>
  <c r="M143" i="5"/>
  <c r="N143" i="5"/>
  <c r="O143" i="5"/>
  <c r="G143" i="5"/>
  <c r="G133" i="5"/>
  <c r="H133" i="5"/>
  <c r="I133" i="5"/>
  <c r="J133" i="5"/>
  <c r="K133" i="5"/>
  <c r="L133" i="5"/>
  <c r="M133" i="5"/>
  <c r="N133" i="5"/>
  <c r="O133" i="5"/>
  <c r="G134" i="5"/>
  <c r="H134" i="5"/>
  <c r="I134" i="5"/>
  <c r="J134" i="5"/>
  <c r="K134" i="5"/>
  <c r="L134" i="5"/>
  <c r="M134" i="5"/>
  <c r="N134" i="5"/>
  <c r="O134" i="5"/>
  <c r="G135" i="5"/>
  <c r="H135" i="5"/>
  <c r="I135" i="5"/>
  <c r="J135" i="5"/>
  <c r="K135" i="5"/>
  <c r="L135" i="5"/>
  <c r="M135" i="5"/>
  <c r="N135" i="5"/>
  <c r="O135" i="5"/>
  <c r="G136" i="5"/>
  <c r="H136" i="5"/>
  <c r="I136" i="5"/>
  <c r="J136" i="5"/>
  <c r="K136" i="5"/>
  <c r="L136" i="5"/>
  <c r="M136" i="5"/>
  <c r="N136" i="5"/>
  <c r="O136" i="5"/>
  <c r="G137" i="5"/>
  <c r="H137" i="5"/>
  <c r="I137" i="5"/>
  <c r="J137" i="5"/>
  <c r="K137" i="5"/>
  <c r="L137" i="5"/>
  <c r="M137" i="5"/>
  <c r="N137" i="5"/>
  <c r="O137" i="5"/>
  <c r="G138" i="5"/>
  <c r="H138" i="5"/>
  <c r="I138" i="5"/>
  <c r="J138" i="5"/>
  <c r="K138" i="5"/>
  <c r="L138" i="5"/>
  <c r="M138" i="5"/>
  <c r="N138" i="5"/>
  <c r="O138" i="5"/>
  <c r="G139" i="5"/>
  <c r="H139" i="5"/>
  <c r="I139" i="5"/>
  <c r="J139" i="5"/>
  <c r="K139" i="5"/>
  <c r="L139" i="5"/>
  <c r="M139" i="5"/>
  <c r="N139" i="5"/>
  <c r="O139" i="5"/>
  <c r="H132" i="5"/>
  <c r="I132" i="5"/>
  <c r="J132" i="5"/>
  <c r="K132" i="5"/>
  <c r="L132" i="5"/>
  <c r="M132" i="5"/>
  <c r="N132" i="5"/>
  <c r="O132" i="5"/>
  <c r="G132" i="5"/>
  <c r="G123" i="5"/>
  <c r="H123" i="5"/>
  <c r="I123" i="5"/>
  <c r="J123" i="5"/>
  <c r="K123" i="5"/>
  <c r="L123" i="5"/>
  <c r="M123" i="5"/>
  <c r="N123" i="5"/>
  <c r="O123" i="5"/>
  <c r="G124" i="5"/>
  <c r="H124" i="5"/>
  <c r="I124" i="5"/>
  <c r="J124" i="5"/>
  <c r="K124" i="5"/>
  <c r="L124" i="5"/>
  <c r="M124" i="5"/>
  <c r="N124" i="5"/>
  <c r="O124" i="5"/>
  <c r="G125" i="5"/>
  <c r="H125" i="5"/>
  <c r="I125" i="5"/>
  <c r="J125" i="5"/>
  <c r="K125" i="5"/>
  <c r="L125" i="5"/>
  <c r="M125" i="5"/>
  <c r="N125" i="5"/>
  <c r="O125" i="5"/>
  <c r="G126" i="5"/>
  <c r="H126" i="5"/>
  <c r="I126" i="5"/>
  <c r="J126" i="5"/>
  <c r="K126" i="5"/>
  <c r="L126" i="5"/>
  <c r="M126" i="5"/>
  <c r="N126" i="5"/>
  <c r="O126" i="5"/>
  <c r="G127" i="5"/>
  <c r="H127" i="5"/>
  <c r="I127" i="5"/>
  <c r="J127" i="5"/>
  <c r="K127" i="5"/>
  <c r="L127" i="5"/>
  <c r="M127" i="5"/>
  <c r="N127" i="5"/>
  <c r="O127" i="5"/>
  <c r="G128" i="5"/>
  <c r="H128" i="5"/>
  <c r="I128" i="5"/>
  <c r="J128" i="5"/>
  <c r="K128" i="5"/>
  <c r="L128" i="5"/>
  <c r="M128" i="5"/>
  <c r="N128" i="5"/>
  <c r="O128" i="5"/>
  <c r="H122" i="5"/>
  <c r="I122" i="5"/>
  <c r="J122" i="5"/>
  <c r="K122" i="5"/>
  <c r="L122" i="5"/>
  <c r="M122" i="5"/>
  <c r="N122" i="5"/>
  <c r="O122" i="5"/>
  <c r="G122" i="5"/>
  <c r="G110" i="5"/>
  <c r="H110" i="5"/>
  <c r="I110" i="5"/>
  <c r="J110" i="5"/>
  <c r="K110" i="5"/>
  <c r="L110" i="5"/>
  <c r="M110" i="5"/>
  <c r="N110" i="5"/>
  <c r="O110" i="5"/>
  <c r="G111" i="5"/>
  <c r="H111" i="5"/>
  <c r="I111" i="5"/>
  <c r="J111" i="5"/>
  <c r="K111" i="5"/>
  <c r="L111" i="5"/>
  <c r="M111" i="5"/>
  <c r="N111" i="5"/>
  <c r="O111" i="5"/>
  <c r="G112" i="5"/>
  <c r="H112" i="5"/>
  <c r="I112" i="5"/>
  <c r="J112" i="5"/>
  <c r="K112" i="5"/>
  <c r="L112" i="5"/>
  <c r="M112" i="5"/>
  <c r="N112" i="5"/>
  <c r="O112" i="5"/>
  <c r="G113" i="5"/>
  <c r="H113" i="5"/>
  <c r="I113" i="5"/>
  <c r="J113" i="5"/>
  <c r="K113" i="5"/>
  <c r="L113" i="5"/>
  <c r="M113" i="5"/>
  <c r="N113" i="5"/>
  <c r="O113" i="5"/>
  <c r="G114" i="5"/>
  <c r="H114" i="5"/>
  <c r="I114" i="5"/>
  <c r="J114" i="5"/>
  <c r="K114" i="5"/>
  <c r="L114" i="5"/>
  <c r="M114" i="5"/>
  <c r="N114" i="5"/>
  <c r="O114" i="5"/>
  <c r="G115" i="5"/>
  <c r="H115" i="5"/>
  <c r="I115" i="5"/>
  <c r="J115" i="5"/>
  <c r="K115" i="5"/>
  <c r="L115" i="5"/>
  <c r="M115" i="5"/>
  <c r="N115" i="5"/>
  <c r="O115" i="5"/>
  <c r="G116" i="5"/>
  <c r="H116" i="5"/>
  <c r="I116" i="5"/>
  <c r="J116" i="5"/>
  <c r="K116" i="5"/>
  <c r="L116" i="5"/>
  <c r="M116" i="5"/>
  <c r="N116" i="5"/>
  <c r="O116" i="5"/>
  <c r="G117" i="5"/>
  <c r="H117" i="5"/>
  <c r="I117" i="5"/>
  <c r="J117" i="5"/>
  <c r="K117" i="5"/>
  <c r="L117" i="5"/>
  <c r="M117" i="5"/>
  <c r="N117" i="5"/>
  <c r="O117" i="5"/>
  <c r="G118" i="5"/>
  <c r="H118" i="5"/>
  <c r="I118" i="5"/>
  <c r="J118" i="5"/>
  <c r="K118" i="5"/>
  <c r="L118" i="5"/>
  <c r="M118" i="5"/>
  <c r="N118" i="5"/>
  <c r="O118" i="5"/>
  <c r="H109" i="5"/>
  <c r="I109" i="5"/>
  <c r="J109" i="5"/>
  <c r="K109" i="5"/>
  <c r="L109" i="5"/>
  <c r="M109" i="5"/>
  <c r="N109" i="5"/>
  <c r="O109" i="5"/>
  <c r="G109" i="5"/>
  <c r="G78" i="5"/>
  <c r="H78" i="5"/>
  <c r="I78" i="5"/>
  <c r="J78" i="5"/>
  <c r="K78" i="5"/>
  <c r="L78" i="5"/>
  <c r="M78" i="5"/>
  <c r="N78" i="5"/>
  <c r="O78" i="5"/>
  <c r="G79" i="5"/>
  <c r="H79" i="5"/>
  <c r="I79" i="5"/>
  <c r="J79" i="5"/>
  <c r="K79" i="5"/>
  <c r="L79" i="5"/>
  <c r="M79" i="5"/>
  <c r="N79" i="5"/>
  <c r="O79" i="5"/>
  <c r="G80" i="5"/>
  <c r="H80" i="5"/>
  <c r="I80" i="5"/>
  <c r="J80" i="5"/>
  <c r="K80" i="5"/>
  <c r="L80" i="5"/>
  <c r="M80" i="5"/>
  <c r="N80" i="5"/>
  <c r="O80" i="5"/>
  <c r="G81" i="5"/>
  <c r="H81" i="5"/>
  <c r="I81" i="5"/>
  <c r="J81" i="5"/>
  <c r="K81" i="5"/>
  <c r="L81" i="5"/>
  <c r="M81" i="5"/>
  <c r="N81" i="5"/>
  <c r="O81" i="5"/>
  <c r="G82" i="5"/>
  <c r="H82" i="5"/>
  <c r="I82" i="5"/>
  <c r="J82" i="5"/>
  <c r="K82" i="5"/>
  <c r="L82" i="5"/>
  <c r="M82" i="5"/>
  <c r="N82" i="5"/>
  <c r="O82" i="5"/>
  <c r="G83" i="5"/>
  <c r="H83" i="5"/>
  <c r="I83" i="5"/>
  <c r="J83" i="5"/>
  <c r="K83" i="5"/>
  <c r="L83" i="5"/>
  <c r="M83" i="5"/>
  <c r="N83" i="5"/>
  <c r="O83" i="5"/>
  <c r="G84" i="5"/>
  <c r="H84" i="5"/>
  <c r="I84" i="5"/>
  <c r="J84" i="5"/>
  <c r="K84" i="5"/>
  <c r="L84" i="5"/>
  <c r="M84" i="5"/>
  <c r="N84" i="5"/>
  <c r="O84" i="5"/>
  <c r="G85" i="5"/>
  <c r="H85" i="5"/>
  <c r="I85" i="5"/>
  <c r="J85" i="5"/>
  <c r="K85" i="5"/>
  <c r="L85" i="5"/>
  <c r="M85" i="5"/>
  <c r="N85" i="5"/>
  <c r="O85" i="5"/>
  <c r="G86" i="5"/>
  <c r="H86" i="5"/>
  <c r="I86" i="5"/>
  <c r="J86" i="5"/>
  <c r="K86" i="5"/>
  <c r="L86" i="5"/>
  <c r="M86" i="5"/>
  <c r="N86" i="5"/>
  <c r="O86" i="5"/>
  <c r="G87" i="5"/>
  <c r="H87" i="5"/>
  <c r="I87" i="5"/>
  <c r="J87" i="5"/>
  <c r="K87" i="5"/>
  <c r="L87" i="5"/>
  <c r="M87" i="5"/>
  <c r="N87" i="5"/>
  <c r="O87" i="5"/>
  <c r="G88" i="5"/>
  <c r="H88" i="5"/>
  <c r="I88" i="5"/>
  <c r="J88" i="5"/>
  <c r="K88" i="5"/>
  <c r="L88" i="5"/>
  <c r="M88" i="5"/>
  <c r="N88" i="5"/>
  <c r="O88" i="5"/>
  <c r="G89" i="5"/>
  <c r="H89" i="5"/>
  <c r="I89" i="5"/>
  <c r="J89" i="5"/>
  <c r="K89" i="5"/>
  <c r="L89" i="5"/>
  <c r="M89" i="5"/>
  <c r="N89" i="5"/>
  <c r="O89" i="5"/>
  <c r="G90" i="5"/>
  <c r="H90" i="5"/>
  <c r="I90" i="5"/>
  <c r="J90" i="5"/>
  <c r="K90" i="5"/>
  <c r="L90" i="5"/>
  <c r="M90" i="5"/>
  <c r="N90" i="5"/>
  <c r="O90" i="5"/>
  <c r="G91" i="5"/>
  <c r="H91" i="5"/>
  <c r="I91" i="5"/>
  <c r="J91" i="5"/>
  <c r="K91" i="5"/>
  <c r="L91" i="5"/>
  <c r="M91" i="5"/>
  <c r="N91" i="5"/>
  <c r="O91" i="5"/>
  <c r="G92" i="5"/>
  <c r="H92" i="5"/>
  <c r="I92" i="5"/>
  <c r="J92" i="5"/>
  <c r="K92" i="5"/>
  <c r="L92" i="5"/>
  <c r="M92" i="5"/>
  <c r="N92" i="5"/>
  <c r="O92" i="5"/>
  <c r="G93" i="5"/>
  <c r="H93" i="5"/>
  <c r="I93" i="5"/>
  <c r="J93" i="5"/>
  <c r="K93" i="5"/>
  <c r="L93" i="5"/>
  <c r="M93" i="5"/>
  <c r="N93" i="5"/>
  <c r="O93" i="5"/>
  <c r="G94" i="5"/>
  <c r="H94" i="5"/>
  <c r="I94" i="5"/>
  <c r="J94" i="5"/>
  <c r="K94" i="5"/>
  <c r="L94" i="5"/>
  <c r="M94" i="5"/>
  <c r="N94" i="5"/>
  <c r="O94" i="5"/>
  <c r="G95" i="5"/>
  <c r="H95" i="5"/>
  <c r="I95" i="5"/>
  <c r="J95" i="5"/>
  <c r="K95" i="5"/>
  <c r="L95" i="5"/>
  <c r="M95" i="5"/>
  <c r="N95" i="5"/>
  <c r="O95" i="5"/>
  <c r="G96" i="5"/>
  <c r="H96" i="5"/>
  <c r="I96" i="5"/>
  <c r="J96" i="5"/>
  <c r="K96" i="5"/>
  <c r="L96" i="5"/>
  <c r="M96" i="5"/>
  <c r="N96" i="5"/>
  <c r="O96" i="5"/>
  <c r="G97" i="5"/>
  <c r="H97" i="5"/>
  <c r="I97" i="5"/>
  <c r="J97" i="5"/>
  <c r="K97" i="5"/>
  <c r="L97" i="5"/>
  <c r="M97" i="5"/>
  <c r="N97" i="5"/>
  <c r="O97" i="5"/>
  <c r="G98" i="5"/>
  <c r="H98" i="5"/>
  <c r="I98" i="5"/>
  <c r="J98" i="5"/>
  <c r="K98" i="5"/>
  <c r="L98" i="5"/>
  <c r="M98" i="5"/>
  <c r="N98" i="5"/>
  <c r="O98" i="5"/>
  <c r="G99" i="5"/>
  <c r="H99" i="5"/>
  <c r="I99" i="5"/>
  <c r="J99" i="5"/>
  <c r="K99" i="5"/>
  <c r="L99" i="5"/>
  <c r="M99" i="5"/>
  <c r="N99" i="5"/>
  <c r="O99" i="5"/>
  <c r="G100" i="5"/>
  <c r="H100" i="5"/>
  <c r="I100" i="5"/>
  <c r="J100" i="5"/>
  <c r="K100" i="5"/>
  <c r="L100" i="5"/>
  <c r="M100" i="5"/>
  <c r="N100" i="5"/>
  <c r="O100" i="5"/>
  <c r="G101" i="5"/>
  <c r="H101" i="5"/>
  <c r="I101" i="5"/>
  <c r="J101" i="5"/>
  <c r="K101" i="5"/>
  <c r="L101" i="5"/>
  <c r="M101" i="5"/>
  <c r="N101" i="5"/>
  <c r="O101" i="5"/>
  <c r="G102" i="5"/>
  <c r="H102" i="5"/>
  <c r="I102" i="5"/>
  <c r="J102" i="5"/>
  <c r="K102" i="5"/>
  <c r="L102" i="5"/>
  <c r="M102" i="5"/>
  <c r="N102" i="5"/>
  <c r="O102" i="5"/>
  <c r="G103" i="5"/>
  <c r="H103" i="5"/>
  <c r="I103" i="5"/>
  <c r="J103" i="5"/>
  <c r="K103" i="5"/>
  <c r="L103" i="5"/>
  <c r="M103" i="5"/>
  <c r="N103" i="5"/>
  <c r="O103" i="5"/>
  <c r="G104" i="5"/>
  <c r="H104" i="5"/>
  <c r="I104" i="5"/>
  <c r="J104" i="5"/>
  <c r="K104" i="5"/>
  <c r="L104" i="5"/>
  <c r="M104" i="5"/>
  <c r="N104" i="5"/>
  <c r="O104" i="5"/>
  <c r="G105" i="5"/>
  <c r="H105" i="5"/>
  <c r="I105" i="5"/>
  <c r="J105" i="5"/>
  <c r="K105" i="5"/>
  <c r="L105" i="5"/>
  <c r="M105" i="5"/>
  <c r="N105" i="5"/>
  <c r="O105" i="5"/>
  <c r="H77" i="5"/>
  <c r="I77" i="5"/>
  <c r="J77" i="5"/>
  <c r="K77" i="5"/>
  <c r="L77" i="5"/>
  <c r="M77" i="5"/>
  <c r="N77" i="5"/>
  <c r="O77" i="5"/>
  <c r="G77" i="5"/>
  <c r="G55" i="5"/>
  <c r="H55" i="5"/>
  <c r="I55" i="5"/>
  <c r="J55" i="5"/>
  <c r="K55" i="5"/>
  <c r="L55" i="5"/>
  <c r="M55" i="5"/>
  <c r="N55" i="5"/>
  <c r="O55" i="5"/>
  <c r="G56" i="5"/>
  <c r="H56" i="5"/>
  <c r="I56" i="5"/>
  <c r="J56" i="5"/>
  <c r="K56" i="5"/>
  <c r="L56" i="5"/>
  <c r="M56" i="5"/>
  <c r="N56" i="5"/>
  <c r="O56" i="5"/>
  <c r="G57" i="5"/>
  <c r="H57" i="5"/>
  <c r="I57" i="5"/>
  <c r="J57" i="5"/>
  <c r="K57" i="5"/>
  <c r="L57" i="5"/>
  <c r="M57" i="5"/>
  <c r="N57" i="5"/>
  <c r="O57" i="5"/>
  <c r="G58" i="5"/>
  <c r="H58" i="5"/>
  <c r="I58" i="5"/>
  <c r="J58" i="5"/>
  <c r="K58" i="5"/>
  <c r="L58" i="5"/>
  <c r="M58" i="5"/>
  <c r="N58" i="5"/>
  <c r="O58" i="5"/>
  <c r="G59" i="5"/>
  <c r="H59" i="5"/>
  <c r="I59" i="5"/>
  <c r="J59" i="5"/>
  <c r="K59" i="5"/>
  <c r="L59" i="5"/>
  <c r="M59" i="5"/>
  <c r="N59" i="5"/>
  <c r="O59" i="5"/>
  <c r="G60" i="5"/>
  <c r="H60" i="5"/>
  <c r="I60" i="5"/>
  <c r="J60" i="5"/>
  <c r="K60" i="5"/>
  <c r="L60" i="5"/>
  <c r="M60" i="5"/>
  <c r="N60" i="5"/>
  <c r="O60" i="5"/>
  <c r="G61" i="5"/>
  <c r="H61" i="5"/>
  <c r="I61" i="5"/>
  <c r="J61" i="5"/>
  <c r="K61" i="5"/>
  <c r="L61" i="5"/>
  <c r="M61" i="5"/>
  <c r="N61" i="5"/>
  <c r="O61" i="5"/>
  <c r="G62" i="5"/>
  <c r="H62" i="5"/>
  <c r="I62" i="5"/>
  <c r="J62" i="5"/>
  <c r="K62" i="5"/>
  <c r="L62" i="5"/>
  <c r="M62" i="5"/>
  <c r="N62" i="5"/>
  <c r="O62" i="5"/>
  <c r="G63" i="5"/>
  <c r="H63" i="5"/>
  <c r="I63" i="5"/>
  <c r="J63" i="5"/>
  <c r="K63" i="5"/>
  <c r="L63" i="5"/>
  <c r="M63" i="5"/>
  <c r="N63" i="5"/>
  <c r="O63" i="5"/>
  <c r="G64" i="5"/>
  <c r="H64" i="5"/>
  <c r="I64" i="5"/>
  <c r="J64" i="5"/>
  <c r="K64" i="5"/>
  <c r="L64" i="5"/>
  <c r="M64" i="5"/>
  <c r="N64" i="5"/>
  <c r="O64" i="5"/>
  <c r="G65" i="5"/>
  <c r="H65" i="5"/>
  <c r="I65" i="5"/>
  <c r="J65" i="5"/>
  <c r="K65" i="5"/>
  <c r="L65" i="5"/>
  <c r="M65" i="5"/>
  <c r="N65" i="5"/>
  <c r="O65" i="5"/>
  <c r="G66" i="5"/>
  <c r="H66" i="5"/>
  <c r="I66" i="5"/>
  <c r="J66" i="5"/>
  <c r="K66" i="5"/>
  <c r="L66" i="5"/>
  <c r="M66" i="5"/>
  <c r="N66" i="5"/>
  <c r="O66" i="5"/>
  <c r="G67" i="5"/>
  <c r="H67" i="5"/>
  <c r="I67" i="5"/>
  <c r="J67" i="5"/>
  <c r="K67" i="5"/>
  <c r="L67" i="5"/>
  <c r="M67" i="5"/>
  <c r="N67" i="5"/>
  <c r="O67" i="5"/>
  <c r="G68" i="5"/>
  <c r="H68" i="5"/>
  <c r="I68" i="5"/>
  <c r="J68" i="5"/>
  <c r="K68" i="5"/>
  <c r="L68" i="5"/>
  <c r="M68" i="5"/>
  <c r="N68" i="5"/>
  <c r="O68" i="5"/>
  <c r="G69" i="5"/>
  <c r="H69" i="5"/>
  <c r="I69" i="5"/>
  <c r="J69" i="5"/>
  <c r="K69" i="5"/>
  <c r="L69" i="5"/>
  <c r="M69" i="5"/>
  <c r="N69" i="5"/>
  <c r="O69" i="5"/>
  <c r="G70" i="5"/>
  <c r="H70" i="5"/>
  <c r="I70" i="5"/>
  <c r="J70" i="5"/>
  <c r="K70" i="5"/>
  <c r="L70" i="5"/>
  <c r="M70" i="5"/>
  <c r="N70" i="5"/>
  <c r="O70" i="5"/>
  <c r="G71" i="5"/>
  <c r="H71" i="5"/>
  <c r="I71" i="5"/>
  <c r="J71" i="5"/>
  <c r="K71" i="5"/>
  <c r="L71" i="5"/>
  <c r="M71" i="5"/>
  <c r="N71" i="5"/>
  <c r="O71" i="5"/>
  <c r="G72" i="5"/>
  <c r="H72" i="5"/>
  <c r="I72" i="5"/>
  <c r="J72" i="5"/>
  <c r="K72" i="5"/>
  <c r="L72" i="5"/>
  <c r="M72" i="5"/>
  <c r="N72" i="5"/>
  <c r="O72" i="5"/>
  <c r="G73" i="5"/>
  <c r="H73" i="5"/>
  <c r="I73" i="5"/>
  <c r="J73" i="5"/>
  <c r="K73" i="5"/>
  <c r="L73" i="5"/>
  <c r="M73" i="5"/>
  <c r="N73" i="5"/>
  <c r="O73" i="5"/>
  <c r="G74" i="5"/>
  <c r="H74" i="5"/>
  <c r="I74" i="5"/>
  <c r="J74" i="5"/>
  <c r="K74" i="5"/>
  <c r="L74" i="5"/>
  <c r="M74" i="5"/>
  <c r="N74" i="5"/>
  <c r="O74" i="5"/>
  <c r="H54" i="5"/>
  <c r="I54" i="5"/>
  <c r="J54" i="5"/>
  <c r="K54" i="5"/>
  <c r="L54" i="5"/>
  <c r="M54" i="5"/>
  <c r="N54" i="5"/>
  <c r="O54" i="5"/>
  <c r="G54" i="5"/>
  <c r="G28" i="5"/>
  <c r="H28" i="5"/>
  <c r="I28" i="5"/>
  <c r="J28" i="5"/>
  <c r="K28" i="5"/>
  <c r="L28" i="5"/>
  <c r="M28" i="5"/>
  <c r="N28" i="5"/>
  <c r="O28" i="5"/>
  <c r="G29" i="5"/>
  <c r="H29" i="5"/>
  <c r="I29" i="5"/>
  <c r="J29" i="5"/>
  <c r="K29" i="5"/>
  <c r="L29" i="5"/>
  <c r="M29" i="5"/>
  <c r="N29" i="5"/>
  <c r="O29" i="5"/>
  <c r="G30" i="5"/>
  <c r="H30" i="5"/>
  <c r="I30" i="5"/>
  <c r="J30" i="5"/>
  <c r="K30" i="5"/>
  <c r="L30" i="5"/>
  <c r="M30" i="5"/>
  <c r="N30" i="5"/>
  <c r="O30" i="5"/>
  <c r="G31" i="5"/>
  <c r="H31" i="5"/>
  <c r="I31" i="5"/>
  <c r="J31" i="5"/>
  <c r="K31" i="5"/>
  <c r="L31" i="5"/>
  <c r="M31" i="5"/>
  <c r="N31" i="5"/>
  <c r="O31" i="5"/>
  <c r="G32" i="5"/>
  <c r="H32" i="5"/>
  <c r="I32" i="5"/>
  <c r="J32" i="5"/>
  <c r="K32" i="5"/>
  <c r="L32" i="5"/>
  <c r="M32" i="5"/>
  <c r="N32" i="5"/>
  <c r="O32" i="5"/>
  <c r="G33" i="5"/>
  <c r="H33" i="5"/>
  <c r="I33" i="5"/>
  <c r="J33" i="5"/>
  <c r="K33" i="5"/>
  <c r="L33" i="5"/>
  <c r="M33" i="5"/>
  <c r="N33" i="5"/>
  <c r="O33" i="5"/>
  <c r="G34" i="5"/>
  <c r="H34" i="5"/>
  <c r="I34" i="5"/>
  <c r="J34" i="5"/>
  <c r="K34" i="5"/>
  <c r="L34" i="5"/>
  <c r="M34" i="5"/>
  <c r="N34" i="5"/>
  <c r="O34" i="5"/>
  <c r="G35" i="5"/>
  <c r="H35" i="5"/>
  <c r="I35" i="5"/>
  <c r="J35" i="5"/>
  <c r="K35" i="5"/>
  <c r="L35" i="5"/>
  <c r="M35" i="5"/>
  <c r="N35" i="5"/>
  <c r="O35" i="5"/>
  <c r="G36" i="5"/>
  <c r="H36" i="5"/>
  <c r="I36" i="5"/>
  <c r="J36" i="5"/>
  <c r="K36" i="5"/>
  <c r="L36" i="5"/>
  <c r="M36" i="5"/>
  <c r="N36" i="5"/>
  <c r="O36" i="5"/>
  <c r="G37" i="5"/>
  <c r="H37" i="5"/>
  <c r="I37" i="5"/>
  <c r="J37" i="5"/>
  <c r="K37" i="5"/>
  <c r="L37" i="5"/>
  <c r="M37" i="5"/>
  <c r="N37" i="5"/>
  <c r="O37" i="5"/>
  <c r="G38" i="5"/>
  <c r="H38" i="5"/>
  <c r="I38" i="5"/>
  <c r="J38" i="5"/>
  <c r="K38" i="5"/>
  <c r="L38" i="5"/>
  <c r="M38" i="5"/>
  <c r="N38" i="5"/>
  <c r="O38" i="5"/>
  <c r="G39" i="5"/>
  <c r="H39" i="5"/>
  <c r="I39" i="5"/>
  <c r="J39" i="5"/>
  <c r="K39" i="5"/>
  <c r="L39" i="5"/>
  <c r="M39" i="5"/>
  <c r="N39" i="5"/>
  <c r="O39" i="5"/>
  <c r="G40" i="5"/>
  <c r="H40" i="5"/>
  <c r="I40" i="5"/>
  <c r="J40" i="5"/>
  <c r="K40" i="5"/>
  <c r="L40" i="5"/>
  <c r="M40" i="5"/>
  <c r="N40" i="5"/>
  <c r="O40" i="5"/>
  <c r="G41" i="5"/>
  <c r="H41" i="5"/>
  <c r="I41" i="5"/>
  <c r="J41" i="5"/>
  <c r="K41" i="5"/>
  <c r="L41" i="5"/>
  <c r="M41" i="5"/>
  <c r="N41" i="5"/>
  <c r="O41" i="5"/>
  <c r="G42" i="5"/>
  <c r="H42" i="5"/>
  <c r="I42" i="5"/>
  <c r="J42" i="5"/>
  <c r="K42" i="5"/>
  <c r="L42" i="5"/>
  <c r="M42" i="5"/>
  <c r="N42" i="5"/>
  <c r="O42" i="5"/>
  <c r="G43" i="5"/>
  <c r="H43" i="5"/>
  <c r="I43" i="5"/>
  <c r="J43" i="5"/>
  <c r="K43" i="5"/>
  <c r="L43" i="5"/>
  <c r="M43" i="5"/>
  <c r="N43" i="5"/>
  <c r="O43" i="5"/>
  <c r="G44" i="5"/>
  <c r="H44" i="5"/>
  <c r="I44" i="5"/>
  <c r="J44" i="5"/>
  <c r="K44" i="5"/>
  <c r="L44" i="5"/>
  <c r="M44" i="5"/>
  <c r="N44" i="5"/>
  <c r="O44" i="5"/>
  <c r="G45" i="5"/>
  <c r="H45" i="5"/>
  <c r="I45" i="5"/>
  <c r="J45" i="5"/>
  <c r="K45" i="5"/>
  <c r="L45" i="5"/>
  <c r="M45" i="5"/>
  <c r="N45" i="5"/>
  <c r="O45" i="5"/>
  <c r="G46" i="5"/>
  <c r="H46" i="5"/>
  <c r="I46" i="5"/>
  <c r="J46" i="5"/>
  <c r="K46" i="5"/>
  <c r="L46" i="5"/>
  <c r="M46" i="5"/>
  <c r="N46" i="5"/>
  <c r="O46" i="5"/>
  <c r="G47" i="5"/>
  <c r="H47" i="5"/>
  <c r="I47" i="5"/>
  <c r="J47" i="5"/>
  <c r="K47" i="5"/>
  <c r="L47" i="5"/>
  <c r="M47" i="5"/>
  <c r="N47" i="5"/>
  <c r="O47" i="5"/>
  <c r="G48" i="5"/>
  <c r="H48" i="5"/>
  <c r="I48" i="5"/>
  <c r="J48" i="5"/>
  <c r="K48" i="5"/>
  <c r="L48" i="5"/>
  <c r="M48" i="5"/>
  <c r="N48" i="5"/>
  <c r="O48" i="5"/>
  <c r="G49" i="5"/>
  <c r="H49" i="5"/>
  <c r="I49" i="5"/>
  <c r="J49" i="5"/>
  <c r="K49" i="5"/>
  <c r="L49" i="5"/>
  <c r="M49" i="5"/>
  <c r="N49" i="5"/>
  <c r="O49" i="5"/>
  <c r="G50" i="5"/>
  <c r="H50" i="5"/>
  <c r="I50" i="5"/>
  <c r="J50" i="5"/>
  <c r="K50" i="5"/>
  <c r="L50" i="5"/>
  <c r="M50" i="5"/>
  <c r="N50" i="5"/>
  <c r="O50" i="5"/>
  <c r="G51" i="5"/>
  <c r="H51" i="5"/>
  <c r="I51" i="5"/>
  <c r="J51" i="5"/>
  <c r="K51" i="5"/>
  <c r="L51" i="5"/>
  <c r="M51" i="5"/>
  <c r="N51" i="5"/>
  <c r="O51" i="5"/>
  <c r="H27" i="5"/>
  <c r="I27" i="5"/>
  <c r="J27" i="5"/>
  <c r="K27" i="5"/>
  <c r="L27" i="5"/>
  <c r="M27" i="5"/>
  <c r="N27" i="5"/>
  <c r="O27" i="5"/>
  <c r="G27" i="5"/>
  <c r="G5" i="5"/>
  <c r="H5" i="5"/>
  <c r="I5" i="5"/>
  <c r="J5" i="5"/>
  <c r="K5" i="5"/>
  <c r="L5" i="5"/>
  <c r="M5" i="5"/>
  <c r="N5" i="5"/>
  <c r="O5" i="5"/>
  <c r="G6" i="5"/>
  <c r="H6" i="5"/>
  <c r="I6" i="5"/>
  <c r="J6" i="5"/>
  <c r="K6" i="5"/>
  <c r="L6" i="5"/>
  <c r="M6" i="5"/>
  <c r="N6" i="5"/>
  <c r="O6" i="5"/>
  <c r="G7" i="5"/>
  <c r="H7" i="5"/>
  <c r="I7" i="5"/>
  <c r="J7" i="5"/>
  <c r="K7" i="5"/>
  <c r="L7" i="5"/>
  <c r="M7" i="5"/>
  <c r="N7" i="5"/>
  <c r="O7" i="5"/>
  <c r="G8" i="5"/>
  <c r="H8" i="5"/>
  <c r="I8" i="5"/>
  <c r="J8" i="5"/>
  <c r="K8" i="5"/>
  <c r="L8" i="5"/>
  <c r="M8" i="5"/>
  <c r="N8" i="5"/>
  <c r="O8" i="5"/>
  <c r="G9" i="5"/>
  <c r="H9" i="5"/>
  <c r="I9" i="5"/>
  <c r="J9" i="5"/>
  <c r="K9" i="5"/>
  <c r="L9" i="5"/>
  <c r="M9" i="5"/>
  <c r="N9" i="5"/>
  <c r="O9" i="5"/>
  <c r="G10" i="5"/>
  <c r="H10" i="5"/>
  <c r="I10" i="5"/>
  <c r="J10" i="5"/>
  <c r="K10" i="5"/>
  <c r="L10" i="5"/>
  <c r="M10" i="5"/>
  <c r="N10" i="5"/>
  <c r="O10" i="5"/>
  <c r="G11" i="5"/>
  <c r="H11" i="5"/>
  <c r="I11" i="5"/>
  <c r="J11" i="5"/>
  <c r="K11" i="5"/>
  <c r="L11" i="5"/>
  <c r="M11" i="5"/>
  <c r="N11" i="5"/>
  <c r="O11" i="5"/>
  <c r="G12" i="5"/>
  <c r="H12" i="5"/>
  <c r="I12" i="5"/>
  <c r="J12" i="5"/>
  <c r="K12" i="5"/>
  <c r="L12" i="5"/>
  <c r="M12" i="5"/>
  <c r="N12" i="5"/>
  <c r="O12" i="5"/>
  <c r="G13" i="5"/>
  <c r="H13" i="5"/>
  <c r="I13" i="5"/>
  <c r="J13" i="5"/>
  <c r="K13" i="5"/>
  <c r="L13" i="5"/>
  <c r="M13" i="5"/>
  <c r="N13" i="5"/>
  <c r="O13" i="5"/>
  <c r="G14" i="5"/>
  <c r="H14" i="5"/>
  <c r="I14" i="5"/>
  <c r="J14" i="5"/>
  <c r="K14" i="5"/>
  <c r="L14" i="5"/>
  <c r="M14" i="5"/>
  <c r="N14" i="5"/>
  <c r="O14" i="5"/>
  <c r="G15" i="5"/>
  <c r="H15" i="5"/>
  <c r="I15" i="5"/>
  <c r="J15" i="5"/>
  <c r="K15" i="5"/>
  <c r="L15" i="5"/>
  <c r="M15" i="5"/>
  <c r="N15" i="5"/>
  <c r="O15" i="5"/>
  <c r="G16" i="5"/>
  <c r="H16" i="5"/>
  <c r="I16" i="5"/>
  <c r="J16" i="5"/>
  <c r="K16" i="5"/>
  <c r="L16" i="5"/>
  <c r="M16" i="5"/>
  <c r="N16" i="5"/>
  <c r="O16" i="5"/>
  <c r="G17" i="5"/>
  <c r="H17" i="5"/>
  <c r="I17" i="5"/>
  <c r="J17" i="5"/>
  <c r="K17" i="5"/>
  <c r="L17" i="5"/>
  <c r="M17" i="5"/>
  <c r="N17" i="5"/>
  <c r="O17" i="5"/>
  <c r="G18" i="5"/>
  <c r="H18" i="5"/>
  <c r="I18" i="5"/>
  <c r="J18" i="5"/>
  <c r="K18" i="5"/>
  <c r="L18" i="5"/>
  <c r="M18" i="5"/>
  <c r="N18" i="5"/>
  <c r="O18" i="5"/>
  <c r="G19" i="5"/>
  <c r="H19" i="5"/>
  <c r="I19" i="5"/>
  <c r="J19" i="5"/>
  <c r="K19" i="5"/>
  <c r="L19" i="5"/>
  <c r="M19" i="5"/>
  <c r="N19" i="5"/>
  <c r="O19" i="5"/>
  <c r="G20" i="5"/>
  <c r="H20" i="5"/>
  <c r="I20" i="5"/>
  <c r="J20" i="5"/>
  <c r="K20" i="5"/>
  <c r="L20" i="5"/>
  <c r="M20" i="5"/>
  <c r="N20" i="5"/>
  <c r="O20" i="5"/>
  <c r="G21" i="5"/>
  <c r="H21" i="5"/>
  <c r="I21" i="5"/>
  <c r="J21" i="5"/>
  <c r="K21" i="5"/>
  <c r="L21" i="5"/>
  <c r="M21" i="5"/>
  <c r="N21" i="5"/>
  <c r="O21" i="5"/>
  <c r="G22" i="5"/>
  <c r="H22" i="5"/>
  <c r="I22" i="5"/>
  <c r="J22" i="5"/>
  <c r="K22" i="5"/>
  <c r="L22" i="5"/>
  <c r="M22" i="5"/>
  <c r="N22" i="5"/>
  <c r="O22" i="5"/>
  <c r="G23" i="5"/>
  <c r="H23" i="5"/>
  <c r="I23" i="5"/>
  <c r="J23" i="5"/>
  <c r="K23" i="5"/>
  <c r="L23" i="5"/>
  <c r="M23" i="5"/>
  <c r="N23" i="5"/>
  <c r="O23" i="5"/>
  <c r="G24" i="5"/>
  <c r="H24" i="5"/>
  <c r="I24" i="5"/>
  <c r="J24" i="5"/>
  <c r="K24" i="5"/>
  <c r="L24" i="5"/>
  <c r="M24" i="5"/>
  <c r="N24" i="5"/>
  <c r="O24" i="5"/>
  <c r="H4" i="5"/>
  <c r="I4" i="5"/>
  <c r="J4" i="5"/>
  <c r="K4" i="5"/>
  <c r="L4" i="5"/>
  <c r="M4" i="5"/>
  <c r="N4" i="5"/>
  <c r="O4" i="5"/>
  <c r="G159" i="1"/>
  <c r="H159" i="1"/>
  <c r="I159" i="1"/>
  <c r="J159" i="1"/>
  <c r="K159" i="1"/>
  <c r="L159" i="1"/>
  <c r="M159" i="1"/>
  <c r="O159" i="1"/>
  <c r="P159" i="1"/>
  <c r="Q159" i="1"/>
  <c r="R159" i="1"/>
  <c r="S159" i="1"/>
  <c r="T159" i="1"/>
  <c r="U159" i="1"/>
  <c r="V159" i="1"/>
  <c r="W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G160" i="1"/>
  <c r="H160" i="1"/>
  <c r="I160" i="1"/>
  <c r="J160" i="1"/>
  <c r="K160" i="1"/>
  <c r="L160" i="1"/>
  <c r="M160" i="1"/>
  <c r="O160" i="1"/>
  <c r="P160" i="1"/>
  <c r="Q160" i="1"/>
  <c r="R160" i="1"/>
  <c r="S160" i="1"/>
  <c r="T160" i="1"/>
  <c r="U160" i="1"/>
  <c r="V160" i="1"/>
  <c r="W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G151" i="1"/>
  <c r="H151" i="1"/>
  <c r="I151" i="1"/>
  <c r="J151" i="1"/>
  <c r="K151" i="1"/>
  <c r="L151" i="1"/>
  <c r="M151" i="1"/>
  <c r="O151" i="1"/>
  <c r="P151" i="1"/>
  <c r="Q151" i="1"/>
  <c r="R151" i="1"/>
  <c r="S151" i="1"/>
  <c r="T151" i="1"/>
  <c r="U151" i="1"/>
  <c r="V151" i="1"/>
  <c r="W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G152" i="1"/>
  <c r="H152" i="1"/>
  <c r="I152" i="1"/>
  <c r="J152" i="1"/>
  <c r="K152" i="1"/>
  <c r="L152" i="1"/>
  <c r="M152" i="1"/>
  <c r="O152" i="1"/>
  <c r="P152" i="1"/>
  <c r="Q152" i="1"/>
  <c r="R152" i="1"/>
  <c r="S152" i="1"/>
  <c r="T152" i="1"/>
  <c r="U152" i="1"/>
  <c r="V152" i="1"/>
  <c r="W152" i="1"/>
  <c r="X152" i="1" s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G153" i="1"/>
  <c r="H153" i="1"/>
  <c r="I153" i="1"/>
  <c r="J153" i="1"/>
  <c r="K153" i="1"/>
  <c r="L153" i="1"/>
  <c r="M153" i="1"/>
  <c r="O153" i="1"/>
  <c r="P153" i="1"/>
  <c r="Q153" i="1"/>
  <c r="R153" i="1"/>
  <c r="S153" i="1"/>
  <c r="T153" i="1"/>
  <c r="U153" i="1"/>
  <c r="V153" i="1"/>
  <c r="W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G154" i="1"/>
  <c r="H154" i="1"/>
  <c r="I154" i="1"/>
  <c r="J154" i="1"/>
  <c r="K154" i="1"/>
  <c r="L154" i="1"/>
  <c r="M154" i="1"/>
  <c r="O154" i="1"/>
  <c r="P154" i="1"/>
  <c r="Q154" i="1"/>
  <c r="R154" i="1"/>
  <c r="S154" i="1"/>
  <c r="T154" i="1"/>
  <c r="U154" i="1"/>
  <c r="V154" i="1"/>
  <c r="W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G144" i="1"/>
  <c r="H144" i="1"/>
  <c r="I144" i="1"/>
  <c r="J144" i="1"/>
  <c r="K144" i="1"/>
  <c r="L144" i="1"/>
  <c r="M144" i="1"/>
  <c r="O144" i="1"/>
  <c r="P144" i="1"/>
  <c r="Q144" i="1"/>
  <c r="R144" i="1"/>
  <c r="S144" i="1"/>
  <c r="T144" i="1"/>
  <c r="U144" i="1"/>
  <c r="V144" i="1"/>
  <c r="W144" i="1"/>
  <c r="X144" i="1" s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G145" i="1"/>
  <c r="H145" i="1"/>
  <c r="I145" i="1"/>
  <c r="J145" i="1"/>
  <c r="K145" i="1"/>
  <c r="L145" i="1"/>
  <c r="M145" i="1"/>
  <c r="O145" i="1"/>
  <c r="P145" i="1"/>
  <c r="Q145" i="1"/>
  <c r="R145" i="1"/>
  <c r="S145" i="1"/>
  <c r="T145" i="1"/>
  <c r="U145" i="1"/>
  <c r="V145" i="1"/>
  <c r="W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G146" i="1"/>
  <c r="H146" i="1"/>
  <c r="I146" i="1"/>
  <c r="J146" i="1"/>
  <c r="K146" i="1"/>
  <c r="L146" i="1"/>
  <c r="M146" i="1"/>
  <c r="O146" i="1"/>
  <c r="P146" i="1"/>
  <c r="Q146" i="1"/>
  <c r="R146" i="1"/>
  <c r="S146" i="1"/>
  <c r="T146" i="1"/>
  <c r="U146" i="1"/>
  <c r="V146" i="1"/>
  <c r="W146" i="1"/>
  <c r="X146" i="1" s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G147" i="1"/>
  <c r="H147" i="1"/>
  <c r="I147" i="1"/>
  <c r="J147" i="1"/>
  <c r="K147" i="1"/>
  <c r="L147" i="1"/>
  <c r="M147" i="1"/>
  <c r="O147" i="1"/>
  <c r="P147" i="1"/>
  <c r="Q147" i="1"/>
  <c r="R147" i="1"/>
  <c r="S147" i="1"/>
  <c r="T147" i="1"/>
  <c r="U147" i="1"/>
  <c r="V147" i="1"/>
  <c r="W147" i="1"/>
  <c r="X147" i="1" s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G133" i="1"/>
  <c r="H133" i="1"/>
  <c r="I133" i="1"/>
  <c r="J133" i="1"/>
  <c r="K133" i="1"/>
  <c r="L133" i="1"/>
  <c r="M133" i="1"/>
  <c r="O133" i="1"/>
  <c r="P133" i="1"/>
  <c r="Q133" i="1"/>
  <c r="R133" i="1"/>
  <c r="S133" i="1"/>
  <c r="T133" i="1"/>
  <c r="U133" i="1"/>
  <c r="V133" i="1"/>
  <c r="W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G134" i="1"/>
  <c r="H134" i="1"/>
  <c r="I134" i="1"/>
  <c r="J134" i="1"/>
  <c r="K134" i="1"/>
  <c r="L134" i="1"/>
  <c r="M134" i="1"/>
  <c r="O134" i="1"/>
  <c r="P134" i="1"/>
  <c r="Q134" i="1"/>
  <c r="R134" i="1"/>
  <c r="S134" i="1"/>
  <c r="T134" i="1"/>
  <c r="U134" i="1"/>
  <c r="V134" i="1"/>
  <c r="W134" i="1"/>
  <c r="X134" i="1" s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G135" i="1"/>
  <c r="H135" i="1"/>
  <c r="I135" i="1"/>
  <c r="J135" i="1"/>
  <c r="K135" i="1"/>
  <c r="L135" i="1"/>
  <c r="M135" i="1"/>
  <c r="O135" i="1"/>
  <c r="P135" i="1"/>
  <c r="Q135" i="1"/>
  <c r="R135" i="1"/>
  <c r="S135" i="1"/>
  <c r="T135" i="1"/>
  <c r="U135" i="1"/>
  <c r="V135" i="1"/>
  <c r="W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G136" i="1"/>
  <c r="H136" i="1"/>
  <c r="I136" i="1"/>
  <c r="J136" i="1"/>
  <c r="K136" i="1"/>
  <c r="L136" i="1"/>
  <c r="M136" i="1"/>
  <c r="O136" i="1"/>
  <c r="P136" i="1"/>
  <c r="Q136" i="1"/>
  <c r="R136" i="1"/>
  <c r="S136" i="1"/>
  <c r="T136" i="1"/>
  <c r="U136" i="1"/>
  <c r="V136" i="1"/>
  <c r="W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G137" i="1"/>
  <c r="H137" i="1"/>
  <c r="I137" i="1"/>
  <c r="J137" i="1"/>
  <c r="K137" i="1"/>
  <c r="L137" i="1"/>
  <c r="M137" i="1"/>
  <c r="O137" i="1"/>
  <c r="P137" i="1"/>
  <c r="Q137" i="1"/>
  <c r="R137" i="1"/>
  <c r="S137" i="1"/>
  <c r="T137" i="1"/>
  <c r="U137" i="1"/>
  <c r="V137" i="1"/>
  <c r="W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G138" i="1"/>
  <c r="H138" i="1"/>
  <c r="I138" i="1"/>
  <c r="J138" i="1"/>
  <c r="K138" i="1"/>
  <c r="L138" i="1"/>
  <c r="M138" i="1"/>
  <c r="O138" i="1"/>
  <c r="P138" i="1"/>
  <c r="Q138" i="1"/>
  <c r="R138" i="1"/>
  <c r="S138" i="1"/>
  <c r="T138" i="1"/>
  <c r="U138" i="1"/>
  <c r="V138" i="1"/>
  <c r="W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G139" i="1"/>
  <c r="H139" i="1"/>
  <c r="I139" i="1"/>
  <c r="J139" i="1"/>
  <c r="K139" i="1"/>
  <c r="L139" i="1"/>
  <c r="M139" i="1"/>
  <c r="O139" i="1"/>
  <c r="P139" i="1"/>
  <c r="Q139" i="1"/>
  <c r="R139" i="1"/>
  <c r="S139" i="1"/>
  <c r="T139" i="1"/>
  <c r="U139" i="1"/>
  <c r="V139" i="1"/>
  <c r="W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G123" i="1"/>
  <c r="H123" i="1"/>
  <c r="I123" i="1"/>
  <c r="J123" i="1"/>
  <c r="K123" i="1"/>
  <c r="L123" i="1"/>
  <c r="M123" i="1"/>
  <c r="O123" i="1"/>
  <c r="P123" i="1"/>
  <c r="Q123" i="1"/>
  <c r="R123" i="1"/>
  <c r="S123" i="1"/>
  <c r="T123" i="1"/>
  <c r="U123" i="1"/>
  <c r="V123" i="1"/>
  <c r="W123" i="1"/>
  <c r="X123" i="1" s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G124" i="1"/>
  <c r="H124" i="1"/>
  <c r="I124" i="1"/>
  <c r="J124" i="1"/>
  <c r="K124" i="1"/>
  <c r="L124" i="1"/>
  <c r="M124" i="1"/>
  <c r="O124" i="1"/>
  <c r="P124" i="1"/>
  <c r="Q124" i="1"/>
  <c r="R124" i="1"/>
  <c r="S124" i="1"/>
  <c r="T124" i="1"/>
  <c r="U124" i="1"/>
  <c r="V124" i="1"/>
  <c r="W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G125" i="1"/>
  <c r="H125" i="1"/>
  <c r="I125" i="1"/>
  <c r="J125" i="1"/>
  <c r="K125" i="1"/>
  <c r="L125" i="1"/>
  <c r="M125" i="1"/>
  <c r="O125" i="1"/>
  <c r="P125" i="1"/>
  <c r="Q125" i="1"/>
  <c r="R125" i="1"/>
  <c r="S125" i="1"/>
  <c r="T125" i="1"/>
  <c r="U125" i="1"/>
  <c r="V125" i="1"/>
  <c r="W125" i="1"/>
  <c r="X125" i="1" s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G126" i="1"/>
  <c r="H126" i="1"/>
  <c r="I126" i="1"/>
  <c r="J126" i="1"/>
  <c r="K126" i="1"/>
  <c r="L126" i="1"/>
  <c r="M126" i="1"/>
  <c r="O126" i="1"/>
  <c r="P126" i="1"/>
  <c r="Q126" i="1"/>
  <c r="R126" i="1"/>
  <c r="S126" i="1"/>
  <c r="T126" i="1"/>
  <c r="U126" i="1"/>
  <c r="V126" i="1"/>
  <c r="W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G127" i="1"/>
  <c r="H127" i="1"/>
  <c r="I127" i="1"/>
  <c r="J127" i="1"/>
  <c r="K127" i="1"/>
  <c r="L127" i="1"/>
  <c r="M127" i="1"/>
  <c r="O127" i="1"/>
  <c r="P127" i="1"/>
  <c r="Q127" i="1"/>
  <c r="R127" i="1"/>
  <c r="S127" i="1"/>
  <c r="T127" i="1"/>
  <c r="U127" i="1"/>
  <c r="V127" i="1"/>
  <c r="W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G128" i="1"/>
  <c r="H128" i="1"/>
  <c r="I128" i="1"/>
  <c r="J128" i="1"/>
  <c r="K128" i="1"/>
  <c r="L128" i="1"/>
  <c r="M128" i="1"/>
  <c r="O128" i="1"/>
  <c r="P128" i="1"/>
  <c r="Q128" i="1"/>
  <c r="R128" i="1"/>
  <c r="S128" i="1"/>
  <c r="T128" i="1"/>
  <c r="U128" i="1"/>
  <c r="V128" i="1"/>
  <c r="W128" i="1"/>
  <c r="X128" i="1" s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G110" i="1"/>
  <c r="H110" i="1"/>
  <c r="I110" i="1"/>
  <c r="J110" i="1"/>
  <c r="K110" i="1"/>
  <c r="L110" i="1"/>
  <c r="M110" i="1"/>
  <c r="O110" i="1"/>
  <c r="P110" i="1"/>
  <c r="Q110" i="1"/>
  <c r="R110" i="1"/>
  <c r="S110" i="1"/>
  <c r="T110" i="1"/>
  <c r="U110" i="1"/>
  <c r="V110" i="1"/>
  <c r="W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G111" i="1"/>
  <c r="H111" i="1"/>
  <c r="I111" i="1"/>
  <c r="J111" i="1"/>
  <c r="K111" i="1"/>
  <c r="L111" i="1"/>
  <c r="M111" i="1"/>
  <c r="O111" i="1"/>
  <c r="P111" i="1"/>
  <c r="Q111" i="1"/>
  <c r="R111" i="1"/>
  <c r="S111" i="1"/>
  <c r="T111" i="1"/>
  <c r="U111" i="1"/>
  <c r="V111" i="1"/>
  <c r="W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G112" i="1"/>
  <c r="H112" i="1"/>
  <c r="I112" i="1"/>
  <c r="J112" i="1"/>
  <c r="K112" i="1"/>
  <c r="L112" i="1"/>
  <c r="M112" i="1"/>
  <c r="O112" i="1"/>
  <c r="P112" i="1"/>
  <c r="Q112" i="1"/>
  <c r="R112" i="1"/>
  <c r="S112" i="1"/>
  <c r="T112" i="1"/>
  <c r="U112" i="1"/>
  <c r="V112" i="1"/>
  <c r="W112" i="1"/>
  <c r="X112" i="1" s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G113" i="1"/>
  <c r="H113" i="1"/>
  <c r="I113" i="1"/>
  <c r="J113" i="1"/>
  <c r="K113" i="1"/>
  <c r="L113" i="1"/>
  <c r="M113" i="1"/>
  <c r="O113" i="1"/>
  <c r="P113" i="1"/>
  <c r="Q113" i="1"/>
  <c r="R113" i="1"/>
  <c r="S113" i="1"/>
  <c r="T113" i="1"/>
  <c r="U113" i="1"/>
  <c r="V113" i="1"/>
  <c r="W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G114" i="1"/>
  <c r="H114" i="1"/>
  <c r="I114" i="1"/>
  <c r="J114" i="1"/>
  <c r="K114" i="1"/>
  <c r="L114" i="1"/>
  <c r="M114" i="1"/>
  <c r="O114" i="1"/>
  <c r="P114" i="1"/>
  <c r="Q114" i="1"/>
  <c r="R114" i="1"/>
  <c r="S114" i="1"/>
  <c r="T114" i="1"/>
  <c r="U114" i="1"/>
  <c r="V114" i="1"/>
  <c r="W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G115" i="1"/>
  <c r="H115" i="1"/>
  <c r="I115" i="1"/>
  <c r="J115" i="1"/>
  <c r="K115" i="1"/>
  <c r="L115" i="1"/>
  <c r="M115" i="1"/>
  <c r="O115" i="1"/>
  <c r="P115" i="1"/>
  <c r="Q115" i="1"/>
  <c r="R115" i="1"/>
  <c r="S115" i="1"/>
  <c r="T115" i="1"/>
  <c r="U115" i="1"/>
  <c r="V115" i="1"/>
  <c r="W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G116" i="1"/>
  <c r="H116" i="1"/>
  <c r="I116" i="1"/>
  <c r="J116" i="1"/>
  <c r="K116" i="1"/>
  <c r="L116" i="1"/>
  <c r="M116" i="1"/>
  <c r="O116" i="1"/>
  <c r="P116" i="1"/>
  <c r="Q116" i="1"/>
  <c r="R116" i="1"/>
  <c r="S116" i="1"/>
  <c r="T116" i="1"/>
  <c r="U116" i="1"/>
  <c r="V116" i="1"/>
  <c r="W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G117" i="1"/>
  <c r="H117" i="1"/>
  <c r="I117" i="1"/>
  <c r="J117" i="1"/>
  <c r="K117" i="1"/>
  <c r="L117" i="1"/>
  <c r="M117" i="1"/>
  <c r="O117" i="1"/>
  <c r="P117" i="1"/>
  <c r="Q117" i="1"/>
  <c r="R117" i="1"/>
  <c r="S117" i="1"/>
  <c r="T117" i="1"/>
  <c r="U117" i="1"/>
  <c r="V117" i="1"/>
  <c r="W117" i="1"/>
  <c r="X117" i="1" s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G118" i="1"/>
  <c r="H118" i="1"/>
  <c r="I118" i="1"/>
  <c r="J118" i="1"/>
  <c r="K118" i="1"/>
  <c r="L118" i="1"/>
  <c r="M118" i="1"/>
  <c r="O118" i="1"/>
  <c r="P118" i="1"/>
  <c r="Q118" i="1"/>
  <c r="R118" i="1"/>
  <c r="S118" i="1"/>
  <c r="T118" i="1"/>
  <c r="U118" i="1"/>
  <c r="V118" i="1"/>
  <c r="W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G78" i="1"/>
  <c r="H78" i="1"/>
  <c r="I78" i="1"/>
  <c r="J78" i="1"/>
  <c r="K78" i="1"/>
  <c r="L78" i="1"/>
  <c r="M78" i="1"/>
  <c r="O78" i="1"/>
  <c r="P78" i="1"/>
  <c r="Q78" i="1"/>
  <c r="R78" i="1"/>
  <c r="S78" i="1"/>
  <c r="T78" i="1"/>
  <c r="U78" i="1"/>
  <c r="V78" i="1"/>
  <c r="W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G79" i="1"/>
  <c r="H79" i="1"/>
  <c r="I79" i="1"/>
  <c r="J79" i="1"/>
  <c r="K79" i="1"/>
  <c r="L79" i="1"/>
  <c r="M79" i="1"/>
  <c r="O79" i="1"/>
  <c r="P79" i="1"/>
  <c r="Q79" i="1"/>
  <c r="R79" i="1"/>
  <c r="S79" i="1"/>
  <c r="T79" i="1"/>
  <c r="U79" i="1"/>
  <c r="V79" i="1"/>
  <c r="W79" i="1"/>
  <c r="X79" i="1" s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G80" i="1"/>
  <c r="H80" i="1"/>
  <c r="I80" i="1"/>
  <c r="J80" i="1"/>
  <c r="K80" i="1"/>
  <c r="L80" i="1"/>
  <c r="M80" i="1"/>
  <c r="O80" i="1"/>
  <c r="P80" i="1"/>
  <c r="Q80" i="1"/>
  <c r="R80" i="1"/>
  <c r="S80" i="1"/>
  <c r="T80" i="1"/>
  <c r="U80" i="1"/>
  <c r="V80" i="1"/>
  <c r="W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G81" i="1"/>
  <c r="H81" i="1"/>
  <c r="I81" i="1"/>
  <c r="J81" i="1"/>
  <c r="K81" i="1"/>
  <c r="L81" i="1"/>
  <c r="M81" i="1"/>
  <c r="O81" i="1"/>
  <c r="P81" i="1"/>
  <c r="Q81" i="1"/>
  <c r="R81" i="1"/>
  <c r="S81" i="1"/>
  <c r="T81" i="1"/>
  <c r="U81" i="1"/>
  <c r="V81" i="1"/>
  <c r="W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G82" i="1"/>
  <c r="H82" i="1"/>
  <c r="I82" i="1"/>
  <c r="J82" i="1"/>
  <c r="K82" i="1"/>
  <c r="L82" i="1"/>
  <c r="M82" i="1"/>
  <c r="O82" i="1"/>
  <c r="P82" i="1"/>
  <c r="Q82" i="1"/>
  <c r="R82" i="1"/>
  <c r="S82" i="1"/>
  <c r="T82" i="1"/>
  <c r="U82" i="1"/>
  <c r="V82" i="1"/>
  <c r="W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G83" i="1"/>
  <c r="H83" i="1"/>
  <c r="I83" i="1"/>
  <c r="J83" i="1"/>
  <c r="K83" i="1"/>
  <c r="L83" i="1"/>
  <c r="M83" i="1"/>
  <c r="O83" i="1"/>
  <c r="P83" i="1"/>
  <c r="Q83" i="1"/>
  <c r="R83" i="1"/>
  <c r="S83" i="1"/>
  <c r="T83" i="1"/>
  <c r="U83" i="1"/>
  <c r="V83" i="1"/>
  <c r="W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G84" i="1"/>
  <c r="H84" i="1"/>
  <c r="I84" i="1"/>
  <c r="J84" i="1"/>
  <c r="K84" i="1"/>
  <c r="L84" i="1"/>
  <c r="M84" i="1"/>
  <c r="O84" i="1"/>
  <c r="P84" i="1"/>
  <c r="Q84" i="1"/>
  <c r="R84" i="1"/>
  <c r="S84" i="1"/>
  <c r="T84" i="1"/>
  <c r="U84" i="1"/>
  <c r="V84" i="1"/>
  <c r="W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G85" i="1"/>
  <c r="H85" i="1"/>
  <c r="I85" i="1"/>
  <c r="J85" i="1"/>
  <c r="K85" i="1"/>
  <c r="L85" i="1"/>
  <c r="M85" i="1"/>
  <c r="O85" i="1"/>
  <c r="P85" i="1"/>
  <c r="Q85" i="1"/>
  <c r="R85" i="1"/>
  <c r="S85" i="1"/>
  <c r="T85" i="1"/>
  <c r="U85" i="1"/>
  <c r="V85" i="1"/>
  <c r="W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G86" i="1"/>
  <c r="H86" i="1"/>
  <c r="I86" i="1"/>
  <c r="J86" i="1"/>
  <c r="K86" i="1"/>
  <c r="L86" i="1"/>
  <c r="M86" i="1"/>
  <c r="O86" i="1"/>
  <c r="P86" i="1"/>
  <c r="Q86" i="1"/>
  <c r="R86" i="1"/>
  <c r="S86" i="1"/>
  <c r="T86" i="1"/>
  <c r="U86" i="1"/>
  <c r="V86" i="1"/>
  <c r="W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G87" i="1"/>
  <c r="H87" i="1"/>
  <c r="I87" i="1"/>
  <c r="J87" i="1"/>
  <c r="K87" i="1"/>
  <c r="L87" i="1"/>
  <c r="M87" i="1"/>
  <c r="O87" i="1"/>
  <c r="P87" i="1"/>
  <c r="Q87" i="1"/>
  <c r="R87" i="1"/>
  <c r="S87" i="1"/>
  <c r="T87" i="1"/>
  <c r="U87" i="1"/>
  <c r="V87" i="1"/>
  <c r="W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G88" i="1"/>
  <c r="H88" i="1"/>
  <c r="I88" i="1"/>
  <c r="J88" i="1"/>
  <c r="K88" i="1"/>
  <c r="L88" i="1"/>
  <c r="M88" i="1"/>
  <c r="O88" i="1"/>
  <c r="P88" i="1"/>
  <c r="Q88" i="1"/>
  <c r="R88" i="1"/>
  <c r="S88" i="1"/>
  <c r="T88" i="1"/>
  <c r="U88" i="1"/>
  <c r="V88" i="1"/>
  <c r="W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G89" i="1"/>
  <c r="H89" i="1"/>
  <c r="I89" i="1"/>
  <c r="J89" i="1"/>
  <c r="K89" i="1"/>
  <c r="L89" i="1"/>
  <c r="M89" i="1"/>
  <c r="O89" i="1"/>
  <c r="P89" i="1"/>
  <c r="Q89" i="1"/>
  <c r="R89" i="1"/>
  <c r="S89" i="1"/>
  <c r="T89" i="1"/>
  <c r="U89" i="1"/>
  <c r="V89" i="1"/>
  <c r="W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G90" i="1"/>
  <c r="H90" i="1"/>
  <c r="I90" i="1"/>
  <c r="J90" i="1"/>
  <c r="K90" i="1"/>
  <c r="L90" i="1"/>
  <c r="M90" i="1"/>
  <c r="O90" i="1"/>
  <c r="P90" i="1"/>
  <c r="Q90" i="1"/>
  <c r="R90" i="1"/>
  <c r="S90" i="1"/>
  <c r="T90" i="1"/>
  <c r="U90" i="1"/>
  <c r="V90" i="1"/>
  <c r="W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G91" i="1"/>
  <c r="H91" i="1"/>
  <c r="I91" i="1"/>
  <c r="J91" i="1"/>
  <c r="K91" i="1"/>
  <c r="L91" i="1"/>
  <c r="M91" i="1"/>
  <c r="O91" i="1"/>
  <c r="P91" i="1"/>
  <c r="Q91" i="1"/>
  <c r="R91" i="1"/>
  <c r="S91" i="1"/>
  <c r="T91" i="1"/>
  <c r="U91" i="1"/>
  <c r="V91" i="1"/>
  <c r="W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G92" i="1"/>
  <c r="H92" i="1"/>
  <c r="I92" i="1"/>
  <c r="J92" i="1"/>
  <c r="K92" i="1"/>
  <c r="L92" i="1"/>
  <c r="M92" i="1"/>
  <c r="O92" i="1"/>
  <c r="P92" i="1"/>
  <c r="Q92" i="1"/>
  <c r="R92" i="1"/>
  <c r="S92" i="1"/>
  <c r="T92" i="1"/>
  <c r="U92" i="1"/>
  <c r="V92" i="1"/>
  <c r="W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G93" i="1"/>
  <c r="H93" i="1"/>
  <c r="I93" i="1"/>
  <c r="J93" i="1"/>
  <c r="K93" i="1"/>
  <c r="L93" i="1"/>
  <c r="M93" i="1"/>
  <c r="O93" i="1"/>
  <c r="P93" i="1"/>
  <c r="Q93" i="1"/>
  <c r="R93" i="1"/>
  <c r="S93" i="1"/>
  <c r="T93" i="1"/>
  <c r="U93" i="1"/>
  <c r="V93" i="1"/>
  <c r="W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G94" i="1"/>
  <c r="H94" i="1"/>
  <c r="I94" i="1"/>
  <c r="J94" i="1"/>
  <c r="K94" i="1"/>
  <c r="L94" i="1"/>
  <c r="M94" i="1"/>
  <c r="O94" i="1"/>
  <c r="P94" i="1"/>
  <c r="Q94" i="1"/>
  <c r="R94" i="1"/>
  <c r="S94" i="1"/>
  <c r="T94" i="1"/>
  <c r="U94" i="1"/>
  <c r="V94" i="1"/>
  <c r="W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G95" i="1"/>
  <c r="H95" i="1"/>
  <c r="I95" i="1"/>
  <c r="J95" i="1"/>
  <c r="K95" i="1"/>
  <c r="L95" i="1"/>
  <c r="M95" i="1"/>
  <c r="O95" i="1"/>
  <c r="P95" i="1"/>
  <c r="Q95" i="1"/>
  <c r="R95" i="1"/>
  <c r="S95" i="1"/>
  <c r="T95" i="1"/>
  <c r="U95" i="1"/>
  <c r="V95" i="1"/>
  <c r="W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G96" i="1"/>
  <c r="H96" i="1"/>
  <c r="I96" i="1"/>
  <c r="J96" i="1"/>
  <c r="K96" i="1"/>
  <c r="L96" i="1"/>
  <c r="M96" i="1"/>
  <c r="O96" i="1"/>
  <c r="P96" i="1"/>
  <c r="Q96" i="1"/>
  <c r="R96" i="1"/>
  <c r="S96" i="1"/>
  <c r="T96" i="1"/>
  <c r="U96" i="1"/>
  <c r="V96" i="1"/>
  <c r="W96" i="1"/>
  <c r="X96" i="1" s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G97" i="1"/>
  <c r="H97" i="1"/>
  <c r="I97" i="1"/>
  <c r="J97" i="1"/>
  <c r="K97" i="1"/>
  <c r="L97" i="1"/>
  <c r="M97" i="1"/>
  <c r="O97" i="1"/>
  <c r="P97" i="1"/>
  <c r="Q97" i="1"/>
  <c r="R97" i="1"/>
  <c r="S97" i="1"/>
  <c r="T97" i="1"/>
  <c r="U97" i="1"/>
  <c r="V97" i="1"/>
  <c r="W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G98" i="1"/>
  <c r="H98" i="1"/>
  <c r="I98" i="1"/>
  <c r="J98" i="1"/>
  <c r="K98" i="1"/>
  <c r="L98" i="1"/>
  <c r="M98" i="1"/>
  <c r="O98" i="1"/>
  <c r="P98" i="1"/>
  <c r="Q98" i="1"/>
  <c r="R98" i="1"/>
  <c r="S98" i="1"/>
  <c r="T98" i="1"/>
  <c r="U98" i="1"/>
  <c r="V98" i="1"/>
  <c r="W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G99" i="1"/>
  <c r="H99" i="1"/>
  <c r="I99" i="1"/>
  <c r="J99" i="1"/>
  <c r="K99" i="1"/>
  <c r="L99" i="1"/>
  <c r="M99" i="1"/>
  <c r="O99" i="1"/>
  <c r="P99" i="1"/>
  <c r="Q99" i="1"/>
  <c r="R99" i="1"/>
  <c r="S99" i="1"/>
  <c r="T99" i="1"/>
  <c r="U99" i="1"/>
  <c r="V99" i="1"/>
  <c r="X99" i="1" s="1"/>
  <c r="W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G100" i="1"/>
  <c r="H100" i="1"/>
  <c r="I100" i="1"/>
  <c r="J100" i="1"/>
  <c r="K100" i="1"/>
  <c r="L100" i="1"/>
  <c r="M100" i="1"/>
  <c r="O100" i="1"/>
  <c r="P100" i="1"/>
  <c r="Q100" i="1"/>
  <c r="R100" i="1"/>
  <c r="S100" i="1"/>
  <c r="T100" i="1"/>
  <c r="U100" i="1"/>
  <c r="V100" i="1"/>
  <c r="W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G101" i="1"/>
  <c r="H101" i="1"/>
  <c r="I101" i="1"/>
  <c r="J101" i="1"/>
  <c r="K101" i="1"/>
  <c r="L101" i="1"/>
  <c r="M101" i="1"/>
  <c r="O101" i="1"/>
  <c r="P101" i="1"/>
  <c r="Q101" i="1"/>
  <c r="R101" i="1"/>
  <c r="S101" i="1"/>
  <c r="T101" i="1"/>
  <c r="U101" i="1"/>
  <c r="V101" i="1"/>
  <c r="W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T102" i="1"/>
  <c r="U102" i="1"/>
  <c r="V102" i="1"/>
  <c r="W102" i="1"/>
  <c r="X102" i="1" s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G103" i="1"/>
  <c r="H103" i="1"/>
  <c r="I103" i="1"/>
  <c r="J103" i="1"/>
  <c r="K103" i="1"/>
  <c r="L103" i="1"/>
  <c r="M103" i="1"/>
  <c r="O103" i="1"/>
  <c r="P103" i="1"/>
  <c r="Q103" i="1"/>
  <c r="R103" i="1"/>
  <c r="S103" i="1"/>
  <c r="T103" i="1"/>
  <c r="U103" i="1"/>
  <c r="V103" i="1"/>
  <c r="W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G104" i="1"/>
  <c r="H104" i="1"/>
  <c r="I104" i="1"/>
  <c r="J104" i="1"/>
  <c r="K104" i="1"/>
  <c r="L104" i="1"/>
  <c r="M104" i="1"/>
  <c r="O104" i="1"/>
  <c r="P104" i="1"/>
  <c r="Q104" i="1"/>
  <c r="R104" i="1"/>
  <c r="S104" i="1"/>
  <c r="T104" i="1"/>
  <c r="U104" i="1"/>
  <c r="V104" i="1"/>
  <c r="W104" i="1"/>
  <c r="X104" i="1" s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G105" i="1"/>
  <c r="H105" i="1"/>
  <c r="I105" i="1"/>
  <c r="J105" i="1"/>
  <c r="K105" i="1"/>
  <c r="L105" i="1"/>
  <c r="M105" i="1"/>
  <c r="O105" i="1"/>
  <c r="P105" i="1"/>
  <c r="Q105" i="1"/>
  <c r="R105" i="1"/>
  <c r="S105" i="1"/>
  <c r="T105" i="1"/>
  <c r="U105" i="1"/>
  <c r="V105" i="1"/>
  <c r="W105" i="1"/>
  <c r="X105" i="1" s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G55" i="1"/>
  <c r="H55" i="1"/>
  <c r="I55" i="1"/>
  <c r="J55" i="1"/>
  <c r="K55" i="1"/>
  <c r="L55" i="1"/>
  <c r="M55" i="1"/>
  <c r="O55" i="1"/>
  <c r="P55" i="1"/>
  <c r="Q55" i="1"/>
  <c r="R55" i="1"/>
  <c r="S55" i="1"/>
  <c r="T55" i="1"/>
  <c r="U55" i="1"/>
  <c r="V55" i="1"/>
  <c r="W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G56" i="1"/>
  <c r="H56" i="1"/>
  <c r="I56" i="1"/>
  <c r="J56" i="1"/>
  <c r="K56" i="1"/>
  <c r="L56" i="1"/>
  <c r="M56" i="1"/>
  <c r="O56" i="1"/>
  <c r="P56" i="1"/>
  <c r="Q56" i="1"/>
  <c r="R56" i="1"/>
  <c r="S56" i="1"/>
  <c r="T56" i="1"/>
  <c r="U56" i="1"/>
  <c r="V56" i="1"/>
  <c r="W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G57" i="1"/>
  <c r="H57" i="1"/>
  <c r="I57" i="1"/>
  <c r="J57" i="1"/>
  <c r="K57" i="1"/>
  <c r="L57" i="1"/>
  <c r="M57" i="1"/>
  <c r="O57" i="1"/>
  <c r="P57" i="1"/>
  <c r="Q57" i="1"/>
  <c r="R57" i="1"/>
  <c r="S57" i="1"/>
  <c r="T57" i="1"/>
  <c r="U57" i="1"/>
  <c r="V57" i="1"/>
  <c r="W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G58" i="1"/>
  <c r="H58" i="1"/>
  <c r="I58" i="1"/>
  <c r="J58" i="1"/>
  <c r="K58" i="1"/>
  <c r="L58" i="1"/>
  <c r="M58" i="1"/>
  <c r="O58" i="1"/>
  <c r="P58" i="1"/>
  <c r="Q58" i="1"/>
  <c r="R58" i="1"/>
  <c r="S58" i="1"/>
  <c r="T58" i="1"/>
  <c r="U58" i="1"/>
  <c r="V58" i="1"/>
  <c r="W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G59" i="1"/>
  <c r="H59" i="1"/>
  <c r="I59" i="1"/>
  <c r="J59" i="1"/>
  <c r="K59" i="1"/>
  <c r="L59" i="1"/>
  <c r="M59" i="1"/>
  <c r="O59" i="1"/>
  <c r="P59" i="1"/>
  <c r="Q59" i="1"/>
  <c r="R59" i="1"/>
  <c r="S59" i="1"/>
  <c r="T59" i="1"/>
  <c r="U59" i="1"/>
  <c r="V59" i="1"/>
  <c r="W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G60" i="1"/>
  <c r="H60" i="1"/>
  <c r="I60" i="1"/>
  <c r="J60" i="1"/>
  <c r="K60" i="1"/>
  <c r="L60" i="1"/>
  <c r="M60" i="1"/>
  <c r="O60" i="1"/>
  <c r="P60" i="1"/>
  <c r="Q60" i="1"/>
  <c r="R60" i="1"/>
  <c r="S60" i="1"/>
  <c r="T60" i="1"/>
  <c r="U60" i="1"/>
  <c r="V60" i="1"/>
  <c r="W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G61" i="1"/>
  <c r="H61" i="1"/>
  <c r="I61" i="1"/>
  <c r="J61" i="1"/>
  <c r="K61" i="1"/>
  <c r="L61" i="1"/>
  <c r="M61" i="1"/>
  <c r="O61" i="1"/>
  <c r="P61" i="1"/>
  <c r="Q61" i="1"/>
  <c r="R61" i="1"/>
  <c r="S61" i="1"/>
  <c r="T61" i="1"/>
  <c r="U61" i="1"/>
  <c r="V61" i="1"/>
  <c r="W61" i="1"/>
  <c r="X61" i="1" s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G62" i="1"/>
  <c r="H62" i="1"/>
  <c r="I62" i="1"/>
  <c r="J62" i="1"/>
  <c r="K62" i="1"/>
  <c r="L62" i="1"/>
  <c r="M62" i="1"/>
  <c r="O62" i="1"/>
  <c r="P62" i="1"/>
  <c r="Q62" i="1"/>
  <c r="R62" i="1"/>
  <c r="S62" i="1"/>
  <c r="T62" i="1"/>
  <c r="U62" i="1"/>
  <c r="V62" i="1"/>
  <c r="W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G63" i="1"/>
  <c r="H63" i="1"/>
  <c r="I63" i="1"/>
  <c r="J63" i="1"/>
  <c r="K63" i="1"/>
  <c r="L63" i="1"/>
  <c r="M63" i="1"/>
  <c r="O63" i="1"/>
  <c r="P63" i="1"/>
  <c r="Q63" i="1"/>
  <c r="R63" i="1"/>
  <c r="S63" i="1"/>
  <c r="T63" i="1"/>
  <c r="U63" i="1"/>
  <c r="V63" i="1"/>
  <c r="W63" i="1"/>
  <c r="X63" i="1" s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G64" i="1"/>
  <c r="H64" i="1"/>
  <c r="I64" i="1"/>
  <c r="J64" i="1"/>
  <c r="K64" i="1"/>
  <c r="L64" i="1"/>
  <c r="M64" i="1"/>
  <c r="O64" i="1"/>
  <c r="P64" i="1"/>
  <c r="Q64" i="1"/>
  <c r="R64" i="1"/>
  <c r="S64" i="1"/>
  <c r="T64" i="1"/>
  <c r="U64" i="1"/>
  <c r="V64" i="1"/>
  <c r="W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G65" i="1"/>
  <c r="H65" i="1"/>
  <c r="I65" i="1"/>
  <c r="J65" i="1"/>
  <c r="K65" i="1"/>
  <c r="L65" i="1"/>
  <c r="M65" i="1"/>
  <c r="O65" i="1"/>
  <c r="P65" i="1"/>
  <c r="Q65" i="1"/>
  <c r="R65" i="1"/>
  <c r="S65" i="1"/>
  <c r="T65" i="1"/>
  <c r="U65" i="1"/>
  <c r="V65" i="1"/>
  <c r="W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G66" i="1"/>
  <c r="H66" i="1"/>
  <c r="I66" i="1"/>
  <c r="J66" i="1"/>
  <c r="K66" i="1"/>
  <c r="L66" i="1"/>
  <c r="M66" i="1"/>
  <c r="O66" i="1"/>
  <c r="P66" i="1"/>
  <c r="Q66" i="1"/>
  <c r="R66" i="1"/>
  <c r="S66" i="1"/>
  <c r="T66" i="1"/>
  <c r="U66" i="1"/>
  <c r="V66" i="1"/>
  <c r="W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G67" i="1"/>
  <c r="H67" i="1"/>
  <c r="I67" i="1"/>
  <c r="J67" i="1"/>
  <c r="K67" i="1"/>
  <c r="L67" i="1"/>
  <c r="M67" i="1"/>
  <c r="O67" i="1"/>
  <c r="P67" i="1"/>
  <c r="Q67" i="1"/>
  <c r="R67" i="1"/>
  <c r="S67" i="1"/>
  <c r="T67" i="1"/>
  <c r="U67" i="1"/>
  <c r="V67" i="1"/>
  <c r="W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G68" i="1"/>
  <c r="H68" i="1"/>
  <c r="I68" i="1"/>
  <c r="J68" i="1"/>
  <c r="K68" i="1"/>
  <c r="L68" i="1"/>
  <c r="M68" i="1"/>
  <c r="O68" i="1"/>
  <c r="P68" i="1"/>
  <c r="Q68" i="1"/>
  <c r="R68" i="1"/>
  <c r="S68" i="1"/>
  <c r="T68" i="1"/>
  <c r="U68" i="1"/>
  <c r="V68" i="1"/>
  <c r="W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G69" i="1"/>
  <c r="H69" i="1"/>
  <c r="I69" i="1"/>
  <c r="J69" i="1"/>
  <c r="K69" i="1"/>
  <c r="L69" i="1"/>
  <c r="M69" i="1"/>
  <c r="O69" i="1"/>
  <c r="P69" i="1"/>
  <c r="Q69" i="1"/>
  <c r="R69" i="1"/>
  <c r="S69" i="1"/>
  <c r="T69" i="1"/>
  <c r="U69" i="1"/>
  <c r="V69" i="1"/>
  <c r="W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G70" i="1"/>
  <c r="H70" i="1"/>
  <c r="I70" i="1"/>
  <c r="J70" i="1"/>
  <c r="K70" i="1"/>
  <c r="L70" i="1"/>
  <c r="M70" i="1"/>
  <c r="O70" i="1"/>
  <c r="P70" i="1"/>
  <c r="Q70" i="1"/>
  <c r="R70" i="1"/>
  <c r="S70" i="1"/>
  <c r="T70" i="1"/>
  <c r="U70" i="1"/>
  <c r="V70" i="1"/>
  <c r="W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G71" i="1"/>
  <c r="H71" i="1"/>
  <c r="I71" i="1"/>
  <c r="J71" i="1"/>
  <c r="K71" i="1"/>
  <c r="L71" i="1"/>
  <c r="M71" i="1"/>
  <c r="O71" i="1"/>
  <c r="P71" i="1"/>
  <c r="Q71" i="1"/>
  <c r="R71" i="1"/>
  <c r="S71" i="1"/>
  <c r="T71" i="1"/>
  <c r="U71" i="1"/>
  <c r="V71" i="1"/>
  <c r="W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G72" i="1"/>
  <c r="H72" i="1"/>
  <c r="I72" i="1"/>
  <c r="J72" i="1"/>
  <c r="K72" i="1"/>
  <c r="L72" i="1"/>
  <c r="M72" i="1"/>
  <c r="O72" i="1"/>
  <c r="P72" i="1"/>
  <c r="Q72" i="1"/>
  <c r="R72" i="1"/>
  <c r="S72" i="1"/>
  <c r="T72" i="1"/>
  <c r="U72" i="1"/>
  <c r="V72" i="1"/>
  <c r="W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G73" i="1"/>
  <c r="H73" i="1"/>
  <c r="I73" i="1"/>
  <c r="J73" i="1"/>
  <c r="K73" i="1"/>
  <c r="L73" i="1"/>
  <c r="M73" i="1"/>
  <c r="O73" i="1"/>
  <c r="P73" i="1"/>
  <c r="Q73" i="1"/>
  <c r="R73" i="1"/>
  <c r="S73" i="1"/>
  <c r="T73" i="1"/>
  <c r="U73" i="1"/>
  <c r="V73" i="1"/>
  <c r="W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G74" i="1"/>
  <c r="H74" i="1"/>
  <c r="I74" i="1"/>
  <c r="J74" i="1"/>
  <c r="K74" i="1"/>
  <c r="L74" i="1"/>
  <c r="M74" i="1"/>
  <c r="O74" i="1"/>
  <c r="P74" i="1"/>
  <c r="Q74" i="1"/>
  <c r="R74" i="1"/>
  <c r="S74" i="1"/>
  <c r="T74" i="1"/>
  <c r="U74" i="1"/>
  <c r="V74" i="1"/>
  <c r="W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G28" i="1"/>
  <c r="H28" i="1"/>
  <c r="I28" i="1"/>
  <c r="J28" i="1"/>
  <c r="K28" i="1"/>
  <c r="L28" i="1"/>
  <c r="M28" i="1"/>
  <c r="O28" i="1"/>
  <c r="P28" i="1"/>
  <c r="Q28" i="1"/>
  <c r="R28" i="1"/>
  <c r="S28" i="1"/>
  <c r="T28" i="1"/>
  <c r="U28" i="1"/>
  <c r="V28" i="1"/>
  <c r="W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G29" i="1"/>
  <c r="H29" i="1"/>
  <c r="I29" i="1"/>
  <c r="J29" i="1"/>
  <c r="K29" i="1"/>
  <c r="L29" i="1"/>
  <c r="M29" i="1"/>
  <c r="O29" i="1"/>
  <c r="P29" i="1"/>
  <c r="Q29" i="1"/>
  <c r="R29" i="1"/>
  <c r="S29" i="1"/>
  <c r="T29" i="1"/>
  <c r="U29" i="1"/>
  <c r="V29" i="1"/>
  <c r="W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 s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G31" i="1"/>
  <c r="H31" i="1"/>
  <c r="I31" i="1"/>
  <c r="J31" i="1"/>
  <c r="K31" i="1"/>
  <c r="L31" i="1"/>
  <c r="M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G32" i="1"/>
  <c r="H32" i="1"/>
  <c r="I32" i="1"/>
  <c r="J32" i="1"/>
  <c r="K32" i="1"/>
  <c r="L32" i="1"/>
  <c r="M32" i="1"/>
  <c r="O32" i="1"/>
  <c r="P32" i="1"/>
  <c r="Q32" i="1"/>
  <c r="R32" i="1"/>
  <c r="S32" i="1"/>
  <c r="T32" i="1"/>
  <c r="U32" i="1"/>
  <c r="V32" i="1"/>
  <c r="W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G33" i="1"/>
  <c r="H33" i="1"/>
  <c r="I33" i="1"/>
  <c r="J33" i="1"/>
  <c r="K33" i="1"/>
  <c r="L33" i="1"/>
  <c r="M33" i="1"/>
  <c r="O33" i="1"/>
  <c r="P33" i="1"/>
  <c r="Q33" i="1"/>
  <c r="R33" i="1"/>
  <c r="S33" i="1"/>
  <c r="T33" i="1"/>
  <c r="U33" i="1"/>
  <c r="V33" i="1"/>
  <c r="W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G34" i="1"/>
  <c r="H34" i="1"/>
  <c r="I34" i="1"/>
  <c r="J34" i="1"/>
  <c r="K34" i="1"/>
  <c r="L34" i="1"/>
  <c r="M34" i="1"/>
  <c r="O34" i="1"/>
  <c r="P34" i="1"/>
  <c r="Q34" i="1"/>
  <c r="R34" i="1"/>
  <c r="S34" i="1"/>
  <c r="T34" i="1"/>
  <c r="U34" i="1"/>
  <c r="V34" i="1"/>
  <c r="W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G35" i="1"/>
  <c r="H35" i="1"/>
  <c r="I35" i="1"/>
  <c r="J35" i="1"/>
  <c r="K35" i="1"/>
  <c r="L35" i="1"/>
  <c r="M35" i="1"/>
  <c r="O35" i="1"/>
  <c r="P35" i="1"/>
  <c r="Q35" i="1"/>
  <c r="R35" i="1"/>
  <c r="S35" i="1"/>
  <c r="T35" i="1"/>
  <c r="U35" i="1"/>
  <c r="V35" i="1"/>
  <c r="W35" i="1"/>
  <c r="X35" i="1" s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G36" i="1"/>
  <c r="H36" i="1"/>
  <c r="I36" i="1"/>
  <c r="J36" i="1"/>
  <c r="K36" i="1"/>
  <c r="L36" i="1"/>
  <c r="M36" i="1"/>
  <c r="O36" i="1"/>
  <c r="P36" i="1"/>
  <c r="Q36" i="1"/>
  <c r="R36" i="1"/>
  <c r="S36" i="1"/>
  <c r="T36" i="1"/>
  <c r="U36" i="1"/>
  <c r="V36" i="1"/>
  <c r="W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G37" i="1"/>
  <c r="H37" i="1"/>
  <c r="I37" i="1"/>
  <c r="J37" i="1"/>
  <c r="K37" i="1"/>
  <c r="L37" i="1"/>
  <c r="M37" i="1"/>
  <c r="O37" i="1"/>
  <c r="P37" i="1"/>
  <c r="Q37" i="1"/>
  <c r="R37" i="1"/>
  <c r="S37" i="1"/>
  <c r="T37" i="1"/>
  <c r="U37" i="1"/>
  <c r="V37" i="1"/>
  <c r="W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G38" i="1"/>
  <c r="H38" i="1"/>
  <c r="I38" i="1"/>
  <c r="J38" i="1"/>
  <c r="K38" i="1"/>
  <c r="L38" i="1"/>
  <c r="M38" i="1"/>
  <c r="O38" i="1"/>
  <c r="P38" i="1"/>
  <c r="Q38" i="1"/>
  <c r="R38" i="1"/>
  <c r="S38" i="1"/>
  <c r="T38" i="1"/>
  <c r="U38" i="1"/>
  <c r="V38" i="1"/>
  <c r="W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G39" i="1"/>
  <c r="H39" i="1"/>
  <c r="I39" i="1"/>
  <c r="J39" i="1"/>
  <c r="K39" i="1"/>
  <c r="L39" i="1"/>
  <c r="M39" i="1"/>
  <c r="O39" i="1"/>
  <c r="P39" i="1"/>
  <c r="Q39" i="1"/>
  <c r="R39" i="1"/>
  <c r="S39" i="1"/>
  <c r="T39" i="1"/>
  <c r="U39" i="1"/>
  <c r="V39" i="1"/>
  <c r="W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G40" i="1"/>
  <c r="H40" i="1"/>
  <c r="I40" i="1"/>
  <c r="J40" i="1"/>
  <c r="K40" i="1"/>
  <c r="L40" i="1"/>
  <c r="M40" i="1"/>
  <c r="O40" i="1"/>
  <c r="P40" i="1"/>
  <c r="Q40" i="1"/>
  <c r="R40" i="1"/>
  <c r="S40" i="1"/>
  <c r="T40" i="1"/>
  <c r="U40" i="1"/>
  <c r="V40" i="1"/>
  <c r="W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G41" i="1"/>
  <c r="H41" i="1"/>
  <c r="I41" i="1"/>
  <c r="J41" i="1"/>
  <c r="K41" i="1"/>
  <c r="L41" i="1"/>
  <c r="M41" i="1"/>
  <c r="O41" i="1"/>
  <c r="P41" i="1"/>
  <c r="Q41" i="1"/>
  <c r="R41" i="1"/>
  <c r="S41" i="1"/>
  <c r="T41" i="1"/>
  <c r="U41" i="1"/>
  <c r="V41" i="1"/>
  <c r="W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G42" i="1"/>
  <c r="H42" i="1"/>
  <c r="I42" i="1"/>
  <c r="J42" i="1"/>
  <c r="K42" i="1"/>
  <c r="L42" i="1"/>
  <c r="M42" i="1"/>
  <c r="O42" i="1"/>
  <c r="P42" i="1"/>
  <c r="Q42" i="1"/>
  <c r="R42" i="1"/>
  <c r="S42" i="1"/>
  <c r="T42" i="1"/>
  <c r="U42" i="1"/>
  <c r="V42" i="1"/>
  <c r="W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G43" i="1"/>
  <c r="H43" i="1"/>
  <c r="I43" i="1"/>
  <c r="J43" i="1"/>
  <c r="K43" i="1"/>
  <c r="L43" i="1"/>
  <c r="M43" i="1"/>
  <c r="O43" i="1"/>
  <c r="P43" i="1"/>
  <c r="Q43" i="1"/>
  <c r="R43" i="1"/>
  <c r="S43" i="1"/>
  <c r="T43" i="1"/>
  <c r="U43" i="1"/>
  <c r="V43" i="1"/>
  <c r="W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G44" i="1"/>
  <c r="H44" i="1"/>
  <c r="I44" i="1"/>
  <c r="J44" i="1"/>
  <c r="K44" i="1"/>
  <c r="L44" i="1"/>
  <c r="M44" i="1"/>
  <c r="O44" i="1"/>
  <c r="P44" i="1"/>
  <c r="Q44" i="1"/>
  <c r="R44" i="1"/>
  <c r="S44" i="1"/>
  <c r="T44" i="1"/>
  <c r="U44" i="1"/>
  <c r="V44" i="1"/>
  <c r="W44" i="1"/>
  <c r="X44" i="1" s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G45" i="1"/>
  <c r="H45" i="1"/>
  <c r="I45" i="1"/>
  <c r="J45" i="1"/>
  <c r="K45" i="1"/>
  <c r="L45" i="1"/>
  <c r="M45" i="1"/>
  <c r="O45" i="1"/>
  <c r="P45" i="1"/>
  <c r="Q45" i="1"/>
  <c r="R45" i="1"/>
  <c r="S45" i="1"/>
  <c r="T45" i="1"/>
  <c r="U45" i="1"/>
  <c r="V45" i="1"/>
  <c r="W45" i="1"/>
  <c r="X45" i="1" s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G46" i="1"/>
  <c r="H46" i="1"/>
  <c r="I46" i="1"/>
  <c r="J46" i="1"/>
  <c r="K46" i="1"/>
  <c r="L46" i="1"/>
  <c r="M46" i="1"/>
  <c r="O46" i="1"/>
  <c r="P46" i="1"/>
  <c r="Q46" i="1"/>
  <c r="R46" i="1"/>
  <c r="S46" i="1"/>
  <c r="T46" i="1"/>
  <c r="U46" i="1"/>
  <c r="V46" i="1"/>
  <c r="W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G47" i="1"/>
  <c r="H47" i="1"/>
  <c r="I47" i="1"/>
  <c r="J47" i="1"/>
  <c r="K47" i="1"/>
  <c r="L47" i="1"/>
  <c r="M47" i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G48" i="1"/>
  <c r="H48" i="1"/>
  <c r="I48" i="1"/>
  <c r="J48" i="1"/>
  <c r="K48" i="1"/>
  <c r="L48" i="1"/>
  <c r="M48" i="1"/>
  <c r="O48" i="1"/>
  <c r="P48" i="1"/>
  <c r="Q48" i="1"/>
  <c r="R48" i="1"/>
  <c r="S48" i="1"/>
  <c r="T48" i="1"/>
  <c r="U48" i="1"/>
  <c r="V48" i="1"/>
  <c r="W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G49" i="1"/>
  <c r="H49" i="1"/>
  <c r="I49" i="1"/>
  <c r="J49" i="1"/>
  <c r="K49" i="1"/>
  <c r="L49" i="1"/>
  <c r="M49" i="1"/>
  <c r="O49" i="1"/>
  <c r="P49" i="1"/>
  <c r="Q49" i="1"/>
  <c r="R49" i="1"/>
  <c r="S49" i="1"/>
  <c r="T49" i="1"/>
  <c r="U49" i="1"/>
  <c r="V49" i="1"/>
  <c r="W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G50" i="1"/>
  <c r="H50" i="1"/>
  <c r="I50" i="1"/>
  <c r="J50" i="1"/>
  <c r="K50" i="1"/>
  <c r="L50" i="1"/>
  <c r="M50" i="1"/>
  <c r="O50" i="1"/>
  <c r="P50" i="1"/>
  <c r="Q50" i="1"/>
  <c r="R50" i="1"/>
  <c r="S50" i="1"/>
  <c r="T50" i="1"/>
  <c r="U50" i="1"/>
  <c r="V50" i="1"/>
  <c r="W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G51" i="1"/>
  <c r="H51" i="1"/>
  <c r="I51" i="1"/>
  <c r="J51" i="1"/>
  <c r="K51" i="1"/>
  <c r="L51" i="1"/>
  <c r="M51" i="1"/>
  <c r="O51" i="1"/>
  <c r="P51" i="1"/>
  <c r="Q51" i="1"/>
  <c r="R51" i="1"/>
  <c r="S51" i="1"/>
  <c r="T51" i="1"/>
  <c r="U51" i="1"/>
  <c r="V51" i="1"/>
  <c r="W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W158" i="1"/>
  <c r="V158" i="1"/>
  <c r="U158" i="1"/>
  <c r="T158" i="1"/>
  <c r="S158" i="1"/>
  <c r="R158" i="1"/>
  <c r="Q158" i="1"/>
  <c r="P158" i="1"/>
  <c r="O158" i="1"/>
  <c r="M158" i="1"/>
  <c r="L158" i="1"/>
  <c r="K158" i="1"/>
  <c r="J158" i="1"/>
  <c r="I158" i="1"/>
  <c r="H158" i="1"/>
  <c r="G158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W150" i="1"/>
  <c r="V150" i="1"/>
  <c r="U150" i="1"/>
  <c r="T150" i="1"/>
  <c r="S150" i="1"/>
  <c r="R150" i="1"/>
  <c r="Q150" i="1"/>
  <c r="P150" i="1"/>
  <c r="O150" i="1"/>
  <c r="M150" i="1"/>
  <c r="L150" i="1"/>
  <c r="K150" i="1"/>
  <c r="J150" i="1"/>
  <c r="I150" i="1"/>
  <c r="H150" i="1"/>
  <c r="G150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W143" i="1"/>
  <c r="V143" i="1"/>
  <c r="U143" i="1"/>
  <c r="T143" i="1"/>
  <c r="S143" i="1"/>
  <c r="R143" i="1"/>
  <c r="Q143" i="1"/>
  <c r="P143" i="1"/>
  <c r="O143" i="1"/>
  <c r="M143" i="1"/>
  <c r="L143" i="1"/>
  <c r="K143" i="1"/>
  <c r="J143" i="1"/>
  <c r="I143" i="1"/>
  <c r="H143" i="1"/>
  <c r="G143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W132" i="1"/>
  <c r="V132" i="1"/>
  <c r="U132" i="1"/>
  <c r="T132" i="1"/>
  <c r="S132" i="1"/>
  <c r="R132" i="1"/>
  <c r="Q132" i="1"/>
  <c r="P132" i="1"/>
  <c r="O132" i="1"/>
  <c r="M132" i="1"/>
  <c r="L132" i="1"/>
  <c r="K132" i="1"/>
  <c r="J132" i="1"/>
  <c r="I132" i="1"/>
  <c r="H132" i="1"/>
  <c r="G13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W122" i="1"/>
  <c r="V122" i="1"/>
  <c r="U122" i="1"/>
  <c r="T122" i="1"/>
  <c r="S122" i="1"/>
  <c r="R122" i="1"/>
  <c r="Q122" i="1"/>
  <c r="P122" i="1"/>
  <c r="O122" i="1"/>
  <c r="M122" i="1"/>
  <c r="L122" i="1"/>
  <c r="K122" i="1"/>
  <c r="J122" i="1"/>
  <c r="I122" i="1"/>
  <c r="H122" i="1"/>
  <c r="G122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W109" i="1"/>
  <c r="V109" i="1"/>
  <c r="U109" i="1"/>
  <c r="T109" i="1"/>
  <c r="S109" i="1"/>
  <c r="R109" i="1"/>
  <c r="Q109" i="1"/>
  <c r="P109" i="1"/>
  <c r="O109" i="1"/>
  <c r="M109" i="1"/>
  <c r="L109" i="1"/>
  <c r="K109" i="1"/>
  <c r="J109" i="1"/>
  <c r="I109" i="1"/>
  <c r="H109" i="1"/>
  <c r="G109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W77" i="1"/>
  <c r="V77" i="1"/>
  <c r="U77" i="1"/>
  <c r="T77" i="1"/>
  <c r="S77" i="1"/>
  <c r="R77" i="1"/>
  <c r="Q77" i="1"/>
  <c r="P77" i="1"/>
  <c r="O77" i="1"/>
  <c r="M77" i="1"/>
  <c r="L77" i="1"/>
  <c r="K77" i="1"/>
  <c r="J77" i="1"/>
  <c r="I77" i="1"/>
  <c r="H77" i="1"/>
  <c r="G77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W54" i="1"/>
  <c r="V54" i="1"/>
  <c r="X54" i="1" s="1"/>
  <c r="U54" i="1"/>
  <c r="T54" i="1"/>
  <c r="S54" i="1"/>
  <c r="R54" i="1"/>
  <c r="Q54" i="1"/>
  <c r="P54" i="1"/>
  <c r="O54" i="1"/>
  <c r="M54" i="1"/>
  <c r="L54" i="1"/>
  <c r="K54" i="1"/>
  <c r="J54" i="1"/>
  <c r="I54" i="1"/>
  <c r="H54" i="1"/>
  <c r="G54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W27" i="1"/>
  <c r="V27" i="1"/>
  <c r="U27" i="1"/>
  <c r="T27" i="1"/>
  <c r="S27" i="1"/>
  <c r="R27" i="1"/>
  <c r="Q27" i="1"/>
  <c r="P27" i="1"/>
  <c r="O27" i="1"/>
  <c r="M27" i="1"/>
  <c r="L27" i="1"/>
  <c r="K27" i="1"/>
  <c r="J27" i="1"/>
  <c r="I27" i="1"/>
  <c r="H27" i="1"/>
  <c r="G27" i="1"/>
  <c r="R4" i="5"/>
  <c r="AE4" i="5"/>
  <c r="X42" i="1" l="1"/>
  <c r="X71" i="1"/>
  <c r="X55" i="1"/>
  <c r="X28" i="1"/>
  <c r="X92" i="1"/>
  <c r="X72" i="1"/>
  <c r="X135" i="1"/>
  <c r="AC148" i="1"/>
  <c r="X36" i="1"/>
  <c r="X127" i="1"/>
  <c r="X154" i="1"/>
  <c r="X85" i="1"/>
  <c r="J140" i="5"/>
  <c r="N75" i="5"/>
  <c r="J129" i="5"/>
  <c r="I161" i="5"/>
  <c r="H161" i="5"/>
  <c r="K148" i="5"/>
  <c r="J148" i="5"/>
  <c r="N155" i="5"/>
  <c r="H129" i="5"/>
  <c r="J52" i="5"/>
  <c r="K75" i="5"/>
  <c r="M119" i="5"/>
  <c r="N148" i="5"/>
  <c r="J75" i="5"/>
  <c r="L119" i="5"/>
  <c r="M148" i="5"/>
  <c r="K119" i="5"/>
  <c r="O148" i="5"/>
  <c r="J155" i="5"/>
  <c r="J25" i="5"/>
  <c r="O119" i="5"/>
  <c r="N129" i="5"/>
  <c r="I148" i="5"/>
  <c r="K161" i="5"/>
  <c r="O52" i="5"/>
  <c r="O129" i="5"/>
  <c r="I140" i="5"/>
  <c r="I129" i="5"/>
  <c r="K52" i="5"/>
  <c r="L148" i="5"/>
  <c r="O75" i="5"/>
  <c r="N119" i="5"/>
  <c r="M129" i="5"/>
  <c r="H148" i="5"/>
  <c r="J161" i="5"/>
  <c r="O25" i="5"/>
  <c r="M75" i="5"/>
  <c r="L106" i="5"/>
  <c r="K106" i="5"/>
  <c r="O106" i="5"/>
  <c r="J106" i="5"/>
  <c r="N106" i="5"/>
  <c r="L75" i="5"/>
  <c r="L155" i="5"/>
  <c r="J119" i="5"/>
  <c r="H140" i="5"/>
  <c r="G148" i="5"/>
  <c r="O161" i="5"/>
  <c r="M155" i="5"/>
  <c r="L140" i="5"/>
  <c r="K129" i="5"/>
  <c r="K155" i="5"/>
  <c r="G129" i="5"/>
  <c r="O155" i="5"/>
  <c r="M106" i="5"/>
  <c r="M140" i="5"/>
  <c r="L129" i="5"/>
  <c r="K140" i="5"/>
  <c r="N25" i="5"/>
  <c r="G161" i="5"/>
  <c r="M25" i="5"/>
  <c r="N52" i="5"/>
  <c r="L25" i="5"/>
  <c r="M52" i="5"/>
  <c r="K25" i="5"/>
  <c r="L52" i="5"/>
  <c r="O140" i="5"/>
  <c r="N140" i="5"/>
  <c r="H75" i="5"/>
  <c r="G140" i="5"/>
  <c r="X41" i="1"/>
  <c r="X58" i="1"/>
  <c r="X138" i="1"/>
  <c r="X56" i="1"/>
  <c r="X68" i="1"/>
  <c r="AD148" i="1"/>
  <c r="X32" i="1"/>
  <c r="Q148" i="1"/>
  <c r="R148" i="1"/>
  <c r="X124" i="1"/>
  <c r="X78" i="1"/>
  <c r="AI119" i="1"/>
  <c r="AB155" i="1"/>
  <c r="AF148" i="1"/>
  <c r="AK129" i="1"/>
  <c r="AH148" i="1"/>
  <c r="AF155" i="1"/>
  <c r="AG155" i="1"/>
  <c r="X50" i="1"/>
  <c r="AG129" i="1"/>
  <c r="AA155" i="1"/>
  <c r="AH129" i="1"/>
  <c r="AC155" i="1"/>
  <c r="AJ129" i="1"/>
  <c r="X65" i="1"/>
  <c r="AM75" i="1"/>
  <c r="U155" i="1"/>
  <c r="AD155" i="1"/>
  <c r="AE155" i="1"/>
  <c r="X64" i="1"/>
  <c r="X100" i="1"/>
  <c r="X145" i="1"/>
  <c r="G155" i="5"/>
  <c r="I155" i="5"/>
  <c r="H155" i="5"/>
  <c r="AM119" i="1"/>
  <c r="X74" i="1"/>
  <c r="X93" i="1"/>
  <c r="X118" i="1"/>
  <c r="AO52" i="1"/>
  <c r="AE140" i="1"/>
  <c r="H119" i="5"/>
  <c r="AN75" i="1"/>
  <c r="AL106" i="1"/>
  <c r="AJ119" i="1"/>
  <c r="AF140" i="1"/>
  <c r="AO75" i="1"/>
  <c r="AI129" i="1"/>
  <c r="X37" i="1"/>
  <c r="AL129" i="1"/>
  <c r="AO119" i="1"/>
  <c r="AM129" i="1"/>
  <c r="AK140" i="1"/>
  <c r="AI148" i="1"/>
  <c r="AN129" i="1"/>
  <c r="AL140" i="1"/>
  <c r="AJ148" i="1"/>
  <c r="AH155" i="1"/>
  <c r="AI155" i="1"/>
  <c r="X48" i="1"/>
  <c r="X67" i="1"/>
  <c r="X87" i="1"/>
  <c r="X47" i="1"/>
  <c r="AE129" i="1"/>
  <c r="I148" i="1"/>
  <c r="R119" i="1"/>
  <c r="I155" i="1"/>
  <c r="U106" i="1"/>
  <c r="S119" i="1"/>
  <c r="Y75" i="1"/>
  <c r="T119" i="1"/>
  <c r="R129" i="1"/>
  <c r="P140" i="1"/>
  <c r="I161" i="1"/>
  <c r="Q140" i="1"/>
  <c r="X83" i="1"/>
  <c r="AG148" i="1"/>
  <c r="X46" i="1"/>
  <c r="Y52" i="1"/>
  <c r="T106" i="1"/>
  <c r="P129" i="1"/>
  <c r="AA75" i="1"/>
  <c r="Y106" i="1"/>
  <c r="T129" i="1"/>
  <c r="R140" i="1"/>
  <c r="P148" i="1"/>
  <c r="X43" i="1"/>
  <c r="AK106" i="1"/>
  <c r="AL119" i="1"/>
  <c r="AN119" i="1"/>
  <c r="Z106" i="1"/>
  <c r="U129" i="1"/>
  <c r="S140" i="1"/>
  <c r="O155" i="1"/>
  <c r="Y119" i="1"/>
  <c r="T140" i="1"/>
  <c r="P155" i="1"/>
  <c r="U140" i="1"/>
  <c r="S148" i="1"/>
  <c r="Q155" i="1"/>
  <c r="O161" i="1"/>
  <c r="X29" i="1"/>
  <c r="T148" i="1"/>
  <c r="R155" i="1"/>
  <c r="P161" i="1"/>
  <c r="X153" i="1"/>
  <c r="S155" i="1"/>
  <c r="G75" i="5"/>
  <c r="I119" i="5"/>
  <c r="G119" i="5"/>
  <c r="I75" i="5"/>
  <c r="I106" i="5"/>
  <c r="H106" i="5"/>
  <c r="G106" i="5"/>
  <c r="I25" i="5"/>
  <c r="H25" i="5"/>
  <c r="H52" i="5"/>
  <c r="G52" i="5"/>
  <c r="I52" i="5"/>
  <c r="G4" i="5"/>
  <c r="G25" i="5" s="1"/>
  <c r="U75" i="1"/>
  <c r="Q119" i="1"/>
  <c r="O129" i="1"/>
  <c r="X115" i="1"/>
  <c r="X103" i="1"/>
  <c r="Z52" i="1"/>
  <c r="X114" i="1"/>
  <c r="X136" i="1"/>
  <c r="X113" i="1"/>
  <c r="AO106" i="1"/>
  <c r="X133" i="1"/>
  <c r="O140" i="1"/>
  <c r="U148" i="1"/>
  <c r="X111" i="1"/>
  <c r="AE148" i="1"/>
  <c r="AE52" i="1"/>
  <c r="AF52" i="1"/>
  <c r="Z119" i="1"/>
  <c r="Y129" i="1"/>
  <c r="AD106" i="1"/>
  <c r="Q161" i="1"/>
  <c r="AI52" i="1"/>
  <c r="AG75" i="1"/>
  <c r="AE106" i="1"/>
  <c r="AC119" i="1"/>
  <c r="AA129" i="1"/>
  <c r="Y140" i="1"/>
  <c r="T155" i="1"/>
  <c r="R161" i="1"/>
  <c r="X62" i="1"/>
  <c r="X84" i="1"/>
  <c r="X110" i="1"/>
  <c r="AD52" i="1"/>
  <c r="AC75" i="1"/>
  <c r="AC106" i="1"/>
  <c r="Z140" i="1"/>
  <c r="X122" i="1"/>
  <c r="AG52" i="1"/>
  <c r="AF106" i="1"/>
  <c r="T161" i="1"/>
  <c r="U119" i="1"/>
  <c r="AA52" i="1"/>
  <c r="AB75" i="1"/>
  <c r="AN106" i="1"/>
  <c r="AD75" i="1"/>
  <c r="AF75" i="1"/>
  <c r="AJ52" i="1"/>
  <c r="AD119" i="1"/>
  <c r="AG106" i="1"/>
  <c r="AA140" i="1"/>
  <c r="AL52" i="1"/>
  <c r="AJ75" i="1"/>
  <c r="AH106" i="1"/>
  <c r="AF119" i="1"/>
  <c r="AD129" i="1"/>
  <c r="AB140" i="1"/>
  <c r="Z148" i="1"/>
  <c r="U161" i="1"/>
  <c r="AB52" i="1"/>
  <c r="AB106" i="1"/>
  <c r="AM106" i="1"/>
  <c r="AE75" i="1"/>
  <c r="AH52" i="1"/>
  <c r="Z129" i="1"/>
  <c r="AB129" i="1"/>
  <c r="S161" i="1"/>
  <c r="AI75" i="1"/>
  <c r="AC129" i="1"/>
  <c r="AM52" i="1"/>
  <c r="AK75" i="1"/>
  <c r="AI106" i="1"/>
  <c r="AG119" i="1"/>
  <c r="AC140" i="1"/>
  <c r="AA148" i="1"/>
  <c r="Y155" i="1"/>
  <c r="AC52" i="1"/>
  <c r="AA106" i="1"/>
  <c r="AA119" i="1"/>
  <c r="AB119" i="1"/>
  <c r="AH75" i="1"/>
  <c r="AK52" i="1"/>
  <c r="AE119" i="1"/>
  <c r="Y148" i="1"/>
  <c r="AN52" i="1"/>
  <c r="AL75" i="1"/>
  <c r="AJ106" i="1"/>
  <c r="AH119" i="1"/>
  <c r="AF129" i="1"/>
  <c r="AD140" i="1"/>
  <c r="AB148" i="1"/>
  <c r="Z155" i="1"/>
  <c r="X40" i="1"/>
  <c r="X60" i="1"/>
  <c r="X73" i="1"/>
  <c r="X59" i="1"/>
  <c r="X126" i="1"/>
  <c r="X81" i="1"/>
  <c r="S106" i="1"/>
  <c r="X80" i="1"/>
  <c r="X95" i="1"/>
  <c r="I106" i="1"/>
  <c r="I75" i="1"/>
  <c r="AO129" i="1"/>
  <c r="AJ140" i="1"/>
  <c r="O148" i="1"/>
  <c r="AG140" i="1"/>
  <c r="AI140" i="1"/>
  <c r="X57" i="1"/>
  <c r="Z75" i="1"/>
  <c r="AL148" i="1"/>
  <c r="R52" i="1"/>
  <c r="P75" i="1"/>
  <c r="I129" i="1"/>
  <c r="AO140" i="1"/>
  <c r="AM148" i="1"/>
  <c r="AK155" i="1"/>
  <c r="X91" i="1"/>
  <c r="X139" i="1"/>
  <c r="AH140" i="1"/>
  <c r="X151" i="1"/>
  <c r="P52" i="1"/>
  <c r="Q52" i="1"/>
  <c r="Q129" i="1"/>
  <c r="S129" i="1"/>
  <c r="X51" i="1"/>
  <c r="AO148" i="1"/>
  <c r="AM155" i="1"/>
  <c r="AM140" i="1"/>
  <c r="O75" i="1"/>
  <c r="AN140" i="1"/>
  <c r="S52" i="1"/>
  <c r="Q75" i="1"/>
  <c r="AL155" i="1"/>
  <c r="R75" i="1"/>
  <c r="I140" i="1"/>
  <c r="U52" i="1"/>
  <c r="S75" i="1"/>
  <c r="Q106" i="1"/>
  <c r="O119" i="1"/>
  <c r="AN155" i="1"/>
  <c r="X34" i="1"/>
  <c r="AK119" i="1"/>
  <c r="O52" i="1"/>
  <c r="I52" i="1"/>
  <c r="I119" i="1"/>
  <c r="AK148" i="1"/>
  <c r="AJ155" i="1"/>
  <c r="O106" i="1"/>
  <c r="AN148" i="1"/>
  <c r="T52" i="1"/>
  <c r="P106" i="1"/>
  <c r="T75" i="1"/>
  <c r="R106" i="1"/>
  <c r="P119" i="1"/>
  <c r="AO155" i="1"/>
  <c r="X33" i="1"/>
  <c r="X89" i="1"/>
  <c r="X116" i="1"/>
  <c r="X137" i="1"/>
  <c r="X159" i="1"/>
  <c r="R161" i="5"/>
  <c r="T161" i="5"/>
  <c r="U161" i="5"/>
  <c r="V161" i="5"/>
  <c r="W161" i="5"/>
  <c r="Y161" i="5"/>
  <c r="Z161" i="5"/>
  <c r="X109" i="1"/>
  <c r="X94" i="1"/>
  <c r="X66" i="1"/>
  <c r="X90" i="1"/>
  <c r="X143" i="1"/>
  <c r="X148" i="1" s="1"/>
  <c r="X132" i="1"/>
  <c r="X101" i="1"/>
  <c r="X88" i="1"/>
  <c r="X158" i="1"/>
  <c r="X150" i="1"/>
  <c r="X39" i="1"/>
  <c r="X86" i="1"/>
  <c r="X38" i="1"/>
  <c r="X98" i="1"/>
  <c r="X97" i="1"/>
  <c r="X49" i="1"/>
  <c r="X27" i="1"/>
  <c r="X70" i="1"/>
  <c r="X82" i="1"/>
  <c r="X160" i="1"/>
  <c r="X77" i="1"/>
  <c r="X69" i="1"/>
  <c r="X161" i="5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9" i="1"/>
  <c r="CA110" i="1"/>
  <c r="CA111" i="1"/>
  <c r="CA112" i="1"/>
  <c r="CA113" i="1"/>
  <c r="CA114" i="1"/>
  <c r="CA115" i="1"/>
  <c r="CA116" i="1"/>
  <c r="CA117" i="1"/>
  <c r="CA118" i="1"/>
  <c r="CA122" i="1"/>
  <c r="CA123" i="1"/>
  <c r="CA124" i="1"/>
  <c r="CA125" i="1"/>
  <c r="CA126" i="1"/>
  <c r="CA127" i="1"/>
  <c r="CA128" i="1"/>
  <c r="CA132" i="1"/>
  <c r="CA133" i="1"/>
  <c r="CA134" i="1"/>
  <c r="CA135" i="1"/>
  <c r="CA136" i="1"/>
  <c r="CA137" i="1"/>
  <c r="CA138" i="1"/>
  <c r="CA139" i="1"/>
  <c r="CA143" i="1"/>
  <c r="CA144" i="1"/>
  <c r="CA145" i="1"/>
  <c r="CA146" i="1"/>
  <c r="CA147" i="1"/>
  <c r="CA150" i="1"/>
  <c r="CA151" i="1"/>
  <c r="CA152" i="1"/>
  <c r="CA153" i="1"/>
  <c r="CA154" i="1"/>
  <c r="CA158" i="1"/>
  <c r="AP161" i="1" s="1"/>
  <c r="CA159" i="1"/>
  <c r="CA160" i="1"/>
  <c r="CA4" i="1"/>
  <c r="G5" i="1"/>
  <c r="H5" i="1"/>
  <c r="I5" i="1"/>
  <c r="J5" i="1"/>
  <c r="K5" i="1"/>
  <c r="L5" i="1"/>
  <c r="M5" i="1"/>
  <c r="O5" i="1"/>
  <c r="P5" i="1"/>
  <c r="Q5" i="1"/>
  <c r="R5" i="1"/>
  <c r="S5" i="1"/>
  <c r="T5" i="1"/>
  <c r="U5" i="1"/>
  <c r="V5" i="1"/>
  <c r="W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G6" i="1"/>
  <c r="H6" i="1"/>
  <c r="I6" i="1"/>
  <c r="J6" i="1"/>
  <c r="K6" i="1"/>
  <c r="L6" i="1"/>
  <c r="M6" i="1"/>
  <c r="O6" i="1"/>
  <c r="P6" i="1"/>
  <c r="Q6" i="1"/>
  <c r="R6" i="1"/>
  <c r="S6" i="1"/>
  <c r="T6" i="1"/>
  <c r="U6" i="1"/>
  <c r="V6" i="1"/>
  <c r="W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G7" i="1"/>
  <c r="H7" i="1"/>
  <c r="I7" i="1"/>
  <c r="J7" i="1"/>
  <c r="K7" i="1"/>
  <c r="L7" i="1"/>
  <c r="M7" i="1"/>
  <c r="O7" i="1"/>
  <c r="P7" i="1"/>
  <c r="Q7" i="1"/>
  <c r="R7" i="1"/>
  <c r="S7" i="1"/>
  <c r="T7" i="1"/>
  <c r="U7" i="1"/>
  <c r="V7" i="1"/>
  <c r="W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G8" i="1"/>
  <c r="H8" i="1"/>
  <c r="I8" i="1"/>
  <c r="J8" i="1"/>
  <c r="K8" i="1"/>
  <c r="L8" i="1"/>
  <c r="M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G9" i="1"/>
  <c r="H9" i="1"/>
  <c r="I9" i="1"/>
  <c r="J9" i="1"/>
  <c r="K9" i="1"/>
  <c r="L9" i="1"/>
  <c r="M9" i="1"/>
  <c r="O9" i="1"/>
  <c r="P9" i="1"/>
  <c r="Q9" i="1"/>
  <c r="R9" i="1"/>
  <c r="S9" i="1"/>
  <c r="T9" i="1"/>
  <c r="U9" i="1"/>
  <c r="V9" i="1"/>
  <c r="W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G10" i="1"/>
  <c r="H10" i="1"/>
  <c r="I10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G11" i="1"/>
  <c r="H11" i="1"/>
  <c r="I11" i="1"/>
  <c r="J11" i="1"/>
  <c r="K11" i="1"/>
  <c r="L11" i="1"/>
  <c r="M11" i="1"/>
  <c r="O11" i="1"/>
  <c r="P11" i="1"/>
  <c r="Q11" i="1"/>
  <c r="R11" i="1"/>
  <c r="S11" i="1"/>
  <c r="T11" i="1"/>
  <c r="U11" i="1"/>
  <c r="V11" i="1"/>
  <c r="W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G12" i="1"/>
  <c r="H12" i="1"/>
  <c r="I12" i="1"/>
  <c r="J12" i="1"/>
  <c r="K12" i="1"/>
  <c r="L12" i="1"/>
  <c r="M12" i="1"/>
  <c r="O12" i="1"/>
  <c r="P12" i="1"/>
  <c r="Q12" i="1"/>
  <c r="R12" i="1"/>
  <c r="S12" i="1"/>
  <c r="T12" i="1"/>
  <c r="U12" i="1"/>
  <c r="V12" i="1"/>
  <c r="W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G13" i="1"/>
  <c r="H13" i="1"/>
  <c r="I13" i="1"/>
  <c r="J13" i="1"/>
  <c r="K13" i="1"/>
  <c r="L13" i="1"/>
  <c r="M13" i="1"/>
  <c r="O13" i="1"/>
  <c r="P13" i="1"/>
  <c r="Q13" i="1"/>
  <c r="R13" i="1"/>
  <c r="S13" i="1"/>
  <c r="T13" i="1"/>
  <c r="U13" i="1"/>
  <c r="V13" i="1"/>
  <c r="W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G14" i="1"/>
  <c r="H14" i="1"/>
  <c r="I14" i="1"/>
  <c r="J14" i="1"/>
  <c r="K14" i="1"/>
  <c r="L14" i="1"/>
  <c r="M14" i="1"/>
  <c r="O14" i="1"/>
  <c r="P14" i="1"/>
  <c r="Q14" i="1"/>
  <c r="R14" i="1"/>
  <c r="S14" i="1"/>
  <c r="T14" i="1"/>
  <c r="U14" i="1"/>
  <c r="V14" i="1"/>
  <c r="W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G15" i="1"/>
  <c r="H15" i="1"/>
  <c r="I15" i="1"/>
  <c r="J15" i="1"/>
  <c r="K15" i="1"/>
  <c r="L15" i="1"/>
  <c r="M15" i="1"/>
  <c r="O15" i="1"/>
  <c r="P15" i="1"/>
  <c r="Q15" i="1"/>
  <c r="R15" i="1"/>
  <c r="S15" i="1"/>
  <c r="T15" i="1"/>
  <c r="U15" i="1"/>
  <c r="V15" i="1"/>
  <c r="W15" i="1"/>
  <c r="X15" i="1" s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G16" i="1"/>
  <c r="H16" i="1"/>
  <c r="I16" i="1"/>
  <c r="J16" i="1"/>
  <c r="K16" i="1"/>
  <c r="L16" i="1"/>
  <c r="M16" i="1"/>
  <c r="O16" i="1"/>
  <c r="P16" i="1"/>
  <c r="Q16" i="1"/>
  <c r="R16" i="1"/>
  <c r="S16" i="1"/>
  <c r="T16" i="1"/>
  <c r="U16" i="1"/>
  <c r="V16" i="1"/>
  <c r="W16" i="1"/>
  <c r="X16" i="1" s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G17" i="1"/>
  <c r="H17" i="1"/>
  <c r="I17" i="1"/>
  <c r="J17" i="1"/>
  <c r="K17" i="1"/>
  <c r="L17" i="1"/>
  <c r="M17" i="1"/>
  <c r="O17" i="1"/>
  <c r="P17" i="1"/>
  <c r="Q17" i="1"/>
  <c r="R17" i="1"/>
  <c r="S17" i="1"/>
  <c r="T17" i="1"/>
  <c r="U17" i="1"/>
  <c r="V17" i="1"/>
  <c r="W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G18" i="1"/>
  <c r="H18" i="1"/>
  <c r="I18" i="1"/>
  <c r="J18" i="1"/>
  <c r="K18" i="1"/>
  <c r="L18" i="1"/>
  <c r="M18" i="1"/>
  <c r="O18" i="1"/>
  <c r="P18" i="1"/>
  <c r="Q18" i="1"/>
  <c r="R18" i="1"/>
  <c r="S18" i="1"/>
  <c r="T18" i="1"/>
  <c r="U18" i="1"/>
  <c r="V18" i="1"/>
  <c r="W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G19" i="1"/>
  <c r="H19" i="1"/>
  <c r="I19" i="1"/>
  <c r="J19" i="1"/>
  <c r="K19" i="1"/>
  <c r="L19" i="1"/>
  <c r="M19" i="1"/>
  <c r="O19" i="1"/>
  <c r="P19" i="1"/>
  <c r="Q19" i="1"/>
  <c r="R19" i="1"/>
  <c r="S19" i="1"/>
  <c r="T19" i="1"/>
  <c r="U19" i="1"/>
  <c r="V19" i="1"/>
  <c r="W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G20" i="1"/>
  <c r="H20" i="1"/>
  <c r="I20" i="1"/>
  <c r="J20" i="1"/>
  <c r="K20" i="1"/>
  <c r="L20" i="1"/>
  <c r="M20" i="1"/>
  <c r="O20" i="1"/>
  <c r="P20" i="1"/>
  <c r="Q20" i="1"/>
  <c r="R20" i="1"/>
  <c r="S20" i="1"/>
  <c r="T20" i="1"/>
  <c r="U20" i="1"/>
  <c r="V20" i="1"/>
  <c r="W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G21" i="1"/>
  <c r="H21" i="1"/>
  <c r="I21" i="1"/>
  <c r="J21" i="1"/>
  <c r="K21" i="1"/>
  <c r="L21" i="1"/>
  <c r="M21" i="1"/>
  <c r="O21" i="1"/>
  <c r="P21" i="1"/>
  <c r="Q21" i="1"/>
  <c r="R21" i="1"/>
  <c r="S21" i="1"/>
  <c r="T21" i="1"/>
  <c r="U21" i="1"/>
  <c r="V21" i="1"/>
  <c r="W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G22" i="1"/>
  <c r="H22" i="1"/>
  <c r="I22" i="1"/>
  <c r="J22" i="1"/>
  <c r="K22" i="1"/>
  <c r="L22" i="1"/>
  <c r="M22" i="1"/>
  <c r="O22" i="1"/>
  <c r="P22" i="1"/>
  <c r="Q22" i="1"/>
  <c r="R22" i="1"/>
  <c r="S22" i="1"/>
  <c r="T22" i="1"/>
  <c r="U22" i="1"/>
  <c r="V22" i="1"/>
  <c r="W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G23" i="1"/>
  <c r="H23" i="1"/>
  <c r="I23" i="1"/>
  <c r="J23" i="1"/>
  <c r="K23" i="1"/>
  <c r="L23" i="1"/>
  <c r="M23" i="1"/>
  <c r="O23" i="1"/>
  <c r="P23" i="1"/>
  <c r="Q23" i="1"/>
  <c r="R23" i="1"/>
  <c r="S23" i="1"/>
  <c r="T23" i="1"/>
  <c r="U23" i="1"/>
  <c r="V23" i="1"/>
  <c r="W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G24" i="1"/>
  <c r="H24" i="1"/>
  <c r="I24" i="1"/>
  <c r="J24" i="1"/>
  <c r="K24" i="1"/>
  <c r="L24" i="1"/>
  <c r="M24" i="1"/>
  <c r="O24" i="1"/>
  <c r="P24" i="1"/>
  <c r="Q24" i="1"/>
  <c r="R24" i="1"/>
  <c r="S24" i="1"/>
  <c r="T24" i="1"/>
  <c r="U24" i="1"/>
  <c r="V24" i="1"/>
  <c r="W24" i="1"/>
  <c r="X24" i="1" s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W4" i="1"/>
  <c r="V4" i="1"/>
  <c r="U4" i="1"/>
  <c r="T4" i="1"/>
  <c r="S4" i="1"/>
  <c r="R4" i="1"/>
  <c r="Q4" i="1"/>
  <c r="P4" i="1"/>
  <c r="L4" i="1"/>
  <c r="K4" i="1"/>
  <c r="J4" i="1"/>
  <c r="I4" i="1"/>
  <c r="G4" i="1"/>
  <c r="AO161" i="1"/>
  <c r="AT4" i="1"/>
  <c r="CF4" i="1"/>
  <c r="CB4" i="1"/>
  <c r="X6" i="1" l="1"/>
  <c r="X10" i="1"/>
  <c r="X22" i="1"/>
  <c r="X106" i="1"/>
  <c r="AE25" i="1"/>
  <c r="AG25" i="1"/>
  <c r="AK25" i="1"/>
  <c r="X8" i="1"/>
  <c r="AJ25" i="1"/>
  <c r="AF25" i="1"/>
  <c r="AL25" i="1"/>
  <c r="AO25" i="1"/>
  <c r="AI25" i="1"/>
  <c r="I25" i="1"/>
  <c r="R25" i="1"/>
  <c r="AH25" i="1"/>
  <c r="S25" i="1"/>
  <c r="T25" i="1"/>
  <c r="Z25" i="1"/>
  <c r="AB25" i="1"/>
  <c r="AM25" i="1"/>
  <c r="AN25" i="1"/>
  <c r="P25" i="1"/>
  <c r="AA25" i="1"/>
  <c r="AC25" i="1"/>
  <c r="X9" i="1"/>
  <c r="Q25" i="1"/>
  <c r="U25" i="1"/>
  <c r="Y25" i="1"/>
  <c r="AD25" i="1"/>
  <c r="M4" i="1"/>
  <c r="H4" i="1"/>
  <c r="V161" i="1"/>
  <c r="W161" i="1"/>
  <c r="X161" i="1"/>
  <c r="X11" i="1"/>
  <c r="X19" i="1"/>
  <c r="X17" i="1"/>
  <c r="X12" i="1"/>
  <c r="X21" i="1"/>
  <c r="X7" i="1"/>
  <c r="X18" i="1"/>
  <c r="X23" i="1"/>
  <c r="X20" i="1"/>
  <c r="X5" i="1"/>
  <c r="X14" i="1"/>
  <c r="X4" i="1"/>
  <c r="X13" i="1"/>
  <c r="O4" i="1"/>
  <c r="O25" i="1" s="1"/>
  <c r="X140" i="1"/>
  <c r="Z161" i="1"/>
  <c r="Y161" i="1"/>
  <c r="X52" i="1"/>
  <c r="W106" i="1"/>
  <c r="X155" i="1"/>
  <c r="AF161" i="1"/>
  <c r="V129" i="1"/>
  <c r="AK161" i="1"/>
  <c r="AL161" i="1"/>
  <c r="AM161" i="1"/>
  <c r="AN161" i="1"/>
  <c r="V119" i="1"/>
  <c r="AP106" i="1"/>
  <c r="AP119" i="1"/>
  <c r="W129" i="1"/>
  <c r="X129" i="1"/>
  <c r="AB161" i="1"/>
  <c r="AP140" i="1"/>
  <c r="W148" i="1"/>
  <c r="AC161" i="1"/>
  <c r="AP155" i="1"/>
  <c r="AD161" i="1"/>
  <c r="AE161" i="1"/>
  <c r="AG161" i="1"/>
  <c r="W119" i="1"/>
  <c r="AH161" i="1"/>
  <c r="AP52" i="1"/>
  <c r="V75" i="1"/>
  <c r="W75" i="1"/>
  <c r="V52" i="1"/>
  <c r="W52" i="1"/>
  <c r="X119" i="1"/>
  <c r="V25" i="1"/>
  <c r="W25" i="1"/>
  <c r="X75" i="1"/>
  <c r="V106" i="1"/>
  <c r="AJ161" i="1"/>
  <c r="V148" i="1"/>
  <c r="V140" i="1"/>
  <c r="V155" i="1"/>
  <c r="W140" i="1"/>
  <c r="W155" i="1"/>
  <c r="AP129" i="1"/>
  <c r="AP75" i="1"/>
  <c r="AP25" i="1"/>
  <c r="AP148" i="1"/>
  <c r="AI161" i="1"/>
  <c r="AA161" i="1"/>
  <c r="X25" i="1" l="1"/>
</calcChain>
</file>

<file path=xl/sharedStrings.xml><?xml version="1.0" encoding="utf-8"?>
<sst xmlns="http://schemas.openxmlformats.org/spreadsheetml/2006/main" count="7999" uniqueCount="703">
  <si>
    <t>Sub-Industry</t>
  </si>
  <si>
    <t>Focus</t>
  </si>
  <si>
    <t>Holding</t>
  </si>
  <si>
    <t>Universe</t>
  </si>
  <si>
    <t>RIC</t>
  </si>
  <si>
    <t>Biotechnology</t>
  </si>
  <si>
    <t>ABBV.K</t>
  </si>
  <si>
    <t>VRTX.O</t>
  </si>
  <si>
    <t>AMGN.O</t>
  </si>
  <si>
    <t>GILD.O</t>
  </si>
  <si>
    <t>BIIB.O</t>
  </si>
  <si>
    <t>REGN.O</t>
  </si>
  <si>
    <t>MRNA.O</t>
  </si>
  <si>
    <t>CSL.AX</t>
  </si>
  <si>
    <t>ARGX.BR</t>
  </si>
  <si>
    <t>ALNY.O</t>
  </si>
  <si>
    <t>IDIA.S</t>
  </si>
  <si>
    <t>BMRN.O</t>
  </si>
  <si>
    <t>INCY.O</t>
  </si>
  <si>
    <t>EXAS.O</t>
  </si>
  <si>
    <t>UTHR.O</t>
  </si>
  <si>
    <t>GRLS.MC</t>
  </si>
  <si>
    <t>SOBIV.ST</t>
  </si>
  <si>
    <t>EXEL.O</t>
  </si>
  <si>
    <t>NTRA.O</t>
  </si>
  <si>
    <t>HALO.O</t>
  </si>
  <si>
    <t>Pharmaceuticals</t>
  </si>
  <si>
    <t>NOVOb.CO</t>
  </si>
  <si>
    <t>ROG.S</t>
  </si>
  <si>
    <t>LLY</t>
  </si>
  <si>
    <t>NOVN.S</t>
  </si>
  <si>
    <t>PFE</t>
  </si>
  <si>
    <t>JNJ</t>
  </si>
  <si>
    <t>IPN.PA</t>
  </si>
  <si>
    <t>BMY</t>
  </si>
  <si>
    <t>AZN.L</t>
  </si>
  <si>
    <t>BAYGn.DE</t>
  </si>
  <si>
    <t>SASY.PA</t>
  </si>
  <si>
    <t>GSK.L</t>
  </si>
  <si>
    <t>4568.T</t>
  </si>
  <si>
    <t>4502.T</t>
  </si>
  <si>
    <t>4503.T</t>
  </si>
  <si>
    <t>4523.T</t>
  </si>
  <si>
    <t>UCB.BR</t>
  </si>
  <si>
    <t>4528.T</t>
  </si>
  <si>
    <t>MRCG.DE</t>
  </si>
  <si>
    <t>4578.T</t>
  </si>
  <si>
    <t>4507.T</t>
  </si>
  <si>
    <t>VTRS.O</t>
  </si>
  <si>
    <t>SDZ.S</t>
  </si>
  <si>
    <t>HIK.L</t>
  </si>
  <si>
    <t>RVTY.K</t>
  </si>
  <si>
    <t>Life Sciences Tools &amp; Services</t>
  </si>
  <si>
    <t>TMO</t>
  </si>
  <si>
    <t>DHR</t>
  </si>
  <si>
    <t>ILMN.O</t>
  </si>
  <si>
    <t>A</t>
  </si>
  <si>
    <t>WAT</t>
  </si>
  <si>
    <t>SATG.DE</t>
  </si>
  <si>
    <t>GMAB.CO</t>
  </si>
  <si>
    <t>CRL</t>
  </si>
  <si>
    <t>MEDP.O</t>
  </si>
  <si>
    <t>ICLR.O</t>
  </si>
  <si>
    <t>AVTR.K</t>
  </si>
  <si>
    <t>BIO</t>
  </si>
  <si>
    <t>RGEN.O</t>
  </si>
  <si>
    <t>TECH.O</t>
  </si>
  <si>
    <t>QGEN.K</t>
  </si>
  <si>
    <t>EUFI.PA</t>
  </si>
  <si>
    <t>STDM.PA</t>
  </si>
  <si>
    <t>LONN.S</t>
  </si>
  <si>
    <t>BANB.S</t>
  </si>
  <si>
    <t>Health Care Equipment</t>
  </si>
  <si>
    <t>SYK</t>
  </si>
  <si>
    <t>ISRG.O</t>
  </si>
  <si>
    <t>SOON.S</t>
  </si>
  <si>
    <t>IDXX.O</t>
  </si>
  <si>
    <t>SHLG.DE</t>
  </si>
  <si>
    <t>SN.L</t>
  </si>
  <si>
    <t>WST</t>
  </si>
  <si>
    <t>BAX</t>
  </si>
  <si>
    <t>PHG.AS</t>
  </si>
  <si>
    <t>BSX</t>
  </si>
  <si>
    <t>ABT</t>
  </si>
  <si>
    <t>BDX</t>
  </si>
  <si>
    <t>RMD</t>
  </si>
  <si>
    <t>EW</t>
  </si>
  <si>
    <t>PODD.O</t>
  </si>
  <si>
    <t>ZBH</t>
  </si>
  <si>
    <t>HOLX.O</t>
  </si>
  <si>
    <t>7733.T</t>
  </si>
  <si>
    <t>TFX</t>
  </si>
  <si>
    <t>DXCM.O</t>
  </si>
  <si>
    <t>BIOX.PA</t>
  </si>
  <si>
    <t>MOVE.S</t>
  </si>
  <si>
    <t>COH.AX</t>
  </si>
  <si>
    <t>AMPF.MI</t>
  </si>
  <si>
    <t>DEMANT.CO</t>
  </si>
  <si>
    <t>STMN.S</t>
  </si>
  <si>
    <t>NVST.K</t>
  </si>
  <si>
    <t>ZTS</t>
  </si>
  <si>
    <t>Health Care Supplies</t>
  </si>
  <si>
    <t>ESLX.PA</t>
  </si>
  <si>
    <t>ALCC.S</t>
  </si>
  <si>
    <t>XRAY.O</t>
  </si>
  <si>
    <t>STAA.O</t>
  </si>
  <si>
    <t>MMSI.O</t>
  </si>
  <si>
    <t>HAE</t>
  </si>
  <si>
    <t>YPSN.S</t>
  </si>
  <si>
    <t>COLOb.CO</t>
  </si>
  <si>
    <t>Health Care Facilities</t>
  </si>
  <si>
    <t>HCA</t>
  </si>
  <si>
    <t>RHC.AX</t>
  </si>
  <si>
    <t>UHS</t>
  </si>
  <si>
    <t>EHC</t>
  </si>
  <si>
    <t>ENSG.O</t>
  </si>
  <si>
    <t>THC</t>
  </si>
  <si>
    <t>ACHC.O</t>
  </si>
  <si>
    <t>Health Care Technology</t>
  </si>
  <si>
    <t>VEEV.K</t>
  </si>
  <si>
    <t>2413.T</t>
  </si>
  <si>
    <t>PME.AX</t>
  </si>
  <si>
    <t>DOCS.K</t>
  </si>
  <si>
    <t>TDOC.K</t>
  </si>
  <si>
    <t>EVH</t>
  </si>
  <si>
    <t>SECTb.ST</t>
  </si>
  <si>
    <t>Health Care Distributors</t>
  </si>
  <si>
    <t>COR</t>
  </si>
  <si>
    <t>CAH</t>
  </si>
  <si>
    <t>MCK</t>
  </si>
  <si>
    <t>7459.T</t>
  </si>
  <si>
    <t>9987.T</t>
  </si>
  <si>
    <t>CVS Health Corp</t>
  </si>
  <si>
    <t>CVS</t>
  </si>
  <si>
    <t>WBA.OQ</t>
  </si>
  <si>
    <t>CI.N</t>
  </si>
  <si>
    <t>6618.HK</t>
  </si>
  <si>
    <t>RDC.DE</t>
  </si>
  <si>
    <t>Managed Health Care</t>
  </si>
  <si>
    <t>CNC</t>
  </si>
  <si>
    <t>MOH</t>
  </si>
  <si>
    <t>HQY.O</t>
  </si>
  <si>
    <t>ISIN</t>
  </si>
  <si>
    <t>Currency</t>
  </si>
  <si>
    <t>AbbVie Inc</t>
  </si>
  <si>
    <t>US00287Y1091</t>
  </si>
  <si>
    <t>USD</t>
  </si>
  <si>
    <t>NULL</t>
  </si>
  <si>
    <t>Vertex Pharmaceuticals Inc</t>
  </si>
  <si>
    <t>US92532F1003</t>
  </si>
  <si>
    <t>Amgen Inc</t>
  </si>
  <si>
    <t>US0311621009</t>
  </si>
  <si>
    <t>Gilead Sciences Inc</t>
  </si>
  <si>
    <t>US3755581036</t>
  </si>
  <si>
    <t>Biogen Inc</t>
  </si>
  <si>
    <t>US09062X1037</t>
  </si>
  <si>
    <t>Regeneron Pharmaceuticals Inc</t>
  </si>
  <si>
    <t>US75886F1075</t>
  </si>
  <si>
    <t>Moderna Inc</t>
  </si>
  <si>
    <t>US60770K1079</t>
  </si>
  <si>
    <t>CSL Ltd</t>
  </si>
  <si>
    <t>AU000000CSL8</t>
  </si>
  <si>
    <t>AUD</t>
  </si>
  <si>
    <t>argenx SE</t>
  </si>
  <si>
    <t>NL0010832176</t>
  </si>
  <si>
    <t>EUR</t>
  </si>
  <si>
    <t>Alnylam Pharmaceuticals Inc</t>
  </si>
  <si>
    <t>US02043Q1076</t>
  </si>
  <si>
    <t>Idorsia Ltd</t>
  </si>
  <si>
    <t>CH0363463438</t>
  </si>
  <si>
    <t>CHF</t>
  </si>
  <si>
    <t>Biomarin Pharmaceutical Inc</t>
  </si>
  <si>
    <t>US09061G1013</t>
  </si>
  <si>
    <t>Incyte Corp</t>
  </si>
  <si>
    <t>US45337C1027</t>
  </si>
  <si>
    <t>Exact Sciences Corp</t>
  </si>
  <si>
    <t>US30063P1057</t>
  </si>
  <si>
    <t>United Therapeutics Corp</t>
  </si>
  <si>
    <t>US91307C1027</t>
  </si>
  <si>
    <t>Grifols SA</t>
  </si>
  <si>
    <t>ES0171996087</t>
  </si>
  <si>
    <t>Swedish Orphan Biovitrum AB (publ)</t>
  </si>
  <si>
    <t>SE0000872095</t>
  </si>
  <si>
    <t>SEK</t>
  </si>
  <si>
    <t>#N/A</t>
  </si>
  <si>
    <t>Exelixis Inc</t>
  </si>
  <si>
    <t>US30161Q1040</t>
  </si>
  <si>
    <t>Natera Inc</t>
  </si>
  <si>
    <t>US6323071042</t>
  </si>
  <si>
    <t>Halozyme Therapeutics Inc</t>
  </si>
  <si>
    <t>US40637H1095</t>
  </si>
  <si>
    <t>Novo Nordisk A/S</t>
  </si>
  <si>
    <t>DK0062498333</t>
  </si>
  <si>
    <t>DKK</t>
  </si>
  <si>
    <t>Roche Holding AG</t>
  </si>
  <si>
    <t>CH0012032048</t>
  </si>
  <si>
    <t>Eli Lilly and Co</t>
  </si>
  <si>
    <t>US5324571083</t>
  </si>
  <si>
    <t>Novartis AG</t>
  </si>
  <si>
    <t>CH0012005267</t>
  </si>
  <si>
    <t>Pfizer Inc</t>
  </si>
  <si>
    <t>US7170811035</t>
  </si>
  <si>
    <t>Johnson &amp; Johnson</t>
  </si>
  <si>
    <t>US4781601046</t>
  </si>
  <si>
    <t>Ipsen SA</t>
  </si>
  <si>
    <t>FR0010259150</t>
  </si>
  <si>
    <t>Merck &amp; Co Inc</t>
  </si>
  <si>
    <t>US58933Y1055</t>
  </si>
  <si>
    <t>Bristol-Myers Squibb Co</t>
  </si>
  <si>
    <t>US1101221083</t>
  </si>
  <si>
    <t>AstraZeneca PLC</t>
  </si>
  <si>
    <t>GB0009895292</t>
  </si>
  <si>
    <t>GBp</t>
  </si>
  <si>
    <t>Bayer AG</t>
  </si>
  <si>
    <t>DE000BAY0017</t>
  </si>
  <si>
    <t>Sanofi SA</t>
  </si>
  <si>
    <t>FR0000120578</t>
  </si>
  <si>
    <t>GSK plc</t>
  </si>
  <si>
    <t>GB00BN7SWP63</t>
  </si>
  <si>
    <t>Daiichi Sankyo Co Ltd</t>
  </si>
  <si>
    <t>JP3475350009</t>
  </si>
  <si>
    <t>JPY</t>
  </si>
  <si>
    <t>Takeda Pharmaceutical Co Ltd</t>
  </si>
  <si>
    <t>JP3463000004</t>
  </si>
  <si>
    <t>Astellas Pharma Inc</t>
  </si>
  <si>
    <t>JP3942400007</t>
  </si>
  <si>
    <t>Eisai Co Ltd</t>
  </si>
  <si>
    <t>JP3160400002</t>
  </si>
  <si>
    <t>Ucb SA</t>
  </si>
  <si>
    <t>BE0003739530</t>
  </si>
  <si>
    <t>Ono Pharmaceutical Co Ltd</t>
  </si>
  <si>
    <t>JP3197600004</t>
  </si>
  <si>
    <t>Merck KGaA</t>
  </si>
  <si>
    <t>DE0006599905</t>
  </si>
  <si>
    <t>Otsuka Holdings Co Ltd</t>
  </si>
  <si>
    <t>JP3188220002</t>
  </si>
  <si>
    <t>Shionogi &amp; Co Ltd</t>
  </si>
  <si>
    <t>JP3347200002</t>
  </si>
  <si>
    <t>Viatris Inc</t>
  </si>
  <si>
    <t>US92556V1061</t>
  </si>
  <si>
    <t>Sandoz Group AG</t>
  </si>
  <si>
    <t>CH1243598427</t>
  </si>
  <si>
    <t>Hikma Pharmaceuticals PLC</t>
  </si>
  <si>
    <t>GB00B0LCW083</t>
  </si>
  <si>
    <t>Revvity Inc</t>
  </si>
  <si>
    <t>US7140461093</t>
  </si>
  <si>
    <t>Thermo Fisher Scientific Inc</t>
  </si>
  <si>
    <t>US8835561023</t>
  </si>
  <si>
    <t>Danaher Corp</t>
  </si>
  <si>
    <t>US2358511028</t>
  </si>
  <si>
    <t>Illumina Inc</t>
  </si>
  <si>
    <t>US4523271090</t>
  </si>
  <si>
    <t>Agilent Technologies Inc</t>
  </si>
  <si>
    <t>US00846U1016</t>
  </si>
  <si>
    <t>Waters Corp</t>
  </si>
  <si>
    <t>US9418481035</t>
  </si>
  <si>
    <t>Sartorius AG</t>
  </si>
  <si>
    <t>DE0007165607</t>
  </si>
  <si>
    <t>Genmab A/S</t>
  </si>
  <si>
    <t>DK0010272202</t>
  </si>
  <si>
    <t>Charles River Laboratories International Inc</t>
  </si>
  <si>
    <t>US1598641074</t>
  </si>
  <si>
    <t>Medpace Holdings Inc</t>
  </si>
  <si>
    <t>US58506Q1094</t>
  </si>
  <si>
    <t>ICON PLC</t>
  </si>
  <si>
    <t>IE0005711209</t>
  </si>
  <si>
    <t>Avantor Inc</t>
  </si>
  <si>
    <t>US05352A1007</t>
  </si>
  <si>
    <t>Bio Rad Laboratories Inc</t>
  </si>
  <si>
    <t>US0905722072</t>
  </si>
  <si>
    <t>Repligen Corp</t>
  </si>
  <si>
    <t>US7599161095</t>
  </si>
  <si>
    <t>Bio-Techne Corp</t>
  </si>
  <si>
    <t>US09073M1045</t>
  </si>
  <si>
    <t>Qiagen NV</t>
  </si>
  <si>
    <t>Eurofins Scientific SE</t>
  </si>
  <si>
    <t>FR0014000MR3</t>
  </si>
  <si>
    <t>Sartorius Stedim Biotech SA</t>
  </si>
  <si>
    <t>FR0013154002</t>
  </si>
  <si>
    <t>Lonza Group AG</t>
  </si>
  <si>
    <t>CH0013841017</t>
  </si>
  <si>
    <t>Bachem Holding AG</t>
  </si>
  <si>
    <t>CH1176493729</t>
  </si>
  <si>
    <t>Stryker Corp</t>
  </si>
  <si>
    <t>US8636671013</t>
  </si>
  <si>
    <t>Intuitive Surgical Inc</t>
  </si>
  <si>
    <t>US46120E6023</t>
  </si>
  <si>
    <t>Sonova Holding AG</t>
  </si>
  <si>
    <t>CH0012549785</t>
  </si>
  <si>
    <t>IDEXX Laboratories Inc</t>
  </si>
  <si>
    <t>US45168D1046</t>
  </si>
  <si>
    <t>Siemens Healthineers AG</t>
  </si>
  <si>
    <t>DE000SHL1006</t>
  </si>
  <si>
    <t>Smith &amp; Nephew PLC</t>
  </si>
  <si>
    <t>GB0009223206</t>
  </si>
  <si>
    <t>West Pharmaceutical Services Inc</t>
  </si>
  <si>
    <t>US9553061055</t>
  </si>
  <si>
    <t>Baxter International Inc</t>
  </si>
  <si>
    <t>US0718131099</t>
  </si>
  <si>
    <t>Koninklijke Philips NV</t>
  </si>
  <si>
    <t>NL0000009538</t>
  </si>
  <si>
    <t>Boston Scientific Corp</t>
  </si>
  <si>
    <t>US1011371077</t>
  </si>
  <si>
    <t>Abbott Laboratories</t>
  </si>
  <si>
    <t>US0028241000</t>
  </si>
  <si>
    <t>Becton Dickinson and Co</t>
  </si>
  <si>
    <t>US0758871091</t>
  </si>
  <si>
    <t>Resmed Inc</t>
  </si>
  <si>
    <t>US7611521078</t>
  </si>
  <si>
    <t>Edwards Lifesciences Corp</t>
  </si>
  <si>
    <t>US28176E1082</t>
  </si>
  <si>
    <t>Insulet Corp</t>
  </si>
  <si>
    <t>US45784P1012</t>
  </si>
  <si>
    <t>Zimmer Biomet Holdings Inc</t>
  </si>
  <si>
    <t>US98956P1021</t>
  </si>
  <si>
    <t>Hologic Inc</t>
  </si>
  <si>
    <t>US4364401012</t>
  </si>
  <si>
    <t>Olympus Corp</t>
  </si>
  <si>
    <t>JP3201200007</t>
  </si>
  <si>
    <t>Teleflex Inc</t>
  </si>
  <si>
    <t>US8793691069</t>
  </si>
  <si>
    <t>Dexcom Inc</t>
  </si>
  <si>
    <t>US2521311074</t>
  </si>
  <si>
    <t>Biomerieux SA</t>
  </si>
  <si>
    <t>FR0013280286</t>
  </si>
  <si>
    <t>Medacta Group SA</t>
  </si>
  <si>
    <t>CH0468525222</t>
  </si>
  <si>
    <t>Cochlear Ltd</t>
  </si>
  <si>
    <t>AU000000COH5</t>
  </si>
  <si>
    <t>Amplifon SpA</t>
  </si>
  <si>
    <t>IT0004056880</t>
  </si>
  <si>
    <t>Demant A/S</t>
  </si>
  <si>
    <t>DK0060738599</t>
  </si>
  <si>
    <t>Straumann Holding AG</t>
  </si>
  <si>
    <t>CH1175448666</t>
  </si>
  <si>
    <t>Envista Holdings Corp</t>
  </si>
  <si>
    <t>US29415F1049</t>
  </si>
  <si>
    <t>Zoetis Inc</t>
  </si>
  <si>
    <t>US98978V1035</t>
  </si>
  <si>
    <t>EssilorLuxottica SA</t>
  </si>
  <si>
    <t>FR0000121667</t>
  </si>
  <si>
    <t>Alcon AG</t>
  </si>
  <si>
    <t>CH0432492467</t>
  </si>
  <si>
    <t>Cooper Companies Inc</t>
  </si>
  <si>
    <t>DENTSPLY SIRONA Inc</t>
  </si>
  <si>
    <t>US24906P1093</t>
  </si>
  <si>
    <t>STAAR Surgical Co</t>
  </si>
  <si>
    <t>US8523123052</t>
  </si>
  <si>
    <t>Merit Medical Systems Inc</t>
  </si>
  <si>
    <t>US5898891040</t>
  </si>
  <si>
    <t>Haemonetics Corp</t>
  </si>
  <si>
    <t>US4050241003</t>
  </si>
  <si>
    <t>Ypsomed Holding AG</t>
  </si>
  <si>
    <t>CH0019396990</t>
  </si>
  <si>
    <t>Coloplast A/S</t>
  </si>
  <si>
    <t>DK0060448595</t>
  </si>
  <si>
    <t>HCA Healthcare Inc</t>
  </si>
  <si>
    <t>US40412C1018</t>
  </si>
  <si>
    <t>Ramsay Health Care Ltd</t>
  </si>
  <si>
    <t>AU000000RHC8</t>
  </si>
  <si>
    <t>Universal Health Services Inc</t>
  </si>
  <si>
    <t>US9139031002</t>
  </si>
  <si>
    <t>Encompass Health Corp</t>
  </si>
  <si>
    <t>US29261A1007</t>
  </si>
  <si>
    <t>Ensign Group Inc</t>
  </si>
  <si>
    <t>US29358P1012</t>
  </si>
  <si>
    <t>Tenet Healthcare Corp</t>
  </si>
  <si>
    <t>US88033G4073</t>
  </si>
  <si>
    <t>Acadia Healthcare Company Inc</t>
  </si>
  <si>
    <t>US00404A1097</t>
  </si>
  <si>
    <t>Veeva Systems Inc</t>
  </si>
  <si>
    <t>US9224751084</t>
  </si>
  <si>
    <t>M3 Inc</t>
  </si>
  <si>
    <t>JP3435750009</t>
  </si>
  <si>
    <t>Pro Medicus Ltd</t>
  </si>
  <si>
    <t>AU000000PME8</t>
  </si>
  <si>
    <t>Doximity Inc</t>
  </si>
  <si>
    <t>US26622P1075</t>
  </si>
  <si>
    <t>Teladoc Health Inc</t>
  </si>
  <si>
    <t>US87918A1051</t>
  </si>
  <si>
    <t>Evolent Health Inc</t>
  </si>
  <si>
    <t>US30050B1017</t>
  </si>
  <si>
    <t>Sectra AB</t>
  </si>
  <si>
    <t>CompuGroup Medical SE &amp; Co KgaA</t>
  </si>
  <si>
    <t>DE000A288904</t>
  </si>
  <si>
    <t>Cencora Inc</t>
  </si>
  <si>
    <t>US03073E1055</t>
  </si>
  <si>
    <t>Cardinal Health Inc</t>
  </si>
  <si>
    <t>US14149Y1082</t>
  </si>
  <si>
    <t>Mckesson Corp</t>
  </si>
  <si>
    <t>US58155Q1031</t>
  </si>
  <si>
    <t>Medipal Holdings Corp</t>
  </si>
  <si>
    <t>JP3268950007</t>
  </si>
  <si>
    <t>Suzuken Co Ltd</t>
  </si>
  <si>
    <t>JP3398000004</t>
  </si>
  <si>
    <t>US1266501006</t>
  </si>
  <si>
    <t>Walgreens Boots Alliance Inc</t>
  </si>
  <si>
    <t>US9314271084</t>
  </si>
  <si>
    <t>Cigna Group</t>
  </si>
  <si>
    <t>US1255231003</t>
  </si>
  <si>
    <t>JD Health International Inc</t>
  </si>
  <si>
    <t>KYG5074A1004</t>
  </si>
  <si>
    <t>HKD</t>
  </si>
  <si>
    <t>Redcare Pharmacy NV</t>
  </si>
  <si>
    <t>NL0012044747</t>
  </si>
  <si>
    <t>Centene Corp</t>
  </si>
  <si>
    <t>US15135B1017</t>
  </si>
  <si>
    <t>Molina Healthcare Inc</t>
  </si>
  <si>
    <t>US60855R1005</t>
  </si>
  <si>
    <t>Healthequity Inc</t>
  </si>
  <si>
    <t>US42226A1079</t>
  </si>
  <si>
    <t>IONS.O</t>
  </si>
  <si>
    <t>MRK</t>
  </si>
  <si>
    <t>Ionis Pharmaceuticals Inc</t>
  </si>
  <si>
    <t>US4622221004</t>
  </si>
  <si>
    <t>DIAS.MI</t>
  </si>
  <si>
    <t>DiaSorin SpA</t>
  </si>
  <si>
    <t>IT0003492391</t>
  </si>
  <si>
    <t>7741.T</t>
  </si>
  <si>
    <t>Hoya Corp</t>
  </si>
  <si>
    <t>JP3837800006</t>
  </si>
  <si>
    <t>COO.O</t>
  </si>
  <si>
    <t>US2166485019</t>
  </si>
  <si>
    <t>Sector Median</t>
  </si>
  <si>
    <t>itemname=RF.SD.Any</t>
  </si>
  <si>
    <t>itemname=TR.BetaFiveYear</t>
  </si>
  <si>
    <t>itemname=TR.Volatility200D</t>
  </si>
  <si>
    <t>itemname=TR.Volatility30D</t>
  </si>
  <si>
    <t>itemname=TR.PricePctChg5Y</t>
  </si>
  <si>
    <t>Very Cheap &lt; 7.5
Cheap 7.5 - 15
Moderate 15 - 22.5
Expensive 22.5 - 30
Very expensive &gt; 30</t>
  </si>
  <si>
    <t>Overvalued &gt; 2
Slightly overvalued 1 - 2
Moderate 0.5 -1
Undervalued &lt; 0.5</t>
  </si>
  <si>
    <t>To consider in context
with ROE and Pricing
Power of the Company</t>
  </si>
  <si>
    <t>Cheap &lt; 1
Moderate 1 - 2 
Expensive &gt; 2</t>
  </si>
  <si>
    <t>Market
in USD</t>
  </si>
  <si>
    <t>Free
Float</t>
  </si>
  <si>
    <t>IPO
Date</t>
  </si>
  <si>
    <t>Last 
Price
(local)</t>
  </si>
  <si>
    <t>Last
Price
(USD)</t>
  </si>
  <si>
    <t>P/E</t>
  </si>
  <si>
    <t>Forward
P/E</t>
  </si>
  <si>
    <t>PEG
Ratio</t>
  </si>
  <si>
    <t>Forward
PEG
Ratio</t>
  </si>
  <si>
    <t>P/B</t>
  </si>
  <si>
    <t>Price /
Operative
Cashflow</t>
  </si>
  <si>
    <t>Price
to
Sales
Ratio</t>
  </si>
  <si>
    <t>Trade
Volume
---
5 Day 
Average</t>
  </si>
  <si>
    <t>Trade
Volume
---
30 Days 
Average</t>
  </si>
  <si>
    <t>Trade
Volume
---
5/30 Days 
%-Change</t>
  </si>
  <si>
    <t>Volatility
---
30 Days</t>
  </si>
  <si>
    <t>Volatility
---
90 Days</t>
  </si>
  <si>
    <t>Volatility
---
200 Days</t>
  </si>
  <si>
    <t>Implied
Volatility</t>
  </si>
  <si>
    <t>Beta
---
180 Days</t>
  </si>
  <si>
    <t>Beta
---
2 Years</t>
  </si>
  <si>
    <t>Beta
---
5 Years</t>
  </si>
  <si>
    <t>Monthly
Beta
---
5 Years
(adjusted)</t>
  </si>
  <si>
    <t>Monthly
Beta
Up
---
5 Years</t>
  </si>
  <si>
    <t>Monthly
Beta
Down
---
5 Years</t>
  </si>
  <si>
    <t>RSI Simple
---
14 Days</t>
  </si>
  <si>
    <t>Moving
Average
---
50 Days
(SMA)</t>
  </si>
  <si>
    <t>Moving
Average
---
200 Days
(SMA)</t>
  </si>
  <si>
    <t>Dividend
Yield</t>
  </si>
  <si>
    <t>Dividend
Paout
Ratio</t>
  </si>
  <si>
    <t>Short
Interest</t>
  </si>
  <si>
    <t>Short
Interest
---
Days to
Cover</t>
  </si>
  <si>
    <t>Liquidity
10 Days
Volume
(Nr Shares)</t>
  </si>
  <si>
    <t>TR.PE</t>
  </si>
  <si>
    <t>TR.FwdPE(Period=NTM)</t>
  </si>
  <si>
    <t>TR.HistPEG</t>
  </si>
  <si>
    <t>TR.FwdPEG(Period=NTM)</t>
  </si>
  <si>
    <t>TR.PriceToBVPerShare</t>
  </si>
  <si>
    <t>TR.PriceToCFPerShare</t>
  </si>
  <si>
    <t>TR.PriceToSalesPerShare</t>
  </si>
  <si>
    <t>TR.AvgDailyValTraded5D</t>
  </si>
  <si>
    <t>TR.AvgDailyValTraded30D</t>
  </si>
  <si>
    <t>TR.Volatility30D</t>
  </si>
  <si>
    <t>TR.Volatility90D</t>
  </si>
  <si>
    <t>TR.Volatility200D</t>
  </si>
  <si>
    <t>IMP_VOLT</t>
  </si>
  <si>
    <t>TR.BetaDaily180D</t>
  </si>
  <si>
    <t>TR.BetaWkly2Y</t>
  </si>
  <si>
    <t>TR.BetaFiveYear</t>
  </si>
  <si>
    <t>TR.BetaFiveYearAdj</t>
  </si>
  <si>
    <t>TR.BetaUp</t>
  </si>
  <si>
    <t>TR.BetaDown</t>
  </si>
  <si>
    <t>TR.RSISimple14D</t>
  </si>
  <si>
    <t>TR.Price50DayAverage</t>
  </si>
  <si>
    <t>TR.Price200DayAverage</t>
  </si>
  <si>
    <t>TR.DividendYield</t>
  </si>
  <si>
    <t>TR.DividendPayoutRatioPct(Period=FY0)</t>
  </si>
  <si>
    <t>TR.ShortInterestPct</t>
  </si>
  <si>
    <t>TR.ShortInterestDTC</t>
  </si>
  <si>
    <t>TR.Liquidity10DVol</t>
  </si>
  <si>
    <t>TR.SharesOutstanding</t>
  </si>
  <si>
    <t>TR.FreeFloatPct</t>
  </si>
  <si>
    <t>TR.IPODate</t>
  </si>
  <si>
    <t>TR.ISINCode</t>
  </si>
  <si>
    <t>CF_LAST</t>
  </si>
  <si>
    <t>CF_CURR</t>
  </si>
  <si>
    <t>TR.CompanyName</t>
  </si>
  <si>
    <t>itemname=TR.PE</t>
  </si>
  <si>
    <t>itemname=TR.FwdPE</t>
  </si>
  <si>
    <t>itemname=TR.HistPEG</t>
  </si>
  <si>
    <t>itemname=TR.FwdPEG</t>
  </si>
  <si>
    <t>itemname=TR.PriceToBVPerShare</t>
  </si>
  <si>
    <t>itemname=TR.PriceToCFPerShare</t>
  </si>
  <si>
    <t>itemname=TR.PriceToSalesPerShare</t>
  </si>
  <si>
    <t>currency=USD&amp;itemname=TR.AvgDailyValTraded5D</t>
  </si>
  <si>
    <t>currency=USD&amp;itemname=TR.AvgDailyValTraded30D</t>
  </si>
  <si>
    <t>itemname=TR.Volatility90D</t>
  </si>
  <si>
    <t>itemname=TR.BetaDaily180D</t>
  </si>
  <si>
    <t>itemname=TR.BetaWkly2Y</t>
  </si>
  <si>
    <t>itemname=TR.BetaFiveYearAdj</t>
  </si>
  <si>
    <t>itemname=TR.BetaUp</t>
  </si>
  <si>
    <t>itemname=TR.BetaDown</t>
  </si>
  <si>
    <t>itemname=TR.RSISimple14D</t>
  </si>
  <si>
    <t>currency=USD&amp;itemname=TR.Price50DayAverage</t>
  </si>
  <si>
    <t>currency=USD&amp;itemname=TR.Price200DayAverage</t>
  </si>
  <si>
    <t>itemname=TR.ShortInterestDTC</t>
  </si>
  <si>
    <t>itemname=TR.Liquidity10DVol</t>
  </si>
  <si>
    <t>itemname=TR.SharesOutstanding</t>
  </si>
  <si>
    <t>itemname=TR.FreeFloatPct</t>
  </si>
  <si>
    <t>itemname=TR.IPODate</t>
  </si>
  <si>
    <t>itemname=TR.ISINCode</t>
  </si>
  <si>
    <t>itemname=TR.DividendYield</t>
  </si>
  <si>
    <t>itemname=TR.ShortInterestPct</t>
  </si>
  <si>
    <t>currency=AUD&amp;itemname=TR.AvgDailyValTraded5D</t>
  </si>
  <si>
    <t>currency=AUD&amp;itemname=TR.AvgDailyValTraded30D</t>
  </si>
  <si>
    <t>currency=AUD&amp;itemname=TR.Price50DayAverage</t>
  </si>
  <si>
    <t>currency=AUD&amp;itemname=TR.Price200DayAverage</t>
  </si>
  <si>
    <t>currency=EUR&amp;itemname=TR.AvgDailyValTraded5D</t>
  </si>
  <si>
    <t>currency=EUR&amp;itemname=TR.AvgDailyValTraded30D</t>
  </si>
  <si>
    <t>currency=EUR&amp;itemname=TR.Price50DayAverage</t>
  </si>
  <si>
    <t>currency=EUR&amp;itemname=TR.Price200DayAverage</t>
  </si>
  <si>
    <t>currency=CHF&amp;itemname=TR.AvgDailyValTraded5D</t>
  </si>
  <si>
    <t>currency=CHF&amp;itemname=TR.AvgDailyValTraded30D</t>
  </si>
  <si>
    <t>currency=CHF&amp;itemname=TR.Price50DayAverage</t>
  </si>
  <si>
    <t>currency=CHF&amp;itemname=TR.Price200DayAverage</t>
  </si>
  <si>
    <t>currency=SEK&amp;itemname=TR.AvgDailyValTraded5D</t>
  </si>
  <si>
    <t>currency=SEK&amp;itemname=TR.AvgDailyValTraded30D</t>
  </si>
  <si>
    <t>currency=SEK&amp;itemname=TR.Price50DayAverage</t>
  </si>
  <si>
    <t>currency=SEK&amp;itemname=TR.Price200DayAverage</t>
  </si>
  <si>
    <t>itemname=TR.CompanyName</t>
  </si>
  <si>
    <t>currency=DKK&amp;itemname=TR.AvgDailyValTraded5D</t>
  </si>
  <si>
    <t>currency=DKK&amp;itemname=TR.AvgDailyValTraded30D</t>
  </si>
  <si>
    <t>currency=DKK&amp;itemname=TR.Price50DayAverage</t>
  </si>
  <si>
    <t>currency=DKK&amp;itemname=TR.Price200DayAverage</t>
  </si>
  <si>
    <t>currency=GBp&amp;itemname=TR.AvgDailyValTraded5D</t>
  </si>
  <si>
    <t>currency=GBp&amp;itemname=TR.AvgDailyValTraded30D</t>
  </si>
  <si>
    <t>currency=GBp&amp;itemname=TR.Price50DayAverage</t>
  </si>
  <si>
    <t>currency=GBp&amp;itemname=TR.Price200DayAverage</t>
  </si>
  <si>
    <t>currency=JPY&amp;itemname=TR.AvgDailyValTraded5D</t>
  </si>
  <si>
    <t>currency=JPY&amp;itemname=TR.AvgDailyValTraded30D</t>
  </si>
  <si>
    <t>currency=JPY&amp;itemname=TR.Price50DayAverage</t>
  </si>
  <si>
    <t>currency=JPY&amp;itemname=TR.Price200DayAverage</t>
  </si>
  <si>
    <t>currency=HKD&amp;itemname=TR.AvgDailyValTraded5D</t>
  </si>
  <si>
    <t>currency=HKD&amp;itemname=TR.AvgDailyValTraded30D</t>
  </si>
  <si>
    <t>currency=HKD&amp;itemname=TR.Price50DayAverage</t>
  </si>
  <si>
    <t>currency=HKD&amp;itemname=TR.Price200DayAverage</t>
  </si>
  <si>
    <t>Drug Retail</t>
  </si>
  <si>
    <t>Price
Change
YTD (Pct)</t>
  </si>
  <si>
    <t>Price
Change
MTD (Pct)</t>
  </si>
  <si>
    <t>Price
Change
1Y (Pct)</t>
  </si>
  <si>
    <t>Price
Change
3Y (Pct)</t>
  </si>
  <si>
    <t>Price
Change
5Y (Pct)</t>
  </si>
  <si>
    <t>Price
Change
10Y (Pct)</t>
  </si>
  <si>
    <t>Total
Return
YTD (Pct)</t>
  </si>
  <si>
    <t>Total
Return
3Y (Pct)</t>
  </si>
  <si>
    <t>Total
Return
5Y (Pct)</t>
  </si>
  <si>
    <t>PCTCHG_YTD</t>
  </si>
  <si>
    <t>PCTCHG_MTD</t>
  </si>
  <si>
    <t>PCT1Y</t>
  </si>
  <si>
    <t>TR.PricePctChg3Y</t>
  </si>
  <si>
    <t>TR.PricePctChg5Y</t>
  </si>
  <si>
    <t>TR.PricePctChg10Y</t>
  </si>
  <si>
    <t>TR.TotalReturnYTD</t>
  </si>
  <si>
    <t>TR.TotalReturn3YrCrossAsset</t>
  </si>
  <si>
    <t>TR.TotalReturn5YrCrossAsset</t>
  </si>
  <si>
    <t>currency=USD&amp;itemname=TR.PricePctChg3Y</t>
  </si>
  <si>
    <t>itemname=TR.PricePctChg10Y</t>
  </si>
  <si>
    <t>itemname=TR.TotalReturnYTD</t>
  </si>
  <si>
    <t>itemname=TR.TotalReturn3YrCrossAsset</t>
  </si>
  <si>
    <t>itemname=TR.TotalReturn5YrCrossAsset</t>
  </si>
  <si>
    <t>currency=AUD&amp;itemname=TR.PricePctChg3Y</t>
  </si>
  <si>
    <t>currency=EUR&amp;itemname=TR.PricePctChg3Y</t>
  </si>
  <si>
    <t>currency=CHF&amp;itemname=TR.PricePctChg3Y</t>
  </si>
  <si>
    <t>currency=SEK&amp;itemname=TR.PricePctChg3Y</t>
  </si>
  <si>
    <t>currency=DKK&amp;itemname=TR.PricePctChg3Y</t>
  </si>
  <si>
    <t>currency=GBp&amp;itemname=TR.PricePctChg3Y</t>
  </si>
  <si>
    <t>currency=JPY&amp;itemname=TR.PricePctChg3Y</t>
  </si>
  <si>
    <t>currency=HKD&amp;itemname=TR.PricePctChg3Y</t>
  </si>
  <si>
    <t>BioMarin Pharmaceutical Inc</t>
  </si>
  <si>
    <t>McKesson Corp</t>
  </si>
  <si>
    <t>NL0015002CX3</t>
  </si>
  <si>
    <t>SE0022419784</t>
  </si>
  <si>
    <t>fperiod=FY2024&amp;RepNoCT=04960&amp;CTFlg=1&amp;itemname=TR.DividendPayoutRatioPct</t>
  </si>
  <si>
    <t>fperiod=FY2024&amp;RepNoCT=A04F3&amp;CTFlg=1&amp;itemname=TR.DividendPayoutRatioPct</t>
  </si>
  <si>
    <t>fperiod=FY2024&amp;RepNoCT=A07FB&amp;CTFlg=1&amp;itemname=TR.DividendPayoutRatioPct</t>
  </si>
  <si>
    <t>fperiod=FY2024&amp;RepNoCT=75293&amp;CTFlg=1&amp;itemname=TR.DividendPayoutRatioPct</t>
  </si>
  <si>
    <t>fperiod=FY2024&amp;RepNoCT=A4C8F&amp;CTFlg=1&amp;itemname=TR.DividendPayoutRatioPct</t>
  </si>
  <si>
    <t>fperiod=FY2024&amp;RepNoCT=F0116&amp;CTFlg=1&amp;itemname=TR.DividendPayoutRatioPct</t>
  </si>
  <si>
    <t>fperiod=FY2024&amp;RepNoCT=A1F5C&amp;CTFlg=1&amp;itemname=TR.DividendPayoutRatioPct</t>
  </si>
  <si>
    <t>fperiod=FY2024&amp;RepNoCT=A0827&amp;CTFlg=1&amp;itemname=TR.DividendPayoutRatioPct</t>
  </si>
  <si>
    <t>fperiod=FY2024&amp;RepNoCT=A1EF2&amp;CTFlg=1&amp;itemname=TR.DividendPayoutRatioPct</t>
  </si>
  <si>
    <t>fperiod=FY2024&amp;RepNoCT=AD3F1&amp;CTFlg=1&amp;itemname=TR.DividendPayoutRatioPct</t>
  </si>
  <si>
    <t>fperiod=FY2024&amp;RepNoCT=A2378&amp;CTFlg=1&amp;itemname=TR.DividendPayoutRatioPct</t>
  </si>
  <si>
    <t>fperiod=FY2024&amp;RepNoCT=A9E7D&amp;CTFlg=1&amp;itemname=TR.DividendPayoutRatioPct</t>
  </si>
  <si>
    <t>fperiod=FY2024&amp;RepNoCT=A2EC9&amp;CTFlg=1&amp;itemname=TR.DividendPayoutRatioPct</t>
  </si>
  <si>
    <t>fperiod=FY2024&amp;RepNoCT=A486F&amp;CTFlg=1&amp;itemname=TR.DividendPayoutRatioPct</t>
  </si>
  <si>
    <t>fperiod=FY2024&amp;RepNoCT=5405N&amp;CTFlg=1&amp;itemname=TR.DividendPayoutRatioPct</t>
  </si>
  <si>
    <t>fperiod=FY2024&amp;RepNoCT=A4533&amp;CTFlg=1&amp;itemname=TR.DividendPayoutRatioPct</t>
  </si>
  <si>
    <t>fperiod=FY2024&amp;RepNoCT=A249A&amp;CTFlg=1&amp;itemname=TR.DividendPayoutRatioPct</t>
  </si>
  <si>
    <t>fperiod=FY2024&amp;RepNoCT=A2BE9&amp;CTFlg=1&amp;itemname=TR.DividendPayoutRatioPct</t>
  </si>
  <si>
    <t>fperiod=FY2024&amp;RepNoCT=AB9DC&amp;CTFlg=1&amp;itemname=TR.DividendPayoutRatioPct</t>
  </si>
  <si>
    <t>fperiod=FY2024&amp;RepNoCT=5918N&amp;CTFlg=1&amp;itemname=TR.DividendPayoutRatioPct</t>
  </si>
  <si>
    <t>fperiod=FY2024&amp;RepNoCT=A48A5&amp;CTFlg=1&amp;itemname=TR.DividendPayoutRatioPct</t>
  </si>
  <si>
    <t>fperiod=FY2024&amp;RepNoCT=A2EE5&amp;CTFlg=1&amp;itemname=TR.DividendPayoutRatioPct</t>
  </si>
  <si>
    <t>fperiod=FY2024&amp;RepNoCT=A4950&amp;CTFlg=1&amp;itemname=TR.DividendPayoutRatioPct</t>
  </si>
  <si>
    <t>fperiod=FY2025&amp;RepNoCT=AB1F3&amp;CTFlg=1&amp;itemname=TR.DividendPayoutRatioPct</t>
  </si>
  <si>
    <t>fperiod=FY2025&amp;RepNoCT=A2847&amp;CTFlg=1&amp;itemname=TR.DividendPayoutRatioPct</t>
  </si>
  <si>
    <t>fperiod=FY2025&amp;RepNoCT=A388E&amp;CTFlg=1&amp;itemname=TR.DividendPayoutRatioPct</t>
  </si>
  <si>
    <t>fperiod=FY2025&amp;RepNoCT=A4C4F&amp;CTFlg=1&amp;itemname=TR.DividendPayoutRatioPct</t>
  </si>
  <si>
    <t>fperiod=FY2024&amp;RepNoCT=A2F83&amp;CTFlg=1&amp;itemname=TR.DividendPayoutRatioPct</t>
  </si>
  <si>
    <t>fperiod=FY2025&amp;RepNoCT=A451C&amp;CTFlg=1&amp;itemname=TR.DividendPayoutRatioPct</t>
  </si>
  <si>
    <t>fperiod=FY2024&amp;RepNoCT=A2FB2&amp;CTFlg=1&amp;itemname=TR.DividendPayoutRatioPct</t>
  </si>
  <si>
    <t>fperiod=FY2024&amp;RepNoCT=CD96C&amp;CTFlg=1&amp;itemname=TR.DividendPayoutRatioPct</t>
  </si>
  <si>
    <t>fperiod=FY2025&amp;RepNoCT=A5986&amp;CTFlg=1&amp;itemname=TR.DividendPayoutRatioPct</t>
  </si>
  <si>
    <t>fperiod=FY2024&amp;RepNoCT=ABBD5&amp;CTFlg=1&amp;itemname=TR.DividendPayoutRatioPct</t>
  </si>
  <si>
    <t>fperiod=FY2024&amp;RepNoCT=2858N&amp;CTFlg=1&amp;itemname=TR.DividendPayoutRatioPct</t>
  </si>
  <si>
    <t>fperiod=FY2024&amp;RepNoCT=8789N&amp;CTFlg=1&amp;itemname=TR.DividendPayoutRatioPct</t>
  </si>
  <si>
    <t>fperiod=FY2024&amp;RepNoCT=2476N&amp;CTFlg=1&amp;itemname=TR.DividendPayoutRatioPct</t>
  </si>
  <si>
    <t>fperiod=FY2024&amp;RepNoCT=A2134&amp;CTFlg=1&amp;itemname=TR.DividendPayoutRatioPct</t>
  </si>
  <si>
    <t>fperiod=FY2024&amp;RepNoCT=A0DAD&amp;CTFlg=1&amp;itemname=TR.DividendPayoutRatioPct</t>
  </si>
  <si>
    <t>fperiod=FY2024&amp;RepNoCT=A3C2B&amp;CTFlg=1&amp;itemname=TR.DividendPayoutRatioPct</t>
  </si>
  <si>
    <t>fperiod=FY2024&amp;RepNoCT=A32B4&amp;CTFlg=1&amp;itemname=TR.DividendPayoutRatioPct</t>
  </si>
  <si>
    <t>fperiod=FY2024&amp;RepNoCT=A24D9&amp;CTFlg=1&amp;itemname=TR.DividendPayoutRatioPct</t>
  </si>
  <si>
    <t>fperiod=FY2024&amp;RepNoCT=FDA3A&amp;CTFlg=1&amp;itemname=TR.DividendPayoutRatioPct</t>
  </si>
  <si>
    <t>fperiod=FY2024&amp;RepNoCT=A1E22&amp;CTFlg=1&amp;itemname=TR.DividendPayoutRatioPct</t>
  </si>
  <si>
    <t>fperiod=FY2024&amp;RepNoCT=056CF&amp;CTFlg=1&amp;itemname=TR.DividendPayoutRatioPct</t>
  </si>
  <si>
    <t>fperiod=FY2024&amp;RepNoCT=A37E2&amp;CTFlg=1&amp;itemname=TR.DividendPayoutRatioPct</t>
  </si>
  <si>
    <t>fperiod=FY2024&amp;RepNoCT=A393D&amp;CTFlg=1&amp;itemname=TR.DividendPayoutRatioPct</t>
  </si>
  <si>
    <t>fperiod=FY2024&amp;RepNoCT=A3B2C&amp;CTFlg=1&amp;itemname=TR.DividendPayoutRatioPct</t>
  </si>
  <si>
    <t>fperiod=FY2024&amp;RepNoCT=A39A6&amp;CTFlg=1&amp;itemname=TR.DividendPayoutRatioPct</t>
  </si>
  <si>
    <t>fperiod=FY2024&amp;RepNoCT=84580&amp;CTFlg=1&amp;itemname=TR.DividendPayoutRatioPct</t>
  </si>
  <si>
    <t>fperiod=FY2024&amp;RepNoCT=A2464&amp;CTFlg=1&amp;itemname=TR.DividendPayoutRatioPct</t>
  </si>
  <si>
    <t>fperiod=FY2025&amp;RepNoCT=A3A3C&amp;CTFlg=1&amp;itemname=TR.DividendPayoutRatioPct</t>
  </si>
  <si>
    <t>fperiod=FY2024&amp;RepNoCT=A01C0&amp;CTFlg=1&amp;itemname=TR.DividendPayoutRatioPct</t>
  </si>
  <si>
    <t>fperiod=FY2024&amp;RepNoCT=02792&amp;CTFlg=1&amp;itemname=TR.DividendPayoutRatioPct</t>
  </si>
  <si>
    <t>fperiod=FY2024&amp;RepNoCT=A3E08&amp;CTFlg=1&amp;itemname=TR.DividendPayoutRatioPct</t>
  </si>
  <si>
    <t>fperiod=FY2024&amp;RepNoCT=9690N&amp;CTFlg=1&amp;itemname=TR.DividendPayoutRatioPct</t>
  </si>
  <si>
    <t>fperiod=FY2024&amp;RepNoCT=A0114&amp;CTFlg=1&amp;itemname=TR.DividendPayoutRatioPct</t>
  </si>
  <si>
    <t>fperiod=FY2024&amp;RepNoCT=0091N&amp;CTFlg=1&amp;itemname=TR.DividendPayoutRatioPct</t>
  </si>
  <si>
    <t>fperiod=FY2024&amp;RepNoCT=1065N&amp;CTFlg=1&amp;itemname=TR.DividendPayoutRatioPct</t>
  </si>
  <si>
    <t>fperiod=FY2025&amp;RepNoCT=A0B23&amp;CTFlg=1&amp;itemname=TR.DividendPayoutRatioPct</t>
  </si>
  <si>
    <t>fperiod=FY2024&amp;RepNoCT=A2333&amp;CTFlg=1&amp;itemname=TR.DividendPayoutRatioPct</t>
  </si>
  <si>
    <t>fperiod=FY2024&amp;RepNoCT=AE7DB&amp;CTFlg=1&amp;itemname=TR.DividendPayoutRatioPct</t>
  </si>
  <si>
    <t>fperiod=FY2024&amp;RepNoCT=A2D77&amp;CTFlg=1&amp;itemname=TR.DividendPayoutRatioPct</t>
  </si>
  <si>
    <t>fperiod=FY2024&amp;RepNoCT=42720&amp;CTFlg=1&amp;itemname=TR.DividendPayoutRatioPct</t>
  </si>
  <si>
    <t>fperiod=FY2025&amp;RepNoCT=A37F2&amp;CTFlg=1&amp;itemname=TR.DividendPayoutRatioPct</t>
  </si>
  <si>
    <t>fperiod=FY2024&amp;RepNoCT=8677A&amp;CTFlg=1&amp;itemname=TR.DividendPayoutRatioPct</t>
  </si>
  <si>
    <t>fperiod=FY2024&amp;RepNoCT=AA735&amp;CTFlg=1&amp;itemname=TR.DividendPayoutRatioPct</t>
  </si>
  <si>
    <t>fperiod=FY2024&amp;RepNoCT=A9EC1&amp;CTFlg=1&amp;itemname=TR.DividendPayoutRatioPct</t>
  </si>
  <si>
    <t>fperiod=FY2024&amp;RepNoCT=AF190&amp;CTFlg=1&amp;itemname=TR.DividendPayoutRatioPct</t>
  </si>
  <si>
    <t>fperiod=FY2024&amp;RepNoCT=0763C&amp;CTFlg=1&amp;itemname=TR.DividendPayoutRatioPct</t>
  </si>
  <si>
    <t>fperiod=FY2024&amp;RepNoCT=A3D4B&amp;CTFlg=1&amp;itemname=TR.DividendPayoutRatioPct</t>
  </si>
  <si>
    <t>fperiod=FY2024&amp;RepNoCT=A3E07&amp;CTFlg=1&amp;itemname=TR.DividendPayoutRatioPct</t>
  </si>
  <si>
    <t>fperiod=FY2024&amp;RepNoCT=A33E0&amp;CTFlg=1&amp;itemname=TR.DividendPayoutRatioPct</t>
  </si>
  <si>
    <t>fperiod=FY2024&amp;RepNoCT=A3A65&amp;CTFlg=1&amp;itemname=TR.DividendPayoutRatioPct</t>
  </si>
  <si>
    <t>fperiod=FY2024&amp;RepNoCT=E0B0E&amp;CTFlg=1&amp;itemname=TR.DividendPayoutRatioPct</t>
  </si>
  <si>
    <t>fperiod=FY2024&amp;RepNoCT=A33CB&amp;CTFlg=1&amp;itemname=TR.DividendPayoutRatioPct</t>
  </si>
  <si>
    <t>fperiod=FY2024&amp;RepNoCT=073A4&amp;CTFlg=1&amp;itemname=TR.DividendPayoutRatioPct</t>
  </si>
  <si>
    <t>fperiod=FY2025&amp;RepNoCT=A3AA5&amp;CTFlg=1&amp;itemname=TR.DividendPayoutRatioPct</t>
  </si>
  <si>
    <t>fperiod=FY2024&amp;RepNoCT=2276N&amp;CTFlg=1&amp;itemname=TR.DividendPayoutRatioPct</t>
  </si>
  <si>
    <t>fperiod=FY2024&amp;RepNoCT=A020A&amp;CTFlg=1&amp;itemname=TR.DividendPayoutRatioPct</t>
  </si>
  <si>
    <t>fperiod=FY2025&amp;RepNoCT=A001C&amp;CTFlg=1&amp;itemname=TR.DividendPayoutRatioPct</t>
  </si>
  <si>
    <t>fperiod=FY2025&amp;RepNoCT=AA04C&amp;CTFlg=1&amp;itemname=TR.DividendPayoutRatioPct</t>
  </si>
  <si>
    <t>fperiod=FY2024&amp;RepNoCT=A3353&amp;CTFlg=1&amp;itemname=TR.DividendPayoutRatioPct</t>
  </si>
  <si>
    <t>fperiod=FY2024&amp;RepNoCT=AEF18&amp;CTFlg=1&amp;itemname=TR.DividendPayoutRatioPct</t>
  </si>
  <si>
    <t>fperiod=FY2024&amp;RepNoCT=A4986&amp;CTFlg=1&amp;itemname=TR.DividendPayoutRatioPct</t>
  </si>
  <si>
    <t>fperiod=FY2024&amp;RepNoCT=92870&amp;CTFlg=1&amp;itemname=TR.DividendPayoutRatioPct</t>
  </si>
  <si>
    <t>fperiod=FY2024&amp;RepNoCT=4235N&amp;CTFlg=1&amp;itemname=TR.DividendPayoutRatioPct</t>
  </si>
  <si>
    <t>fperiod=FY2024&amp;RepNoCT=AED28&amp;CTFlg=1&amp;itemname=TR.DividendPayoutRatioPct</t>
  </si>
  <si>
    <t>fperiod=FY2024&amp;RepNoCT=6293N&amp;CTFlg=1&amp;itemname=TR.DividendPayoutRatioPct</t>
  </si>
  <si>
    <t>fperiod=FY2024&amp;RepNoCT=DB65C&amp;CTFlg=1&amp;itemname=TR.DividendPayoutRatioPct</t>
  </si>
  <si>
    <t>fperiod=FY2025&amp;RepNoCT=E542C&amp;CTFlg=1&amp;itemname=TR.DividendPayoutRatioPct</t>
  </si>
  <si>
    <t>fperiod=FY2025&amp;RepNoCT=A9F70&amp;CTFlg=1&amp;itemname=TR.DividendPayoutRatioPct</t>
  </si>
  <si>
    <t>fperiod=FY2024&amp;RepNoCT=A4CD0&amp;CTFlg=1&amp;itemname=TR.DividendPayoutRatioPct</t>
  </si>
  <si>
    <t>fperiod=FY2025&amp;RepNoCT=0BC1B&amp;CTFlg=1&amp;itemname=TR.DividendPayoutRatioPct</t>
  </si>
  <si>
    <t>fperiod=FY2025&amp;RepNoCT=A3B1C&amp;CTFlg=1&amp;itemname=TR.DividendPayoutRatioPct</t>
  </si>
  <si>
    <t>fperiod=FY2024&amp;RepNoCT=A557A&amp;CTFlg=1&amp;itemname=TR.DividendPayoutRatioPct</t>
  </si>
  <si>
    <t>fperiod=FY2024&amp;RepNoCT=A0A5A&amp;CTFlg=1&amp;itemname=TR.DividendPayoutRatioPct</t>
  </si>
  <si>
    <t>fperiod=FY2024&amp;RepNoCT=15150&amp;CTFlg=1&amp;itemname=TR.DividendPayoutRatioPct</t>
  </si>
  <si>
    <t>fperiod=FY2025&amp;RepNoCT=5853N&amp;CTFlg=1&amp;itemname=TR.DividendPayoutRatioPct</t>
  </si>
  <si>
    <t>fperiod=FY2025&amp;RepNoCT=A4A6F&amp;CTFlg=1&amp;itemname=TR.DividendPayoutRatioPct</t>
  </si>
  <si>
    <t>fperiod=FY2025&amp;RepNoCT=A3E3E&amp;CTFlg=1&amp;itemname=TR.DividendPayoutRatioPct</t>
  </si>
  <si>
    <t>fperiod=FY2024&amp;RepNoCT=5904N&amp;CTFlg=1&amp;itemname=TR.DividendPayoutRatioPct</t>
  </si>
  <si>
    <t>fperiod=FY2024&amp;RepNoCT=1884N&amp;CTFlg=1&amp;itemname=TR.DividendPayoutRatioPct</t>
  </si>
  <si>
    <t>fperiod=FY2024&amp;RepNoCT=0ABAA&amp;CTFlg=1&amp;itemname=TR.DividendPayoutRatioPct</t>
  </si>
  <si>
    <t>fperiod=FY2024&amp;RepNoCT=A2E5B&amp;CTFlg=1&amp;itemname=TR.DividendPayoutRatioPct</t>
  </si>
  <si>
    <t>fperiod=FY2024&amp;RepNoCT=A74A0&amp;CTFlg=1&amp;itemname=TR.DividendPayoutRatioPct</t>
  </si>
  <si>
    <t>fperiod=FY2025&amp;RepNoCT=EFFBE&amp;CTFlg=1&amp;itemname=TR.DividendPayoutRatioPct</t>
  </si>
  <si>
    <t>fperiod=FY2024&amp;RepNoCT=E2F10&amp;CTFlg=1&amp;itemname=TR.DividendPayoutRatioPct</t>
  </si>
  <si>
    <t>COP1n.H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</si>
</sst>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4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quotePrefix="1"/>
    <xf numFmtId="0" fontId="1" fillId="2" borderId="0" xfId="0" quotePrefix="1" applyFont="1" applyFill="1"/>
    <xf numFmtId="0" fontId="0" fillId="0" borderId="0" xfId="0" quotePrefix="1" applyAlignment="1">
      <alignment horizontal="left"/>
    </xf>
    <xf numFmtId="0" fontId="5" fillId="5" borderId="0" xfId="0" applyFont="1" applyFill="1"/>
    <xf numFmtId="0" fontId="6" fillId="5" borderId="0" xfId="0" applyFont="1" applyFill="1"/>
    <xf numFmtId="4" fontId="6" fillId="5" borderId="0" xfId="0" applyNumberFormat="1" applyFont="1" applyFill="1"/>
    <xf numFmtId="0" fontId="0" fillId="6" borderId="0" xfId="0" applyFill="1"/>
    <xf numFmtId="0" fontId="0" fillId="5" borderId="0" xfId="0" applyFill="1"/>
    <xf numFmtId="4" fontId="5" fillId="5" borderId="0" xfId="0" applyNumberFormat="1" applyFont="1" applyFill="1"/>
    <xf numFmtId="0" fontId="7" fillId="0" borderId="0" xfId="0" applyFont="1"/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4" fontId="7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7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 wrapText="1"/>
    </xf>
    <xf numFmtId="4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horizontal="right" vertical="center" wrapText="1"/>
    </xf>
    <xf numFmtId="4" fontId="7" fillId="6" borderId="0" xfId="0" applyNumberFormat="1" applyFont="1" applyFill="1" applyAlignment="1">
      <alignment horizontal="center" vertical="center" wrapText="1"/>
    </xf>
    <xf numFmtId="4" fontId="7" fillId="0" borderId="0" xfId="0" applyNumberFormat="1" applyFont="1" applyAlignment="1">
      <alignment vertical="center" wrapText="1"/>
    </xf>
    <xf numFmtId="4" fontId="7" fillId="0" borderId="0" xfId="0" quotePrefix="1" applyNumberFormat="1" applyFont="1"/>
    <xf numFmtId="164" fontId="7" fillId="0" borderId="0" xfId="0" quotePrefix="1" applyNumberFormat="1" applyFont="1" applyAlignment="1">
      <alignment horizontal="center"/>
    </xf>
    <xf numFmtId="165" fontId="7" fillId="0" borderId="0" xfId="0" applyNumberFormat="1" applyFont="1"/>
    <xf numFmtId="4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4" fontId="4" fillId="0" borderId="0" xfId="0" applyNumberFormat="1" applyFont="1"/>
    <xf numFmtId="0" fontId="4" fillId="0" borderId="0" xfId="0" applyFont="1" applyAlignment="1">
      <alignment horizontal="center"/>
    </xf>
    <xf numFmtId="14" fontId="0" fillId="0" borderId="0" xfId="0" applyNumberFormat="1"/>
    <xf numFmtId="4" fontId="5" fillId="5" borderId="0" xfId="0" applyNumberFormat="1" applyFont="1" applyFill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14" fontId="7" fillId="0" borderId="0" xfId="0" applyNumberFormat="1" applyFont="1" applyAlignment="1" applyProtection="1">
      <alignment horizontal="center"/>
      <protection locked="0"/>
    </xf>
    <xf numFmtId="4" fontId="7" fillId="0" borderId="0" xfId="0" applyNumberFormat="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4" fontId="7" fillId="0" borderId="0" xfId="0" applyNumberFormat="1" applyFont="1" applyAlignment="1" applyProtection="1">
      <alignment horizontal="center" vertical="center" wrapText="1"/>
      <protection locked="0"/>
    </xf>
    <xf numFmtId="14" fontId="7" fillId="0" borderId="0" xfId="0" applyNumberFormat="1" applyFon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4" fontId="7" fillId="0" borderId="0" xfId="0" applyNumberFormat="1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" fontId="7" fillId="0" borderId="0" xfId="0" quotePrefix="1" applyNumberFormat="1" applyFont="1" applyProtection="1">
      <protection locked="0"/>
    </xf>
    <xf numFmtId="4" fontId="4" fillId="0" borderId="0" xfId="0" quotePrefix="1" applyNumberFormat="1" applyFont="1" applyAlignment="1">
      <alignment horizontal="center"/>
    </xf>
    <xf numFmtId="4" fontId="4" fillId="0" borderId="0" xfId="0" applyNumberFormat="1" applyFont="1" applyAlignment="1">
      <alignment horizontal="left"/>
    </xf>
    <xf numFmtId="4" fontId="4" fillId="0" borderId="0" xfId="0" quotePrefix="1" applyNumberFormat="1" applyFont="1" applyAlignment="1">
      <alignment horizontal="left"/>
    </xf>
    <xf numFmtId="4" fontId="5" fillId="0" borderId="0" xfId="0" applyNumberFormat="1" applyFont="1" applyAlignment="1">
      <alignment horizontal="center"/>
    </xf>
    <xf numFmtId="4" fontId="5" fillId="0" borderId="0" xfId="0" applyNumberFormat="1" applyFont="1"/>
    <xf numFmtId="4" fontId="5" fillId="0" borderId="0" xfId="0" applyNumberFormat="1" applyFont="1" applyAlignment="1">
      <alignment horizontal="left"/>
    </xf>
    <xf numFmtId="4" fontId="4" fillId="0" borderId="0" xfId="0" quotePrefix="1" applyNumberFormat="1" applyFont="1" applyAlignment="1">
      <alignment horizontal="right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D46B5EAD-1185-4A02-B78D-589DC31FDF2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tr">
      <tp>
        <v>11.4519</v>
        <stp/>
        <stp>15</stp>
        <stp>4984828</stp>
        <tr r="R4" s="5"/>
      </tp>
      <tp t="s">
        <v>AbbVie Inc</v>
        <stp/>
        <stp>14</stp>
        <stp>4984828</stp>
        <tr r="AE4" s="5"/>
      </tp>
      <tp>
        <v>94.252074925759601</v>
        <stp/>
        <stp>16</stp>
        <stp>4984828</stp>
        <tr r="AT4" s="1"/>
      </tp>
      <tp>
        <v>1</v>
        <stp/>
        <stp>19</stp>
        <stp>4984828</stp>
        <tr r="CB4" s="1"/>
      </tp>
      <tp t="s">
        <v>AbbVie Inc</v>
        <stp/>
        <stp>18</stp>
        <stp>4984828</stp>
        <tr r="CF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customProperty" Target="../customProperty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2B812-9461-4460-A20A-23E7BC7498B4}">
  <dimension ref="AT4:CF160"/>
  <sheetViews>
    <sheetView workbookViewId="0"/>
  </sheetViews>
  <sheetFormatPr baseColWidth="10" defaultRowHeight="14.6" x14ac:dyDescent="0.4"/>
  <sheetData>
    <row r="4" spans="46:84" x14ac:dyDescent="0.4">
      <c r="AT4" t="s">
        <v>500</v>
      </c>
      <c r="AU4" t="s">
        <v>501</v>
      </c>
      <c r="AV4" t="s">
        <v>502</v>
      </c>
      <c r="AW4" t="s">
        <v>503</v>
      </c>
      <c r="AX4" t="s">
        <v>504</v>
      </c>
      <c r="AY4" t="s">
        <v>505</v>
      </c>
      <c r="AZ4" t="s">
        <v>506</v>
      </c>
      <c r="BA4" t="s">
        <v>507</v>
      </c>
      <c r="BB4" t="s">
        <v>508</v>
      </c>
      <c r="BC4" t="s">
        <v>427</v>
      </c>
      <c r="BD4" t="s">
        <v>509</v>
      </c>
      <c r="BE4" t="s">
        <v>426</v>
      </c>
      <c r="BF4" t="s">
        <v>424</v>
      </c>
      <c r="BG4" t="s">
        <v>510</v>
      </c>
      <c r="BH4" t="s">
        <v>511</v>
      </c>
      <c r="BI4" t="s">
        <v>425</v>
      </c>
      <c r="BJ4" t="s">
        <v>512</v>
      </c>
      <c r="BK4" t="s">
        <v>513</v>
      </c>
      <c r="BL4" t="s">
        <v>514</v>
      </c>
      <c r="BM4" t="s">
        <v>515</v>
      </c>
      <c r="BN4" t="s">
        <v>516</v>
      </c>
      <c r="BO4" t="s">
        <v>517</v>
      </c>
      <c r="BP4" t="s">
        <v>524</v>
      </c>
      <c r="BQ4" t="s">
        <v>701</v>
      </c>
      <c r="BR4" t="s">
        <v>525</v>
      </c>
      <c r="BS4" t="s">
        <v>518</v>
      </c>
      <c r="BT4" t="s">
        <v>519</v>
      </c>
      <c r="BU4" t="s">
        <v>520</v>
      </c>
      <c r="BV4" t="s">
        <v>521</v>
      </c>
      <c r="BW4" t="s">
        <v>522</v>
      </c>
      <c r="BX4" t="s">
        <v>523</v>
      </c>
      <c r="BY4" t="s">
        <v>424</v>
      </c>
      <c r="BZ4" t="s">
        <v>424</v>
      </c>
      <c r="CF4" t="s">
        <v>542</v>
      </c>
    </row>
    <row r="5" spans="46:84" x14ac:dyDescent="0.4">
      <c r="AT5" t="s">
        <v>500</v>
      </c>
      <c r="AU5" t="s">
        <v>501</v>
      </c>
      <c r="AV5" t="s">
        <v>502</v>
      </c>
      <c r="AW5" t="s">
        <v>503</v>
      </c>
      <c r="AX5" t="s">
        <v>504</v>
      </c>
      <c r="AY5" t="s">
        <v>505</v>
      </c>
      <c r="AZ5" t="s">
        <v>506</v>
      </c>
      <c r="BA5" t="s">
        <v>507</v>
      </c>
      <c r="BB5" t="s">
        <v>508</v>
      </c>
      <c r="BC5" t="s">
        <v>427</v>
      </c>
      <c r="BD5" t="s">
        <v>509</v>
      </c>
      <c r="BE5" t="s">
        <v>426</v>
      </c>
      <c r="BF5" t="s">
        <v>424</v>
      </c>
      <c r="BG5" t="s">
        <v>510</v>
      </c>
      <c r="BH5" t="s">
        <v>511</v>
      </c>
      <c r="BI5" t="s">
        <v>425</v>
      </c>
      <c r="BJ5" t="s">
        <v>512</v>
      </c>
      <c r="BK5" t="s">
        <v>513</v>
      </c>
      <c r="BL5" t="s">
        <v>514</v>
      </c>
      <c r="BM5" t="s">
        <v>515</v>
      </c>
      <c r="BN5" t="s">
        <v>516</v>
      </c>
      <c r="BO5" t="s">
        <v>517</v>
      </c>
      <c r="BR5" t="s">
        <v>525</v>
      </c>
      <c r="BS5" t="s">
        <v>518</v>
      </c>
      <c r="BT5" t="s">
        <v>519</v>
      </c>
      <c r="BU5" t="s">
        <v>520</v>
      </c>
      <c r="BV5" t="s">
        <v>521</v>
      </c>
      <c r="BW5" t="s">
        <v>522</v>
      </c>
      <c r="BX5" t="s">
        <v>523</v>
      </c>
      <c r="BY5" t="s">
        <v>424</v>
      </c>
      <c r="BZ5" t="s">
        <v>424</v>
      </c>
      <c r="CF5" t="s">
        <v>542</v>
      </c>
    </row>
    <row r="6" spans="46:84" x14ac:dyDescent="0.4">
      <c r="AT6" t="s">
        <v>500</v>
      </c>
      <c r="AU6" t="s">
        <v>501</v>
      </c>
      <c r="AV6" t="s">
        <v>502</v>
      </c>
      <c r="AW6" t="s">
        <v>503</v>
      </c>
      <c r="AX6" t="s">
        <v>504</v>
      </c>
      <c r="AY6" t="s">
        <v>505</v>
      </c>
      <c r="AZ6" t="s">
        <v>506</v>
      </c>
      <c r="BA6" t="s">
        <v>507</v>
      </c>
      <c r="BB6" t="s">
        <v>508</v>
      </c>
      <c r="BC6" t="s">
        <v>427</v>
      </c>
      <c r="BD6" t="s">
        <v>509</v>
      </c>
      <c r="BE6" t="s">
        <v>426</v>
      </c>
      <c r="BF6" t="s">
        <v>424</v>
      </c>
      <c r="BG6" t="s">
        <v>510</v>
      </c>
      <c r="BH6" t="s">
        <v>511</v>
      </c>
      <c r="BI6" t="s">
        <v>425</v>
      </c>
      <c r="BJ6" t="s">
        <v>512</v>
      </c>
      <c r="BK6" t="s">
        <v>513</v>
      </c>
      <c r="BL6" t="s">
        <v>514</v>
      </c>
      <c r="BM6" t="s">
        <v>515</v>
      </c>
      <c r="BN6" t="s">
        <v>516</v>
      </c>
      <c r="BO6" t="s">
        <v>517</v>
      </c>
      <c r="BP6" t="s">
        <v>524</v>
      </c>
      <c r="BQ6" t="s">
        <v>595</v>
      </c>
      <c r="BR6" t="s">
        <v>525</v>
      </c>
      <c r="BS6" t="s">
        <v>518</v>
      </c>
      <c r="BT6" t="s">
        <v>519</v>
      </c>
      <c r="BU6" t="s">
        <v>520</v>
      </c>
      <c r="BV6" t="s">
        <v>521</v>
      </c>
      <c r="BW6" t="s">
        <v>522</v>
      </c>
      <c r="BX6" t="s">
        <v>523</v>
      </c>
      <c r="BY6" t="s">
        <v>424</v>
      </c>
      <c r="BZ6" t="s">
        <v>424</v>
      </c>
      <c r="CF6" t="s">
        <v>542</v>
      </c>
    </row>
    <row r="7" spans="46:84" x14ac:dyDescent="0.4">
      <c r="AT7" t="s">
        <v>500</v>
      </c>
      <c r="AU7" t="s">
        <v>501</v>
      </c>
      <c r="AV7" t="s">
        <v>502</v>
      </c>
      <c r="AW7" t="s">
        <v>503</v>
      </c>
      <c r="AX7" t="s">
        <v>504</v>
      </c>
      <c r="AY7" t="s">
        <v>505</v>
      </c>
      <c r="AZ7" t="s">
        <v>506</v>
      </c>
      <c r="BA7" t="s">
        <v>507</v>
      </c>
      <c r="BB7" t="s">
        <v>508</v>
      </c>
      <c r="BC7" t="s">
        <v>427</v>
      </c>
      <c r="BD7" t="s">
        <v>509</v>
      </c>
      <c r="BE7" t="s">
        <v>426</v>
      </c>
      <c r="BF7" t="s">
        <v>424</v>
      </c>
      <c r="BG7" t="s">
        <v>510</v>
      </c>
      <c r="BH7" t="s">
        <v>511</v>
      </c>
      <c r="BI7" t="s">
        <v>425</v>
      </c>
      <c r="BJ7" t="s">
        <v>512</v>
      </c>
      <c r="BK7" t="s">
        <v>513</v>
      </c>
      <c r="BL7" t="s">
        <v>514</v>
      </c>
      <c r="BM7" t="s">
        <v>515</v>
      </c>
      <c r="BN7" t="s">
        <v>516</v>
      </c>
      <c r="BO7" t="s">
        <v>517</v>
      </c>
      <c r="BP7" t="s">
        <v>524</v>
      </c>
      <c r="BQ7" t="s">
        <v>596</v>
      </c>
      <c r="BR7" t="s">
        <v>525</v>
      </c>
      <c r="BS7" t="s">
        <v>518</v>
      </c>
      <c r="BT7" t="s">
        <v>519</v>
      </c>
      <c r="BU7" t="s">
        <v>520</v>
      </c>
      <c r="BV7" t="s">
        <v>521</v>
      </c>
      <c r="BW7" t="s">
        <v>522</v>
      </c>
      <c r="BX7" t="s">
        <v>523</v>
      </c>
      <c r="BY7" t="s">
        <v>424</v>
      </c>
      <c r="BZ7" t="s">
        <v>424</v>
      </c>
      <c r="CF7" t="s">
        <v>542</v>
      </c>
    </row>
    <row r="8" spans="46:84" x14ac:dyDescent="0.4">
      <c r="AT8" t="s">
        <v>500</v>
      </c>
      <c r="AU8" t="s">
        <v>501</v>
      </c>
      <c r="AV8" t="s">
        <v>502</v>
      </c>
      <c r="AW8" t="s">
        <v>503</v>
      </c>
      <c r="AX8" t="s">
        <v>504</v>
      </c>
      <c r="AY8" t="s">
        <v>505</v>
      </c>
      <c r="AZ8" t="s">
        <v>506</v>
      </c>
      <c r="BA8" t="s">
        <v>507</v>
      </c>
      <c r="BB8" t="s">
        <v>508</v>
      </c>
      <c r="BC8" t="s">
        <v>427</v>
      </c>
      <c r="BD8" t="s">
        <v>509</v>
      </c>
      <c r="BE8" t="s">
        <v>426</v>
      </c>
      <c r="BF8" t="s">
        <v>424</v>
      </c>
      <c r="BG8" t="s">
        <v>510</v>
      </c>
      <c r="BH8" t="s">
        <v>511</v>
      </c>
      <c r="BI8" t="s">
        <v>425</v>
      </c>
      <c r="BJ8" t="s">
        <v>512</v>
      </c>
      <c r="BK8" t="s">
        <v>513</v>
      </c>
      <c r="BL8" t="s">
        <v>514</v>
      </c>
      <c r="BM8" t="s">
        <v>515</v>
      </c>
      <c r="BN8" t="s">
        <v>516</v>
      </c>
      <c r="BO8" t="s">
        <v>517</v>
      </c>
      <c r="BQ8" t="s">
        <v>597</v>
      </c>
      <c r="BR8" t="s">
        <v>525</v>
      </c>
      <c r="BS8" t="s">
        <v>518</v>
      </c>
      <c r="BT8" t="s">
        <v>519</v>
      </c>
      <c r="BU8" t="s">
        <v>520</v>
      </c>
      <c r="BV8" t="s">
        <v>521</v>
      </c>
      <c r="BW8" t="s">
        <v>522</v>
      </c>
      <c r="BX8" t="s">
        <v>523</v>
      </c>
      <c r="BY8" t="s">
        <v>424</v>
      </c>
      <c r="BZ8" t="s">
        <v>424</v>
      </c>
      <c r="CF8" t="s">
        <v>542</v>
      </c>
    </row>
    <row r="9" spans="46:84" x14ac:dyDescent="0.4">
      <c r="AT9" t="s">
        <v>500</v>
      </c>
      <c r="AU9" t="s">
        <v>501</v>
      </c>
      <c r="AV9" t="s">
        <v>502</v>
      </c>
      <c r="AW9" t="s">
        <v>503</v>
      </c>
      <c r="AX9" t="s">
        <v>504</v>
      </c>
      <c r="AY9" t="s">
        <v>505</v>
      </c>
      <c r="AZ9" t="s">
        <v>506</v>
      </c>
      <c r="BA9" t="s">
        <v>507</v>
      </c>
      <c r="BB9" t="s">
        <v>508</v>
      </c>
      <c r="BC9" t="s">
        <v>427</v>
      </c>
      <c r="BD9" t="s">
        <v>509</v>
      </c>
      <c r="BE9" t="s">
        <v>426</v>
      </c>
      <c r="BF9" t="s">
        <v>424</v>
      </c>
      <c r="BG9" t="s">
        <v>510</v>
      </c>
      <c r="BH9" t="s">
        <v>511</v>
      </c>
      <c r="BI9" t="s">
        <v>425</v>
      </c>
      <c r="BJ9" t="s">
        <v>512</v>
      </c>
      <c r="BK9" t="s">
        <v>513</v>
      </c>
      <c r="BL9" t="s">
        <v>514</v>
      </c>
      <c r="BM9" t="s">
        <v>515</v>
      </c>
      <c r="BN9" t="s">
        <v>516</v>
      </c>
      <c r="BO9" t="s">
        <v>517</v>
      </c>
      <c r="BP9" t="s">
        <v>524</v>
      </c>
      <c r="BQ9" t="s">
        <v>598</v>
      </c>
      <c r="BR9" t="s">
        <v>525</v>
      </c>
      <c r="BS9" t="s">
        <v>518</v>
      </c>
      <c r="BT9" t="s">
        <v>519</v>
      </c>
      <c r="BU9" t="s">
        <v>520</v>
      </c>
      <c r="BV9" t="s">
        <v>521</v>
      </c>
      <c r="BW9" t="s">
        <v>522</v>
      </c>
      <c r="BX9" t="s">
        <v>523</v>
      </c>
      <c r="BY9" t="s">
        <v>424</v>
      </c>
      <c r="BZ9" t="s">
        <v>424</v>
      </c>
      <c r="CF9" t="s">
        <v>542</v>
      </c>
    </row>
    <row r="10" spans="46:84" x14ac:dyDescent="0.4">
      <c r="AX10" t="s">
        <v>504</v>
      </c>
      <c r="AZ10" t="s">
        <v>506</v>
      </c>
      <c r="BA10" t="s">
        <v>507</v>
      </c>
      <c r="BB10" t="s">
        <v>508</v>
      </c>
      <c r="BC10" t="s">
        <v>427</v>
      </c>
      <c r="BD10" t="s">
        <v>509</v>
      </c>
      <c r="BE10" t="s">
        <v>426</v>
      </c>
      <c r="BF10" t="s">
        <v>424</v>
      </c>
      <c r="BG10" t="s">
        <v>510</v>
      </c>
      <c r="BH10" t="s">
        <v>511</v>
      </c>
      <c r="BI10" t="s">
        <v>425</v>
      </c>
      <c r="BJ10" t="s">
        <v>512</v>
      </c>
      <c r="BK10" t="s">
        <v>513</v>
      </c>
      <c r="BL10" t="s">
        <v>514</v>
      </c>
      <c r="BM10" t="s">
        <v>515</v>
      </c>
      <c r="BN10" t="s">
        <v>516</v>
      </c>
      <c r="BO10" t="s">
        <v>517</v>
      </c>
      <c r="BR10" t="s">
        <v>525</v>
      </c>
      <c r="BS10" t="s">
        <v>518</v>
      </c>
      <c r="BT10" t="s">
        <v>519</v>
      </c>
      <c r="BU10" t="s">
        <v>520</v>
      </c>
      <c r="BV10" t="s">
        <v>521</v>
      </c>
      <c r="BW10" t="s">
        <v>522</v>
      </c>
      <c r="BX10" t="s">
        <v>523</v>
      </c>
      <c r="BY10" t="s">
        <v>424</v>
      </c>
      <c r="BZ10" t="s">
        <v>424</v>
      </c>
      <c r="CF10" t="s">
        <v>542</v>
      </c>
    </row>
    <row r="11" spans="46:84" x14ac:dyDescent="0.4">
      <c r="AT11" t="s">
        <v>500</v>
      </c>
      <c r="AU11" t="s">
        <v>501</v>
      </c>
      <c r="AV11" t="s">
        <v>502</v>
      </c>
      <c r="AW11" t="s">
        <v>503</v>
      </c>
      <c r="AX11" t="s">
        <v>504</v>
      </c>
      <c r="AY11" t="s">
        <v>505</v>
      </c>
      <c r="AZ11" t="s">
        <v>506</v>
      </c>
      <c r="BA11" t="s">
        <v>526</v>
      </c>
      <c r="BB11" t="s">
        <v>527</v>
      </c>
      <c r="BC11" t="s">
        <v>427</v>
      </c>
      <c r="BD11" t="s">
        <v>509</v>
      </c>
      <c r="BE11" t="s">
        <v>426</v>
      </c>
      <c r="BF11" t="s">
        <v>424</v>
      </c>
      <c r="BG11" t="s">
        <v>510</v>
      </c>
      <c r="BH11" t="s">
        <v>511</v>
      </c>
      <c r="BI11" t="s">
        <v>425</v>
      </c>
      <c r="BJ11" t="s">
        <v>512</v>
      </c>
      <c r="BK11" t="s">
        <v>513</v>
      </c>
      <c r="BL11" t="s">
        <v>514</v>
      </c>
      <c r="BM11" t="s">
        <v>515</v>
      </c>
      <c r="BN11" t="s">
        <v>528</v>
      </c>
      <c r="BO11" t="s">
        <v>529</v>
      </c>
      <c r="BP11" t="s">
        <v>524</v>
      </c>
      <c r="BQ11" t="s">
        <v>599</v>
      </c>
      <c r="BT11" t="s">
        <v>519</v>
      </c>
      <c r="BU11" t="s">
        <v>520</v>
      </c>
      <c r="BV11" t="s">
        <v>521</v>
      </c>
      <c r="BW11" t="s">
        <v>522</v>
      </c>
      <c r="BX11" t="s">
        <v>523</v>
      </c>
      <c r="BY11" t="s">
        <v>424</v>
      </c>
      <c r="BZ11" t="s">
        <v>424</v>
      </c>
      <c r="CF11" t="s">
        <v>542</v>
      </c>
    </row>
    <row r="12" spans="46:84" x14ac:dyDescent="0.4">
      <c r="AT12" t="s">
        <v>500</v>
      </c>
      <c r="AU12" t="s">
        <v>501</v>
      </c>
      <c r="AV12" t="s">
        <v>502</v>
      </c>
      <c r="AW12" t="s">
        <v>503</v>
      </c>
      <c r="AX12" t="s">
        <v>504</v>
      </c>
      <c r="AZ12" t="s">
        <v>506</v>
      </c>
      <c r="BA12" t="s">
        <v>530</v>
      </c>
      <c r="BB12" t="s">
        <v>531</v>
      </c>
      <c r="BC12" t="s">
        <v>427</v>
      </c>
      <c r="BD12" t="s">
        <v>509</v>
      </c>
      <c r="BE12" t="s">
        <v>426</v>
      </c>
      <c r="BF12" t="s">
        <v>424</v>
      </c>
      <c r="BG12" t="s">
        <v>510</v>
      </c>
      <c r="BH12" t="s">
        <v>511</v>
      </c>
      <c r="BI12" t="s">
        <v>425</v>
      </c>
      <c r="BJ12" t="s">
        <v>512</v>
      </c>
      <c r="BK12" t="s">
        <v>513</v>
      </c>
      <c r="BL12" t="s">
        <v>514</v>
      </c>
      <c r="BM12" t="s">
        <v>515</v>
      </c>
      <c r="BN12" t="s">
        <v>532</v>
      </c>
      <c r="BO12" t="s">
        <v>533</v>
      </c>
      <c r="BP12" t="s">
        <v>524</v>
      </c>
      <c r="BQ12" t="s">
        <v>600</v>
      </c>
      <c r="BT12" t="s">
        <v>519</v>
      </c>
      <c r="BU12" t="s">
        <v>520</v>
      </c>
      <c r="BV12" t="s">
        <v>521</v>
      </c>
      <c r="BW12" t="s">
        <v>522</v>
      </c>
      <c r="BX12" t="s">
        <v>523</v>
      </c>
      <c r="BY12" t="s">
        <v>424</v>
      </c>
      <c r="BZ12" t="s">
        <v>424</v>
      </c>
      <c r="CF12" t="s">
        <v>542</v>
      </c>
    </row>
    <row r="13" spans="46:84" x14ac:dyDescent="0.4">
      <c r="AU13" t="s">
        <v>501</v>
      </c>
      <c r="AW13" t="s">
        <v>503</v>
      </c>
      <c r="AX13" t="s">
        <v>504</v>
      </c>
      <c r="AZ13" t="s">
        <v>506</v>
      </c>
      <c r="BA13" t="s">
        <v>507</v>
      </c>
      <c r="BB13" t="s">
        <v>508</v>
      </c>
      <c r="BC13" t="s">
        <v>427</v>
      </c>
      <c r="BD13" t="s">
        <v>509</v>
      </c>
      <c r="BE13" t="s">
        <v>426</v>
      </c>
      <c r="BF13" t="s">
        <v>424</v>
      </c>
      <c r="BG13" t="s">
        <v>510</v>
      </c>
      <c r="BH13" t="s">
        <v>511</v>
      </c>
      <c r="BI13" t="s">
        <v>425</v>
      </c>
      <c r="BJ13" t="s">
        <v>512</v>
      </c>
      <c r="BK13" t="s">
        <v>513</v>
      </c>
      <c r="BL13" t="s">
        <v>514</v>
      </c>
      <c r="BM13" t="s">
        <v>515</v>
      </c>
      <c r="BN13" t="s">
        <v>516</v>
      </c>
      <c r="BO13" t="s">
        <v>517</v>
      </c>
      <c r="BR13" t="s">
        <v>525</v>
      </c>
      <c r="BS13" t="s">
        <v>518</v>
      </c>
      <c r="BT13" t="s">
        <v>519</v>
      </c>
      <c r="BU13" t="s">
        <v>520</v>
      </c>
      <c r="BV13" t="s">
        <v>521</v>
      </c>
      <c r="BW13" t="s">
        <v>522</v>
      </c>
      <c r="BX13" t="s">
        <v>523</v>
      </c>
      <c r="BY13" t="s">
        <v>424</v>
      </c>
      <c r="BZ13" t="s">
        <v>424</v>
      </c>
      <c r="CF13" t="s">
        <v>542</v>
      </c>
    </row>
    <row r="14" spans="46:84" x14ac:dyDescent="0.4">
      <c r="AX14" t="s">
        <v>504</v>
      </c>
      <c r="AZ14" t="s">
        <v>506</v>
      </c>
      <c r="BA14" t="s">
        <v>534</v>
      </c>
      <c r="BB14" t="s">
        <v>535</v>
      </c>
      <c r="BC14" t="s">
        <v>427</v>
      </c>
      <c r="BD14" t="s">
        <v>509</v>
      </c>
      <c r="BE14" t="s">
        <v>426</v>
      </c>
      <c r="BF14" t="s">
        <v>424</v>
      </c>
      <c r="BG14" t="s">
        <v>510</v>
      </c>
      <c r="BH14" t="s">
        <v>511</v>
      </c>
      <c r="BI14" t="s">
        <v>425</v>
      </c>
      <c r="BJ14" t="s">
        <v>512</v>
      </c>
      <c r="BK14" t="s">
        <v>513</v>
      </c>
      <c r="BL14" t="s">
        <v>514</v>
      </c>
      <c r="BM14" t="s">
        <v>515</v>
      </c>
      <c r="BN14" t="s">
        <v>536</v>
      </c>
      <c r="BO14" t="s">
        <v>537</v>
      </c>
      <c r="BT14" t="s">
        <v>519</v>
      </c>
      <c r="BU14" t="s">
        <v>520</v>
      </c>
      <c r="BV14" t="s">
        <v>521</v>
      </c>
      <c r="BW14" t="s">
        <v>522</v>
      </c>
      <c r="BX14" t="s">
        <v>523</v>
      </c>
      <c r="BY14" t="s">
        <v>424</v>
      </c>
      <c r="BZ14" t="s">
        <v>424</v>
      </c>
      <c r="CF14" t="s">
        <v>542</v>
      </c>
    </row>
    <row r="15" spans="46:84" x14ac:dyDescent="0.4">
      <c r="AT15" t="s">
        <v>500</v>
      </c>
      <c r="AU15" t="s">
        <v>501</v>
      </c>
      <c r="AV15" t="s">
        <v>502</v>
      </c>
      <c r="AX15" t="s">
        <v>504</v>
      </c>
      <c r="AY15" t="s">
        <v>505</v>
      </c>
      <c r="AZ15" t="s">
        <v>506</v>
      </c>
      <c r="BA15" t="s">
        <v>507</v>
      </c>
      <c r="BB15" t="s">
        <v>508</v>
      </c>
      <c r="BC15" t="s">
        <v>427</v>
      </c>
      <c r="BD15" t="s">
        <v>509</v>
      </c>
      <c r="BE15" t="s">
        <v>426</v>
      </c>
      <c r="BF15" t="s">
        <v>424</v>
      </c>
      <c r="BG15" t="s">
        <v>510</v>
      </c>
      <c r="BH15" t="s">
        <v>511</v>
      </c>
      <c r="BI15" t="s">
        <v>425</v>
      </c>
      <c r="BJ15" t="s">
        <v>512</v>
      </c>
      <c r="BK15" t="s">
        <v>513</v>
      </c>
      <c r="BL15" t="s">
        <v>514</v>
      </c>
      <c r="BM15" t="s">
        <v>515</v>
      </c>
      <c r="BN15" t="s">
        <v>516</v>
      </c>
      <c r="BO15" t="s">
        <v>517</v>
      </c>
      <c r="BQ15" t="s">
        <v>601</v>
      </c>
      <c r="BR15" t="s">
        <v>525</v>
      </c>
      <c r="BS15" t="s">
        <v>518</v>
      </c>
      <c r="BT15" t="s">
        <v>519</v>
      </c>
      <c r="BU15" t="s">
        <v>520</v>
      </c>
      <c r="BV15" t="s">
        <v>521</v>
      </c>
      <c r="BW15" t="s">
        <v>522</v>
      </c>
      <c r="BX15" t="s">
        <v>523</v>
      </c>
      <c r="BY15" t="s">
        <v>424</v>
      </c>
      <c r="BZ15" t="s">
        <v>424</v>
      </c>
      <c r="CF15" t="s">
        <v>542</v>
      </c>
    </row>
    <row r="16" spans="46:84" x14ac:dyDescent="0.4">
      <c r="AT16" t="s">
        <v>500</v>
      </c>
      <c r="AU16" t="s">
        <v>501</v>
      </c>
      <c r="AV16" t="s">
        <v>502</v>
      </c>
      <c r="AW16" t="s">
        <v>503</v>
      </c>
      <c r="AX16" t="s">
        <v>504</v>
      </c>
      <c r="AY16" t="s">
        <v>505</v>
      </c>
      <c r="AZ16" t="s">
        <v>506</v>
      </c>
      <c r="BA16" t="s">
        <v>507</v>
      </c>
      <c r="BB16" t="s">
        <v>508</v>
      </c>
      <c r="BC16" t="s">
        <v>427</v>
      </c>
      <c r="BD16" t="s">
        <v>509</v>
      </c>
      <c r="BE16" t="s">
        <v>426</v>
      </c>
      <c r="BF16" t="s">
        <v>424</v>
      </c>
      <c r="BG16" t="s">
        <v>510</v>
      </c>
      <c r="BH16" t="s">
        <v>511</v>
      </c>
      <c r="BI16" t="s">
        <v>425</v>
      </c>
      <c r="BJ16" t="s">
        <v>512</v>
      </c>
      <c r="BK16" t="s">
        <v>513</v>
      </c>
      <c r="BL16" t="s">
        <v>514</v>
      </c>
      <c r="BM16" t="s">
        <v>515</v>
      </c>
      <c r="BN16" t="s">
        <v>516</v>
      </c>
      <c r="BO16" t="s">
        <v>517</v>
      </c>
      <c r="BQ16" t="s">
        <v>602</v>
      </c>
      <c r="BR16" t="s">
        <v>525</v>
      </c>
      <c r="BS16" t="s">
        <v>518</v>
      </c>
      <c r="BT16" t="s">
        <v>519</v>
      </c>
      <c r="BU16" t="s">
        <v>520</v>
      </c>
      <c r="BV16" t="s">
        <v>521</v>
      </c>
      <c r="BW16" t="s">
        <v>522</v>
      </c>
      <c r="BX16" t="s">
        <v>523</v>
      </c>
      <c r="BY16" t="s">
        <v>424</v>
      </c>
      <c r="BZ16" t="s">
        <v>424</v>
      </c>
      <c r="CF16" t="s">
        <v>542</v>
      </c>
    </row>
    <row r="17" spans="46:84" x14ac:dyDescent="0.4">
      <c r="AX17" t="s">
        <v>504</v>
      </c>
      <c r="AY17" t="s">
        <v>505</v>
      </c>
      <c r="AZ17" t="s">
        <v>506</v>
      </c>
      <c r="BA17" t="s">
        <v>507</v>
      </c>
      <c r="BB17" t="s">
        <v>508</v>
      </c>
      <c r="BC17" t="s">
        <v>427</v>
      </c>
      <c r="BD17" t="s">
        <v>509</v>
      </c>
      <c r="BE17" t="s">
        <v>426</v>
      </c>
      <c r="BF17" t="s">
        <v>424</v>
      </c>
      <c r="BG17" t="s">
        <v>510</v>
      </c>
      <c r="BH17" t="s">
        <v>511</v>
      </c>
      <c r="BI17" t="s">
        <v>425</v>
      </c>
      <c r="BJ17" t="s">
        <v>512</v>
      </c>
      <c r="BK17" t="s">
        <v>513</v>
      </c>
      <c r="BL17" t="s">
        <v>514</v>
      </c>
      <c r="BM17" t="s">
        <v>515</v>
      </c>
      <c r="BN17" t="s">
        <v>516</v>
      </c>
      <c r="BO17" t="s">
        <v>517</v>
      </c>
      <c r="BR17" t="s">
        <v>525</v>
      </c>
      <c r="BS17" t="s">
        <v>518</v>
      </c>
      <c r="BT17" t="s">
        <v>519</v>
      </c>
      <c r="BU17" t="s">
        <v>520</v>
      </c>
      <c r="BV17" t="s">
        <v>521</v>
      </c>
      <c r="BW17" t="s">
        <v>522</v>
      </c>
      <c r="BX17" t="s">
        <v>523</v>
      </c>
      <c r="BY17" t="s">
        <v>424</v>
      </c>
      <c r="BZ17" t="s">
        <v>424</v>
      </c>
      <c r="CF17" t="s">
        <v>542</v>
      </c>
    </row>
    <row r="18" spans="46:84" x14ac:dyDescent="0.4">
      <c r="AT18" t="s">
        <v>500</v>
      </c>
      <c r="AU18" t="s">
        <v>501</v>
      </c>
      <c r="AV18" t="s">
        <v>502</v>
      </c>
      <c r="AW18" t="s">
        <v>503</v>
      </c>
      <c r="AX18" t="s">
        <v>504</v>
      </c>
      <c r="AY18" t="s">
        <v>505</v>
      </c>
      <c r="AZ18" t="s">
        <v>506</v>
      </c>
      <c r="BA18" t="s">
        <v>507</v>
      </c>
      <c r="BB18" t="s">
        <v>508</v>
      </c>
      <c r="BC18" t="s">
        <v>427</v>
      </c>
      <c r="BD18" t="s">
        <v>509</v>
      </c>
      <c r="BE18" t="s">
        <v>426</v>
      </c>
      <c r="BF18" t="s">
        <v>424</v>
      </c>
      <c r="BG18" t="s">
        <v>510</v>
      </c>
      <c r="BH18" t="s">
        <v>511</v>
      </c>
      <c r="BI18" t="s">
        <v>425</v>
      </c>
      <c r="BJ18" t="s">
        <v>512</v>
      </c>
      <c r="BK18" t="s">
        <v>513</v>
      </c>
      <c r="BL18" t="s">
        <v>514</v>
      </c>
      <c r="BM18" t="s">
        <v>515</v>
      </c>
      <c r="BN18" t="s">
        <v>516</v>
      </c>
      <c r="BO18" t="s">
        <v>517</v>
      </c>
      <c r="BQ18" t="s">
        <v>603</v>
      </c>
      <c r="BR18" t="s">
        <v>525</v>
      </c>
      <c r="BS18" t="s">
        <v>518</v>
      </c>
      <c r="BT18" t="s">
        <v>519</v>
      </c>
      <c r="BU18" t="s">
        <v>520</v>
      </c>
      <c r="BV18" t="s">
        <v>521</v>
      </c>
      <c r="BW18" t="s">
        <v>522</v>
      </c>
      <c r="BX18" t="s">
        <v>523</v>
      </c>
      <c r="BY18" t="s">
        <v>424</v>
      </c>
      <c r="BZ18" t="s">
        <v>424</v>
      </c>
      <c r="CF18" t="s">
        <v>542</v>
      </c>
    </row>
    <row r="19" spans="46:84" x14ac:dyDescent="0.4">
      <c r="AT19" t="s">
        <v>500</v>
      </c>
      <c r="AU19" t="s">
        <v>501</v>
      </c>
      <c r="AV19" t="s">
        <v>502</v>
      </c>
      <c r="AW19" t="s">
        <v>503</v>
      </c>
      <c r="AX19" t="s">
        <v>504</v>
      </c>
      <c r="AY19" t="s">
        <v>505</v>
      </c>
      <c r="AZ19" t="s">
        <v>506</v>
      </c>
      <c r="BA19" t="s">
        <v>530</v>
      </c>
      <c r="BB19" t="s">
        <v>531</v>
      </c>
      <c r="BC19" t="s">
        <v>427</v>
      </c>
      <c r="BD19" t="s">
        <v>509</v>
      </c>
      <c r="BE19" t="s">
        <v>426</v>
      </c>
      <c r="BF19" t="s">
        <v>424</v>
      </c>
      <c r="BG19" t="s">
        <v>510</v>
      </c>
      <c r="BH19" t="s">
        <v>511</v>
      </c>
      <c r="BI19" t="s">
        <v>425</v>
      </c>
      <c r="BJ19" t="s">
        <v>512</v>
      </c>
      <c r="BK19" t="s">
        <v>513</v>
      </c>
      <c r="BL19" t="s">
        <v>514</v>
      </c>
      <c r="BM19" t="s">
        <v>515</v>
      </c>
      <c r="BN19" t="s">
        <v>532</v>
      </c>
      <c r="BO19" t="s">
        <v>533</v>
      </c>
      <c r="BP19" t="s">
        <v>524</v>
      </c>
      <c r="BT19" t="s">
        <v>519</v>
      </c>
      <c r="BU19" t="s">
        <v>520</v>
      </c>
      <c r="BV19" t="s">
        <v>521</v>
      </c>
      <c r="BW19" t="s">
        <v>522</v>
      </c>
      <c r="BX19" t="s">
        <v>523</v>
      </c>
      <c r="BY19" t="s">
        <v>424</v>
      </c>
      <c r="BZ19" t="s">
        <v>424</v>
      </c>
      <c r="CF19" t="s">
        <v>542</v>
      </c>
    </row>
    <row r="20" spans="46:84" x14ac:dyDescent="0.4">
      <c r="AT20" t="s">
        <v>500</v>
      </c>
      <c r="AU20" t="s">
        <v>501</v>
      </c>
      <c r="AV20" t="s">
        <v>502</v>
      </c>
      <c r="AW20" t="s">
        <v>503</v>
      </c>
      <c r="AX20" t="s">
        <v>504</v>
      </c>
      <c r="AY20" t="s">
        <v>505</v>
      </c>
      <c r="AZ20" t="s">
        <v>506</v>
      </c>
      <c r="BA20" t="s">
        <v>538</v>
      </c>
      <c r="BB20" t="s">
        <v>539</v>
      </c>
      <c r="BC20" t="s">
        <v>427</v>
      </c>
      <c r="BD20" t="s">
        <v>509</v>
      </c>
      <c r="BE20" t="s">
        <v>426</v>
      </c>
      <c r="BF20" t="s">
        <v>424</v>
      </c>
      <c r="BG20" t="s">
        <v>510</v>
      </c>
      <c r="BH20" t="s">
        <v>511</v>
      </c>
      <c r="BI20" t="s">
        <v>425</v>
      </c>
      <c r="BJ20" t="s">
        <v>512</v>
      </c>
      <c r="BK20" t="s">
        <v>513</v>
      </c>
      <c r="BL20" t="s">
        <v>514</v>
      </c>
      <c r="BM20" t="s">
        <v>515</v>
      </c>
      <c r="BN20" t="s">
        <v>540</v>
      </c>
      <c r="BO20" t="s">
        <v>541</v>
      </c>
      <c r="BP20" t="s">
        <v>524</v>
      </c>
      <c r="BQ20" t="s">
        <v>604</v>
      </c>
      <c r="BT20" t="s">
        <v>519</v>
      </c>
      <c r="BU20" t="s">
        <v>520</v>
      </c>
      <c r="BV20" t="s">
        <v>521</v>
      </c>
      <c r="BW20" t="s">
        <v>522</v>
      </c>
      <c r="BX20" t="s">
        <v>523</v>
      </c>
      <c r="BY20" t="s">
        <v>424</v>
      </c>
      <c r="BZ20" t="s">
        <v>424</v>
      </c>
      <c r="CF20" t="s">
        <v>542</v>
      </c>
    </row>
    <row r="21" spans="46:84" x14ac:dyDescent="0.4">
      <c r="AT21" t="s">
        <v>500</v>
      </c>
      <c r="AU21" t="s">
        <v>501</v>
      </c>
      <c r="AV21" t="s">
        <v>502</v>
      </c>
      <c r="AW21" t="s">
        <v>503</v>
      </c>
      <c r="AX21" t="s">
        <v>504</v>
      </c>
      <c r="AY21" t="s">
        <v>505</v>
      </c>
      <c r="AZ21" t="s">
        <v>506</v>
      </c>
      <c r="BA21" t="s">
        <v>507</v>
      </c>
      <c r="BB21" t="s">
        <v>508</v>
      </c>
      <c r="BC21" t="s">
        <v>427</v>
      </c>
      <c r="BD21" t="s">
        <v>509</v>
      </c>
      <c r="BE21" t="s">
        <v>426</v>
      </c>
      <c r="BF21" t="s">
        <v>424</v>
      </c>
      <c r="BG21" t="s">
        <v>510</v>
      </c>
      <c r="BH21" t="s">
        <v>511</v>
      </c>
      <c r="BI21" t="s">
        <v>425</v>
      </c>
      <c r="BJ21" t="s">
        <v>512</v>
      </c>
      <c r="BK21" t="s">
        <v>513</v>
      </c>
      <c r="BL21" t="s">
        <v>514</v>
      </c>
      <c r="BM21" t="s">
        <v>515</v>
      </c>
      <c r="BN21" t="s">
        <v>516</v>
      </c>
      <c r="BO21" t="s">
        <v>517</v>
      </c>
      <c r="BQ21" t="s">
        <v>605</v>
      </c>
      <c r="BR21" t="s">
        <v>525</v>
      </c>
      <c r="BS21" t="s">
        <v>518</v>
      </c>
      <c r="BT21" t="s">
        <v>519</v>
      </c>
      <c r="BU21" t="s">
        <v>520</v>
      </c>
      <c r="BV21" t="s">
        <v>521</v>
      </c>
      <c r="BW21" t="s">
        <v>522</v>
      </c>
      <c r="BX21" t="s">
        <v>523</v>
      </c>
      <c r="BY21" t="s">
        <v>424</v>
      </c>
      <c r="BZ21" t="s">
        <v>424</v>
      </c>
      <c r="CF21" t="s">
        <v>542</v>
      </c>
    </row>
    <row r="22" spans="46:84" x14ac:dyDescent="0.4">
      <c r="AX22" t="s">
        <v>504</v>
      </c>
      <c r="AZ22" t="s">
        <v>506</v>
      </c>
      <c r="BA22" t="s">
        <v>507</v>
      </c>
      <c r="BB22" t="s">
        <v>508</v>
      </c>
      <c r="BC22" t="s">
        <v>427</v>
      </c>
      <c r="BD22" t="s">
        <v>509</v>
      </c>
      <c r="BE22" t="s">
        <v>426</v>
      </c>
      <c r="BF22" t="s">
        <v>424</v>
      </c>
      <c r="BG22" t="s">
        <v>510</v>
      </c>
      <c r="BH22" t="s">
        <v>511</v>
      </c>
      <c r="BI22" t="s">
        <v>425</v>
      </c>
      <c r="BJ22" t="s">
        <v>512</v>
      </c>
      <c r="BK22" t="s">
        <v>513</v>
      </c>
      <c r="BL22" t="s">
        <v>514</v>
      </c>
      <c r="BM22" t="s">
        <v>515</v>
      </c>
      <c r="BN22" t="s">
        <v>516</v>
      </c>
      <c r="BO22" t="s">
        <v>517</v>
      </c>
      <c r="BR22" t="s">
        <v>525</v>
      </c>
      <c r="BS22" t="s">
        <v>518</v>
      </c>
      <c r="BT22" t="s">
        <v>519</v>
      </c>
      <c r="BU22" t="s">
        <v>520</v>
      </c>
      <c r="BV22" t="s">
        <v>521</v>
      </c>
      <c r="BW22" t="s">
        <v>522</v>
      </c>
      <c r="BX22" t="s">
        <v>523</v>
      </c>
      <c r="BY22" t="s">
        <v>424</v>
      </c>
      <c r="BZ22" t="s">
        <v>424</v>
      </c>
      <c r="CF22" t="s">
        <v>542</v>
      </c>
    </row>
    <row r="23" spans="46:84" x14ac:dyDescent="0.4">
      <c r="AX23" t="s">
        <v>504</v>
      </c>
      <c r="AY23" t="s">
        <v>505</v>
      </c>
      <c r="AZ23" t="s">
        <v>506</v>
      </c>
      <c r="BA23" t="s">
        <v>507</v>
      </c>
      <c r="BB23" t="s">
        <v>508</v>
      </c>
      <c r="BC23" t="s">
        <v>427</v>
      </c>
      <c r="BD23" t="s">
        <v>509</v>
      </c>
      <c r="BE23" t="s">
        <v>426</v>
      </c>
      <c r="BF23" t="s">
        <v>424</v>
      </c>
      <c r="BG23" t="s">
        <v>510</v>
      </c>
      <c r="BH23" t="s">
        <v>511</v>
      </c>
      <c r="BI23" t="s">
        <v>425</v>
      </c>
      <c r="BJ23" t="s">
        <v>512</v>
      </c>
      <c r="BK23" t="s">
        <v>513</v>
      </c>
      <c r="BL23" t="s">
        <v>514</v>
      </c>
      <c r="BM23" t="s">
        <v>515</v>
      </c>
      <c r="BN23" t="s">
        <v>516</v>
      </c>
      <c r="BO23" t="s">
        <v>517</v>
      </c>
      <c r="BR23" t="s">
        <v>525</v>
      </c>
      <c r="BS23" t="s">
        <v>518</v>
      </c>
      <c r="BT23" t="s">
        <v>519</v>
      </c>
      <c r="BU23" t="s">
        <v>520</v>
      </c>
      <c r="BV23" t="s">
        <v>521</v>
      </c>
      <c r="BW23" t="s">
        <v>522</v>
      </c>
      <c r="BX23" t="s">
        <v>523</v>
      </c>
      <c r="BY23" t="s">
        <v>424</v>
      </c>
      <c r="BZ23" t="s">
        <v>424</v>
      </c>
      <c r="CF23" t="s">
        <v>542</v>
      </c>
    </row>
    <row r="24" spans="46:84" x14ac:dyDescent="0.4">
      <c r="AT24" t="s">
        <v>500</v>
      </c>
      <c r="AU24" t="s">
        <v>501</v>
      </c>
      <c r="AV24" t="s">
        <v>502</v>
      </c>
      <c r="AW24" t="s">
        <v>503</v>
      </c>
      <c r="AX24" t="s">
        <v>504</v>
      </c>
      <c r="AY24" t="s">
        <v>505</v>
      </c>
      <c r="AZ24" t="s">
        <v>506</v>
      </c>
      <c r="BA24" t="s">
        <v>507</v>
      </c>
      <c r="BB24" t="s">
        <v>508</v>
      </c>
      <c r="BC24" t="s">
        <v>427</v>
      </c>
      <c r="BD24" t="s">
        <v>509</v>
      </c>
      <c r="BE24" t="s">
        <v>426</v>
      </c>
      <c r="BF24" t="s">
        <v>424</v>
      </c>
      <c r="BG24" t="s">
        <v>510</v>
      </c>
      <c r="BH24" t="s">
        <v>511</v>
      </c>
      <c r="BI24" t="s">
        <v>425</v>
      </c>
      <c r="BJ24" t="s">
        <v>512</v>
      </c>
      <c r="BK24" t="s">
        <v>513</v>
      </c>
      <c r="BL24" t="s">
        <v>514</v>
      </c>
      <c r="BM24" t="s">
        <v>515</v>
      </c>
      <c r="BN24" t="s">
        <v>516</v>
      </c>
      <c r="BO24" t="s">
        <v>517</v>
      </c>
      <c r="BQ24" t="s">
        <v>606</v>
      </c>
      <c r="BR24" t="s">
        <v>525</v>
      </c>
      <c r="BS24" t="s">
        <v>518</v>
      </c>
      <c r="BT24" t="s">
        <v>519</v>
      </c>
      <c r="BU24" t="s">
        <v>520</v>
      </c>
      <c r="BV24" t="s">
        <v>521</v>
      </c>
      <c r="BW24" t="s">
        <v>522</v>
      </c>
      <c r="BX24" t="s">
        <v>523</v>
      </c>
      <c r="BY24" t="s">
        <v>424</v>
      </c>
      <c r="BZ24" t="s">
        <v>424</v>
      </c>
      <c r="CF24" t="s">
        <v>542</v>
      </c>
    </row>
    <row r="27" spans="46:84" x14ac:dyDescent="0.4">
      <c r="AT27" t="s">
        <v>500</v>
      </c>
      <c r="AU27" t="s">
        <v>501</v>
      </c>
      <c r="AV27" t="s">
        <v>502</v>
      </c>
      <c r="AW27" t="s">
        <v>503</v>
      </c>
      <c r="AX27" t="s">
        <v>504</v>
      </c>
      <c r="AY27" t="s">
        <v>505</v>
      </c>
      <c r="AZ27" t="s">
        <v>506</v>
      </c>
      <c r="BA27" t="s">
        <v>543</v>
      </c>
      <c r="BB27" t="s">
        <v>544</v>
      </c>
      <c r="BC27" t="s">
        <v>427</v>
      </c>
      <c r="BD27" t="s">
        <v>509</v>
      </c>
      <c r="BE27" t="s">
        <v>426</v>
      </c>
      <c r="BF27" t="s">
        <v>424</v>
      </c>
      <c r="BG27" t="s">
        <v>510</v>
      </c>
      <c r="BH27" t="s">
        <v>511</v>
      </c>
      <c r="BI27" t="s">
        <v>425</v>
      </c>
      <c r="BJ27" t="s">
        <v>512</v>
      </c>
      <c r="BK27" t="s">
        <v>513</v>
      </c>
      <c r="BL27" t="s">
        <v>514</v>
      </c>
      <c r="BM27" t="s">
        <v>515</v>
      </c>
      <c r="BN27" t="s">
        <v>545</v>
      </c>
      <c r="BO27" t="s">
        <v>546</v>
      </c>
      <c r="BP27" t="s">
        <v>524</v>
      </c>
      <c r="BQ27" t="s">
        <v>607</v>
      </c>
      <c r="BT27" t="s">
        <v>519</v>
      </c>
      <c r="BU27" t="s">
        <v>520</v>
      </c>
      <c r="BV27" t="s">
        <v>521</v>
      </c>
      <c r="BW27" t="s">
        <v>522</v>
      </c>
      <c r="BX27" t="s">
        <v>523</v>
      </c>
      <c r="BY27" t="s">
        <v>424</v>
      </c>
      <c r="BZ27" t="s">
        <v>424</v>
      </c>
      <c r="CF27" t="s">
        <v>542</v>
      </c>
    </row>
    <row r="28" spans="46:84" x14ac:dyDescent="0.4">
      <c r="AT28" t="s">
        <v>500</v>
      </c>
      <c r="AU28" t="s">
        <v>501</v>
      </c>
      <c r="AV28" t="s">
        <v>502</v>
      </c>
      <c r="AW28" t="s">
        <v>503</v>
      </c>
      <c r="AX28" t="s">
        <v>504</v>
      </c>
      <c r="AY28" t="s">
        <v>505</v>
      </c>
      <c r="AZ28" t="s">
        <v>506</v>
      </c>
      <c r="BA28" t="s">
        <v>534</v>
      </c>
      <c r="BB28" t="s">
        <v>535</v>
      </c>
      <c r="BC28" t="s">
        <v>427</v>
      </c>
      <c r="BD28" t="s">
        <v>509</v>
      </c>
      <c r="BE28" t="s">
        <v>426</v>
      </c>
      <c r="BF28" t="s">
        <v>424</v>
      </c>
      <c r="BG28" t="s">
        <v>510</v>
      </c>
      <c r="BH28" t="s">
        <v>511</v>
      </c>
      <c r="BI28" t="s">
        <v>425</v>
      </c>
      <c r="BJ28" t="s">
        <v>512</v>
      </c>
      <c r="BK28" t="s">
        <v>513</v>
      </c>
      <c r="BL28" t="s">
        <v>514</v>
      </c>
      <c r="BM28" t="s">
        <v>515</v>
      </c>
      <c r="BN28" t="s">
        <v>536</v>
      </c>
      <c r="BO28" t="s">
        <v>537</v>
      </c>
      <c r="BP28" t="s">
        <v>524</v>
      </c>
      <c r="BQ28" t="s">
        <v>608</v>
      </c>
      <c r="BT28" t="s">
        <v>519</v>
      </c>
      <c r="BU28" t="s">
        <v>520</v>
      </c>
      <c r="BV28" t="s">
        <v>521</v>
      </c>
      <c r="BW28" t="s">
        <v>522</v>
      </c>
      <c r="BX28" t="s">
        <v>523</v>
      </c>
      <c r="BY28" t="s">
        <v>424</v>
      </c>
      <c r="BZ28" t="s">
        <v>424</v>
      </c>
      <c r="CF28" t="s">
        <v>542</v>
      </c>
    </row>
    <row r="29" spans="46:84" x14ac:dyDescent="0.4">
      <c r="AT29" t="s">
        <v>500</v>
      </c>
      <c r="AU29" t="s">
        <v>501</v>
      </c>
      <c r="AV29" t="s">
        <v>502</v>
      </c>
      <c r="AW29" t="s">
        <v>503</v>
      </c>
      <c r="AX29" t="s">
        <v>504</v>
      </c>
      <c r="AY29" t="s">
        <v>505</v>
      </c>
      <c r="AZ29" t="s">
        <v>506</v>
      </c>
      <c r="BA29" t="s">
        <v>507</v>
      </c>
      <c r="BB29" t="s">
        <v>508</v>
      </c>
      <c r="BC29" t="s">
        <v>427</v>
      </c>
      <c r="BD29" t="s">
        <v>509</v>
      </c>
      <c r="BE29" t="s">
        <v>426</v>
      </c>
      <c r="BF29" t="s">
        <v>424</v>
      </c>
      <c r="BG29" t="s">
        <v>510</v>
      </c>
      <c r="BH29" t="s">
        <v>511</v>
      </c>
      <c r="BI29" t="s">
        <v>425</v>
      </c>
      <c r="BJ29" t="s">
        <v>512</v>
      </c>
      <c r="BK29" t="s">
        <v>513</v>
      </c>
      <c r="BL29" t="s">
        <v>514</v>
      </c>
      <c r="BM29" t="s">
        <v>515</v>
      </c>
      <c r="BN29" t="s">
        <v>516</v>
      </c>
      <c r="BO29" t="s">
        <v>517</v>
      </c>
      <c r="BP29" t="s">
        <v>524</v>
      </c>
      <c r="BQ29" t="s">
        <v>609</v>
      </c>
      <c r="BR29" t="s">
        <v>525</v>
      </c>
      <c r="BS29" t="s">
        <v>518</v>
      </c>
      <c r="BT29" t="s">
        <v>519</v>
      </c>
      <c r="BU29" t="s">
        <v>520</v>
      </c>
      <c r="BV29" t="s">
        <v>521</v>
      </c>
      <c r="BW29" t="s">
        <v>522</v>
      </c>
      <c r="BX29" t="s">
        <v>523</v>
      </c>
      <c r="BY29" t="s">
        <v>424</v>
      </c>
      <c r="BZ29" t="s">
        <v>424</v>
      </c>
      <c r="CF29" t="s">
        <v>542</v>
      </c>
    </row>
    <row r="30" spans="46:84" x14ac:dyDescent="0.4">
      <c r="AT30" t="s">
        <v>500</v>
      </c>
      <c r="AU30" t="s">
        <v>501</v>
      </c>
      <c r="AV30" t="s">
        <v>502</v>
      </c>
      <c r="AW30" t="s">
        <v>503</v>
      </c>
      <c r="AX30" t="s">
        <v>504</v>
      </c>
      <c r="AY30" t="s">
        <v>505</v>
      </c>
      <c r="AZ30" t="s">
        <v>506</v>
      </c>
      <c r="BA30" t="s">
        <v>534</v>
      </c>
      <c r="BB30" t="s">
        <v>535</v>
      </c>
      <c r="BC30" t="s">
        <v>427</v>
      </c>
      <c r="BD30" t="s">
        <v>509</v>
      </c>
      <c r="BE30" t="s">
        <v>426</v>
      </c>
      <c r="BF30" t="s">
        <v>424</v>
      </c>
      <c r="BG30" t="s">
        <v>510</v>
      </c>
      <c r="BH30" t="s">
        <v>511</v>
      </c>
      <c r="BI30" t="s">
        <v>425</v>
      </c>
      <c r="BJ30" t="s">
        <v>512</v>
      </c>
      <c r="BK30" t="s">
        <v>513</v>
      </c>
      <c r="BL30" t="s">
        <v>514</v>
      </c>
      <c r="BM30" t="s">
        <v>515</v>
      </c>
      <c r="BN30" t="s">
        <v>536</v>
      </c>
      <c r="BO30" t="s">
        <v>537</v>
      </c>
      <c r="BP30" t="s">
        <v>524</v>
      </c>
      <c r="BQ30" t="s">
        <v>610</v>
      </c>
      <c r="BT30" t="s">
        <v>519</v>
      </c>
      <c r="BU30" t="s">
        <v>520</v>
      </c>
      <c r="BV30" t="s">
        <v>521</v>
      </c>
      <c r="BW30" t="s">
        <v>522</v>
      </c>
      <c r="BX30" t="s">
        <v>523</v>
      </c>
      <c r="BY30" t="s">
        <v>424</v>
      </c>
      <c r="BZ30" t="s">
        <v>424</v>
      </c>
      <c r="CF30" t="s">
        <v>542</v>
      </c>
    </row>
    <row r="31" spans="46:84" x14ac:dyDescent="0.4">
      <c r="AT31" t="s">
        <v>500</v>
      </c>
      <c r="AU31" t="s">
        <v>501</v>
      </c>
      <c r="AV31" t="s">
        <v>502</v>
      </c>
      <c r="AW31" t="s">
        <v>503</v>
      </c>
      <c r="AX31" t="s">
        <v>504</v>
      </c>
      <c r="AY31" t="s">
        <v>505</v>
      </c>
      <c r="AZ31" t="s">
        <v>506</v>
      </c>
      <c r="BA31" t="s">
        <v>507</v>
      </c>
      <c r="BB31" t="s">
        <v>508</v>
      </c>
      <c r="BC31" t="s">
        <v>427</v>
      </c>
      <c r="BD31" t="s">
        <v>509</v>
      </c>
      <c r="BE31" t="s">
        <v>426</v>
      </c>
      <c r="BF31" t="s">
        <v>424</v>
      </c>
      <c r="BG31" t="s">
        <v>510</v>
      </c>
      <c r="BH31" t="s">
        <v>511</v>
      </c>
      <c r="BI31" t="s">
        <v>425</v>
      </c>
      <c r="BJ31" t="s">
        <v>512</v>
      </c>
      <c r="BK31" t="s">
        <v>513</v>
      </c>
      <c r="BL31" t="s">
        <v>514</v>
      </c>
      <c r="BM31" t="s">
        <v>515</v>
      </c>
      <c r="BN31" t="s">
        <v>516</v>
      </c>
      <c r="BO31" t="s">
        <v>517</v>
      </c>
      <c r="BP31" t="s">
        <v>524</v>
      </c>
      <c r="BQ31" t="s">
        <v>611</v>
      </c>
      <c r="BR31" t="s">
        <v>525</v>
      </c>
      <c r="BS31" t="s">
        <v>518</v>
      </c>
      <c r="BT31" t="s">
        <v>519</v>
      </c>
      <c r="BU31" t="s">
        <v>520</v>
      </c>
      <c r="BV31" t="s">
        <v>521</v>
      </c>
      <c r="BW31" t="s">
        <v>522</v>
      </c>
      <c r="BX31" t="s">
        <v>523</v>
      </c>
      <c r="BY31" t="s">
        <v>424</v>
      </c>
      <c r="BZ31" t="s">
        <v>424</v>
      </c>
      <c r="CF31" t="s">
        <v>542</v>
      </c>
    </row>
    <row r="32" spans="46:84" x14ac:dyDescent="0.4">
      <c r="AT32" t="s">
        <v>500</v>
      </c>
      <c r="AU32" t="s">
        <v>501</v>
      </c>
      <c r="AV32" t="s">
        <v>502</v>
      </c>
      <c r="AW32" t="s">
        <v>503</v>
      </c>
      <c r="AX32" t="s">
        <v>504</v>
      </c>
      <c r="AY32" t="s">
        <v>505</v>
      </c>
      <c r="AZ32" t="s">
        <v>506</v>
      </c>
      <c r="BA32" t="s">
        <v>507</v>
      </c>
      <c r="BB32" t="s">
        <v>508</v>
      </c>
      <c r="BC32" t="s">
        <v>427</v>
      </c>
      <c r="BD32" t="s">
        <v>509</v>
      </c>
      <c r="BE32" t="s">
        <v>426</v>
      </c>
      <c r="BF32" t="s">
        <v>424</v>
      </c>
      <c r="BG32" t="s">
        <v>510</v>
      </c>
      <c r="BH32" t="s">
        <v>511</v>
      </c>
      <c r="BI32" t="s">
        <v>425</v>
      </c>
      <c r="BJ32" t="s">
        <v>512</v>
      </c>
      <c r="BK32" t="s">
        <v>513</v>
      </c>
      <c r="BL32" t="s">
        <v>514</v>
      </c>
      <c r="BM32" t="s">
        <v>515</v>
      </c>
      <c r="BN32" t="s">
        <v>516</v>
      </c>
      <c r="BO32" t="s">
        <v>517</v>
      </c>
      <c r="BP32" t="s">
        <v>524</v>
      </c>
      <c r="BQ32" t="s">
        <v>612</v>
      </c>
      <c r="BR32" t="s">
        <v>525</v>
      </c>
      <c r="BS32" t="s">
        <v>518</v>
      </c>
      <c r="BT32" t="s">
        <v>519</v>
      </c>
      <c r="BU32" t="s">
        <v>520</v>
      </c>
      <c r="BV32" t="s">
        <v>521</v>
      </c>
      <c r="BW32" t="s">
        <v>522</v>
      </c>
      <c r="BX32" t="s">
        <v>523</v>
      </c>
      <c r="BY32" t="s">
        <v>424</v>
      </c>
      <c r="BZ32" t="s">
        <v>424</v>
      </c>
      <c r="CF32" t="s">
        <v>542</v>
      </c>
    </row>
    <row r="33" spans="46:84" x14ac:dyDescent="0.4">
      <c r="AT33" t="s">
        <v>500</v>
      </c>
      <c r="AU33" t="s">
        <v>501</v>
      </c>
      <c r="AV33" t="s">
        <v>502</v>
      </c>
      <c r="AW33" t="s">
        <v>503</v>
      </c>
      <c r="AX33" t="s">
        <v>504</v>
      </c>
      <c r="AY33" t="s">
        <v>505</v>
      </c>
      <c r="AZ33" t="s">
        <v>506</v>
      </c>
      <c r="BA33" t="s">
        <v>530</v>
      </c>
      <c r="BB33" t="s">
        <v>531</v>
      </c>
      <c r="BC33" t="s">
        <v>427</v>
      </c>
      <c r="BD33" t="s">
        <v>509</v>
      </c>
      <c r="BE33" t="s">
        <v>426</v>
      </c>
      <c r="BF33" t="s">
        <v>424</v>
      </c>
      <c r="BG33" t="s">
        <v>510</v>
      </c>
      <c r="BH33" t="s">
        <v>511</v>
      </c>
      <c r="BI33" t="s">
        <v>425</v>
      </c>
      <c r="BJ33" t="s">
        <v>512</v>
      </c>
      <c r="BK33" t="s">
        <v>513</v>
      </c>
      <c r="BL33" t="s">
        <v>514</v>
      </c>
      <c r="BM33" t="s">
        <v>515</v>
      </c>
      <c r="BN33" t="s">
        <v>532</v>
      </c>
      <c r="BO33" t="s">
        <v>533</v>
      </c>
      <c r="BP33" t="s">
        <v>524</v>
      </c>
      <c r="BQ33" t="s">
        <v>613</v>
      </c>
      <c r="BT33" t="s">
        <v>519</v>
      </c>
      <c r="BU33" t="s">
        <v>520</v>
      </c>
      <c r="BV33" t="s">
        <v>521</v>
      </c>
      <c r="BW33" t="s">
        <v>522</v>
      </c>
      <c r="BX33" t="s">
        <v>523</v>
      </c>
      <c r="BY33" t="s">
        <v>424</v>
      </c>
      <c r="BZ33" t="s">
        <v>424</v>
      </c>
      <c r="CF33" t="s">
        <v>542</v>
      </c>
    </row>
    <row r="34" spans="46:84" x14ac:dyDescent="0.4">
      <c r="AT34" t="s">
        <v>500</v>
      </c>
      <c r="AU34" t="s">
        <v>501</v>
      </c>
      <c r="AV34" t="s">
        <v>502</v>
      </c>
      <c r="AW34" t="s">
        <v>503</v>
      </c>
      <c r="AX34" t="s">
        <v>504</v>
      </c>
      <c r="AY34" t="s">
        <v>505</v>
      </c>
      <c r="AZ34" t="s">
        <v>506</v>
      </c>
      <c r="BA34" t="s">
        <v>507</v>
      </c>
      <c r="BB34" t="s">
        <v>508</v>
      </c>
      <c r="BC34" t="s">
        <v>427</v>
      </c>
      <c r="BD34" t="s">
        <v>509</v>
      </c>
      <c r="BE34" t="s">
        <v>426</v>
      </c>
      <c r="BF34" t="s">
        <v>424</v>
      </c>
      <c r="BG34" t="s">
        <v>510</v>
      </c>
      <c r="BH34" t="s">
        <v>511</v>
      </c>
      <c r="BI34" t="s">
        <v>425</v>
      </c>
      <c r="BJ34" t="s">
        <v>512</v>
      </c>
      <c r="BK34" t="s">
        <v>513</v>
      </c>
      <c r="BL34" t="s">
        <v>514</v>
      </c>
      <c r="BM34" t="s">
        <v>515</v>
      </c>
      <c r="BN34" t="s">
        <v>516</v>
      </c>
      <c r="BO34" t="s">
        <v>517</v>
      </c>
      <c r="BP34" t="s">
        <v>524</v>
      </c>
      <c r="BQ34" t="s">
        <v>614</v>
      </c>
      <c r="BR34" t="s">
        <v>525</v>
      </c>
      <c r="BS34" t="s">
        <v>518</v>
      </c>
      <c r="BT34" t="s">
        <v>519</v>
      </c>
      <c r="BU34" t="s">
        <v>520</v>
      </c>
      <c r="BV34" t="s">
        <v>521</v>
      </c>
      <c r="BW34" t="s">
        <v>522</v>
      </c>
      <c r="BX34" t="s">
        <v>523</v>
      </c>
      <c r="BY34" t="s">
        <v>424</v>
      </c>
      <c r="BZ34" t="s">
        <v>424</v>
      </c>
      <c r="CF34" t="s">
        <v>542</v>
      </c>
    </row>
    <row r="35" spans="46:84" x14ac:dyDescent="0.4">
      <c r="AT35" t="s">
        <v>500</v>
      </c>
      <c r="AU35" t="s">
        <v>501</v>
      </c>
      <c r="AV35" t="s">
        <v>502</v>
      </c>
      <c r="AW35" t="s">
        <v>503</v>
      </c>
      <c r="AX35" t="s">
        <v>504</v>
      </c>
      <c r="AY35" t="s">
        <v>505</v>
      </c>
      <c r="AZ35" t="s">
        <v>506</v>
      </c>
      <c r="BA35" t="s">
        <v>507</v>
      </c>
      <c r="BB35" t="s">
        <v>508</v>
      </c>
      <c r="BC35" t="s">
        <v>427</v>
      </c>
      <c r="BD35" t="s">
        <v>509</v>
      </c>
      <c r="BE35" t="s">
        <v>426</v>
      </c>
      <c r="BF35" t="s">
        <v>424</v>
      </c>
      <c r="BG35" t="s">
        <v>510</v>
      </c>
      <c r="BH35" t="s">
        <v>511</v>
      </c>
      <c r="BI35" t="s">
        <v>425</v>
      </c>
      <c r="BJ35" t="s">
        <v>512</v>
      </c>
      <c r="BK35" t="s">
        <v>513</v>
      </c>
      <c r="BL35" t="s">
        <v>514</v>
      </c>
      <c r="BM35" t="s">
        <v>515</v>
      </c>
      <c r="BN35" t="s">
        <v>516</v>
      </c>
      <c r="BO35" t="s">
        <v>517</v>
      </c>
      <c r="BP35" t="s">
        <v>524</v>
      </c>
      <c r="BR35" t="s">
        <v>525</v>
      </c>
      <c r="BS35" t="s">
        <v>518</v>
      </c>
      <c r="BT35" t="s">
        <v>519</v>
      </c>
      <c r="BU35" t="s">
        <v>520</v>
      </c>
      <c r="BV35" t="s">
        <v>521</v>
      </c>
      <c r="BW35" t="s">
        <v>522</v>
      </c>
      <c r="BX35" t="s">
        <v>523</v>
      </c>
      <c r="BY35" t="s">
        <v>424</v>
      </c>
      <c r="BZ35" t="s">
        <v>424</v>
      </c>
      <c r="CF35" t="s">
        <v>542</v>
      </c>
    </row>
    <row r="36" spans="46:84" x14ac:dyDescent="0.4">
      <c r="AT36" t="s">
        <v>500</v>
      </c>
      <c r="AU36" t="s">
        <v>501</v>
      </c>
      <c r="AV36" t="s">
        <v>502</v>
      </c>
      <c r="AW36" t="s">
        <v>503</v>
      </c>
      <c r="AX36" t="s">
        <v>504</v>
      </c>
      <c r="AY36" t="s">
        <v>505</v>
      </c>
      <c r="AZ36" t="s">
        <v>506</v>
      </c>
      <c r="BA36" t="s">
        <v>547</v>
      </c>
      <c r="BB36" t="s">
        <v>548</v>
      </c>
      <c r="BC36" t="s">
        <v>427</v>
      </c>
      <c r="BD36" t="s">
        <v>509</v>
      </c>
      <c r="BE36" t="s">
        <v>426</v>
      </c>
      <c r="BF36" t="s">
        <v>424</v>
      </c>
      <c r="BG36" t="s">
        <v>510</v>
      </c>
      <c r="BH36" t="s">
        <v>511</v>
      </c>
      <c r="BI36" t="s">
        <v>425</v>
      </c>
      <c r="BJ36" t="s">
        <v>512</v>
      </c>
      <c r="BK36" t="s">
        <v>513</v>
      </c>
      <c r="BL36" t="s">
        <v>514</v>
      </c>
      <c r="BM36" t="s">
        <v>515</v>
      </c>
      <c r="BN36" t="s">
        <v>549</v>
      </c>
      <c r="BO36" t="s">
        <v>550</v>
      </c>
      <c r="BP36" t="s">
        <v>524</v>
      </c>
      <c r="BQ36" t="s">
        <v>615</v>
      </c>
      <c r="BT36" t="s">
        <v>519</v>
      </c>
      <c r="BU36" t="s">
        <v>520</v>
      </c>
      <c r="BV36" t="s">
        <v>521</v>
      </c>
      <c r="BW36" t="s">
        <v>522</v>
      </c>
      <c r="BX36" t="s">
        <v>523</v>
      </c>
      <c r="BY36" t="s">
        <v>424</v>
      </c>
      <c r="BZ36" t="s">
        <v>424</v>
      </c>
      <c r="CF36" t="s">
        <v>542</v>
      </c>
    </row>
    <row r="37" spans="46:84" x14ac:dyDescent="0.4">
      <c r="AU37" t="s">
        <v>501</v>
      </c>
      <c r="AV37" t="s">
        <v>502</v>
      </c>
      <c r="AX37" t="s">
        <v>504</v>
      </c>
      <c r="AY37" t="s">
        <v>505</v>
      </c>
      <c r="AZ37" t="s">
        <v>506</v>
      </c>
      <c r="BA37" t="s">
        <v>530</v>
      </c>
      <c r="BB37" t="s">
        <v>531</v>
      </c>
      <c r="BC37" t="s">
        <v>427</v>
      </c>
      <c r="BD37" t="s">
        <v>509</v>
      </c>
      <c r="BE37" t="s">
        <v>426</v>
      </c>
      <c r="BF37" t="s">
        <v>424</v>
      </c>
      <c r="BG37" t="s">
        <v>510</v>
      </c>
      <c r="BH37" t="s">
        <v>511</v>
      </c>
      <c r="BI37" t="s">
        <v>425</v>
      </c>
      <c r="BJ37" t="s">
        <v>512</v>
      </c>
      <c r="BK37" t="s">
        <v>513</v>
      </c>
      <c r="BL37" t="s">
        <v>514</v>
      </c>
      <c r="BM37" t="s">
        <v>515</v>
      </c>
      <c r="BN37" t="s">
        <v>532</v>
      </c>
      <c r="BO37" t="s">
        <v>533</v>
      </c>
      <c r="BP37" t="s">
        <v>524</v>
      </c>
      <c r="BT37" t="s">
        <v>519</v>
      </c>
      <c r="BU37" t="s">
        <v>520</v>
      </c>
      <c r="BV37" t="s">
        <v>521</v>
      </c>
      <c r="BW37" t="s">
        <v>522</v>
      </c>
      <c r="BX37" t="s">
        <v>523</v>
      </c>
      <c r="BY37" t="s">
        <v>424</v>
      </c>
      <c r="BZ37" t="s">
        <v>424</v>
      </c>
      <c r="CF37" t="s">
        <v>542</v>
      </c>
    </row>
    <row r="38" spans="46:84" x14ac:dyDescent="0.4">
      <c r="AT38" t="s">
        <v>500</v>
      </c>
      <c r="AU38" t="s">
        <v>501</v>
      </c>
      <c r="AV38" t="s">
        <v>502</v>
      </c>
      <c r="AW38" t="s">
        <v>503</v>
      </c>
      <c r="AX38" t="s">
        <v>504</v>
      </c>
      <c r="AY38" t="s">
        <v>505</v>
      </c>
      <c r="AZ38" t="s">
        <v>506</v>
      </c>
      <c r="BA38" t="s">
        <v>530</v>
      </c>
      <c r="BB38" t="s">
        <v>531</v>
      </c>
      <c r="BC38" t="s">
        <v>427</v>
      </c>
      <c r="BD38" t="s">
        <v>509</v>
      </c>
      <c r="BE38" t="s">
        <v>426</v>
      </c>
      <c r="BF38" t="s">
        <v>424</v>
      </c>
      <c r="BG38" t="s">
        <v>510</v>
      </c>
      <c r="BH38" t="s">
        <v>511</v>
      </c>
      <c r="BI38" t="s">
        <v>425</v>
      </c>
      <c r="BJ38" t="s">
        <v>512</v>
      </c>
      <c r="BK38" t="s">
        <v>513</v>
      </c>
      <c r="BL38" t="s">
        <v>514</v>
      </c>
      <c r="BM38" t="s">
        <v>515</v>
      </c>
      <c r="BN38" t="s">
        <v>532</v>
      </c>
      <c r="BO38" t="s">
        <v>533</v>
      </c>
      <c r="BP38" t="s">
        <v>524</v>
      </c>
      <c r="BQ38" t="s">
        <v>616</v>
      </c>
      <c r="BT38" t="s">
        <v>519</v>
      </c>
      <c r="BU38" t="s">
        <v>520</v>
      </c>
      <c r="BV38" t="s">
        <v>521</v>
      </c>
      <c r="BW38" t="s">
        <v>522</v>
      </c>
      <c r="BX38" t="s">
        <v>523</v>
      </c>
      <c r="BY38" t="s">
        <v>424</v>
      </c>
      <c r="BZ38" t="s">
        <v>424</v>
      </c>
      <c r="CF38" t="s">
        <v>542</v>
      </c>
    </row>
    <row r="39" spans="46:84" x14ac:dyDescent="0.4">
      <c r="AT39" t="s">
        <v>500</v>
      </c>
      <c r="AU39" t="s">
        <v>501</v>
      </c>
      <c r="AV39" t="s">
        <v>502</v>
      </c>
      <c r="AW39" t="s">
        <v>503</v>
      </c>
      <c r="AX39" t="s">
        <v>504</v>
      </c>
      <c r="AY39" t="s">
        <v>505</v>
      </c>
      <c r="AZ39" t="s">
        <v>506</v>
      </c>
      <c r="BA39" t="s">
        <v>547</v>
      </c>
      <c r="BB39" t="s">
        <v>548</v>
      </c>
      <c r="BC39" t="s">
        <v>427</v>
      </c>
      <c r="BD39" t="s">
        <v>509</v>
      </c>
      <c r="BE39" t="s">
        <v>426</v>
      </c>
      <c r="BF39" t="s">
        <v>424</v>
      </c>
      <c r="BG39" t="s">
        <v>510</v>
      </c>
      <c r="BH39" t="s">
        <v>511</v>
      </c>
      <c r="BI39" t="s">
        <v>425</v>
      </c>
      <c r="BJ39" t="s">
        <v>512</v>
      </c>
      <c r="BK39" t="s">
        <v>513</v>
      </c>
      <c r="BL39" t="s">
        <v>514</v>
      </c>
      <c r="BM39" t="s">
        <v>515</v>
      </c>
      <c r="BN39" t="s">
        <v>549</v>
      </c>
      <c r="BO39" t="s">
        <v>550</v>
      </c>
      <c r="BP39" t="s">
        <v>524</v>
      </c>
      <c r="BQ39" t="s">
        <v>617</v>
      </c>
      <c r="BT39" t="s">
        <v>519</v>
      </c>
      <c r="BU39" t="s">
        <v>520</v>
      </c>
      <c r="BV39" t="s">
        <v>521</v>
      </c>
      <c r="BW39" t="s">
        <v>522</v>
      </c>
      <c r="BX39" t="s">
        <v>523</v>
      </c>
      <c r="BY39" t="s">
        <v>424</v>
      </c>
      <c r="BZ39" t="s">
        <v>424</v>
      </c>
      <c r="CF39" t="s">
        <v>542</v>
      </c>
    </row>
    <row r="40" spans="46:84" x14ac:dyDescent="0.4">
      <c r="AT40" t="s">
        <v>500</v>
      </c>
      <c r="AU40" t="s">
        <v>501</v>
      </c>
      <c r="AV40" t="s">
        <v>502</v>
      </c>
      <c r="AW40" t="s">
        <v>503</v>
      </c>
      <c r="AX40" t="s">
        <v>504</v>
      </c>
      <c r="AY40" t="s">
        <v>505</v>
      </c>
      <c r="AZ40" t="s">
        <v>506</v>
      </c>
      <c r="BA40" t="s">
        <v>551</v>
      </c>
      <c r="BB40" t="s">
        <v>552</v>
      </c>
      <c r="BC40" t="s">
        <v>427</v>
      </c>
      <c r="BD40" t="s">
        <v>509</v>
      </c>
      <c r="BE40" t="s">
        <v>426</v>
      </c>
      <c r="BF40" t="s">
        <v>424</v>
      </c>
      <c r="BG40" t="s">
        <v>510</v>
      </c>
      <c r="BH40" t="s">
        <v>511</v>
      </c>
      <c r="BI40" t="s">
        <v>425</v>
      </c>
      <c r="BJ40" t="s">
        <v>512</v>
      </c>
      <c r="BK40" t="s">
        <v>513</v>
      </c>
      <c r="BL40" t="s">
        <v>514</v>
      </c>
      <c r="BM40" t="s">
        <v>515</v>
      </c>
      <c r="BN40" t="s">
        <v>553</v>
      </c>
      <c r="BO40" t="s">
        <v>554</v>
      </c>
      <c r="BP40" t="s">
        <v>524</v>
      </c>
      <c r="BQ40" t="s">
        <v>618</v>
      </c>
      <c r="BT40" t="s">
        <v>519</v>
      </c>
      <c r="BU40" t="s">
        <v>520</v>
      </c>
      <c r="BV40" t="s">
        <v>521</v>
      </c>
      <c r="BW40" t="s">
        <v>522</v>
      </c>
      <c r="BX40" t="s">
        <v>523</v>
      </c>
      <c r="BY40" t="s">
        <v>424</v>
      </c>
      <c r="BZ40" t="s">
        <v>424</v>
      </c>
      <c r="CF40" t="s">
        <v>542</v>
      </c>
    </row>
    <row r="41" spans="46:84" x14ac:dyDescent="0.4">
      <c r="AT41" t="s">
        <v>500</v>
      </c>
      <c r="AU41" t="s">
        <v>501</v>
      </c>
      <c r="AV41" t="s">
        <v>502</v>
      </c>
      <c r="AW41" t="s">
        <v>503</v>
      </c>
      <c r="AX41" t="s">
        <v>504</v>
      </c>
      <c r="AY41" t="s">
        <v>505</v>
      </c>
      <c r="AZ41" t="s">
        <v>506</v>
      </c>
      <c r="BA41" t="s">
        <v>551</v>
      </c>
      <c r="BB41" t="s">
        <v>552</v>
      </c>
      <c r="BC41" t="s">
        <v>427</v>
      </c>
      <c r="BD41" t="s">
        <v>509</v>
      </c>
      <c r="BE41" t="s">
        <v>426</v>
      </c>
      <c r="BF41" t="s">
        <v>424</v>
      </c>
      <c r="BG41" t="s">
        <v>510</v>
      </c>
      <c r="BH41" t="s">
        <v>511</v>
      </c>
      <c r="BI41" t="s">
        <v>425</v>
      </c>
      <c r="BJ41" t="s">
        <v>512</v>
      </c>
      <c r="BK41" t="s">
        <v>513</v>
      </c>
      <c r="BL41" t="s">
        <v>514</v>
      </c>
      <c r="BM41" t="s">
        <v>515</v>
      </c>
      <c r="BN41" t="s">
        <v>553</v>
      </c>
      <c r="BO41" t="s">
        <v>554</v>
      </c>
      <c r="BP41" t="s">
        <v>524</v>
      </c>
      <c r="BQ41" t="s">
        <v>619</v>
      </c>
      <c r="BT41" t="s">
        <v>519</v>
      </c>
      <c r="BU41" t="s">
        <v>520</v>
      </c>
      <c r="BV41" t="s">
        <v>521</v>
      </c>
      <c r="BW41" t="s">
        <v>522</v>
      </c>
      <c r="BX41" t="s">
        <v>523</v>
      </c>
      <c r="BY41" t="s">
        <v>424</v>
      </c>
      <c r="BZ41" t="s">
        <v>424</v>
      </c>
      <c r="CF41" t="s">
        <v>542</v>
      </c>
    </row>
    <row r="42" spans="46:84" x14ac:dyDescent="0.4">
      <c r="AT42" t="s">
        <v>500</v>
      </c>
      <c r="AU42" t="s">
        <v>501</v>
      </c>
      <c r="AV42" t="s">
        <v>502</v>
      </c>
      <c r="AW42" t="s">
        <v>503</v>
      </c>
      <c r="AX42" t="s">
        <v>504</v>
      </c>
      <c r="AY42" t="s">
        <v>505</v>
      </c>
      <c r="AZ42" t="s">
        <v>506</v>
      </c>
      <c r="BA42" t="s">
        <v>551</v>
      </c>
      <c r="BB42" t="s">
        <v>552</v>
      </c>
      <c r="BC42" t="s">
        <v>427</v>
      </c>
      <c r="BD42" t="s">
        <v>509</v>
      </c>
      <c r="BE42" t="s">
        <v>426</v>
      </c>
      <c r="BF42" t="s">
        <v>424</v>
      </c>
      <c r="BG42" t="s">
        <v>510</v>
      </c>
      <c r="BH42" t="s">
        <v>511</v>
      </c>
      <c r="BI42" t="s">
        <v>425</v>
      </c>
      <c r="BJ42" t="s">
        <v>512</v>
      </c>
      <c r="BK42" t="s">
        <v>513</v>
      </c>
      <c r="BL42" t="s">
        <v>514</v>
      </c>
      <c r="BM42" t="s">
        <v>515</v>
      </c>
      <c r="BN42" t="s">
        <v>553</v>
      </c>
      <c r="BO42" t="s">
        <v>554</v>
      </c>
      <c r="BP42" t="s">
        <v>524</v>
      </c>
      <c r="BQ42" t="s">
        <v>620</v>
      </c>
      <c r="BT42" t="s">
        <v>519</v>
      </c>
      <c r="BU42" t="s">
        <v>520</v>
      </c>
      <c r="BV42" t="s">
        <v>521</v>
      </c>
      <c r="BW42" t="s">
        <v>522</v>
      </c>
      <c r="BX42" t="s">
        <v>523</v>
      </c>
      <c r="BY42" t="s">
        <v>424</v>
      </c>
      <c r="BZ42" t="s">
        <v>424</v>
      </c>
      <c r="CF42" t="s">
        <v>542</v>
      </c>
    </row>
    <row r="43" spans="46:84" x14ac:dyDescent="0.4">
      <c r="AT43" t="s">
        <v>500</v>
      </c>
      <c r="AU43" t="s">
        <v>501</v>
      </c>
      <c r="AV43" t="s">
        <v>502</v>
      </c>
      <c r="AW43" t="s">
        <v>503</v>
      </c>
      <c r="AX43" t="s">
        <v>504</v>
      </c>
      <c r="AY43" t="s">
        <v>505</v>
      </c>
      <c r="AZ43" t="s">
        <v>506</v>
      </c>
      <c r="BA43" t="s">
        <v>551</v>
      </c>
      <c r="BB43" t="s">
        <v>552</v>
      </c>
      <c r="BC43" t="s">
        <v>427</v>
      </c>
      <c r="BD43" t="s">
        <v>509</v>
      </c>
      <c r="BE43" t="s">
        <v>426</v>
      </c>
      <c r="BF43" t="s">
        <v>424</v>
      </c>
      <c r="BG43" t="s">
        <v>510</v>
      </c>
      <c r="BH43" t="s">
        <v>511</v>
      </c>
      <c r="BI43" t="s">
        <v>425</v>
      </c>
      <c r="BJ43" t="s">
        <v>512</v>
      </c>
      <c r="BK43" t="s">
        <v>513</v>
      </c>
      <c r="BL43" t="s">
        <v>514</v>
      </c>
      <c r="BM43" t="s">
        <v>515</v>
      </c>
      <c r="BN43" t="s">
        <v>553</v>
      </c>
      <c r="BO43" t="s">
        <v>554</v>
      </c>
      <c r="BP43" t="s">
        <v>524</v>
      </c>
      <c r="BQ43" t="s">
        <v>621</v>
      </c>
      <c r="BT43" t="s">
        <v>519</v>
      </c>
      <c r="BU43" t="s">
        <v>520</v>
      </c>
      <c r="BV43" t="s">
        <v>521</v>
      </c>
      <c r="BW43" t="s">
        <v>522</v>
      </c>
      <c r="BX43" t="s">
        <v>523</v>
      </c>
      <c r="BY43" t="s">
        <v>424</v>
      </c>
      <c r="BZ43" t="s">
        <v>424</v>
      </c>
      <c r="CF43" t="s">
        <v>542</v>
      </c>
    </row>
    <row r="44" spans="46:84" x14ac:dyDescent="0.4">
      <c r="AT44" t="s">
        <v>500</v>
      </c>
      <c r="AU44" t="s">
        <v>501</v>
      </c>
      <c r="AV44" t="s">
        <v>502</v>
      </c>
      <c r="AW44" t="s">
        <v>503</v>
      </c>
      <c r="AX44" t="s">
        <v>504</v>
      </c>
      <c r="AY44" t="s">
        <v>505</v>
      </c>
      <c r="AZ44" t="s">
        <v>506</v>
      </c>
      <c r="BA44" t="s">
        <v>530</v>
      </c>
      <c r="BB44" t="s">
        <v>531</v>
      </c>
      <c r="BC44" t="s">
        <v>427</v>
      </c>
      <c r="BD44" t="s">
        <v>509</v>
      </c>
      <c r="BE44" t="s">
        <v>426</v>
      </c>
      <c r="BF44" t="s">
        <v>424</v>
      </c>
      <c r="BG44" t="s">
        <v>510</v>
      </c>
      <c r="BH44" t="s">
        <v>511</v>
      </c>
      <c r="BI44" t="s">
        <v>425</v>
      </c>
      <c r="BJ44" t="s">
        <v>512</v>
      </c>
      <c r="BK44" t="s">
        <v>513</v>
      </c>
      <c r="BL44" t="s">
        <v>514</v>
      </c>
      <c r="BM44" t="s">
        <v>515</v>
      </c>
      <c r="BN44" t="s">
        <v>532</v>
      </c>
      <c r="BO44" t="s">
        <v>533</v>
      </c>
      <c r="BP44" t="s">
        <v>524</v>
      </c>
      <c r="BQ44" t="s">
        <v>622</v>
      </c>
      <c r="BT44" t="s">
        <v>519</v>
      </c>
      <c r="BU44" t="s">
        <v>520</v>
      </c>
      <c r="BV44" t="s">
        <v>521</v>
      </c>
      <c r="BW44" t="s">
        <v>522</v>
      </c>
      <c r="BX44" t="s">
        <v>523</v>
      </c>
      <c r="BY44" t="s">
        <v>424</v>
      </c>
      <c r="BZ44" t="s">
        <v>424</v>
      </c>
      <c r="CF44" t="s">
        <v>542</v>
      </c>
    </row>
    <row r="45" spans="46:84" x14ac:dyDescent="0.4">
      <c r="AT45" t="s">
        <v>500</v>
      </c>
      <c r="AU45" t="s">
        <v>501</v>
      </c>
      <c r="AV45" t="s">
        <v>502</v>
      </c>
      <c r="AX45" t="s">
        <v>504</v>
      </c>
      <c r="AY45" t="s">
        <v>505</v>
      </c>
      <c r="AZ45" t="s">
        <v>506</v>
      </c>
      <c r="BA45" t="s">
        <v>551</v>
      </c>
      <c r="BB45" t="s">
        <v>552</v>
      </c>
      <c r="BC45" t="s">
        <v>427</v>
      </c>
      <c r="BD45" t="s">
        <v>509</v>
      </c>
      <c r="BE45" t="s">
        <v>426</v>
      </c>
      <c r="BF45" t="s">
        <v>424</v>
      </c>
      <c r="BG45" t="s">
        <v>510</v>
      </c>
      <c r="BH45" t="s">
        <v>511</v>
      </c>
      <c r="BI45" t="s">
        <v>425</v>
      </c>
      <c r="BJ45" t="s">
        <v>512</v>
      </c>
      <c r="BK45" t="s">
        <v>513</v>
      </c>
      <c r="BL45" t="s">
        <v>514</v>
      </c>
      <c r="BM45" t="s">
        <v>515</v>
      </c>
      <c r="BN45" t="s">
        <v>553</v>
      </c>
      <c r="BO45" t="s">
        <v>554</v>
      </c>
      <c r="BP45" t="s">
        <v>524</v>
      </c>
      <c r="BQ45" t="s">
        <v>623</v>
      </c>
      <c r="BT45" t="s">
        <v>519</v>
      </c>
      <c r="BU45" t="s">
        <v>520</v>
      </c>
      <c r="BV45" t="s">
        <v>521</v>
      </c>
      <c r="BW45" t="s">
        <v>522</v>
      </c>
      <c r="BX45" t="s">
        <v>523</v>
      </c>
      <c r="BY45" t="s">
        <v>424</v>
      </c>
      <c r="BZ45" t="s">
        <v>424</v>
      </c>
      <c r="CF45" t="s">
        <v>542</v>
      </c>
    </row>
    <row r="46" spans="46:84" x14ac:dyDescent="0.4">
      <c r="AT46" t="s">
        <v>500</v>
      </c>
      <c r="AU46" t="s">
        <v>501</v>
      </c>
      <c r="AV46" t="s">
        <v>502</v>
      </c>
      <c r="AW46" t="s">
        <v>503</v>
      </c>
      <c r="AX46" t="s">
        <v>504</v>
      </c>
      <c r="AY46" t="s">
        <v>505</v>
      </c>
      <c r="AZ46" t="s">
        <v>506</v>
      </c>
      <c r="BA46" t="s">
        <v>530</v>
      </c>
      <c r="BB46" t="s">
        <v>531</v>
      </c>
      <c r="BC46" t="s">
        <v>427</v>
      </c>
      <c r="BD46" t="s">
        <v>509</v>
      </c>
      <c r="BE46" t="s">
        <v>426</v>
      </c>
      <c r="BF46" t="s">
        <v>424</v>
      </c>
      <c r="BG46" t="s">
        <v>510</v>
      </c>
      <c r="BH46" t="s">
        <v>511</v>
      </c>
      <c r="BI46" t="s">
        <v>425</v>
      </c>
      <c r="BJ46" t="s">
        <v>512</v>
      </c>
      <c r="BK46" t="s">
        <v>513</v>
      </c>
      <c r="BL46" t="s">
        <v>514</v>
      </c>
      <c r="BM46" t="s">
        <v>515</v>
      </c>
      <c r="BN46" t="s">
        <v>532</v>
      </c>
      <c r="BO46" t="s">
        <v>533</v>
      </c>
      <c r="BP46" t="s">
        <v>524</v>
      </c>
      <c r="BQ46" t="s">
        <v>624</v>
      </c>
      <c r="BT46" t="s">
        <v>519</v>
      </c>
      <c r="BU46" t="s">
        <v>520</v>
      </c>
      <c r="BV46" t="s">
        <v>521</v>
      </c>
      <c r="BW46" t="s">
        <v>522</v>
      </c>
      <c r="BX46" t="s">
        <v>523</v>
      </c>
      <c r="BY46" t="s">
        <v>424</v>
      </c>
      <c r="BZ46" t="s">
        <v>424</v>
      </c>
      <c r="CF46" t="s">
        <v>542</v>
      </c>
    </row>
    <row r="47" spans="46:84" x14ac:dyDescent="0.4">
      <c r="AT47" t="s">
        <v>500</v>
      </c>
      <c r="AU47" t="s">
        <v>501</v>
      </c>
      <c r="AV47" t="s">
        <v>502</v>
      </c>
      <c r="AX47" t="s">
        <v>504</v>
      </c>
      <c r="AY47" t="s">
        <v>505</v>
      </c>
      <c r="AZ47" t="s">
        <v>506</v>
      </c>
      <c r="BA47" t="s">
        <v>551</v>
      </c>
      <c r="BB47" t="s">
        <v>552</v>
      </c>
      <c r="BC47" t="s">
        <v>427</v>
      </c>
      <c r="BD47" t="s">
        <v>509</v>
      </c>
      <c r="BE47" t="s">
        <v>426</v>
      </c>
      <c r="BF47" t="s">
        <v>424</v>
      </c>
      <c r="BG47" t="s">
        <v>510</v>
      </c>
      <c r="BH47" t="s">
        <v>511</v>
      </c>
      <c r="BI47" t="s">
        <v>425</v>
      </c>
      <c r="BJ47" t="s">
        <v>512</v>
      </c>
      <c r="BK47" t="s">
        <v>513</v>
      </c>
      <c r="BL47" t="s">
        <v>514</v>
      </c>
      <c r="BM47" t="s">
        <v>515</v>
      </c>
      <c r="BN47" t="s">
        <v>553</v>
      </c>
      <c r="BO47" t="s">
        <v>554</v>
      </c>
      <c r="BP47" t="s">
        <v>524</v>
      </c>
      <c r="BQ47" t="s">
        <v>625</v>
      </c>
      <c r="BT47" t="s">
        <v>519</v>
      </c>
      <c r="BU47" t="s">
        <v>520</v>
      </c>
      <c r="BV47" t="s">
        <v>521</v>
      </c>
      <c r="BW47" t="s">
        <v>522</v>
      </c>
      <c r="BX47" t="s">
        <v>523</v>
      </c>
      <c r="BY47" t="s">
        <v>424</v>
      </c>
      <c r="BZ47" t="s">
        <v>424</v>
      </c>
      <c r="CF47" t="s">
        <v>542</v>
      </c>
    </row>
    <row r="48" spans="46:84" x14ac:dyDescent="0.4">
      <c r="AT48" t="s">
        <v>500</v>
      </c>
      <c r="AU48" t="s">
        <v>501</v>
      </c>
      <c r="AV48" t="s">
        <v>502</v>
      </c>
      <c r="AW48" t="s">
        <v>503</v>
      </c>
      <c r="AX48" t="s">
        <v>504</v>
      </c>
      <c r="AY48" t="s">
        <v>505</v>
      </c>
      <c r="AZ48" t="s">
        <v>506</v>
      </c>
      <c r="BA48" t="s">
        <v>551</v>
      </c>
      <c r="BB48" t="s">
        <v>552</v>
      </c>
      <c r="BC48" t="s">
        <v>427</v>
      </c>
      <c r="BD48" t="s">
        <v>509</v>
      </c>
      <c r="BE48" t="s">
        <v>426</v>
      </c>
      <c r="BF48" t="s">
        <v>424</v>
      </c>
      <c r="BG48" t="s">
        <v>510</v>
      </c>
      <c r="BH48" t="s">
        <v>511</v>
      </c>
      <c r="BI48" t="s">
        <v>425</v>
      </c>
      <c r="BJ48" t="s">
        <v>512</v>
      </c>
      <c r="BK48" t="s">
        <v>513</v>
      </c>
      <c r="BL48" t="s">
        <v>514</v>
      </c>
      <c r="BM48" t="s">
        <v>515</v>
      </c>
      <c r="BN48" t="s">
        <v>553</v>
      </c>
      <c r="BO48" t="s">
        <v>554</v>
      </c>
      <c r="BP48" t="s">
        <v>524</v>
      </c>
      <c r="BQ48" t="s">
        <v>626</v>
      </c>
      <c r="BT48" t="s">
        <v>519</v>
      </c>
      <c r="BU48" t="s">
        <v>520</v>
      </c>
      <c r="BV48" t="s">
        <v>521</v>
      </c>
      <c r="BW48" t="s">
        <v>522</v>
      </c>
      <c r="BX48" t="s">
        <v>523</v>
      </c>
      <c r="BY48" t="s">
        <v>424</v>
      </c>
      <c r="BZ48" t="s">
        <v>424</v>
      </c>
      <c r="CF48" t="s">
        <v>542</v>
      </c>
    </row>
    <row r="49" spans="46:84" x14ac:dyDescent="0.4">
      <c r="AU49" t="s">
        <v>501</v>
      </c>
      <c r="AV49" t="s">
        <v>502</v>
      </c>
      <c r="AX49" t="s">
        <v>504</v>
      </c>
      <c r="AY49" t="s">
        <v>505</v>
      </c>
      <c r="AZ49" t="s">
        <v>506</v>
      </c>
      <c r="BA49" t="s">
        <v>507</v>
      </c>
      <c r="BB49" t="s">
        <v>508</v>
      </c>
      <c r="BC49" t="s">
        <v>427</v>
      </c>
      <c r="BD49" t="s">
        <v>509</v>
      </c>
      <c r="BE49" t="s">
        <v>426</v>
      </c>
      <c r="BF49" t="s">
        <v>424</v>
      </c>
      <c r="BG49" t="s">
        <v>510</v>
      </c>
      <c r="BH49" t="s">
        <v>511</v>
      </c>
      <c r="BI49" t="s">
        <v>425</v>
      </c>
      <c r="BJ49" t="s">
        <v>512</v>
      </c>
      <c r="BK49" t="s">
        <v>513</v>
      </c>
      <c r="BL49" t="s">
        <v>514</v>
      </c>
      <c r="BM49" t="s">
        <v>515</v>
      </c>
      <c r="BN49" t="s">
        <v>516</v>
      </c>
      <c r="BO49" t="s">
        <v>517</v>
      </c>
      <c r="BP49" t="s">
        <v>524</v>
      </c>
      <c r="BR49" t="s">
        <v>525</v>
      </c>
      <c r="BS49" t="s">
        <v>518</v>
      </c>
      <c r="BT49" t="s">
        <v>519</v>
      </c>
      <c r="BU49" t="s">
        <v>520</v>
      </c>
      <c r="BV49" t="s">
        <v>521</v>
      </c>
      <c r="BW49" t="s">
        <v>522</v>
      </c>
      <c r="BX49" t="s">
        <v>523</v>
      </c>
      <c r="BY49" t="s">
        <v>424</v>
      </c>
      <c r="BZ49" t="s">
        <v>424</v>
      </c>
      <c r="CF49" t="s">
        <v>542</v>
      </c>
    </row>
    <row r="50" spans="46:84" x14ac:dyDescent="0.4">
      <c r="AT50" t="s">
        <v>500</v>
      </c>
      <c r="AU50" t="s">
        <v>501</v>
      </c>
      <c r="AV50" t="s">
        <v>502</v>
      </c>
      <c r="AW50" t="s">
        <v>503</v>
      </c>
      <c r="AX50" t="s">
        <v>504</v>
      </c>
      <c r="AY50" t="s">
        <v>505</v>
      </c>
      <c r="AZ50" t="s">
        <v>506</v>
      </c>
      <c r="BA50" t="s">
        <v>534</v>
      </c>
      <c r="BB50" t="s">
        <v>535</v>
      </c>
      <c r="BC50" t="s">
        <v>427</v>
      </c>
      <c r="BD50" t="s">
        <v>509</v>
      </c>
      <c r="BE50" t="s">
        <v>426</v>
      </c>
      <c r="BF50" t="s">
        <v>424</v>
      </c>
      <c r="BG50" t="s">
        <v>510</v>
      </c>
      <c r="BH50" t="s">
        <v>511</v>
      </c>
      <c r="BK50" t="s">
        <v>513</v>
      </c>
      <c r="BL50" t="s">
        <v>514</v>
      </c>
      <c r="BM50" t="s">
        <v>515</v>
      </c>
      <c r="BN50" t="s">
        <v>536</v>
      </c>
      <c r="BO50" t="s">
        <v>537</v>
      </c>
      <c r="BP50" t="s">
        <v>524</v>
      </c>
      <c r="BT50" t="s">
        <v>519</v>
      </c>
      <c r="BU50" t="s">
        <v>520</v>
      </c>
      <c r="BV50" t="s">
        <v>521</v>
      </c>
      <c r="BW50" t="s">
        <v>522</v>
      </c>
      <c r="BX50" t="s">
        <v>523</v>
      </c>
      <c r="BY50" t="s">
        <v>424</v>
      </c>
      <c r="BZ50" t="s">
        <v>424</v>
      </c>
      <c r="CF50" t="s">
        <v>542</v>
      </c>
    </row>
    <row r="51" spans="46:84" x14ac:dyDescent="0.4">
      <c r="AT51" t="s">
        <v>500</v>
      </c>
      <c r="AU51" t="s">
        <v>501</v>
      </c>
      <c r="AV51" t="s">
        <v>502</v>
      </c>
      <c r="AW51" t="s">
        <v>503</v>
      </c>
      <c r="AX51" t="s">
        <v>504</v>
      </c>
      <c r="AY51" t="s">
        <v>505</v>
      </c>
      <c r="AZ51" t="s">
        <v>506</v>
      </c>
      <c r="BA51" t="s">
        <v>547</v>
      </c>
      <c r="BB51" t="s">
        <v>548</v>
      </c>
      <c r="BC51" t="s">
        <v>427</v>
      </c>
      <c r="BD51" t="s">
        <v>509</v>
      </c>
      <c r="BE51" t="s">
        <v>426</v>
      </c>
      <c r="BF51" t="s">
        <v>424</v>
      </c>
      <c r="BG51" t="s">
        <v>510</v>
      </c>
      <c r="BH51" t="s">
        <v>511</v>
      </c>
      <c r="BI51" t="s">
        <v>425</v>
      </c>
      <c r="BJ51" t="s">
        <v>512</v>
      </c>
      <c r="BK51" t="s">
        <v>513</v>
      </c>
      <c r="BL51" t="s">
        <v>514</v>
      </c>
      <c r="BM51" t="s">
        <v>515</v>
      </c>
      <c r="BN51" t="s">
        <v>549</v>
      </c>
      <c r="BO51" t="s">
        <v>550</v>
      </c>
      <c r="BP51" t="s">
        <v>524</v>
      </c>
      <c r="BQ51" t="s">
        <v>627</v>
      </c>
      <c r="BT51" t="s">
        <v>519</v>
      </c>
      <c r="BU51" t="s">
        <v>520</v>
      </c>
      <c r="BV51" t="s">
        <v>521</v>
      </c>
      <c r="BW51" t="s">
        <v>522</v>
      </c>
      <c r="BX51" t="s">
        <v>523</v>
      </c>
      <c r="BY51" t="s">
        <v>424</v>
      </c>
      <c r="BZ51" t="s">
        <v>424</v>
      </c>
      <c r="CF51" t="s">
        <v>542</v>
      </c>
    </row>
    <row r="54" spans="46:84" x14ac:dyDescent="0.4">
      <c r="AT54" t="s">
        <v>500</v>
      </c>
      <c r="AU54" t="s">
        <v>501</v>
      </c>
      <c r="AV54" t="s">
        <v>502</v>
      </c>
      <c r="AW54" t="s">
        <v>503</v>
      </c>
      <c r="AX54" t="s">
        <v>504</v>
      </c>
      <c r="AY54" t="s">
        <v>505</v>
      </c>
      <c r="AZ54" t="s">
        <v>506</v>
      </c>
      <c r="BA54" t="s">
        <v>507</v>
      </c>
      <c r="BB54" t="s">
        <v>508</v>
      </c>
      <c r="BC54" t="s">
        <v>427</v>
      </c>
      <c r="BD54" t="s">
        <v>509</v>
      </c>
      <c r="BE54" t="s">
        <v>426</v>
      </c>
      <c r="BF54" t="s">
        <v>424</v>
      </c>
      <c r="BG54" t="s">
        <v>510</v>
      </c>
      <c r="BH54" t="s">
        <v>511</v>
      </c>
      <c r="BI54" t="s">
        <v>425</v>
      </c>
      <c r="BJ54" t="s">
        <v>512</v>
      </c>
      <c r="BK54" t="s">
        <v>513</v>
      </c>
      <c r="BL54" t="s">
        <v>514</v>
      </c>
      <c r="BM54" t="s">
        <v>515</v>
      </c>
      <c r="BN54" t="s">
        <v>516</v>
      </c>
      <c r="BO54" t="s">
        <v>517</v>
      </c>
      <c r="BP54" t="s">
        <v>524</v>
      </c>
      <c r="BQ54" t="s">
        <v>628</v>
      </c>
      <c r="BR54" t="s">
        <v>525</v>
      </c>
      <c r="BS54" t="s">
        <v>518</v>
      </c>
      <c r="BT54" t="s">
        <v>519</v>
      </c>
      <c r="BU54" t="s">
        <v>520</v>
      </c>
      <c r="BV54" t="s">
        <v>521</v>
      </c>
      <c r="BW54" t="s">
        <v>522</v>
      </c>
      <c r="BX54" t="s">
        <v>523</v>
      </c>
      <c r="BY54" t="s">
        <v>424</v>
      </c>
      <c r="BZ54" t="s">
        <v>424</v>
      </c>
      <c r="CF54" t="s">
        <v>542</v>
      </c>
    </row>
    <row r="55" spans="46:84" x14ac:dyDescent="0.4">
      <c r="AT55" t="s">
        <v>500</v>
      </c>
      <c r="AU55" t="s">
        <v>501</v>
      </c>
      <c r="AV55" t="s">
        <v>502</v>
      </c>
      <c r="AW55" t="s">
        <v>503</v>
      </c>
      <c r="AX55" t="s">
        <v>504</v>
      </c>
      <c r="AY55" t="s">
        <v>505</v>
      </c>
      <c r="AZ55" t="s">
        <v>506</v>
      </c>
      <c r="BA55" t="s">
        <v>507</v>
      </c>
      <c r="BB55" t="s">
        <v>508</v>
      </c>
      <c r="BC55" t="s">
        <v>427</v>
      </c>
      <c r="BD55" t="s">
        <v>509</v>
      </c>
      <c r="BE55" t="s">
        <v>426</v>
      </c>
      <c r="BF55" t="s">
        <v>424</v>
      </c>
      <c r="BG55" t="s">
        <v>510</v>
      </c>
      <c r="BH55" t="s">
        <v>511</v>
      </c>
      <c r="BI55" t="s">
        <v>425</v>
      </c>
      <c r="BJ55" t="s">
        <v>512</v>
      </c>
      <c r="BK55" t="s">
        <v>513</v>
      </c>
      <c r="BL55" t="s">
        <v>514</v>
      </c>
      <c r="BM55" t="s">
        <v>515</v>
      </c>
      <c r="BN55" t="s">
        <v>516</v>
      </c>
      <c r="BO55" t="s">
        <v>517</v>
      </c>
      <c r="BP55" t="s">
        <v>524</v>
      </c>
      <c r="BQ55" t="s">
        <v>629</v>
      </c>
      <c r="BR55" t="s">
        <v>525</v>
      </c>
      <c r="BS55" t="s">
        <v>518</v>
      </c>
      <c r="BT55" t="s">
        <v>519</v>
      </c>
      <c r="BU55" t="s">
        <v>520</v>
      </c>
      <c r="BV55" t="s">
        <v>521</v>
      </c>
      <c r="BW55" t="s">
        <v>522</v>
      </c>
      <c r="BX55" t="s">
        <v>523</v>
      </c>
      <c r="BY55" t="s">
        <v>424</v>
      </c>
      <c r="BZ55" t="s">
        <v>424</v>
      </c>
      <c r="CF55" t="s">
        <v>542</v>
      </c>
    </row>
    <row r="56" spans="46:84" x14ac:dyDescent="0.4">
      <c r="AT56" t="s">
        <v>500</v>
      </c>
      <c r="AU56" t="s">
        <v>501</v>
      </c>
      <c r="AV56" t="s">
        <v>502</v>
      </c>
      <c r="AW56" t="s">
        <v>503</v>
      </c>
      <c r="AX56" t="s">
        <v>504</v>
      </c>
      <c r="AY56" t="s">
        <v>505</v>
      </c>
      <c r="AZ56" t="s">
        <v>506</v>
      </c>
      <c r="BA56" t="s">
        <v>507</v>
      </c>
      <c r="BB56" t="s">
        <v>508</v>
      </c>
      <c r="BC56" t="s">
        <v>427</v>
      </c>
      <c r="BD56" t="s">
        <v>509</v>
      </c>
      <c r="BE56" t="s">
        <v>426</v>
      </c>
      <c r="BF56" t="s">
        <v>424</v>
      </c>
      <c r="BG56" t="s">
        <v>510</v>
      </c>
      <c r="BH56" t="s">
        <v>511</v>
      </c>
      <c r="BI56" t="s">
        <v>425</v>
      </c>
      <c r="BJ56" t="s">
        <v>512</v>
      </c>
      <c r="BK56" t="s">
        <v>513</v>
      </c>
      <c r="BL56" t="s">
        <v>514</v>
      </c>
      <c r="BM56" t="s">
        <v>515</v>
      </c>
      <c r="BN56" t="s">
        <v>516</v>
      </c>
      <c r="BO56" t="s">
        <v>517</v>
      </c>
      <c r="BP56" t="s">
        <v>524</v>
      </c>
      <c r="BQ56" t="s">
        <v>630</v>
      </c>
      <c r="BR56" t="s">
        <v>525</v>
      </c>
      <c r="BS56" t="s">
        <v>518</v>
      </c>
      <c r="BT56" t="s">
        <v>519</v>
      </c>
      <c r="BU56" t="s">
        <v>520</v>
      </c>
      <c r="BV56" t="s">
        <v>521</v>
      </c>
      <c r="BW56" t="s">
        <v>522</v>
      </c>
      <c r="BX56" t="s">
        <v>523</v>
      </c>
      <c r="BY56" t="s">
        <v>424</v>
      </c>
      <c r="BZ56" t="s">
        <v>424</v>
      </c>
      <c r="CF56" t="s">
        <v>542</v>
      </c>
    </row>
    <row r="57" spans="46:84" x14ac:dyDescent="0.4">
      <c r="AT57" t="s">
        <v>500</v>
      </c>
      <c r="AU57" t="s">
        <v>501</v>
      </c>
      <c r="AV57" t="s">
        <v>502</v>
      </c>
      <c r="AW57" t="s">
        <v>503</v>
      </c>
      <c r="AX57" t="s">
        <v>504</v>
      </c>
      <c r="AY57" t="s">
        <v>505</v>
      </c>
      <c r="AZ57" t="s">
        <v>506</v>
      </c>
      <c r="BA57" t="s">
        <v>507</v>
      </c>
      <c r="BB57" t="s">
        <v>508</v>
      </c>
      <c r="BC57" t="s">
        <v>427</v>
      </c>
      <c r="BD57" t="s">
        <v>509</v>
      </c>
      <c r="BE57" t="s">
        <v>426</v>
      </c>
      <c r="BF57" t="s">
        <v>424</v>
      </c>
      <c r="BG57" t="s">
        <v>510</v>
      </c>
      <c r="BH57" t="s">
        <v>511</v>
      </c>
      <c r="BI57" t="s">
        <v>425</v>
      </c>
      <c r="BJ57" t="s">
        <v>512</v>
      </c>
      <c r="BK57" t="s">
        <v>513</v>
      </c>
      <c r="BL57" t="s">
        <v>514</v>
      </c>
      <c r="BM57" t="s">
        <v>515</v>
      </c>
      <c r="BN57" t="s">
        <v>516</v>
      </c>
      <c r="BO57" t="s">
        <v>517</v>
      </c>
      <c r="BR57" t="s">
        <v>525</v>
      </c>
      <c r="BS57" t="s">
        <v>518</v>
      </c>
      <c r="BT57" t="s">
        <v>519</v>
      </c>
      <c r="BU57" t="s">
        <v>520</v>
      </c>
      <c r="BV57" t="s">
        <v>521</v>
      </c>
      <c r="BW57" t="s">
        <v>522</v>
      </c>
      <c r="BX57" t="s">
        <v>523</v>
      </c>
      <c r="BY57" t="s">
        <v>424</v>
      </c>
      <c r="BZ57" t="s">
        <v>424</v>
      </c>
      <c r="CF57" t="s">
        <v>542</v>
      </c>
    </row>
    <row r="58" spans="46:84" x14ac:dyDescent="0.4">
      <c r="AT58" t="s">
        <v>500</v>
      </c>
      <c r="AU58" t="s">
        <v>501</v>
      </c>
      <c r="AV58" t="s">
        <v>502</v>
      </c>
      <c r="AW58" t="s">
        <v>503</v>
      </c>
      <c r="AX58" t="s">
        <v>504</v>
      </c>
      <c r="AY58" t="s">
        <v>505</v>
      </c>
      <c r="AZ58" t="s">
        <v>506</v>
      </c>
      <c r="BA58" t="s">
        <v>507</v>
      </c>
      <c r="BB58" t="s">
        <v>508</v>
      </c>
      <c r="BC58" t="s">
        <v>427</v>
      </c>
      <c r="BD58" t="s">
        <v>509</v>
      </c>
      <c r="BE58" t="s">
        <v>426</v>
      </c>
      <c r="BF58" t="s">
        <v>424</v>
      </c>
      <c r="BG58" t="s">
        <v>510</v>
      </c>
      <c r="BH58" t="s">
        <v>511</v>
      </c>
      <c r="BI58" t="s">
        <v>425</v>
      </c>
      <c r="BJ58" t="s">
        <v>512</v>
      </c>
      <c r="BK58" t="s">
        <v>513</v>
      </c>
      <c r="BL58" t="s">
        <v>514</v>
      </c>
      <c r="BM58" t="s">
        <v>515</v>
      </c>
      <c r="BN58" t="s">
        <v>516</v>
      </c>
      <c r="BO58" t="s">
        <v>517</v>
      </c>
      <c r="BP58" t="s">
        <v>524</v>
      </c>
      <c r="BQ58" t="s">
        <v>631</v>
      </c>
      <c r="BR58" t="s">
        <v>525</v>
      </c>
      <c r="BS58" t="s">
        <v>518</v>
      </c>
      <c r="BT58" t="s">
        <v>519</v>
      </c>
      <c r="BU58" t="s">
        <v>520</v>
      </c>
      <c r="BV58" t="s">
        <v>521</v>
      </c>
      <c r="BW58" t="s">
        <v>522</v>
      </c>
      <c r="BX58" t="s">
        <v>523</v>
      </c>
      <c r="BY58" t="s">
        <v>424</v>
      </c>
      <c r="BZ58" t="s">
        <v>424</v>
      </c>
      <c r="CF58" t="s">
        <v>542</v>
      </c>
    </row>
    <row r="59" spans="46:84" x14ac:dyDescent="0.4">
      <c r="AT59" t="s">
        <v>500</v>
      </c>
      <c r="AU59" t="s">
        <v>501</v>
      </c>
      <c r="AV59" t="s">
        <v>502</v>
      </c>
      <c r="AW59" t="s">
        <v>503</v>
      </c>
      <c r="AX59" t="s">
        <v>504</v>
      </c>
      <c r="AY59" t="s">
        <v>505</v>
      </c>
      <c r="AZ59" t="s">
        <v>506</v>
      </c>
      <c r="BA59" t="s">
        <v>507</v>
      </c>
      <c r="BB59" t="s">
        <v>508</v>
      </c>
      <c r="BC59" t="s">
        <v>427</v>
      </c>
      <c r="BD59" t="s">
        <v>509</v>
      </c>
      <c r="BE59" t="s">
        <v>426</v>
      </c>
      <c r="BF59" t="s">
        <v>424</v>
      </c>
      <c r="BG59" t="s">
        <v>510</v>
      </c>
      <c r="BH59" t="s">
        <v>511</v>
      </c>
      <c r="BI59" t="s">
        <v>425</v>
      </c>
      <c r="BJ59" t="s">
        <v>512</v>
      </c>
      <c r="BK59" t="s">
        <v>513</v>
      </c>
      <c r="BL59" t="s">
        <v>514</v>
      </c>
      <c r="BM59" t="s">
        <v>515</v>
      </c>
      <c r="BN59" t="s">
        <v>516</v>
      </c>
      <c r="BO59" t="s">
        <v>517</v>
      </c>
      <c r="BQ59" t="s">
        <v>632</v>
      </c>
      <c r="BR59" t="s">
        <v>525</v>
      </c>
      <c r="BS59" t="s">
        <v>518</v>
      </c>
      <c r="BT59" t="s">
        <v>519</v>
      </c>
      <c r="BU59" t="s">
        <v>520</v>
      </c>
      <c r="BV59" t="s">
        <v>521</v>
      </c>
      <c r="BW59" t="s">
        <v>522</v>
      </c>
      <c r="BX59" t="s">
        <v>523</v>
      </c>
      <c r="BY59" t="s">
        <v>424</v>
      </c>
      <c r="BZ59" t="s">
        <v>424</v>
      </c>
      <c r="CF59" t="s">
        <v>542</v>
      </c>
    </row>
    <row r="60" spans="46:84" x14ac:dyDescent="0.4">
      <c r="AT60" t="s">
        <v>500</v>
      </c>
      <c r="AU60" t="s">
        <v>501</v>
      </c>
      <c r="AV60" t="s">
        <v>502</v>
      </c>
      <c r="AX60" t="s">
        <v>504</v>
      </c>
      <c r="AY60" t="s">
        <v>505</v>
      </c>
      <c r="AZ60" t="s">
        <v>506</v>
      </c>
      <c r="BA60" t="s">
        <v>530</v>
      </c>
      <c r="BB60" t="s">
        <v>531</v>
      </c>
      <c r="BC60" t="s">
        <v>427</v>
      </c>
      <c r="BD60" t="s">
        <v>509</v>
      </c>
      <c r="BE60" t="s">
        <v>426</v>
      </c>
      <c r="BF60" t="s">
        <v>424</v>
      </c>
      <c r="BG60" t="s">
        <v>510</v>
      </c>
      <c r="BH60" t="s">
        <v>511</v>
      </c>
      <c r="BI60" t="s">
        <v>425</v>
      </c>
      <c r="BJ60" t="s">
        <v>512</v>
      </c>
      <c r="BK60" t="s">
        <v>513</v>
      </c>
      <c r="BL60" t="s">
        <v>514</v>
      </c>
      <c r="BM60" t="s">
        <v>515</v>
      </c>
      <c r="BN60" t="s">
        <v>532</v>
      </c>
      <c r="BO60" t="s">
        <v>533</v>
      </c>
      <c r="BP60" t="s">
        <v>524</v>
      </c>
      <c r="BQ60" t="s">
        <v>633</v>
      </c>
      <c r="BT60" t="s">
        <v>519</v>
      </c>
      <c r="BU60" t="s">
        <v>520</v>
      </c>
      <c r="BV60" t="s">
        <v>521</v>
      </c>
      <c r="BW60" t="s">
        <v>522</v>
      </c>
      <c r="BX60" t="s">
        <v>523</v>
      </c>
      <c r="BY60" t="s">
        <v>424</v>
      </c>
      <c r="BZ60" t="s">
        <v>424</v>
      </c>
      <c r="CF60" t="s">
        <v>542</v>
      </c>
    </row>
    <row r="61" spans="46:84" x14ac:dyDescent="0.4">
      <c r="AT61" t="s">
        <v>500</v>
      </c>
      <c r="AU61" t="s">
        <v>501</v>
      </c>
      <c r="AV61" t="s">
        <v>502</v>
      </c>
      <c r="AW61" t="s">
        <v>503</v>
      </c>
      <c r="AX61" t="s">
        <v>504</v>
      </c>
      <c r="AY61" t="s">
        <v>505</v>
      </c>
      <c r="AZ61" t="s">
        <v>506</v>
      </c>
      <c r="BA61" t="s">
        <v>543</v>
      </c>
      <c r="BB61" t="s">
        <v>544</v>
      </c>
      <c r="BC61" t="s">
        <v>427</v>
      </c>
      <c r="BD61" t="s">
        <v>509</v>
      </c>
      <c r="BE61" t="s">
        <v>426</v>
      </c>
      <c r="BF61" t="s">
        <v>424</v>
      </c>
      <c r="BG61" t="s">
        <v>510</v>
      </c>
      <c r="BH61" t="s">
        <v>511</v>
      </c>
      <c r="BI61" t="s">
        <v>425</v>
      </c>
      <c r="BJ61" t="s">
        <v>512</v>
      </c>
      <c r="BK61" t="s">
        <v>513</v>
      </c>
      <c r="BL61" t="s">
        <v>514</v>
      </c>
      <c r="BM61" t="s">
        <v>515</v>
      </c>
      <c r="BN61" t="s">
        <v>545</v>
      </c>
      <c r="BO61" t="s">
        <v>546</v>
      </c>
      <c r="BP61" t="s">
        <v>524</v>
      </c>
      <c r="BQ61" t="s">
        <v>634</v>
      </c>
      <c r="BT61" t="s">
        <v>519</v>
      </c>
      <c r="BU61" t="s">
        <v>520</v>
      </c>
      <c r="BV61" t="s">
        <v>521</v>
      </c>
      <c r="BW61" t="s">
        <v>522</v>
      </c>
      <c r="BX61" t="s">
        <v>523</v>
      </c>
      <c r="BY61" t="s">
        <v>424</v>
      </c>
      <c r="BZ61" t="s">
        <v>424</v>
      </c>
      <c r="CF61" t="s">
        <v>542</v>
      </c>
    </row>
    <row r="62" spans="46:84" x14ac:dyDescent="0.4">
      <c r="AU62" t="s">
        <v>501</v>
      </c>
      <c r="AV62" t="s">
        <v>502</v>
      </c>
      <c r="AW62" t="s">
        <v>503</v>
      </c>
      <c r="AX62" t="s">
        <v>504</v>
      </c>
      <c r="AY62" t="s">
        <v>505</v>
      </c>
      <c r="AZ62" t="s">
        <v>506</v>
      </c>
      <c r="BA62" t="s">
        <v>507</v>
      </c>
      <c r="BB62" t="s">
        <v>508</v>
      </c>
      <c r="BC62" t="s">
        <v>427</v>
      </c>
      <c r="BD62" t="s">
        <v>509</v>
      </c>
      <c r="BE62" t="s">
        <v>426</v>
      </c>
      <c r="BF62" t="s">
        <v>424</v>
      </c>
      <c r="BG62" t="s">
        <v>510</v>
      </c>
      <c r="BH62" t="s">
        <v>511</v>
      </c>
      <c r="BI62" t="s">
        <v>425</v>
      </c>
      <c r="BJ62" t="s">
        <v>512</v>
      </c>
      <c r="BK62" t="s">
        <v>513</v>
      </c>
      <c r="BL62" t="s">
        <v>514</v>
      </c>
      <c r="BM62" t="s">
        <v>515</v>
      </c>
      <c r="BN62" t="s">
        <v>516</v>
      </c>
      <c r="BO62" t="s">
        <v>517</v>
      </c>
      <c r="BQ62" t="s">
        <v>635</v>
      </c>
      <c r="BR62" t="s">
        <v>525</v>
      </c>
      <c r="BS62" t="s">
        <v>518</v>
      </c>
      <c r="BT62" t="s">
        <v>519</v>
      </c>
      <c r="BU62" t="s">
        <v>520</v>
      </c>
      <c r="BV62" t="s">
        <v>521</v>
      </c>
      <c r="BW62" t="s">
        <v>522</v>
      </c>
      <c r="BX62" t="s">
        <v>523</v>
      </c>
      <c r="BY62" t="s">
        <v>424</v>
      </c>
      <c r="BZ62" t="s">
        <v>424</v>
      </c>
      <c r="CF62" t="s">
        <v>542</v>
      </c>
    </row>
    <row r="63" spans="46:84" x14ac:dyDescent="0.4">
      <c r="AT63" t="s">
        <v>500</v>
      </c>
      <c r="AU63" t="s">
        <v>501</v>
      </c>
      <c r="AV63" t="s">
        <v>502</v>
      </c>
      <c r="AW63" t="s">
        <v>503</v>
      </c>
      <c r="AX63" t="s">
        <v>504</v>
      </c>
      <c r="AY63" t="s">
        <v>505</v>
      </c>
      <c r="AZ63" t="s">
        <v>506</v>
      </c>
      <c r="BA63" t="s">
        <v>507</v>
      </c>
      <c r="BB63" t="s">
        <v>508</v>
      </c>
      <c r="BC63" t="s">
        <v>427</v>
      </c>
      <c r="BD63" t="s">
        <v>509</v>
      </c>
      <c r="BE63" t="s">
        <v>426</v>
      </c>
      <c r="BF63" t="s">
        <v>424</v>
      </c>
      <c r="BG63" t="s">
        <v>510</v>
      </c>
      <c r="BH63" t="s">
        <v>511</v>
      </c>
      <c r="BI63" t="s">
        <v>425</v>
      </c>
      <c r="BJ63" t="s">
        <v>512</v>
      </c>
      <c r="BK63" t="s">
        <v>513</v>
      </c>
      <c r="BL63" t="s">
        <v>514</v>
      </c>
      <c r="BM63" t="s">
        <v>515</v>
      </c>
      <c r="BN63" t="s">
        <v>516</v>
      </c>
      <c r="BO63" t="s">
        <v>517</v>
      </c>
      <c r="BQ63" t="s">
        <v>636</v>
      </c>
      <c r="BR63" t="s">
        <v>525</v>
      </c>
      <c r="BS63" t="s">
        <v>518</v>
      </c>
      <c r="BT63" t="s">
        <v>519</v>
      </c>
      <c r="BU63" t="s">
        <v>520</v>
      </c>
      <c r="BV63" t="s">
        <v>521</v>
      </c>
      <c r="BW63" t="s">
        <v>522</v>
      </c>
      <c r="BX63" t="s">
        <v>523</v>
      </c>
      <c r="BY63" t="s">
        <v>424</v>
      </c>
      <c r="BZ63" t="s">
        <v>424</v>
      </c>
      <c r="CF63" t="s">
        <v>542</v>
      </c>
    </row>
    <row r="64" spans="46:84" x14ac:dyDescent="0.4">
      <c r="AT64" t="s">
        <v>500</v>
      </c>
      <c r="AU64" t="s">
        <v>501</v>
      </c>
      <c r="AV64" t="s">
        <v>502</v>
      </c>
      <c r="AW64" t="s">
        <v>503</v>
      </c>
      <c r="AX64" t="s">
        <v>504</v>
      </c>
      <c r="AY64" t="s">
        <v>505</v>
      </c>
      <c r="AZ64" t="s">
        <v>506</v>
      </c>
      <c r="BA64" t="s">
        <v>507</v>
      </c>
      <c r="BB64" t="s">
        <v>508</v>
      </c>
      <c r="BC64" t="s">
        <v>427</v>
      </c>
      <c r="BD64" t="s">
        <v>509</v>
      </c>
      <c r="BE64" t="s">
        <v>426</v>
      </c>
      <c r="BF64" t="s">
        <v>424</v>
      </c>
      <c r="BG64" t="s">
        <v>510</v>
      </c>
      <c r="BH64" t="s">
        <v>511</v>
      </c>
      <c r="BI64" t="s">
        <v>425</v>
      </c>
      <c r="BJ64" t="s">
        <v>512</v>
      </c>
      <c r="BK64" t="s">
        <v>513</v>
      </c>
      <c r="BL64" t="s">
        <v>514</v>
      </c>
      <c r="BM64" t="s">
        <v>515</v>
      </c>
      <c r="BN64" t="s">
        <v>516</v>
      </c>
      <c r="BO64" t="s">
        <v>517</v>
      </c>
      <c r="BQ64" t="s">
        <v>637</v>
      </c>
      <c r="BR64" t="s">
        <v>525</v>
      </c>
      <c r="BS64" t="s">
        <v>518</v>
      </c>
      <c r="BT64" t="s">
        <v>519</v>
      </c>
      <c r="BU64" t="s">
        <v>520</v>
      </c>
      <c r="BV64" t="s">
        <v>521</v>
      </c>
      <c r="BW64" t="s">
        <v>522</v>
      </c>
      <c r="BX64" t="s">
        <v>523</v>
      </c>
      <c r="BY64" t="s">
        <v>424</v>
      </c>
      <c r="BZ64" t="s">
        <v>424</v>
      </c>
      <c r="CF64" t="s">
        <v>542</v>
      </c>
    </row>
    <row r="65" spans="46:84" x14ac:dyDescent="0.4">
      <c r="AT65" t="s">
        <v>500</v>
      </c>
      <c r="AU65" t="s">
        <v>501</v>
      </c>
      <c r="AV65" t="s">
        <v>502</v>
      </c>
      <c r="AW65" t="s">
        <v>503</v>
      </c>
      <c r="AX65" t="s">
        <v>504</v>
      </c>
      <c r="AY65" t="s">
        <v>505</v>
      </c>
      <c r="AZ65" t="s">
        <v>506</v>
      </c>
      <c r="BA65" t="s">
        <v>507</v>
      </c>
      <c r="BB65" t="s">
        <v>508</v>
      </c>
      <c r="BC65" t="s">
        <v>427</v>
      </c>
      <c r="BD65" t="s">
        <v>509</v>
      </c>
      <c r="BE65" t="s">
        <v>426</v>
      </c>
      <c r="BF65" t="s">
        <v>424</v>
      </c>
      <c r="BG65" t="s">
        <v>510</v>
      </c>
      <c r="BH65" t="s">
        <v>511</v>
      </c>
      <c r="BI65" t="s">
        <v>425</v>
      </c>
      <c r="BJ65" t="s">
        <v>512</v>
      </c>
      <c r="BK65" t="s">
        <v>513</v>
      </c>
      <c r="BL65" t="s">
        <v>514</v>
      </c>
      <c r="BM65" t="s">
        <v>515</v>
      </c>
      <c r="BN65" t="s">
        <v>516</v>
      </c>
      <c r="BO65" t="s">
        <v>517</v>
      </c>
      <c r="BQ65" t="s">
        <v>638</v>
      </c>
      <c r="BR65" t="s">
        <v>525</v>
      </c>
      <c r="BS65" t="s">
        <v>518</v>
      </c>
      <c r="BT65" t="s">
        <v>519</v>
      </c>
      <c r="BU65" t="s">
        <v>520</v>
      </c>
      <c r="BV65" t="s">
        <v>521</v>
      </c>
      <c r="BW65" t="s">
        <v>522</v>
      </c>
      <c r="BX65" t="s">
        <v>523</v>
      </c>
      <c r="BY65" t="s">
        <v>424</v>
      </c>
      <c r="BZ65" t="s">
        <v>424</v>
      </c>
      <c r="CF65" t="s">
        <v>542</v>
      </c>
    </row>
    <row r="66" spans="46:84" x14ac:dyDescent="0.4">
      <c r="AT66" t="s">
        <v>500</v>
      </c>
      <c r="AU66" t="s">
        <v>501</v>
      </c>
      <c r="AV66" t="s">
        <v>502</v>
      </c>
      <c r="AX66" t="s">
        <v>504</v>
      </c>
      <c r="AY66" t="s">
        <v>505</v>
      </c>
      <c r="AZ66" t="s">
        <v>506</v>
      </c>
      <c r="BA66" t="s">
        <v>507</v>
      </c>
      <c r="BB66" t="s">
        <v>508</v>
      </c>
      <c r="BC66" t="s">
        <v>427</v>
      </c>
      <c r="BD66" t="s">
        <v>509</v>
      </c>
      <c r="BE66" t="s">
        <v>426</v>
      </c>
      <c r="BF66" t="s">
        <v>424</v>
      </c>
      <c r="BG66" t="s">
        <v>510</v>
      </c>
      <c r="BH66" t="s">
        <v>511</v>
      </c>
      <c r="BI66" t="s">
        <v>425</v>
      </c>
      <c r="BJ66" t="s">
        <v>512</v>
      </c>
      <c r="BK66" t="s">
        <v>513</v>
      </c>
      <c r="BL66" t="s">
        <v>514</v>
      </c>
      <c r="BM66" t="s">
        <v>515</v>
      </c>
      <c r="BN66" t="s">
        <v>516</v>
      </c>
      <c r="BO66" t="s">
        <v>517</v>
      </c>
      <c r="BR66" t="s">
        <v>525</v>
      </c>
      <c r="BS66" t="s">
        <v>518</v>
      </c>
      <c r="BT66" t="s">
        <v>519</v>
      </c>
      <c r="BU66" t="s">
        <v>520</v>
      </c>
      <c r="BV66" t="s">
        <v>521</v>
      </c>
      <c r="BW66" t="s">
        <v>522</v>
      </c>
      <c r="BX66" t="s">
        <v>523</v>
      </c>
      <c r="BY66" t="s">
        <v>424</v>
      </c>
      <c r="BZ66" t="s">
        <v>424</v>
      </c>
      <c r="CF66" t="s">
        <v>542</v>
      </c>
    </row>
    <row r="67" spans="46:84" x14ac:dyDescent="0.4">
      <c r="AU67" t="s">
        <v>501</v>
      </c>
      <c r="AV67" t="s">
        <v>502</v>
      </c>
      <c r="AW67" t="s">
        <v>503</v>
      </c>
      <c r="AX67" t="s">
        <v>504</v>
      </c>
      <c r="AY67" t="s">
        <v>505</v>
      </c>
      <c r="AZ67" t="s">
        <v>506</v>
      </c>
      <c r="BA67" t="s">
        <v>507</v>
      </c>
      <c r="BB67" t="s">
        <v>508</v>
      </c>
      <c r="BC67" t="s">
        <v>427</v>
      </c>
      <c r="BD67" t="s">
        <v>509</v>
      </c>
      <c r="BE67" t="s">
        <v>426</v>
      </c>
      <c r="BF67" t="s">
        <v>424</v>
      </c>
      <c r="BG67" t="s">
        <v>510</v>
      </c>
      <c r="BH67" t="s">
        <v>511</v>
      </c>
      <c r="BI67" t="s">
        <v>425</v>
      </c>
      <c r="BJ67" t="s">
        <v>512</v>
      </c>
      <c r="BK67" t="s">
        <v>513</v>
      </c>
      <c r="BL67" t="s">
        <v>514</v>
      </c>
      <c r="BM67" t="s">
        <v>515</v>
      </c>
      <c r="BN67" t="s">
        <v>516</v>
      </c>
      <c r="BO67" t="s">
        <v>517</v>
      </c>
      <c r="BR67" t="s">
        <v>525</v>
      </c>
      <c r="BS67" t="s">
        <v>518</v>
      </c>
      <c r="BT67" t="s">
        <v>519</v>
      </c>
      <c r="BU67" t="s">
        <v>520</v>
      </c>
      <c r="BV67" t="s">
        <v>521</v>
      </c>
      <c r="BW67" t="s">
        <v>522</v>
      </c>
      <c r="BX67" t="s">
        <v>523</v>
      </c>
      <c r="BY67" t="s">
        <v>424</v>
      </c>
      <c r="BZ67" t="s">
        <v>424</v>
      </c>
      <c r="CF67" t="s">
        <v>542</v>
      </c>
    </row>
    <row r="68" spans="46:84" x14ac:dyDescent="0.4">
      <c r="AT68" t="s">
        <v>500</v>
      </c>
      <c r="AU68" t="s">
        <v>501</v>
      </c>
      <c r="AV68" t="s">
        <v>502</v>
      </c>
      <c r="AW68" t="s">
        <v>503</v>
      </c>
      <c r="AX68" t="s">
        <v>504</v>
      </c>
      <c r="AY68" t="s">
        <v>505</v>
      </c>
      <c r="AZ68" t="s">
        <v>506</v>
      </c>
      <c r="BA68" t="s">
        <v>507</v>
      </c>
      <c r="BB68" t="s">
        <v>508</v>
      </c>
      <c r="BC68" t="s">
        <v>427</v>
      </c>
      <c r="BD68" t="s">
        <v>509</v>
      </c>
      <c r="BE68" t="s">
        <v>426</v>
      </c>
      <c r="BF68" t="s">
        <v>424</v>
      </c>
      <c r="BG68" t="s">
        <v>510</v>
      </c>
      <c r="BH68" t="s">
        <v>511</v>
      </c>
      <c r="BI68" t="s">
        <v>425</v>
      </c>
      <c r="BJ68" t="s">
        <v>512</v>
      </c>
      <c r="BK68" t="s">
        <v>513</v>
      </c>
      <c r="BL68" t="s">
        <v>514</v>
      </c>
      <c r="BM68" t="s">
        <v>515</v>
      </c>
      <c r="BN68" t="s">
        <v>516</v>
      </c>
      <c r="BO68" t="s">
        <v>517</v>
      </c>
      <c r="BP68" t="s">
        <v>524</v>
      </c>
      <c r="BR68" t="s">
        <v>525</v>
      </c>
      <c r="BS68" t="s">
        <v>518</v>
      </c>
      <c r="BT68" t="s">
        <v>519</v>
      </c>
      <c r="BU68" t="s">
        <v>520</v>
      </c>
      <c r="BV68" t="s">
        <v>521</v>
      </c>
      <c r="BW68" t="s">
        <v>522</v>
      </c>
      <c r="BX68" t="s">
        <v>523</v>
      </c>
      <c r="BY68" t="s">
        <v>424</v>
      </c>
      <c r="BZ68" t="s">
        <v>424</v>
      </c>
      <c r="CF68" t="s">
        <v>542</v>
      </c>
    </row>
    <row r="69" spans="46:84" x14ac:dyDescent="0.4">
      <c r="AT69" t="s">
        <v>500</v>
      </c>
      <c r="AU69" t="s">
        <v>501</v>
      </c>
      <c r="AV69" t="s">
        <v>502</v>
      </c>
      <c r="AW69" t="s">
        <v>503</v>
      </c>
      <c r="AX69" t="s">
        <v>504</v>
      </c>
      <c r="AY69" t="s">
        <v>505</v>
      </c>
      <c r="AZ69" t="s">
        <v>506</v>
      </c>
      <c r="BA69" t="s">
        <v>507</v>
      </c>
      <c r="BB69" t="s">
        <v>508</v>
      </c>
      <c r="BC69" t="s">
        <v>427</v>
      </c>
      <c r="BD69" t="s">
        <v>509</v>
      </c>
      <c r="BE69" t="s">
        <v>426</v>
      </c>
      <c r="BF69" t="s">
        <v>424</v>
      </c>
      <c r="BG69" t="s">
        <v>510</v>
      </c>
      <c r="BH69" t="s">
        <v>511</v>
      </c>
      <c r="BI69" t="s">
        <v>425</v>
      </c>
      <c r="BJ69" t="s">
        <v>512</v>
      </c>
      <c r="BK69" t="s">
        <v>513</v>
      </c>
      <c r="BL69" t="s">
        <v>514</v>
      </c>
      <c r="BM69" t="s">
        <v>515</v>
      </c>
      <c r="BN69" t="s">
        <v>516</v>
      </c>
      <c r="BO69" t="s">
        <v>517</v>
      </c>
      <c r="BP69" t="s">
        <v>524</v>
      </c>
      <c r="BR69" t="s">
        <v>525</v>
      </c>
      <c r="BS69" t="s">
        <v>518</v>
      </c>
      <c r="BT69" t="s">
        <v>519</v>
      </c>
      <c r="BU69" t="s">
        <v>520</v>
      </c>
      <c r="BV69" t="s">
        <v>521</v>
      </c>
      <c r="BW69" t="s">
        <v>522</v>
      </c>
      <c r="BX69" t="s">
        <v>523</v>
      </c>
      <c r="BY69" t="s">
        <v>424</v>
      </c>
      <c r="BZ69" t="s">
        <v>424</v>
      </c>
      <c r="CF69" t="s">
        <v>542</v>
      </c>
    </row>
    <row r="70" spans="46:84" x14ac:dyDescent="0.4">
      <c r="AT70" t="s">
        <v>500</v>
      </c>
      <c r="AU70" t="s">
        <v>501</v>
      </c>
      <c r="AV70" t="s">
        <v>502</v>
      </c>
      <c r="AW70" t="s">
        <v>503</v>
      </c>
      <c r="AX70" t="s">
        <v>504</v>
      </c>
      <c r="AY70" t="s">
        <v>505</v>
      </c>
      <c r="AZ70" t="s">
        <v>506</v>
      </c>
      <c r="BA70" t="s">
        <v>530</v>
      </c>
      <c r="BB70" t="s">
        <v>531</v>
      </c>
      <c r="BC70" t="s">
        <v>427</v>
      </c>
      <c r="BD70" t="s">
        <v>509</v>
      </c>
      <c r="BE70" t="s">
        <v>426</v>
      </c>
      <c r="BF70" t="s">
        <v>424</v>
      </c>
      <c r="BG70" t="s">
        <v>510</v>
      </c>
      <c r="BH70" t="s">
        <v>511</v>
      </c>
      <c r="BI70" t="s">
        <v>425</v>
      </c>
      <c r="BJ70" t="s">
        <v>512</v>
      </c>
      <c r="BK70" t="s">
        <v>513</v>
      </c>
      <c r="BL70" t="s">
        <v>514</v>
      </c>
      <c r="BM70" t="s">
        <v>515</v>
      </c>
      <c r="BN70" t="s">
        <v>532</v>
      </c>
      <c r="BO70" t="s">
        <v>533</v>
      </c>
      <c r="BP70" t="s">
        <v>524</v>
      </c>
      <c r="BQ70" t="s">
        <v>639</v>
      </c>
      <c r="BT70" t="s">
        <v>519</v>
      </c>
      <c r="BU70" t="s">
        <v>520</v>
      </c>
      <c r="BV70" t="s">
        <v>521</v>
      </c>
      <c r="BW70" t="s">
        <v>522</v>
      </c>
      <c r="BX70" t="s">
        <v>523</v>
      </c>
      <c r="BY70" t="s">
        <v>424</v>
      </c>
      <c r="BZ70" t="s">
        <v>424</v>
      </c>
      <c r="CF70" t="s">
        <v>542</v>
      </c>
    </row>
    <row r="71" spans="46:84" x14ac:dyDescent="0.4">
      <c r="AT71" t="s">
        <v>500</v>
      </c>
      <c r="AU71" t="s">
        <v>501</v>
      </c>
      <c r="AV71" t="s">
        <v>502</v>
      </c>
      <c r="AX71" t="s">
        <v>504</v>
      </c>
      <c r="AY71" t="s">
        <v>505</v>
      </c>
      <c r="AZ71" t="s">
        <v>506</v>
      </c>
      <c r="BA71" t="s">
        <v>530</v>
      </c>
      <c r="BB71" t="s">
        <v>531</v>
      </c>
      <c r="BC71" t="s">
        <v>427</v>
      </c>
      <c r="BD71" t="s">
        <v>509</v>
      </c>
      <c r="BE71" t="s">
        <v>426</v>
      </c>
      <c r="BF71" t="s">
        <v>424</v>
      </c>
      <c r="BG71" t="s">
        <v>510</v>
      </c>
      <c r="BH71" t="s">
        <v>511</v>
      </c>
      <c r="BI71" t="s">
        <v>425</v>
      </c>
      <c r="BJ71" t="s">
        <v>512</v>
      </c>
      <c r="BK71" t="s">
        <v>513</v>
      </c>
      <c r="BL71" t="s">
        <v>514</v>
      </c>
      <c r="BM71" t="s">
        <v>515</v>
      </c>
      <c r="BN71" t="s">
        <v>532</v>
      </c>
      <c r="BO71" t="s">
        <v>533</v>
      </c>
      <c r="BP71" t="s">
        <v>524</v>
      </c>
      <c r="BQ71" t="s">
        <v>640</v>
      </c>
      <c r="BT71" t="s">
        <v>519</v>
      </c>
      <c r="BU71" t="s">
        <v>520</v>
      </c>
      <c r="BV71" t="s">
        <v>521</v>
      </c>
      <c r="BW71" t="s">
        <v>522</v>
      </c>
      <c r="BX71" t="s">
        <v>523</v>
      </c>
      <c r="BY71" t="s">
        <v>424</v>
      </c>
      <c r="BZ71" t="s">
        <v>424</v>
      </c>
      <c r="CF71" t="s">
        <v>542</v>
      </c>
    </row>
    <row r="72" spans="46:84" x14ac:dyDescent="0.4">
      <c r="AT72" t="s">
        <v>500</v>
      </c>
      <c r="AU72" t="s">
        <v>501</v>
      </c>
      <c r="AV72" t="s">
        <v>502</v>
      </c>
      <c r="AW72" t="s">
        <v>503</v>
      </c>
      <c r="AX72" t="s">
        <v>504</v>
      </c>
      <c r="AY72" t="s">
        <v>505</v>
      </c>
      <c r="AZ72" t="s">
        <v>506</v>
      </c>
      <c r="BA72" t="s">
        <v>534</v>
      </c>
      <c r="BB72" t="s">
        <v>535</v>
      </c>
      <c r="BC72" t="s">
        <v>427</v>
      </c>
      <c r="BD72" t="s">
        <v>509</v>
      </c>
      <c r="BE72" t="s">
        <v>426</v>
      </c>
      <c r="BF72" t="s">
        <v>424</v>
      </c>
      <c r="BG72" t="s">
        <v>510</v>
      </c>
      <c r="BH72" t="s">
        <v>511</v>
      </c>
      <c r="BI72" t="s">
        <v>425</v>
      </c>
      <c r="BJ72" t="s">
        <v>512</v>
      </c>
      <c r="BK72" t="s">
        <v>513</v>
      </c>
      <c r="BL72" t="s">
        <v>514</v>
      </c>
      <c r="BM72" t="s">
        <v>515</v>
      </c>
      <c r="BN72" t="s">
        <v>536</v>
      </c>
      <c r="BO72" t="s">
        <v>537</v>
      </c>
      <c r="BP72" t="s">
        <v>524</v>
      </c>
      <c r="BQ72" t="s">
        <v>641</v>
      </c>
      <c r="BT72" t="s">
        <v>519</v>
      </c>
      <c r="BU72" t="s">
        <v>520</v>
      </c>
      <c r="BV72" t="s">
        <v>521</v>
      </c>
      <c r="BW72" t="s">
        <v>522</v>
      </c>
      <c r="BX72" t="s">
        <v>523</v>
      </c>
      <c r="BY72" t="s">
        <v>424</v>
      </c>
      <c r="BZ72" t="s">
        <v>424</v>
      </c>
      <c r="CF72" t="s">
        <v>542</v>
      </c>
    </row>
    <row r="73" spans="46:84" x14ac:dyDescent="0.4">
      <c r="AT73" t="s">
        <v>500</v>
      </c>
      <c r="AU73" t="s">
        <v>501</v>
      </c>
      <c r="AV73" t="s">
        <v>502</v>
      </c>
      <c r="AX73" t="s">
        <v>504</v>
      </c>
      <c r="AY73" t="s">
        <v>505</v>
      </c>
      <c r="AZ73" t="s">
        <v>506</v>
      </c>
      <c r="BA73" t="s">
        <v>530</v>
      </c>
      <c r="BB73" t="s">
        <v>531</v>
      </c>
      <c r="BC73" t="s">
        <v>427</v>
      </c>
      <c r="BD73" t="s">
        <v>509</v>
      </c>
      <c r="BE73" t="s">
        <v>426</v>
      </c>
      <c r="BF73" t="s">
        <v>424</v>
      </c>
      <c r="BG73" t="s">
        <v>510</v>
      </c>
      <c r="BH73" t="s">
        <v>511</v>
      </c>
      <c r="BI73" t="s">
        <v>425</v>
      </c>
      <c r="BJ73" t="s">
        <v>512</v>
      </c>
      <c r="BK73" t="s">
        <v>513</v>
      </c>
      <c r="BL73" t="s">
        <v>514</v>
      </c>
      <c r="BM73" t="s">
        <v>515</v>
      </c>
      <c r="BN73" t="s">
        <v>532</v>
      </c>
      <c r="BO73" t="s">
        <v>533</v>
      </c>
      <c r="BP73" t="s">
        <v>524</v>
      </c>
      <c r="BQ73" t="s">
        <v>633</v>
      </c>
      <c r="BT73" t="s">
        <v>519</v>
      </c>
      <c r="BU73" t="s">
        <v>520</v>
      </c>
      <c r="BV73" t="s">
        <v>521</v>
      </c>
      <c r="BW73" t="s">
        <v>522</v>
      </c>
      <c r="BX73" t="s">
        <v>523</v>
      </c>
      <c r="BY73" t="s">
        <v>424</v>
      </c>
      <c r="BZ73" t="s">
        <v>424</v>
      </c>
      <c r="CF73" t="s">
        <v>542</v>
      </c>
    </row>
    <row r="74" spans="46:84" x14ac:dyDescent="0.4">
      <c r="AT74" t="s">
        <v>500</v>
      </c>
      <c r="AU74" t="s">
        <v>501</v>
      </c>
      <c r="AV74" t="s">
        <v>502</v>
      </c>
      <c r="AW74" t="s">
        <v>503</v>
      </c>
      <c r="AX74" t="s">
        <v>504</v>
      </c>
      <c r="AY74" t="s">
        <v>505</v>
      </c>
      <c r="AZ74" t="s">
        <v>506</v>
      </c>
      <c r="BA74" t="s">
        <v>534</v>
      </c>
      <c r="BB74" t="s">
        <v>535</v>
      </c>
      <c r="BC74" t="s">
        <v>427</v>
      </c>
      <c r="BD74" t="s">
        <v>509</v>
      </c>
      <c r="BE74" t="s">
        <v>426</v>
      </c>
      <c r="BF74" t="s">
        <v>424</v>
      </c>
      <c r="BG74" t="s">
        <v>510</v>
      </c>
      <c r="BH74" t="s">
        <v>511</v>
      </c>
      <c r="BI74" t="s">
        <v>425</v>
      </c>
      <c r="BJ74" t="s">
        <v>512</v>
      </c>
      <c r="BK74" t="s">
        <v>513</v>
      </c>
      <c r="BL74" t="s">
        <v>514</v>
      </c>
      <c r="BM74" t="s">
        <v>515</v>
      </c>
      <c r="BN74" t="s">
        <v>536</v>
      </c>
      <c r="BO74" t="s">
        <v>537</v>
      </c>
      <c r="BP74" t="s">
        <v>524</v>
      </c>
      <c r="BQ74" t="s">
        <v>642</v>
      </c>
      <c r="BT74" t="s">
        <v>519</v>
      </c>
      <c r="BU74" t="s">
        <v>520</v>
      </c>
      <c r="BV74" t="s">
        <v>521</v>
      </c>
      <c r="BW74" t="s">
        <v>522</v>
      </c>
      <c r="BX74" t="s">
        <v>523</v>
      </c>
      <c r="BY74" t="s">
        <v>424</v>
      </c>
      <c r="BZ74" t="s">
        <v>424</v>
      </c>
      <c r="CF74" t="s">
        <v>542</v>
      </c>
    </row>
    <row r="77" spans="46:84" x14ac:dyDescent="0.4">
      <c r="AT77" t="s">
        <v>500</v>
      </c>
      <c r="AU77" t="s">
        <v>501</v>
      </c>
      <c r="AV77" t="s">
        <v>502</v>
      </c>
      <c r="AW77" t="s">
        <v>503</v>
      </c>
      <c r="AX77" t="s">
        <v>504</v>
      </c>
      <c r="AY77" t="s">
        <v>505</v>
      </c>
      <c r="AZ77" t="s">
        <v>506</v>
      </c>
      <c r="BA77" t="s">
        <v>507</v>
      </c>
      <c r="BB77" t="s">
        <v>508</v>
      </c>
      <c r="BC77" t="s">
        <v>427</v>
      </c>
      <c r="BD77" t="s">
        <v>509</v>
      </c>
      <c r="BE77" t="s">
        <v>426</v>
      </c>
      <c r="BF77" t="s">
        <v>424</v>
      </c>
      <c r="BG77" t="s">
        <v>510</v>
      </c>
      <c r="BH77" t="s">
        <v>511</v>
      </c>
      <c r="BI77" t="s">
        <v>425</v>
      </c>
      <c r="BJ77" t="s">
        <v>512</v>
      </c>
      <c r="BK77" t="s">
        <v>513</v>
      </c>
      <c r="BL77" t="s">
        <v>514</v>
      </c>
      <c r="BM77" t="s">
        <v>515</v>
      </c>
      <c r="BN77" t="s">
        <v>516</v>
      </c>
      <c r="BO77" t="s">
        <v>517</v>
      </c>
      <c r="BP77" t="s">
        <v>524</v>
      </c>
      <c r="BQ77" t="s">
        <v>643</v>
      </c>
      <c r="BR77" t="s">
        <v>525</v>
      </c>
      <c r="BS77" t="s">
        <v>518</v>
      </c>
      <c r="BT77" t="s">
        <v>519</v>
      </c>
      <c r="BU77" t="s">
        <v>520</v>
      </c>
      <c r="BV77" t="s">
        <v>521</v>
      </c>
      <c r="BW77" t="s">
        <v>522</v>
      </c>
      <c r="BX77" t="s">
        <v>523</v>
      </c>
      <c r="BY77" t="s">
        <v>424</v>
      </c>
      <c r="BZ77" t="s">
        <v>424</v>
      </c>
      <c r="CF77" t="s">
        <v>542</v>
      </c>
    </row>
    <row r="78" spans="46:84" x14ac:dyDescent="0.4">
      <c r="AT78" t="s">
        <v>500</v>
      </c>
      <c r="AU78" t="s">
        <v>501</v>
      </c>
      <c r="AV78" t="s">
        <v>502</v>
      </c>
      <c r="AW78" t="s">
        <v>503</v>
      </c>
      <c r="AX78" t="s">
        <v>504</v>
      </c>
      <c r="AY78" t="s">
        <v>505</v>
      </c>
      <c r="AZ78" t="s">
        <v>506</v>
      </c>
      <c r="BA78" t="s">
        <v>507</v>
      </c>
      <c r="BB78" t="s">
        <v>508</v>
      </c>
      <c r="BC78" t="s">
        <v>427</v>
      </c>
      <c r="BD78" t="s">
        <v>509</v>
      </c>
      <c r="BE78" t="s">
        <v>426</v>
      </c>
      <c r="BF78" t="s">
        <v>424</v>
      </c>
      <c r="BG78" t="s">
        <v>510</v>
      </c>
      <c r="BH78" t="s">
        <v>511</v>
      </c>
      <c r="BI78" t="s">
        <v>425</v>
      </c>
      <c r="BJ78" t="s">
        <v>512</v>
      </c>
      <c r="BK78" t="s">
        <v>513</v>
      </c>
      <c r="BL78" t="s">
        <v>514</v>
      </c>
      <c r="BM78" t="s">
        <v>515</v>
      </c>
      <c r="BN78" t="s">
        <v>516</v>
      </c>
      <c r="BO78" t="s">
        <v>517</v>
      </c>
      <c r="BQ78" t="s">
        <v>644</v>
      </c>
      <c r="BR78" t="s">
        <v>525</v>
      </c>
      <c r="BS78" t="s">
        <v>518</v>
      </c>
      <c r="BT78" t="s">
        <v>519</v>
      </c>
      <c r="BU78" t="s">
        <v>520</v>
      </c>
      <c r="BV78" t="s">
        <v>521</v>
      </c>
      <c r="BW78" t="s">
        <v>522</v>
      </c>
      <c r="BX78" t="s">
        <v>523</v>
      </c>
      <c r="BY78" t="s">
        <v>424</v>
      </c>
      <c r="BZ78" t="s">
        <v>424</v>
      </c>
      <c r="CF78" t="s">
        <v>542</v>
      </c>
    </row>
    <row r="79" spans="46:84" x14ac:dyDescent="0.4">
      <c r="AT79" t="s">
        <v>500</v>
      </c>
      <c r="AU79" t="s">
        <v>501</v>
      </c>
      <c r="AV79" t="s">
        <v>502</v>
      </c>
      <c r="AW79" t="s">
        <v>503</v>
      </c>
      <c r="AX79" t="s">
        <v>504</v>
      </c>
      <c r="AY79" t="s">
        <v>505</v>
      </c>
      <c r="AZ79" t="s">
        <v>506</v>
      </c>
      <c r="BA79" t="s">
        <v>534</v>
      </c>
      <c r="BB79" t="s">
        <v>535</v>
      </c>
      <c r="BC79" t="s">
        <v>427</v>
      </c>
      <c r="BD79" t="s">
        <v>509</v>
      </c>
      <c r="BE79" t="s">
        <v>426</v>
      </c>
      <c r="BF79" t="s">
        <v>424</v>
      </c>
      <c r="BG79" t="s">
        <v>510</v>
      </c>
      <c r="BH79" t="s">
        <v>511</v>
      </c>
      <c r="BI79" t="s">
        <v>425</v>
      </c>
      <c r="BJ79" t="s">
        <v>512</v>
      </c>
      <c r="BK79" t="s">
        <v>513</v>
      </c>
      <c r="BL79" t="s">
        <v>514</v>
      </c>
      <c r="BM79" t="s">
        <v>515</v>
      </c>
      <c r="BN79" t="s">
        <v>536</v>
      </c>
      <c r="BO79" t="s">
        <v>537</v>
      </c>
      <c r="BP79" t="s">
        <v>524</v>
      </c>
      <c r="BQ79" t="s">
        <v>645</v>
      </c>
      <c r="BT79" t="s">
        <v>519</v>
      </c>
      <c r="BU79" t="s">
        <v>520</v>
      </c>
      <c r="BV79" t="s">
        <v>521</v>
      </c>
      <c r="BW79" t="s">
        <v>522</v>
      </c>
      <c r="BX79" t="s">
        <v>523</v>
      </c>
      <c r="BY79" t="s">
        <v>424</v>
      </c>
      <c r="BZ79" t="s">
        <v>424</v>
      </c>
      <c r="CF79" t="s">
        <v>542</v>
      </c>
    </row>
    <row r="80" spans="46:84" x14ac:dyDescent="0.4">
      <c r="AT80" t="s">
        <v>500</v>
      </c>
      <c r="AU80" t="s">
        <v>501</v>
      </c>
      <c r="AV80" t="s">
        <v>502</v>
      </c>
      <c r="AW80" t="s">
        <v>503</v>
      </c>
      <c r="AX80" t="s">
        <v>504</v>
      </c>
      <c r="AY80" t="s">
        <v>505</v>
      </c>
      <c r="AZ80" t="s">
        <v>506</v>
      </c>
      <c r="BA80" t="s">
        <v>507</v>
      </c>
      <c r="BB80" t="s">
        <v>508</v>
      </c>
      <c r="BC80" t="s">
        <v>427</v>
      </c>
      <c r="BD80" t="s">
        <v>509</v>
      </c>
      <c r="BE80" t="s">
        <v>426</v>
      </c>
      <c r="BF80" t="s">
        <v>424</v>
      </c>
      <c r="BG80" t="s">
        <v>510</v>
      </c>
      <c r="BH80" t="s">
        <v>511</v>
      </c>
      <c r="BI80" t="s">
        <v>425</v>
      </c>
      <c r="BJ80" t="s">
        <v>512</v>
      </c>
      <c r="BK80" t="s">
        <v>513</v>
      </c>
      <c r="BL80" t="s">
        <v>514</v>
      </c>
      <c r="BM80" t="s">
        <v>515</v>
      </c>
      <c r="BN80" t="s">
        <v>516</v>
      </c>
      <c r="BO80" t="s">
        <v>517</v>
      </c>
      <c r="BQ80" t="s">
        <v>646</v>
      </c>
      <c r="BR80" t="s">
        <v>525</v>
      </c>
      <c r="BS80" t="s">
        <v>518</v>
      </c>
      <c r="BT80" t="s">
        <v>519</v>
      </c>
      <c r="BU80" t="s">
        <v>520</v>
      </c>
      <c r="BV80" t="s">
        <v>521</v>
      </c>
      <c r="BW80" t="s">
        <v>522</v>
      </c>
      <c r="BX80" t="s">
        <v>523</v>
      </c>
      <c r="BY80" t="s">
        <v>424</v>
      </c>
      <c r="BZ80" t="s">
        <v>424</v>
      </c>
      <c r="CF80" t="s">
        <v>542</v>
      </c>
    </row>
    <row r="81" spans="46:84" x14ac:dyDescent="0.4">
      <c r="AT81" t="s">
        <v>500</v>
      </c>
      <c r="AU81" t="s">
        <v>501</v>
      </c>
      <c r="AV81" t="s">
        <v>502</v>
      </c>
      <c r="AW81" t="s">
        <v>503</v>
      </c>
      <c r="AX81" t="s">
        <v>504</v>
      </c>
      <c r="AY81" t="s">
        <v>505</v>
      </c>
      <c r="AZ81" t="s">
        <v>506</v>
      </c>
      <c r="BA81" t="s">
        <v>530</v>
      </c>
      <c r="BB81" t="s">
        <v>531</v>
      </c>
      <c r="BC81" t="s">
        <v>427</v>
      </c>
      <c r="BD81" t="s">
        <v>509</v>
      </c>
      <c r="BE81" t="s">
        <v>426</v>
      </c>
      <c r="BF81" t="s">
        <v>424</v>
      </c>
      <c r="BG81" t="s">
        <v>510</v>
      </c>
      <c r="BH81" t="s">
        <v>511</v>
      </c>
      <c r="BI81" t="s">
        <v>425</v>
      </c>
      <c r="BJ81" t="s">
        <v>512</v>
      </c>
      <c r="BK81" t="s">
        <v>513</v>
      </c>
      <c r="BL81" t="s">
        <v>514</v>
      </c>
      <c r="BM81" t="s">
        <v>515</v>
      </c>
      <c r="BN81" t="s">
        <v>532</v>
      </c>
      <c r="BO81" t="s">
        <v>533</v>
      </c>
      <c r="BP81" t="s">
        <v>524</v>
      </c>
      <c r="BQ81" t="s">
        <v>647</v>
      </c>
      <c r="BT81" t="s">
        <v>519</v>
      </c>
      <c r="BU81" t="s">
        <v>520</v>
      </c>
      <c r="BV81" t="s">
        <v>521</v>
      </c>
      <c r="BW81" t="s">
        <v>522</v>
      </c>
      <c r="BX81" t="s">
        <v>523</v>
      </c>
      <c r="BY81" t="s">
        <v>424</v>
      </c>
      <c r="BZ81" t="s">
        <v>424</v>
      </c>
      <c r="CF81" t="s">
        <v>542</v>
      </c>
    </row>
    <row r="82" spans="46:84" x14ac:dyDescent="0.4">
      <c r="AT82" t="s">
        <v>500</v>
      </c>
      <c r="AU82" t="s">
        <v>501</v>
      </c>
      <c r="AV82" t="s">
        <v>502</v>
      </c>
      <c r="AW82" t="s">
        <v>503</v>
      </c>
      <c r="AX82" t="s">
        <v>504</v>
      </c>
      <c r="AY82" t="s">
        <v>505</v>
      </c>
      <c r="AZ82" t="s">
        <v>506</v>
      </c>
      <c r="BA82" t="s">
        <v>547</v>
      </c>
      <c r="BB82" t="s">
        <v>548</v>
      </c>
      <c r="BC82" t="s">
        <v>427</v>
      </c>
      <c r="BD82" t="s">
        <v>509</v>
      </c>
      <c r="BE82" t="s">
        <v>426</v>
      </c>
      <c r="BF82" t="s">
        <v>424</v>
      </c>
      <c r="BG82" t="s">
        <v>510</v>
      </c>
      <c r="BH82" t="s">
        <v>511</v>
      </c>
      <c r="BI82" t="s">
        <v>425</v>
      </c>
      <c r="BJ82" t="s">
        <v>512</v>
      </c>
      <c r="BK82" t="s">
        <v>513</v>
      </c>
      <c r="BL82" t="s">
        <v>514</v>
      </c>
      <c r="BM82" t="s">
        <v>515</v>
      </c>
      <c r="BN82" t="s">
        <v>549</v>
      </c>
      <c r="BO82" t="s">
        <v>550</v>
      </c>
      <c r="BP82" t="s">
        <v>524</v>
      </c>
      <c r="BQ82" t="s">
        <v>648</v>
      </c>
      <c r="BT82" t="s">
        <v>519</v>
      </c>
      <c r="BU82" t="s">
        <v>520</v>
      </c>
      <c r="BV82" t="s">
        <v>521</v>
      </c>
      <c r="BW82" t="s">
        <v>522</v>
      </c>
      <c r="BX82" t="s">
        <v>523</v>
      </c>
      <c r="BY82" t="s">
        <v>424</v>
      </c>
      <c r="BZ82" t="s">
        <v>424</v>
      </c>
      <c r="CF82" t="s">
        <v>542</v>
      </c>
    </row>
    <row r="83" spans="46:84" x14ac:dyDescent="0.4">
      <c r="AT83" t="s">
        <v>500</v>
      </c>
      <c r="AU83" t="s">
        <v>501</v>
      </c>
      <c r="AV83" t="s">
        <v>502</v>
      </c>
      <c r="AW83" t="s">
        <v>503</v>
      </c>
      <c r="AX83" t="s">
        <v>504</v>
      </c>
      <c r="AY83" t="s">
        <v>505</v>
      </c>
      <c r="AZ83" t="s">
        <v>506</v>
      </c>
      <c r="BA83" t="s">
        <v>507</v>
      </c>
      <c r="BB83" t="s">
        <v>508</v>
      </c>
      <c r="BC83" t="s">
        <v>427</v>
      </c>
      <c r="BD83" t="s">
        <v>509</v>
      </c>
      <c r="BE83" t="s">
        <v>426</v>
      </c>
      <c r="BF83" t="s">
        <v>424</v>
      </c>
      <c r="BG83" t="s">
        <v>510</v>
      </c>
      <c r="BH83" t="s">
        <v>511</v>
      </c>
      <c r="BI83" t="s">
        <v>425</v>
      </c>
      <c r="BJ83" t="s">
        <v>512</v>
      </c>
      <c r="BK83" t="s">
        <v>513</v>
      </c>
      <c r="BL83" t="s">
        <v>514</v>
      </c>
      <c r="BM83" t="s">
        <v>515</v>
      </c>
      <c r="BN83" t="s">
        <v>516</v>
      </c>
      <c r="BO83" t="s">
        <v>517</v>
      </c>
      <c r="BP83" t="s">
        <v>524</v>
      </c>
      <c r="BQ83" t="s">
        <v>649</v>
      </c>
      <c r="BR83" t="s">
        <v>525</v>
      </c>
      <c r="BS83" t="s">
        <v>518</v>
      </c>
      <c r="BT83" t="s">
        <v>519</v>
      </c>
      <c r="BU83" t="s">
        <v>520</v>
      </c>
      <c r="BV83" t="s">
        <v>521</v>
      </c>
      <c r="BW83" t="s">
        <v>522</v>
      </c>
      <c r="BX83" t="s">
        <v>523</v>
      </c>
      <c r="BY83" t="s">
        <v>424</v>
      </c>
      <c r="BZ83" t="s">
        <v>424</v>
      </c>
      <c r="CF83" t="s">
        <v>542</v>
      </c>
    </row>
    <row r="84" spans="46:84" x14ac:dyDescent="0.4">
      <c r="AU84" t="s">
        <v>501</v>
      </c>
      <c r="AV84" t="s">
        <v>502</v>
      </c>
      <c r="AW84" t="s">
        <v>503</v>
      </c>
      <c r="AX84" t="s">
        <v>504</v>
      </c>
      <c r="AY84" t="s">
        <v>505</v>
      </c>
      <c r="AZ84" t="s">
        <v>506</v>
      </c>
      <c r="BA84" t="s">
        <v>507</v>
      </c>
      <c r="BB84" t="s">
        <v>508</v>
      </c>
      <c r="BC84" t="s">
        <v>427</v>
      </c>
      <c r="BD84" t="s">
        <v>509</v>
      </c>
      <c r="BE84" t="s">
        <v>426</v>
      </c>
      <c r="BF84" t="s">
        <v>424</v>
      </c>
      <c r="BG84" t="s">
        <v>510</v>
      </c>
      <c r="BH84" t="s">
        <v>511</v>
      </c>
      <c r="BI84" t="s">
        <v>425</v>
      </c>
      <c r="BJ84" t="s">
        <v>512</v>
      </c>
      <c r="BK84" t="s">
        <v>513</v>
      </c>
      <c r="BL84" t="s">
        <v>514</v>
      </c>
      <c r="BM84" t="s">
        <v>515</v>
      </c>
      <c r="BN84" t="s">
        <v>516</v>
      </c>
      <c r="BO84" t="s">
        <v>517</v>
      </c>
      <c r="BP84" t="s">
        <v>524</v>
      </c>
      <c r="BR84" t="s">
        <v>525</v>
      </c>
      <c r="BS84" t="s">
        <v>518</v>
      </c>
      <c r="BT84" t="s">
        <v>519</v>
      </c>
      <c r="BU84" t="s">
        <v>520</v>
      </c>
      <c r="BV84" t="s">
        <v>521</v>
      </c>
      <c r="BW84" t="s">
        <v>522</v>
      </c>
      <c r="BX84" t="s">
        <v>523</v>
      </c>
      <c r="BY84" t="s">
        <v>424</v>
      </c>
      <c r="BZ84" t="s">
        <v>424</v>
      </c>
      <c r="CF84" t="s">
        <v>542</v>
      </c>
    </row>
    <row r="85" spans="46:84" x14ac:dyDescent="0.4">
      <c r="AT85" t="s">
        <v>500</v>
      </c>
      <c r="AU85" t="s">
        <v>501</v>
      </c>
      <c r="AV85" t="s">
        <v>502</v>
      </c>
      <c r="AW85" t="s">
        <v>503</v>
      </c>
      <c r="AX85" t="s">
        <v>504</v>
      </c>
      <c r="AY85" t="s">
        <v>505</v>
      </c>
      <c r="AZ85" t="s">
        <v>506</v>
      </c>
      <c r="BA85" t="s">
        <v>530</v>
      </c>
      <c r="BB85" t="s">
        <v>531</v>
      </c>
      <c r="BC85" t="s">
        <v>427</v>
      </c>
      <c r="BD85" t="s">
        <v>509</v>
      </c>
      <c r="BE85" t="s">
        <v>426</v>
      </c>
      <c r="BF85" t="s">
        <v>424</v>
      </c>
      <c r="BG85" t="s">
        <v>510</v>
      </c>
      <c r="BH85" t="s">
        <v>511</v>
      </c>
      <c r="BI85" t="s">
        <v>425</v>
      </c>
      <c r="BJ85" t="s">
        <v>512</v>
      </c>
      <c r="BK85" t="s">
        <v>513</v>
      </c>
      <c r="BL85" t="s">
        <v>514</v>
      </c>
      <c r="BM85" t="s">
        <v>515</v>
      </c>
      <c r="BN85" t="s">
        <v>532</v>
      </c>
      <c r="BO85" t="s">
        <v>533</v>
      </c>
      <c r="BP85" t="s">
        <v>524</v>
      </c>
      <c r="BT85" t="s">
        <v>519</v>
      </c>
      <c r="BU85" t="s">
        <v>520</v>
      </c>
      <c r="BV85" t="s">
        <v>521</v>
      </c>
      <c r="BW85" t="s">
        <v>522</v>
      </c>
      <c r="BX85" t="s">
        <v>523</v>
      </c>
      <c r="BY85" t="s">
        <v>424</v>
      </c>
      <c r="BZ85" t="s">
        <v>424</v>
      </c>
      <c r="CF85" t="s">
        <v>542</v>
      </c>
    </row>
    <row r="86" spans="46:84" x14ac:dyDescent="0.4">
      <c r="AT86" t="s">
        <v>500</v>
      </c>
      <c r="AU86" t="s">
        <v>501</v>
      </c>
      <c r="AV86" t="s">
        <v>502</v>
      </c>
      <c r="AW86" t="s">
        <v>503</v>
      </c>
      <c r="AX86" t="s">
        <v>504</v>
      </c>
      <c r="AY86" t="s">
        <v>505</v>
      </c>
      <c r="AZ86" t="s">
        <v>506</v>
      </c>
      <c r="BA86" t="s">
        <v>507</v>
      </c>
      <c r="BB86" t="s">
        <v>508</v>
      </c>
      <c r="BC86" t="s">
        <v>427</v>
      </c>
      <c r="BD86" t="s">
        <v>509</v>
      </c>
      <c r="BE86" t="s">
        <v>426</v>
      </c>
      <c r="BF86" t="s">
        <v>424</v>
      </c>
      <c r="BG86" t="s">
        <v>510</v>
      </c>
      <c r="BH86" t="s">
        <v>511</v>
      </c>
      <c r="BI86" t="s">
        <v>425</v>
      </c>
      <c r="BJ86" t="s">
        <v>512</v>
      </c>
      <c r="BK86" t="s">
        <v>513</v>
      </c>
      <c r="BL86" t="s">
        <v>514</v>
      </c>
      <c r="BM86" t="s">
        <v>515</v>
      </c>
      <c r="BN86" t="s">
        <v>516</v>
      </c>
      <c r="BO86" t="s">
        <v>517</v>
      </c>
      <c r="BQ86" t="s">
        <v>650</v>
      </c>
      <c r="BR86" t="s">
        <v>525</v>
      </c>
      <c r="BS86" t="s">
        <v>518</v>
      </c>
      <c r="BT86" t="s">
        <v>519</v>
      </c>
      <c r="BU86" t="s">
        <v>520</v>
      </c>
      <c r="BV86" t="s">
        <v>521</v>
      </c>
      <c r="BW86" t="s">
        <v>522</v>
      </c>
      <c r="BX86" t="s">
        <v>523</v>
      </c>
      <c r="BY86" t="s">
        <v>424</v>
      </c>
      <c r="BZ86" t="s">
        <v>424</v>
      </c>
      <c r="CF86" t="s">
        <v>542</v>
      </c>
    </row>
    <row r="87" spans="46:84" x14ac:dyDescent="0.4">
      <c r="AT87" t="s">
        <v>500</v>
      </c>
      <c r="AU87" t="s">
        <v>501</v>
      </c>
      <c r="AV87" t="s">
        <v>502</v>
      </c>
      <c r="AW87" t="s">
        <v>503</v>
      </c>
      <c r="AX87" t="s">
        <v>504</v>
      </c>
      <c r="AY87" t="s">
        <v>505</v>
      </c>
      <c r="AZ87" t="s">
        <v>506</v>
      </c>
      <c r="BA87" t="s">
        <v>507</v>
      </c>
      <c r="BB87" t="s">
        <v>508</v>
      </c>
      <c r="BC87" t="s">
        <v>427</v>
      </c>
      <c r="BD87" t="s">
        <v>509</v>
      </c>
      <c r="BE87" t="s">
        <v>426</v>
      </c>
      <c r="BF87" t="s">
        <v>424</v>
      </c>
      <c r="BG87" t="s">
        <v>510</v>
      </c>
      <c r="BH87" t="s">
        <v>511</v>
      </c>
      <c r="BI87" t="s">
        <v>425</v>
      </c>
      <c r="BJ87" t="s">
        <v>512</v>
      </c>
      <c r="BK87" t="s">
        <v>513</v>
      </c>
      <c r="BL87" t="s">
        <v>514</v>
      </c>
      <c r="BM87" t="s">
        <v>515</v>
      </c>
      <c r="BN87" t="s">
        <v>516</v>
      </c>
      <c r="BO87" t="s">
        <v>517</v>
      </c>
      <c r="BP87" t="s">
        <v>524</v>
      </c>
      <c r="BQ87" t="s">
        <v>651</v>
      </c>
      <c r="BR87" t="s">
        <v>525</v>
      </c>
      <c r="BS87" t="s">
        <v>518</v>
      </c>
      <c r="BT87" t="s">
        <v>519</v>
      </c>
      <c r="BU87" t="s">
        <v>520</v>
      </c>
      <c r="BV87" t="s">
        <v>521</v>
      </c>
      <c r="BW87" t="s">
        <v>522</v>
      </c>
      <c r="BX87" t="s">
        <v>523</v>
      </c>
      <c r="BY87" t="s">
        <v>424</v>
      </c>
      <c r="BZ87" t="s">
        <v>424</v>
      </c>
      <c r="CF87" t="s">
        <v>542</v>
      </c>
    </row>
    <row r="88" spans="46:84" x14ac:dyDescent="0.4">
      <c r="AT88" t="s">
        <v>500</v>
      </c>
      <c r="AU88" t="s">
        <v>501</v>
      </c>
      <c r="AV88" t="s">
        <v>502</v>
      </c>
      <c r="AW88" t="s">
        <v>503</v>
      </c>
      <c r="AX88" t="s">
        <v>504</v>
      </c>
      <c r="AY88" t="s">
        <v>505</v>
      </c>
      <c r="AZ88" t="s">
        <v>506</v>
      </c>
      <c r="BA88" t="s">
        <v>507</v>
      </c>
      <c r="BB88" t="s">
        <v>508</v>
      </c>
      <c r="BC88" t="s">
        <v>427</v>
      </c>
      <c r="BD88" t="s">
        <v>509</v>
      </c>
      <c r="BE88" t="s">
        <v>426</v>
      </c>
      <c r="BF88" t="s">
        <v>424</v>
      </c>
      <c r="BG88" t="s">
        <v>510</v>
      </c>
      <c r="BH88" t="s">
        <v>511</v>
      </c>
      <c r="BI88" t="s">
        <v>425</v>
      </c>
      <c r="BJ88" t="s">
        <v>512</v>
      </c>
      <c r="BK88" t="s">
        <v>513</v>
      </c>
      <c r="BL88" t="s">
        <v>514</v>
      </c>
      <c r="BM88" t="s">
        <v>515</v>
      </c>
      <c r="BN88" t="s">
        <v>516</v>
      </c>
      <c r="BO88" t="s">
        <v>517</v>
      </c>
      <c r="BP88" t="s">
        <v>524</v>
      </c>
      <c r="BQ88" t="s">
        <v>652</v>
      </c>
      <c r="BR88" t="s">
        <v>525</v>
      </c>
      <c r="BS88" t="s">
        <v>518</v>
      </c>
      <c r="BT88" t="s">
        <v>519</v>
      </c>
      <c r="BU88" t="s">
        <v>520</v>
      </c>
      <c r="BV88" t="s">
        <v>521</v>
      </c>
      <c r="BW88" t="s">
        <v>522</v>
      </c>
      <c r="BX88" t="s">
        <v>523</v>
      </c>
      <c r="BY88" t="s">
        <v>424</v>
      </c>
      <c r="BZ88" t="s">
        <v>424</v>
      </c>
      <c r="CF88" t="s">
        <v>542</v>
      </c>
    </row>
    <row r="89" spans="46:84" x14ac:dyDescent="0.4">
      <c r="AT89" t="s">
        <v>500</v>
      </c>
      <c r="AU89" t="s">
        <v>501</v>
      </c>
      <c r="AV89" t="s">
        <v>502</v>
      </c>
      <c r="AW89" t="s">
        <v>503</v>
      </c>
      <c r="AX89" t="s">
        <v>504</v>
      </c>
      <c r="AY89" t="s">
        <v>505</v>
      </c>
      <c r="AZ89" t="s">
        <v>506</v>
      </c>
      <c r="BA89" t="s">
        <v>507</v>
      </c>
      <c r="BB89" t="s">
        <v>508</v>
      </c>
      <c r="BC89" t="s">
        <v>427</v>
      </c>
      <c r="BD89" t="s">
        <v>509</v>
      </c>
      <c r="BE89" t="s">
        <v>426</v>
      </c>
      <c r="BF89" t="s">
        <v>424</v>
      </c>
      <c r="BG89" t="s">
        <v>510</v>
      </c>
      <c r="BH89" t="s">
        <v>511</v>
      </c>
      <c r="BI89" t="s">
        <v>425</v>
      </c>
      <c r="BJ89" t="s">
        <v>512</v>
      </c>
      <c r="BK89" t="s">
        <v>513</v>
      </c>
      <c r="BL89" t="s">
        <v>514</v>
      </c>
      <c r="BM89" t="s">
        <v>515</v>
      </c>
      <c r="BN89" t="s">
        <v>516</v>
      </c>
      <c r="BO89" t="s">
        <v>517</v>
      </c>
      <c r="BP89" t="s">
        <v>524</v>
      </c>
      <c r="BQ89" t="s">
        <v>653</v>
      </c>
      <c r="BR89" t="s">
        <v>525</v>
      </c>
      <c r="BS89" t="s">
        <v>518</v>
      </c>
      <c r="BT89" t="s">
        <v>519</v>
      </c>
      <c r="BU89" t="s">
        <v>520</v>
      </c>
      <c r="BV89" t="s">
        <v>521</v>
      </c>
      <c r="BW89" t="s">
        <v>522</v>
      </c>
      <c r="BX89" t="s">
        <v>523</v>
      </c>
      <c r="BY89" t="s">
        <v>424</v>
      </c>
      <c r="BZ89" t="s">
        <v>424</v>
      </c>
      <c r="CF89" t="s">
        <v>542</v>
      </c>
    </row>
    <row r="90" spans="46:84" x14ac:dyDescent="0.4">
      <c r="AT90" t="s">
        <v>500</v>
      </c>
      <c r="AU90" t="s">
        <v>501</v>
      </c>
      <c r="AV90" t="s">
        <v>502</v>
      </c>
      <c r="AW90" t="s">
        <v>503</v>
      </c>
      <c r="AX90" t="s">
        <v>504</v>
      </c>
      <c r="AY90" t="s">
        <v>505</v>
      </c>
      <c r="AZ90" t="s">
        <v>506</v>
      </c>
      <c r="BA90" t="s">
        <v>507</v>
      </c>
      <c r="BB90" t="s">
        <v>508</v>
      </c>
      <c r="BC90" t="s">
        <v>427</v>
      </c>
      <c r="BD90" t="s">
        <v>509</v>
      </c>
      <c r="BE90" t="s">
        <v>426</v>
      </c>
      <c r="BF90" t="s">
        <v>424</v>
      </c>
      <c r="BG90" t="s">
        <v>510</v>
      </c>
      <c r="BH90" t="s">
        <v>511</v>
      </c>
      <c r="BI90" t="s">
        <v>425</v>
      </c>
      <c r="BJ90" t="s">
        <v>512</v>
      </c>
      <c r="BK90" t="s">
        <v>513</v>
      </c>
      <c r="BL90" t="s">
        <v>514</v>
      </c>
      <c r="BM90" t="s">
        <v>515</v>
      </c>
      <c r="BN90" t="s">
        <v>516</v>
      </c>
      <c r="BO90" t="s">
        <v>517</v>
      </c>
      <c r="BQ90" t="s">
        <v>654</v>
      </c>
      <c r="BR90" t="s">
        <v>525</v>
      </c>
      <c r="BS90" t="s">
        <v>518</v>
      </c>
      <c r="BT90" t="s">
        <v>519</v>
      </c>
      <c r="BU90" t="s">
        <v>520</v>
      </c>
      <c r="BV90" t="s">
        <v>521</v>
      </c>
      <c r="BW90" t="s">
        <v>522</v>
      </c>
      <c r="BX90" t="s">
        <v>523</v>
      </c>
      <c r="BY90" t="s">
        <v>424</v>
      </c>
      <c r="BZ90" t="s">
        <v>424</v>
      </c>
      <c r="CF90" t="s">
        <v>542</v>
      </c>
    </row>
    <row r="91" spans="46:84" x14ac:dyDescent="0.4">
      <c r="AT91" t="s">
        <v>500</v>
      </c>
      <c r="AU91" t="s">
        <v>501</v>
      </c>
      <c r="AV91" t="s">
        <v>502</v>
      </c>
      <c r="AW91" t="s">
        <v>503</v>
      </c>
      <c r="AX91" t="s">
        <v>504</v>
      </c>
      <c r="AY91" t="s">
        <v>505</v>
      </c>
      <c r="AZ91" t="s">
        <v>506</v>
      </c>
      <c r="BA91" t="s">
        <v>507</v>
      </c>
      <c r="BB91" t="s">
        <v>508</v>
      </c>
      <c r="BC91" t="s">
        <v>427</v>
      </c>
      <c r="BD91" t="s">
        <v>509</v>
      </c>
      <c r="BE91" t="s">
        <v>426</v>
      </c>
      <c r="BF91" t="s">
        <v>424</v>
      </c>
      <c r="BG91" t="s">
        <v>510</v>
      </c>
      <c r="BH91" t="s">
        <v>511</v>
      </c>
      <c r="BI91" t="s">
        <v>425</v>
      </c>
      <c r="BJ91" t="s">
        <v>512</v>
      </c>
      <c r="BK91" t="s">
        <v>513</v>
      </c>
      <c r="BL91" t="s">
        <v>514</v>
      </c>
      <c r="BM91" t="s">
        <v>515</v>
      </c>
      <c r="BN91" t="s">
        <v>516</v>
      </c>
      <c r="BO91" t="s">
        <v>517</v>
      </c>
      <c r="BQ91" t="s">
        <v>655</v>
      </c>
      <c r="BR91" t="s">
        <v>525</v>
      </c>
      <c r="BS91" t="s">
        <v>518</v>
      </c>
      <c r="BT91" t="s">
        <v>519</v>
      </c>
      <c r="BU91" t="s">
        <v>520</v>
      </c>
      <c r="BV91" t="s">
        <v>521</v>
      </c>
      <c r="BW91" t="s">
        <v>522</v>
      </c>
      <c r="BX91" t="s">
        <v>523</v>
      </c>
      <c r="BY91" t="s">
        <v>424</v>
      </c>
      <c r="BZ91" t="s">
        <v>424</v>
      </c>
      <c r="CF91" t="s">
        <v>542</v>
      </c>
    </row>
    <row r="92" spans="46:84" x14ac:dyDescent="0.4">
      <c r="AT92" t="s">
        <v>500</v>
      </c>
      <c r="AU92" t="s">
        <v>501</v>
      </c>
      <c r="AV92" t="s">
        <v>502</v>
      </c>
      <c r="AW92" t="s">
        <v>503</v>
      </c>
      <c r="AX92" t="s">
        <v>504</v>
      </c>
      <c r="AY92" t="s">
        <v>505</v>
      </c>
      <c r="AZ92" t="s">
        <v>506</v>
      </c>
      <c r="BA92" t="s">
        <v>507</v>
      </c>
      <c r="BB92" t="s">
        <v>508</v>
      </c>
      <c r="BC92" t="s">
        <v>427</v>
      </c>
      <c r="BD92" t="s">
        <v>509</v>
      </c>
      <c r="BE92" t="s">
        <v>426</v>
      </c>
      <c r="BF92" t="s">
        <v>424</v>
      </c>
      <c r="BG92" t="s">
        <v>510</v>
      </c>
      <c r="BH92" t="s">
        <v>511</v>
      </c>
      <c r="BI92" t="s">
        <v>425</v>
      </c>
      <c r="BJ92" t="s">
        <v>512</v>
      </c>
      <c r="BK92" t="s">
        <v>513</v>
      </c>
      <c r="BL92" t="s">
        <v>514</v>
      </c>
      <c r="BM92" t="s">
        <v>515</v>
      </c>
      <c r="BN92" t="s">
        <v>516</v>
      </c>
      <c r="BO92" t="s">
        <v>517</v>
      </c>
      <c r="BP92" t="s">
        <v>524</v>
      </c>
      <c r="BQ92" t="s">
        <v>656</v>
      </c>
      <c r="BR92" t="s">
        <v>525</v>
      </c>
      <c r="BS92" t="s">
        <v>518</v>
      </c>
      <c r="BT92" t="s">
        <v>519</v>
      </c>
      <c r="BU92" t="s">
        <v>520</v>
      </c>
      <c r="BV92" t="s">
        <v>521</v>
      </c>
      <c r="BW92" t="s">
        <v>522</v>
      </c>
      <c r="BX92" t="s">
        <v>523</v>
      </c>
      <c r="BY92" t="s">
        <v>424</v>
      </c>
      <c r="BZ92" t="s">
        <v>424</v>
      </c>
      <c r="CF92" t="s">
        <v>542</v>
      </c>
    </row>
    <row r="93" spans="46:84" x14ac:dyDescent="0.4">
      <c r="AT93" t="s">
        <v>500</v>
      </c>
      <c r="AU93" t="s">
        <v>501</v>
      </c>
      <c r="AV93" t="s">
        <v>502</v>
      </c>
      <c r="AW93" t="s">
        <v>503</v>
      </c>
      <c r="AX93" t="s">
        <v>504</v>
      </c>
      <c r="AY93" t="s">
        <v>505</v>
      </c>
      <c r="AZ93" t="s">
        <v>506</v>
      </c>
      <c r="BA93" t="s">
        <v>507</v>
      </c>
      <c r="BB93" t="s">
        <v>508</v>
      </c>
      <c r="BC93" t="s">
        <v>427</v>
      </c>
      <c r="BD93" t="s">
        <v>509</v>
      </c>
      <c r="BE93" t="s">
        <v>426</v>
      </c>
      <c r="BF93" t="s">
        <v>424</v>
      </c>
      <c r="BG93" t="s">
        <v>510</v>
      </c>
      <c r="BH93" t="s">
        <v>511</v>
      </c>
      <c r="BI93" t="s">
        <v>425</v>
      </c>
      <c r="BJ93" t="s">
        <v>512</v>
      </c>
      <c r="BK93" t="s">
        <v>513</v>
      </c>
      <c r="BL93" t="s">
        <v>514</v>
      </c>
      <c r="BM93" t="s">
        <v>515</v>
      </c>
      <c r="BN93" t="s">
        <v>516</v>
      </c>
      <c r="BO93" t="s">
        <v>517</v>
      </c>
      <c r="BQ93" t="s">
        <v>657</v>
      </c>
      <c r="BR93" t="s">
        <v>525</v>
      </c>
      <c r="BS93" t="s">
        <v>518</v>
      </c>
      <c r="BT93" t="s">
        <v>519</v>
      </c>
      <c r="BU93" t="s">
        <v>520</v>
      </c>
      <c r="BV93" t="s">
        <v>521</v>
      </c>
      <c r="BW93" t="s">
        <v>522</v>
      </c>
      <c r="BX93" t="s">
        <v>523</v>
      </c>
      <c r="BY93" t="s">
        <v>424</v>
      </c>
      <c r="BZ93" t="s">
        <v>424</v>
      </c>
      <c r="CF93" t="s">
        <v>542</v>
      </c>
    </row>
    <row r="94" spans="46:84" x14ac:dyDescent="0.4">
      <c r="AT94" t="s">
        <v>500</v>
      </c>
      <c r="AU94" t="s">
        <v>501</v>
      </c>
      <c r="AV94" t="s">
        <v>502</v>
      </c>
      <c r="AX94" t="s">
        <v>504</v>
      </c>
      <c r="AY94" t="s">
        <v>505</v>
      </c>
      <c r="AZ94" t="s">
        <v>506</v>
      </c>
      <c r="BA94" t="s">
        <v>551</v>
      </c>
      <c r="BB94" t="s">
        <v>552</v>
      </c>
      <c r="BC94" t="s">
        <v>427</v>
      </c>
      <c r="BD94" t="s">
        <v>509</v>
      </c>
      <c r="BE94" t="s">
        <v>426</v>
      </c>
      <c r="BF94" t="s">
        <v>424</v>
      </c>
      <c r="BG94" t="s">
        <v>510</v>
      </c>
      <c r="BH94" t="s">
        <v>511</v>
      </c>
      <c r="BI94" t="s">
        <v>425</v>
      </c>
      <c r="BJ94" t="s">
        <v>512</v>
      </c>
      <c r="BK94" t="s">
        <v>513</v>
      </c>
      <c r="BL94" t="s">
        <v>514</v>
      </c>
      <c r="BM94" t="s">
        <v>515</v>
      </c>
      <c r="BN94" t="s">
        <v>553</v>
      </c>
      <c r="BO94" t="s">
        <v>554</v>
      </c>
      <c r="BP94" t="s">
        <v>524</v>
      </c>
      <c r="BQ94" t="s">
        <v>658</v>
      </c>
      <c r="BT94" t="s">
        <v>519</v>
      </c>
      <c r="BU94" t="s">
        <v>520</v>
      </c>
      <c r="BV94" t="s">
        <v>521</v>
      </c>
      <c r="BW94" t="s">
        <v>522</v>
      </c>
      <c r="BX94" t="s">
        <v>523</v>
      </c>
      <c r="BY94" t="s">
        <v>424</v>
      </c>
      <c r="BZ94" t="s">
        <v>424</v>
      </c>
      <c r="CF94" t="s">
        <v>542</v>
      </c>
    </row>
    <row r="95" spans="46:84" x14ac:dyDescent="0.4">
      <c r="AT95" t="s">
        <v>500</v>
      </c>
      <c r="AU95" t="s">
        <v>501</v>
      </c>
      <c r="AV95" t="s">
        <v>502</v>
      </c>
      <c r="AW95" t="s">
        <v>503</v>
      </c>
      <c r="AX95" t="s">
        <v>504</v>
      </c>
      <c r="AY95" t="s">
        <v>505</v>
      </c>
      <c r="AZ95" t="s">
        <v>506</v>
      </c>
      <c r="BA95" t="s">
        <v>507</v>
      </c>
      <c r="BB95" t="s">
        <v>508</v>
      </c>
      <c r="BC95" t="s">
        <v>427</v>
      </c>
      <c r="BD95" t="s">
        <v>509</v>
      </c>
      <c r="BE95" t="s">
        <v>426</v>
      </c>
      <c r="BF95" t="s">
        <v>424</v>
      </c>
      <c r="BG95" t="s">
        <v>510</v>
      </c>
      <c r="BH95" t="s">
        <v>511</v>
      </c>
      <c r="BI95" t="s">
        <v>425</v>
      </c>
      <c r="BJ95" t="s">
        <v>512</v>
      </c>
      <c r="BK95" t="s">
        <v>513</v>
      </c>
      <c r="BL95" t="s">
        <v>514</v>
      </c>
      <c r="BM95" t="s">
        <v>515</v>
      </c>
      <c r="BN95" t="s">
        <v>516</v>
      </c>
      <c r="BO95" t="s">
        <v>517</v>
      </c>
      <c r="BP95" t="s">
        <v>524</v>
      </c>
      <c r="BQ95" t="s">
        <v>659</v>
      </c>
      <c r="BR95" t="s">
        <v>525</v>
      </c>
      <c r="BS95" t="s">
        <v>518</v>
      </c>
      <c r="BT95" t="s">
        <v>519</v>
      </c>
      <c r="BU95" t="s">
        <v>520</v>
      </c>
      <c r="BV95" t="s">
        <v>521</v>
      </c>
      <c r="BW95" t="s">
        <v>522</v>
      </c>
      <c r="BX95" t="s">
        <v>523</v>
      </c>
      <c r="BY95" t="s">
        <v>424</v>
      </c>
      <c r="BZ95" t="s">
        <v>424</v>
      </c>
      <c r="CF95" t="s">
        <v>542</v>
      </c>
    </row>
    <row r="96" spans="46:84" x14ac:dyDescent="0.4">
      <c r="AT96" t="s">
        <v>500</v>
      </c>
      <c r="AU96" t="s">
        <v>501</v>
      </c>
      <c r="AV96" t="s">
        <v>502</v>
      </c>
      <c r="AW96" t="s">
        <v>503</v>
      </c>
      <c r="AX96" t="s">
        <v>504</v>
      </c>
      <c r="AY96" t="s">
        <v>505</v>
      </c>
      <c r="AZ96" t="s">
        <v>506</v>
      </c>
      <c r="BA96" t="s">
        <v>507</v>
      </c>
      <c r="BB96" t="s">
        <v>508</v>
      </c>
      <c r="BC96" t="s">
        <v>427</v>
      </c>
      <c r="BD96" t="s">
        <v>509</v>
      </c>
      <c r="BE96" t="s">
        <v>426</v>
      </c>
      <c r="BF96" t="s">
        <v>424</v>
      </c>
      <c r="BG96" t="s">
        <v>510</v>
      </c>
      <c r="BH96" t="s">
        <v>511</v>
      </c>
      <c r="BI96" t="s">
        <v>425</v>
      </c>
      <c r="BJ96" t="s">
        <v>512</v>
      </c>
      <c r="BK96" t="s">
        <v>513</v>
      </c>
      <c r="BL96" t="s">
        <v>514</v>
      </c>
      <c r="BM96" t="s">
        <v>515</v>
      </c>
      <c r="BN96" t="s">
        <v>516</v>
      </c>
      <c r="BO96" t="s">
        <v>517</v>
      </c>
      <c r="BQ96" t="s">
        <v>660</v>
      </c>
      <c r="BR96" t="s">
        <v>525</v>
      </c>
      <c r="BS96" t="s">
        <v>518</v>
      </c>
      <c r="BT96" t="s">
        <v>519</v>
      </c>
      <c r="BU96" t="s">
        <v>520</v>
      </c>
      <c r="BV96" t="s">
        <v>521</v>
      </c>
      <c r="BW96" t="s">
        <v>522</v>
      </c>
      <c r="BX96" t="s">
        <v>523</v>
      </c>
      <c r="BY96" t="s">
        <v>424</v>
      </c>
      <c r="BZ96" t="s">
        <v>424</v>
      </c>
      <c r="CF96" t="s">
        <v>542</v>
      </c>
    </row>
    <row r="97" spans="46:84" x14ac:dyDescent="0.4">
      <c r="AT97" t="s">
        <v>500</v>
      </c>
      <c r="AU97" t="s">
        <v>501</v>
      </c>
      <c r="AV97" t="s">
        <v>502</v>
      </c>
      <c r="AW97" t="s">
        <v>503</v>
      </c>
      <c r="AX97" t="s">
        <v>504</v>
      </c>
      <c r="AY97" t="s">
        <v>505</v>
      </c>
      <c r="AZ97" t="s">
        <v>506</v>
      </c>
      <c r="BA97" t="s">
        <v>530</v>
      </c>
      <c r="BB97" t="s">
        <v>531</v>
      </c>
      <c r="BC97" t="s">
        <v>427</v>
      </c>
      <c r="BD97" t="s">
        <v>509</v>
      </c>
      <c r="BE97" t="s">
        <v>426</v>
      </c>
      <c r="BF97" t="s">
        <v>424</v>
      </c>
      <c r="BG97" t="s">
        <v>510</v>
      </c>
      <c r="BH97" t="s">
        <v>511</v>
      </c>
      <c r="BI97" t="s">
        <v>425</v>
      </c>
      <c r="BJ97" t="s">
        <v>512</v>
      </c>
      <c r="BK97" t="s">
        <v>513</v>
      </c>
      <c r="BL97" t="s">
        <v>514</v>
      </c>
      <c r="BM97" t="s">
        <v>515</v>
      </c>
      <c r="BN97" t="s">
        <v>532</v>
      </c>
      <c r="BO97" t="s">
        <v>533</v>
      </c>
      <c r="BP97" t="s">
        <v>524</v>
      </c>
      <c r="BQ97" t="s">
        <v>661</v>
      </c>
      <c r="BT97" t="s">
        <v>519</v>
      </c>
      <c r="BU97" t="s">
        <v>520</v>
      </c>
      <c r="BV97" t="s">
        <v>521</v>
      </c>
      <c r="BW97" t="s">
        <v>522</v>
      </c>
      <c r="BX97" t="s">
        <v>523</v>
      </c>
      <c r="BY97" t="s">
        <v>424</v>
      </c>
      <c r="BZ97" t="s">
        <v>424</v>
      </c>
      <c r="CF97" t="s">
        <v>542</v>
      </c>
    </row>
    <row r="98" spans="46:84" x14ac:dyDescent="0.4">
      <c r="AT98" t="s">
        <v>500</v>
      </c>
      <c r="AU98" t="s">
        <v>501</v>
      </c>
      <c r="AV98" t="s">
        <v>502</v>
      </c>
      <c r="AW98" t="s">
        <v>503</v>
      </c>
      <c r="AX98" t="s">
        <v>504</v>
      </c>
      <c r="AY98" t="s">
        <v>505</v>
      </c>
      <c r="AZ98" t="s">
        <v>506</v>
      </c>
      <c r="BA98" t="s">
        <v>530</v>
      </c>
      <c r="BB98" t="s">
        <v>531</v>
      </c>
      <c r="BC98" t="s">
        <v>427</v>
      </c>
      <c r="BD98" t="s">
        <v>509</v>
      </c>
      <c r="BE98" t="s">
        <v>426</v>
      </c>
      <c r="BF98" t="s">
        <v>424</v>
      </c>
      <c r="BG98" t="s">
        <v>510</v>
      </c>
      <c r="BH98" t="s">
        <v>511</v>
      </c>
      <c r="BI98" t="s">
        <v>425</v>
      </c>
      <c r="BJ98" t="s">
        <v>512</v>
      </c>
      <c r="BK98" t="s">
        <v>513</v>
      </c>
      <c r="BL98" t="s">
        <v>514</v>
      </c>
      <c r="BM98" t="s">
        <v>515</v>
      </c>
      <c r="BN98" t="s">
        <v>532</v>
      </c>
      <c r="BO98" t="s">
        <v>533</v>
      </c>
      <c r="BP98" t="s">
        <v>524</v>
      </c>
      <c r="BQ98" t="s">
        <v>662</v>
      </c>
      <c r="BT98" t="s">
        <v>519</v>
      </c>
      <c r="BU98" t="s">
        <v>520</v>
      </c>
      <c r="BV98" t="s">
        <v>521</v>
      </c>
      <c r="BW98" t="s">
        <v>522</v>
      </c>
      <c r="BX98" t="s">
        <v>523</v>
      </c>
      <c r="BY98" t="s">
        <v>424</v>
      </c>
      <c r="BZ98" t="s">
        <v>424</v>
      </c>
      <c r="CF98" t="s">
        <v>542</v>
      </c>
    </row>
    <row r="99" spans="46:84" x14ac:dyDescent="0.4">
      <c r="AT99" t="s">
        <v>500</v>
      </c>
      <c r="AU99" t="s">
        <v>501</v>
      </c>
      <c r="AV99" t="s">
        <v>502</v>
      </c>
      <c r="AX99" t="s">
        <v>504</v>
      </c>
      <c r="AY99" t="s">
        <v>505</v>
      </c>
      <c r="AZ99" t="s">
        <v>506</v>
      </c>
      <c r="BA99" t="s">
        <v>534</v>
      </c>
      <c r="BB99" t="s">
        <v>535</v>
      </c>
      <c r="BC99" t="s">
        <v>427</v>
      </c>
      <c r="BD99" t="s">
        <v>509</v>
      </c>
      <c r="BE99" t="s">
        <v>426</v>
      </c>
      <c r="BF99" t="s">
        <v>424</v>
      </c>
      <c r="BG99" t="s">
        <v>510</v>
      </c>
      <c r="BH99" t="s">
        <v>511</v>
      </c>
      <c r="BI99" t="s">
        <v>425</v>
      </c>
      <c r="BJ99" t="s">
        <v>512</v>
      </c>
      <c r="BK99" t="s">
        <v>513</v>
      </c>
      <c r="BL99" t="s">
        <v>514</v>
      </c>
      <c r="BM99" t="s">
        <v>515</v>
      </c>
      <c r="BN99" t="s">
        <v>536</v>
      </c>
      <c r="BO99" t="s">
        <v>537</v>
      </c>
      <c r="BP99" t="s">
        <v>524</v>
      </c>
      <c r="BQ99" t="s">
        <v>663</v>
      </c>
      <c r="BT99" t="s">
        <v>519</v>
      </c>
      <c r="BU99" t="s">
        <v>520</v>
      </c>
      <c r="BV99" t="s">
        <v>521</v>
      </c>
      <c r="BW99" t="s">
        <v>522</v>
      </c>
      <c r="BX99" t="s">
        <v>523</v>
      </c>
      <c r="BY99" t="s">
        <v>424</v>
      </c>
      <c r="BZ99" t="s">
        <v>424</v>
      </c>
      <c r="CF99" t="s">
        <v>542</v>
      </c>
    </row>
    <row r="100" spans="46:84" x14ac:dyDescent="0.4">
      <c r="AT100" t="s">
        <v>500</v>
      </c>
      <c r="AU100" t="s">
        <v>501</v>
      </c>
      <c r="AV100" t="s">
        <v>502</v>
      </c>
      <c r="AW100" t="s">
        <v>503</v>
      </c>
      <c r="AX100" t="s">
        <v>504</v>
      </c>
      <c r="AY100" t="s">
        <v>505</v>
      </c>
      <c r="AZ100" t="s">
        <v>506</v>
      </c>
      <c r="BA100" t="s">
        <v>526</v>
      </c>
      <c r="BB100" t="s">
        <v>527</v>
      </c>
      <c r="BC100" t="s">
        <v>427</v>
      </c>
      <c r="BD100" t="s">
        <v>509</v>
      </c>
      <c r="BE100" t="s">
        <v>426</v>
      </c>
      <c r="BF100" t="s">
        <v>424</v>
      </c>
      <c r="BG100" t="s">
        <v>510</v>
      </c>
      <c r="BH100" t="s">
        <v>511</v>
      </c>
      <c r="BI100" t="s">
        <v>425</v>
      </c>
      <c r="BJ100" t="s">
        <v>512</v>
      </c>
      <c r="BK100" t="s">
        <v>513</v>
      </c>
      <c r="BL100" t="s">
        <v>514</v>
      </c>
      <c r="BM100" t="s">
        <v>515</v>
      </c>
      <c r="BN100" t="s">
        <v>528</v>
      </c>
      <c r="BO100" t="s">
        <v>529</v>
      </c>
      <c r="BP100" t="s">
        <v>524</v>
      </c>
      <c r="BQ100" t="s">
        <v>664</v>
      </c>
      <c r="BT100" t="s">
        <v>519</v>
      </c>
      <c r="BU100" t="s">
        <v>520</v>
      </c>
      <c r="BV100" t="s">
        <v>521</v>
      </c>
      <c r="BW100" t="s">
        <v>522</v>
      </c>
      <c r="BX100" t="s">
        <v>523</v>
      </c>
      <c r="BY100" t="s">
        <v>424</v>
      </c>
      <c r="BZ100" t="s">
        <v>424</v>
      </c>
      <c r="CF100" t="s">
        <v>542</v>
      </c>
    </row>
    <row r="101" spans="46:84" x14ac:dyDescent="0.4">
      <c r="AT101" t="s">
        <v>500</v>
      </c>
      <c r="AU101" t="s">
        <v>501</v>
      </c>
      <c r="AV101" t="s">
        <v>502</v>
      </c>
      <c r="AW101" t="s">
        <v>503</v>
      </c>
      <c r="AX101" t="s">
        <v>504</v>
      </c>
      <c r="AY101" t="s">
        <v>505</v>
      </c>
      <c r="AZ101" t="s">
        <v>506</v>
      </c>
      <c r="BA101" t="s">
        <v>530</v>
      </c>
      <c r="BB101" t="s">
        <v>531</v>
      </c>
      <c r="BC101" t="s">
        <v>427</v>
      </c>
      <c r="BD101" t="s">
        <v>509</v>
      </c>
      <c r="BE101" t="s">
        <v>426</v>
      </c>
      <c r="BF101" t="s">
        <v>424</v>
      </c>
      <c r="BG101" t="s">
        <v>510</v>
      </c>
      <c r="BH101" t="s">
        <v>511</v>
      </c>
      <c r="BI101" t="s">
        <v>425</v>
      </c>
      <c r="BJ101" t="s">
        <v>512</v>
      </c>
      <c r="BK101" t="s">
        <v>513</v>
      </c>
      <c r="BL101" t="s">
        <v>514</v>
      </c>
      <c r="BM101" t="s">
        <v>515</v>
      </c>
      <c r="BN101" t="s">
        <v>532</v>
      </c>
      <c r="BO101" t="s">
        <v>533</v>
      </c>
      <c r="BP101" t="s">
        <v>524</v>
      </c>
      <c r="BQ101" t="s">
        <v>665</v>
      </c>
      <c r="BT101" t="s">
        <v>519</v>
      </c>
      <c r="BU101" t="s">
        <v>520</v>
      </c>
      <c r="BV101" t="s">
        <v>521</v>
      </c>
      <c r="BW101" t="s">
        <v>522</v>
      </c>
      <c r="BX101" t="s">
        <v>523</v>
      </c>
      <c r="BY101" t="s">
        <v>424</v>
      </c>
      <c r="BZ101" t="s">
        <v>424</v>
      </c>
      <c r="CF101" t="s">
        <v>542</v>
      </c>
    </row>
    <row r="102" spans="46:84" x14ac:dyDescent="0.4">
      <c r="AT102" t="s">
        <v>500</v>
      </c>
      <c r="AU102" t="s">
        <v>501</v>
      </c>
      <c r="AV102" t="s">
        <v>502</v>
      </c>
      <c r="AW102" t="s">
        <v>503</v>
      </c>
      <c r="AX102" t="s">
        <v>504</v>
      </c>
      <c r="AY102" t="s">
        <v>505</v>
      </c>
      <c r="AZ102" t="s">
        <v>506</v>
      </c>
      <c r="BA102" t="s">
        <v>543</v>
      </c>
      <c r="BB102" t="s">
        <v>544</v>
      </c>
      <c r="BC102" t="s">
        <v>427</v>
      </c>
      <c r="BD102" t="s">
        <v>509</v>
      </c>
      <c r="BE102" t="s">
        <v>426</v>
      </c>
      <c r="BF102" t="s">
        <v>424</v>
      </c>
      <c r="BG102" t="s">
        <v>510</v>
      </c>
      <c r="BH102" t="s">
        <v>511</v>
      </c>
      <c r="BI102" t="s">
        <v>425</v>
      </c>
      <c r="BJ102" t="s">
        <v>512</v>
      </c>
      <c r="BK102" t="s">
        <v>513</v>
      </c>
      <c r="BL102" t="s">
        <v>514</v>
      </c>
      <c r="BM102" t="s">
        <v>515</v>
      </c>
      <c r="BN102" t="s">
        <v>545</v>
      </c>
      <c r="BO102" t="s">
        <v>546</v>
      </c>
      <c r="BP102" t="s">
        <v>524</v>
      </c>
      <c r="BQ102" t="s">
        <v>666</v>
      </c>
      <c r="BT102" t="s">
        <v>519</v>
      </c>
      <c r="BU102" t="s">
        <v>520</v>
      </c>
      <c r="BV102" t="s">
        <v>521</v>
      </c>
      <c r="BW102" t="s">
        <v>522</v>
      </c>
      <c r="BX102" t="s">
        <v>523</v>
      </c>
      <c r="BY102" t="s">
        <v>424</v>
      </c>
      <c r="BZ102" t="s">
        <v>424</v>
      </c>
      <c r="CF102" t="s">
        <v>542</v>
      </c>
    </row>
    <row r="103" spans="46:84" x14ac:dyDescent="0.4">
      <c r="AT103" t="s">
        <v>500</v>
      </c>
      <c r="AU103" t="s">
        <v>501</v>
      </c>
      <c r="AV103" t="s">
        <v>502</v>
      </c>
      <c r="AW103" t="s">
        <v>503</v>
      </c>
      <c r="AX103" t="s">
        <v>504</v>
      </c>
      <c r="AY103" t="s">
        <v>505</v>
      </c>
      <c r="AZ103" t="s">
        <v>506</v>
      </c>
      <c r="BA103" t="s">
        <v>534</v>
      </c>
      <c r="BB103" t="s">
        <v>535</v>
      </c>
      <c r="BC103" t="s">
        <v>427</v>
      </c>
      <c r="BD103" t="s">
        <v>509</v>
      </c>
      <c r="BE103" t="s">
        <v>426</v>
      </c>
      <c r="BF103" t="s">
        <v>424</v>
      </c>
      <c r="BG103" t="s">
        <v>510</v>
      </c>
      <c r="BH103" t="s">
        <v>511</v>
      </c>
      <c r="BI103" t="s">
        <v>425</v>
      </c>
      <c r="BJ103" t="s">
        <v>512</v>
      </c>
      <c r="BK103" t="s">
        <v>513</v>
      </c>
      <c r="BL103" t="s">
        <v>514</v>
      </c>
      <c r="BM103" t="s">
        <v>515</v>
      </c>
      <c r="BN103" t="s">
        <v>536</v>
      </c>
      <c r="BO103" t="s">
        <v>537</v>
      </c>
      <c r="BP103" t="s">
        <v>524</v>
      </c>
      <c r="BQ103" t="s">
        <v>667</v>
      </c>
      <c r="BT103" t="s">
        <v>519</v>
      </c>
      <c r="BU103" t="s">
        <v>520</v>
      </c>
      <c r="BV103" t="s">
        <v>521</v>
      </c>
      <c r="BW103" t="s">
        <v>522</v>
      </c>
      <c r="BX103" t="s">
        <v>523</v>
      </c>
      <c r="BY103" t="s">
        <v>424</v>
      </c>
      <c r="BZ103" t="s">
        <v>424</v>
      </c>
      <c r="CF103" t="s">
        <v>542</v>
      </c>
    </row>
    <row r="104" spans="46:84" x14ac:dyDescent="0.4">
      <c r="AT104" t="s">
        <v>500</v>
      </c>
      <c r="AU104" t="s">
        <v>501</v>
      </c>
      <c r="AV104" t="s">
        <v>502</v>
      </c>
      <c r="AW104" t="s">
        <v>503</v>
      </c>
      <c r="AX104" t="s">
        <v>504</v>
      </c>
      <c r="AY104" t="s">
        <v>505</v>
      </c>
      <c r="AZ104" t="s">
        <v>506</v>
      </c>
      <c r="BA104" t="s">
        <v>507</v>
      </c>
      <c r="BB104" t="s">
        <v>508</v>
      </c>
      <c r="BC104" t="s">
        <v>427</v>
      </c>
      <c r="BD104" t="s">
        <v>509</v>
      </c>
      <c r="BE104" t="s">
        <v>426</v>
      </c>
      <c r="BF104" t="s">
        <v>424</v>
      </c>
      <c r="BG104" t="s">
        <v>510</v>
      </c>
      <c r="BH104" t="s">
        <v>511</v>
      </c>
      <c r="BI104" t="s">
        <v>425</v>
      </c>
      <c r="BJ104" t="s">
        <v>512</v>
      </c>
      <c r="BK104" t="s">
        <v>513</v>
      </c>
      <c r="BL104" t="s">
        <v>514</v>
      </c>
      <c r="BM104" t="s">
        <v>515</v>
      </c>
      <c r="BN104" t="s">
        <v>516</v>
      </c>
      <c r="BO104" t="s">
        <v>517</v>
      </c>
      <c r="BR104" t="s">
        <v>525</v>
      </c>
      <c r="BS104" t="s">
        <v>518</v>
      </c>
      <c r="BT104" t="s">
        <v>519</v>
      </c>
      <c r="BU104" t="s">
        <v>520</v>
      </c>
      <c r="BV104" t="s">
        <v>521</v>
      </c>
      <c r="BW104" t="s">
        <v>522</v>
      </c>
      <c r="BX104" t="s">
        <v>523</v>
      </c>
      <c r="BY104" t="s">
        <v>424</v>
      </c>
      <c r="BZ104" t="s">
        <v>424</v>
      </c>
      <c r="CF104" t="s">
        <v>542</v>
      </c>
    </row>
    <row r="105" spans="46:84" x14ac:dyDescent="0.4">
      <c r="AT105" t="s">
        <v>500</v>
      </c>
      <c r="AU105" t="s">
        <v>501</v>
      </c>
      <c r="AV105" t="s">
        <v>502</v>
      </c>
      <c r="AW105" t="s">
        <v>503</v>
      </c>
      <c r="AX105" t="s">
        <v>504</v>
      </c>
      <c r="AY105" t="s">
        <v>505</v>
      </c>
      <c r="AZ105" t="s">
        <v>506</v>
      </c>
      <c r="BA105" t="s">
        <v>507</v>
      </c>
      <c r="BB105" t="s">
        <v>508</v>
      </c>
      <c r="BC105" t="s">
        <v>427</v>
      </c>
      <c r="BD105" t="s">
        <v>509</v>
      </c>
      <c r="BE105" t="s">
        <v>426</v>
      </c>
      <c r="BF105" t="s">
        <v>424</v>
      </c>
      <c r="BG105" t="s">
        <v>510</v>
      </c>
      <c r="BH105" t="s">
        <v>511</v>
      </c>
      <c r="BI105" t="s">
        <v>425</v>
      </c>
      <c r="BJ105" t="s">
        <v>512</v>
      </c>
      <c r="BK105" t="s">
        <v>513</v>
      </c>
      <c r="BL105" t="s">
        <v>514</v>
      </c>
      <c r="BM105" t="s">
        <v>515</v>
      </c>
      <c r="BN105" t="s">
        <v>516</v>
      </c>
      <c r="BO105" t="s">
        <v>517</v>
      </c>
      <c r="BP105" t="s">
        <v>524</v>
      </c>
      <c r="BQ105" t="s">
        <v>668</v>
      </c>
      <c r="BR105" t="s">
        <v>525</v>
      </c>
      <c r="BS105" t="s">
        <v>518</v>
      </c>
      <c r="BT105" t="s">
        <v>519</v>
      </c>
      <c r="BU105" t="s">
        <v>520</v>
      </c>
      <c r="BV105" t="s">
        <v>521</v>
      </c>
      <c r="BW105" t="s">
        <v>522</v>
      </c>
      <c r="BX105" t="s">
        <v>523</v>
      </c>
      <c r="BY105" t="s">
        <v>424</v>
      </c>
      <c r="BZ105" t="s">
        <v>424</v>
      </c>
      <c r="CF105" t="s">
        <v>542</v>
      </c>
    </row>
    <row r="109" spans="46:84" x14ac:dyDescent="0.4">
      <c r="AT109" t="s">
        <v>500</v>
      </c>
      <c r="AU109" t="s">
        <v>501</v>
      </c>
      <c r="AV109" t="s">
        <v>502</v>
      </c>
      <c r="AW109" t="s">
        <v>503</v>
      </c>
      <c r="AX109" t="s">
        <v>504</v>
      </c>
      <c r="AY109" t="s">
        <v>505</v>
      </c>
      <c r="AZ109" t="s">
        <v>506</v>
      </c>
      <c r="BA109" t="s">
        <v>530</v>
      </c>
      <c r="BB109" t="s">
        <v>531</v>
      </c>
      <c r="BC109" t="s">
        <v>427</v>
      </c>
      <c r="BD109" t="s">
        <v>509</v>
      </c>
      <c r="BE109" t="s">
        <v>426</v>
      </c>
      <c r="BF109" t="s">
        <v>424</v>
      </c>
      <c r="BG109" t="s">
        <v>510</v>
      </c>
      <c r="BH109" t="s">
        <v>511</v>
      </c>
      <c r="BI109" t="s">
        <v>425</v>
      </c>
      <c r="BJ109" t="s">
        <v>512</v>
      </c>
      <c r="BK109" t="s">
        <v>513</v>
      </c>
      <c r="BL109" t="s">
        <v>514</v>
      </c>
      <c r="BM109" t="s">
        <v>515</v>
      </c>
      <c r="BN109" t="s">
        <v>532</v>
      </c>
      <c r="BO109" t="s">
        <v>533</v>
      </c>
      <c r="BP109" t="s">
        <v>524</v>
      </c>
      <c r="BQ109" t="s">
        <v>669</v>
      </c>
      <c r="BT109" t="s">
        <v>519</v>
      </c>
      <c r="BU109" t="s">
        <v>520</v>
      </c>
      <c r="BV109" t="s">
        <v>521</v>
      </c>
      <c r="BW109" t="s">
        <v>522</v>
      </c>
      <c r="BX109" t="s">
        <v>523</v>
      </c>
      <c r="BY109" t="s">
        <v>424</v>
      </c>
      <c r="BZ109" t="s">
        <v>424</v>
      </c>
      <c r="CF109" t="s">
        <v>542</v>
      </c>
    </row>
    <row r="110" spans="46:84" x14ac:dyDescent="0.4">
      <c r="AT110" t="s">
        <v>500</v>
      </c>
      <c r="AU110" t="s">
        <v>501</v>
      </c>
      <c r="AV110" t="s">
        <v>502</v>
      </c>
      <c r="AW110" t="s">
        <v>503</v>
      </c>
      <c r="AX110" t="s">
        <v>504</v>
      </c>
      <c r="AY110" t="s">
        <v>505</v>
      </c>
      <c r="AZ110" t="s">
        <v>506</v>
      </c>
      <c r="BA110" t="s">
        <v>534</v>
      </c>
      <c r="BB110" t="s">
        <v>535</v>
      </c>
      <c r="BC110" t="s">
        <v>427</v>
      </c>
      <c r="BD110" t="s">
        <v>509</v>
      </c>
      <c r="BE110" t="s">
        <v>426</v>
      </c>
      <c r="BF110" t="s">
        <v>424</v>
      </c>
      <c r="BG110" t="s">
        <v>510</v>
      </c>
      <c r="BH110" t="s">
        <v>511</v>
      </c>
      <c r="BI110" t="s">
        <v>425</v>
      </c>
      <c r="BJ110" t="s">
        <v>512</v>
      </c>
      <c r="BK110" t="s">
        <v>513</v>
      </c>
      <c r="BL110" t="s">
        <v>514</v>
      </c>
      <c r="BM110" t="s">
        <v>515</v>
      </c>
      <c r="BN110" t="s">
        <v>536</v>
      </c>
      <c r="BO110" t="s">
        <v>537</v>
      </c>
      <c r="BP110" t="s">
        <v>524</v>
      </c>
      <c r="BQ110" t="s">
        <v>670</v>
      </c>
      <c r="BT110" t="s">
        <v>519</v>
      </c>
      <c r="BU110" t="s">
        <v>520</v>
      </c>
      <c r="BV110" t="s">
        <v>521</v>
      </c>
      <c r="BW110" t="s">
        <v>522</v>
      </c>
      <c r="BX110" t="s">
        <v>523</v>
      </c>
      <c r="BY110" t="s">
        <v>424</v>
      </c>
      <c r="BZ110" t="s">
        <v>424</v>
      </c>
      <c r="CF110" t="s">
        <v>542</v>
      </c>
    </row>
    <row r="111" spans="46:84" x14ac:dyDescent="0.4">
      <c r="AT111" t="s">
        <v>500</v>
      </c>
      <c r="AU111" t="s">
        <v>501</v>
      </c>
      <c r="AV111" t="s">
        <v>502</v>
      </c>
      <c r="AW111" t="s">
        <v>503</v>
      </c>
      <c r="AX111" t="s">
        <v>504</v>
      </c>
      <c r="AY111" t="s">
        <v>505</v>
      </c>
      <c r="AZ111" t="s">
        <v>506</v>
      </c>
      <c r="BA111" t="s">
        <v>551</v>
      </c>
      <c r="BB111" t="s">
        <v>552</v>
      </c>
      <c r="BC111" t="s">
        <v>427</v>
      </c>
      <c r="BD111" t="s">
        <v>509</v>
      </c>
      <c r="BE111" t="s">
        <v>426</v>
      </c>
      <c r="BF111" t="s">
        <v>424</v>
      </c>
      <c r="BG111" t="s">
        <v>510</v>
      </c>
      <c r="BH111" t="s">
        <v>511</v>
      </c>
      <c r="BI111" t="s">
        <v>425</v>
      </c>
      <c r="BJ111" t="s">
        <v>512</v>
      </c>
      <c r="BK111" t="s">
        <v>513</v>
      </c>
      <c r="BL111" t="s">
        <v>514</v>
      </c>
      <c r="BM111" t="s">
        <v>515</v>
      </c>
      <c r="BN111" t="s">
        <v>553</v>
      </c>
      <c r="BO111" t="s">
        <v>554</v>
      </c>
      <c r="BP111" t="s">
        <v>524</v>
      </c>
      <c r="BQ111" t="s">
        <v>671</v>
      </c>
      <c r="BT111" t="s">
        <v>519</v>
      </c>
      <c r="BU111" t="s">
        <v>520</v>
      </c>
      <c r="BV111" t="s">
        <v>521</v>
      </c>
      <c r="BW111" t="s">
        <v>522</v>
      </c>
      <c r="BX111" t="s">
        <v>523</v>
      </c>
      <c r="BY111" t="s">
        <v>424</v>
      </c>
      <c r="BZ111" t="s">
        <v>424</v>
      </c>
      <c r="CF111" t="s">
        <v>542</v>
      </c>
    </row>
    <row r="112" spans="46:84" x14ac:dyDescent="0.4">
      <c r="AT112" t="s">
        <v>500</v>
      </c>
      <c r="AU112" t="s">
        <v>501</v>
      </c>
      <c r="AV112" t="s">
        <v>502</v>
      </c>
      <c r="AW112" t="s">
        <v>503</v>
      </c>
      <c r="AX112" t="s">
        <v>504</v>
      </c>
      <c r="AY112" t="s">
        <v>505</v>
      </c>
      <c r="AZ112" t="s">
        <v>506</v>
      </c>
      <c r="BA112" t="s">
        <v>507</v>
      </c>
      <c r="BB112" t="s">
        <v>508</v>
      </c>
      <c r="BC112" t="s">
        <v>427</v>
      </c>
      <c r="BD112" t="s">
        <v>509</v>
      </c>
      <c r="BE112" t="s">
        <v>426</v>
      </c>
      <c r="BF112" t="s">
        <v>424</v>
      </c>
      <c r="BG112" t="s">
        <v>510</v>
      </c>
      <c r="BH112" t="s">
        <v>511</v>
      </c>
      <c r="BI112" t="s">
        <v>425</v>
      </c>
      <c r="BJ112" t="s">
        <v>512</v>
      </c>
      <c r="BK112" t="s">
        <v>513</v>
      </c>
      <c r="BL112" t="s">
        <v>514</v>
      </c>
      <c r="BM112" t="s">
        <v>515</v>
      </c>
      <c r="BN112" t="s">
        <v>516</v>
      </c>
      <c r="BO112" t="s">
        <v>517</v>
      </c>
      <c r="BP112" t="s">
        <v>524</v>
      </c>
      <c r="BQ112" t="s">
        <v>672</v>
      </c>
      <c r="BR112" t="s">
        <v>525</v>
      </c>
      <c r="BS112" t="s">
        <v>518</v>
      </c>
      <c r="BT112" t="s">
        <v>519</v>
      </c>
      <c r="BU112" t="s">
        <v>520</v>
      </c>
      <c r="BV112" t="s">
        <v>521</v>
      </c>
      <c r="BW112" t="s">
        <v>522</v>
      </c>
      <c r="BX112" t="s">
        <v>523</v>
      </c>
      <c r="BY112" t="s">
        <v>424</v>
      </c>
      <c r="BZ112" t="s">
        <v>424</v>
      </c>
      <c r="CF112" t="s">
        <v>542</v>
      </c>
    </row>
    <row r="113" spans="46:84" x14ac:dyDescent="0.4">
      <c r="AU113" t="s">
        <v>501</v>
      </c>
      <c r="AV113" t="s">
        <v>502</v>
      </c>
      <c r="AW113" t="s">
        <v>503</v>
      </c>
      <c r="AX113" t="s">
        <v>504</v>
      </c>
      <c r="AY113" t="s">
        <v>505</v>
      </c>
      <c r="AZ113" t="s">
        <v>506</v>
      </c>
      <c r="BA113" t="s">
        <v>507</v>
      </c>
      <c r="BB113" t="s">
        <v>508</v>
      </c>
      <c r="BC113" t="s">
        <v>427</v>
      </c>
      <c r="BD113" t="s">
        <v>509</v>
      </c>
      <c r="BE113" t="s">
        <v>426</v>
      </c>
      <c r="BF113" t="s">
        <v>424</v>
      </c>
      <c r="BG113" t="s">
        <v>510</v>
      </c>
      <c r="BH113" t="s">
        <v>511</v>
      </c>
      <c r="BI113" t="s">
        <v>425</v>
      </c>
      <c r="BJ113" t="s">
        <v>512</v>
      </c>
      <c r="BK113" t="s">
        <v>513</v>
      </c>
      <c r="BL113" t="s">
        <v>514</v>
      </c>
      <c r="BM113" t="s">
        <v>515</v>
      </c>
      <c r="BN113" t="s">
        <v>516</v>
      </c>
      <c r="BO113" t="s">
        <v>517</v>
      </c>
      <c r="BP113" t="s">
        <v>524</v>
      </c>
      <c r="BR113" t="s">
        <v>525</v>
      </c>
      <c r="BS113" t="s">
        <v>518</v>
      </c>
      <c r="BT113" t="s">
        <v>519</v>
      </c>
      <c r="BU113" t="s">
        <v>520</v>
      </c>
      <c r="BV113" t="s">
        <v>521</v>
      </c>
      <c r="BW113" t="s">
        <v>522</v>
      </c>
      <c r="BX113" t="s">
        <v>523</v>
      </c>
      <c r="BY113" t="s">
        <v>424</v>
      </c>
      <c r="BZ113" t="s">
        <v>424</v>
      </c>
      <c r="CF113" t="s">
        <v>542</v>
      </c>
    </row>
    <row r="114" spans="46:84" x14ac:dyDescent="0.4">
      <c r="AX114" t="s">
        <v>504</v>
      </c>
      <c r="AZ114" t="s">
        <v>506</v>
      </c>
      <c r="BA114" t="s">
        <v>507</v>
      </c>
      <c r="BB114" t="s">
        <v>508</v>
      </c>
      <c r="BC114" t="s">
        <v>427</v>
      </c>
      <c r="BD114" t="s">
        <v>509</v>
      </c>
      <c r="BE114" t="s">
        <v>426</v>
      </c>
      <c r="BF114" t="s">
        <v>424</v>
      </c>
      <c r="BG114" t="s">
        <v>510</v>
      </c>
      <c r="BH114" t="s">
        <v>511</v>
      </c>
      <c r="BI114" t="s">
        <v>425</v>
      </c>
      <c r="BJ114" t="s">
        <v>512</v>
      </c>
      <c r="BK114" t="s">
        <v>513</v>
      </c>
      <c r="BL114" t="s">
        <v>514</v>
      </c>
      <c r="BM114" t="s">
        <v>515</v>
      </c>
      <c r="BN114" t="s">
        <v>516</v>
      </c>
      <c r="BO114" t="s">
        <v>517</v>
      </c>
      <c r="BR114" t="s">
        <v>525</v>
      </c>
      <c r="BS114" t="s">
        <v>518</v>
      </c>
      <c r="BT114" t="s">
        <v>519</v>
      </c>
      <c r="BU114" t="s">
        <v>520</v>
      </c>
      <c r="BV114" t="s">
        <v>521</v>
      </c>
      <c r="BW114" t="s">
        <v>522</v>
      </c>
      <c r="BX114" t="s">
        <v>523</v>
      </c>
      <c r="BY114" t="s">
        <v>424</v>
      </c>
      <c r="BZ114" t="s">
        <v>424</v>
      </c>
      <c r="CF114" t="s">
        <v>542</v>
      </c>
    </row>
    <row r="115" spans="46:84" x14ac:dyDescent="0.4">
      <c r="AT115" t="s">
        <v>500</v>
      </c>
      <c r="AU115" t="s">
        <v>501</v>
      </c>
      <c r="AV115" t="s">
        <v>502</v>
      </c>
      <c r="AW115" t="s">
        <v>503</v>
      </c>
      <c r="AX115" t="s">
        <v>504</v>
      </c>
      <c r="AY115" t="s">
        <v>505</v>
      </c>
      <c r="AZ115" t="s">
        <v>506</v>
      </c>
      <c r="BA115" t="s">
        <v>507</v>
      </c>
      <c r="BB115" t="s">
        <v>508</v>
      </c>
      <c r="BC115" t="s">
        <v>427</v>
      </c>
      <c r="BD115" t="s">
        <v>509</v>
      </c>
      <c r="BE115" t="s">
        <v>426</v>
      </c>
      <c r="BF115" t="s">
        <v>424</v>
      </c>
      <c r="BG115" t="s">
        <v>510</v>
      </c>
      <c r="BH115" t="s">
        <v>511</v>
      </c>
      <c r="BI115" t="s">
        <v>425</v>
      </c>
      <c r="BJ115" t="s">
        <v>512</v>
      </c>
      <c r="BK115" t="s">
        <v>513</v>
      </c>
      <c r="BL115" t="s">
        <v>514</v>
      </c>
      <c r="BM115" t="s">
        <v>515</v>
      </c>
      <c r="BN115" t="s">
        <v>516</v>
      </c>
      <c r="BO115" t="s">
        <v>517</v>
      </c>
      <c r="BQ115" t="s">
        <v>673</v>
      </c>
      <c r="BR115" t="s">
        <v>525</v>
      </c>
      <c r="BS115" t="s">
        <v>518</v>
      </c>
      <c r="BT115" t="s">
        <v>519</v>
      </c>
      <c r="BU115" t="s">
        <v>520</v>
      </c>
      <c r="BV115" t="s">
        <v>521</v>
      </c>
      <c r="BW115" t="s">
        <v>522</v>
      </c>
      <c r="BX115" t="s">
        <v>523</v>
      </c>
      <c r="BY115" t="s">
        <v>424</v>
      </c>
      <c r="BZ115" t="s">
        <v>424</v>
      </c>
      <c r="CF115" t="s">
        <v>542</v>
      </c>
    </row>
    <row r="116" spans="46:84" x14ac:dyDescent="0.4">
      <c r="AT116" t="s">
        <v>500</v>
      </c>
      <c r="AU116" t="s">
        <v>501</v>
      </c>
      <c r="AV116" t="s">
        <v>502</v>
      </c>
      <c r="AX116" t="s">
        <v>504</v>
      </c>
      <c r="AY116" t="s">
        <v>505</v>
      </c>
      <c r="AZ116" t="s">
        <v>506</v>
      </c>
      <c r="BA116" t="s">
        <v>507</v>
      </c>
      <c r="BB116" t="s">
        <v>508</v>
      </c>
      <c r="BC116" t="s">
        <v>427</v>
      </c>
      <c r="BD116" t="s">
        <v>509</v>
      </c>
      <c r="BE116" t="s">
        <v>426</v>
      </c>
      <c r="BF116" t="s">
        <v>424</v>
      </c>
      <c r="BG116" t="s">
        <v>510</v>
      </c>
      <c r="BH116" t="s">
        <v>511</v>
      </c>
      <c r="BI116" t="s">
        <v>425</v>
      </c>
      <c r="BJ116" t="s">
        <v>512</v>
      </c>
      <c r="BK116" t="s">
        <v>513</v>
      </c>
      <c r="BL116" t="s">
        <v>514</v>
      </c>
      <c r="BM116" t="s">
        <v>515</v>
      </c>
      <c r="BN116" t="s">
        <v>516</v>
      </c>
      <c r="BO116" t="s">
        <v>517</v>
      </c>
      <c r="BQ116" t="s">
        <v>674</v>
      </c>
      <c r="BR116" t="s">
        <v>525</v>
      </c>
      <c r="BS116" t="s">
        <v>518</v>
      </c>
      <c r="BT116" t="s">
        <v>519</v>
      </c>
      <c r="BU116" t="s">
        <v>520</v>
      </c>
      <c r="BV116" t="s">
        <v>521</v>
      </c>
      <c r="BW116" t="s">
        <v>522</v>
      </c>
      <c r="BX116" t="s">
        <v>523</v>
      </c>
      <c r="BY116" t="s">
        <v>424</v>
      </c>
      <c r="BZ116" t="s">
        <v>424</v>
      </c>
      <c r="CF116" t="s">
        <v>542</v>
      </c>
    </row>
    <row r="117" spans="46:84" x14ac:dyDescent="0.4">
      <c r="AT117" t="s">
        <v>500</v>
      </c>
      <c r="AU117" t="s">
        <v>501</v>
      </c>
      <c r="AV117" t="s">
        <v>502</v>
      </c>
      <c r="AW117" t="s">
        <v>503</v>
      </c>
      <c r="AX117" t="s">
        <v>504</v>
      </c>
      <c r="AY117" t="s">
        <v>505</v>
      </c>
      <c r="AZ117" t="s">
        <v>506</v>
      </c>
      <c r="BA117" t="s">
        <v>534</v>
      </c>
      <c r="BB117" t="s">
        <v>535</v>
      </c>
      <c r="BC117" t="s">
        <v>427</v>
      </c>
      <c r="BD117" t="s">
        <v>509</v>
      </c>
      <c r="BE117" t="s">
        <v>426</v>
      </c>
      <c r="BF117" t="s">
        <v>424</v>
      </c>
      <c r="BG117" t="s">
        <v>510</v>
      </c>
      <c r="BH117" t="s">
        <v>511</v>
      </c>
      <c r="BI117" t="s">
        <v>425</v>
      </c>
      <c r="BJ117" t="s">
        <v>512</v>
      </c>
      <c r="BK117" t="s">
        <v>513</v>
      </c>
      <c r="BL117" t="s">
        <v>514</v>
      </c>
      <c r="BM117" t="s">
        <v>515</v>
      </c>
      <c r="BN117" t="s">
        <v>536</v>
      </c>
      <c r="BO117" t="s">
        <v>537</v>
      </c>
      <c r="BP117" t="s">
        <v>524</v>
      </c>
      <c r="BQ117" t="s">
        <v>675</v>
      </c>
      <c r="BT117" t="s">
        <v>519</v>
      </c>
      <c r="BU117" t="s">
        <v>520</v>
      </c>
      <c r="BV117" t="s">
        <v>521</v>
      </c>
      <c r="BW117" t="s">
        <v>522</v>
      </c>
      <c r="BX117" t="s">
        <v>523</v>
      </c>
      <c r="BY117" t="s">
        <v>424</v>
      </c>
      <c r="BZ117" t="s">
        <v>424</v>
      </c>
      <c r="CF117" t="s">
        <v>542</v>
      </c>
    </row>
    <row r="118" spans="46:84" x14ac:dyDescent="0.4">
      <c r="AT118" t="s">
        <v>500</v>
      </c>
      <c r="AU118" t="s">
        <v>501</v>
      </c>
      <c r="AV118" t="s">
        <v>502</v>
      </c>
      <c r="AW118" t="s">
        <v>503</v>
      </c>
      <c r="AX118" t="s">
        <v>504</v>
      </c>
      <c r="AY118" t="s">
        <v>505</v>
      </c>
      <c r="AZ118" t="s">
        <v>506</v>
      </c>
      <c r="BA118" t="s">
        <v>543</v>
      </c>
      <c r="BB118" t="s">
        <v>544</v>
      </c>
      <c r="BC118" t="s">
        <v>427</v>
      </c>
      <c r="BD118" t="s">
        <v>509</v>
      </c>
      <c r="BE118" t="s">
        <v>426</v>
      </c>
      <c r="BF118" t="s">
        <v>424</v>
      </c>
      <c r="BG118" t="s">
        <v>510</v>
      </c>
      <c r="BH118" t="s">
        <v>511</v>
      </c>
      <c r="BI118" t="s">
        <v>425</v>
      </c>
      <c r="BJ118" t="s">
        <v>512</v>
      </c>
      <c r="BK118" t="s">
        <v>513</v>
      </c>
      <c r="BL118" t="s">
        <v>514</v>
      </c>
      <c r="BM118" t="s">
        <v>515</v>
      </c>
      <c r="BN118" t="s">
        <v>545</v>
      </c>
      <c r="BO118" t="s">
        <v>546</v>
      </c>
      <c r="BP118" t="s">
        <v>524</v>
      </c>
      <c r="BQ118" t="s">
        <v>676</v>
      </c>
      <c r="BT118" t="s">
        <v>519</v>
      </c>
      <c r="BU118" t="s">
        <v>520</v>
      </c>
      <c r="BV118" t="s">
        <v>521</v>
      </c>
      <c r="BW118" t="s">
        <v>522</v>
      </c>
      <c r="BX118" t="s">
        <v>523</v>
      </c>
      <c r="BY118" t="s">
        <v>424</v>
      </c>
      <c r="BZ118" t="s">
        <v>424</v>
      </c>
      <c r="CF118" t="s">
        <v>542</v>
      </c>
    </row>
    <row r="122" spans="46:84" x14ac:dyDescent="0.4">
      <c r="AT122" t="s">
        <v>500</v>
      </c>
      <c r="AU122" t="s">
        <v>501</v>
      </c>
      <c r="AV122" t="s">
        <v>502</v>
      </c>
      <c r="AW122" t="s">
        <v>503</v>
      </c>
      <c r="AX122" t="s">
        <v>504</v>
      </c>
      <c r="AY122" t="s">
        <v>505</v>
      </c>
      <c r="AZ122" t="s">
        <v>506</v>
      </c>
      <c r="BA122" t="s">
        <v>507</v>
      </c>
      <c r="BB122" t="s">
        <v>508</v>
      </c>
      <c r="BC122" t="s">
        <v>427</v>
      </c>
      <c r="BD122" t="s">
        <v>509</v>
      </c>
      <c r="BE122" t="s">
        <v>426</v>
      </c>
      <c r="BF122" t="s">
        <v>424</v>
      </c>
      <c r="BG122" t="s">
        <v>510</v>
      </c>
      <c r="BH122" t="s">
        <v>511</v>
      </c>
      <c r="BI122" t="s">
        <v>425</v>
      </c>
      <c r="BJ122" t="s">
        <v>512</v>
      </c>
      <c r="BK122" t="s">
        <v>513</v>
      </c>
      <c r="BL122" t="s">
        <v>514</v>
      </c>
      <c r="BM122" t="s">
        <v>515</v>
      </c>
      <c r="BN122" t="s">
        <v>516</v>
      </c>
      <c r="BO122" t="s">
        <v>517</v>
      </c>
      <c r="BP122" t="s">
        <v>524</v>
      </c>
      <c r="BQ122" t="s">
        <v>677</v>
      </c>
      <c r="BR122" t="s">
        <v>525</v>
      </c>
      <c r="BS122" t="s">
        <v>518</v>
      </c>
      <c r="BT122" t="s">
        <v>519</v>
      </c>
      <c r="BU122" t="s">
        <v>520</v>
      </c>
      <c r="BV122" t="s">
        <v>521</v>
      </c>
      <c r="BW122" t="s">
        <v>522</v>
      </c>
      <c r="BX122" t="s">
        <v>523</v>
      </c>
      <c r="BY122" t="s">
        <v>424</v>
      </c>
      <c r="BZ122" t="s">
        <v>424</v>
      </c>
      <c r="CF122" t="s">
        <v>542</v>
      </c>
    </row>
    <row r="123" spans="46:84" x14ac:dyDescent="0.4">
      <c r="AT123" t="s">
        <v>500</v>
      </c>
      <c r="AU123" t="s">
        <v>501</v>
      </c>
      <c r="AV123" t="s">
        <v>502</v>
      </c>
      <c r="AW123" t="s">
        <v>503</v>
      </c>
      <c r="AX123" t="s">
        <v>504</v>
      </c>
      <c r="AY123" t="s">
        <v>505</v>
      </c>
      <c r="AZ123" t="s">
        <v>506</v>
      </c>
      <c r="BA123" t="s">
        <v>526</v>
      </c>
      <c r="BB123" t="s">
        <v>527</v>
      </c>
      <c r="BC123" t="s">
        <v>427</v>
      </c>
      <c r="BD123" t="s">
        <v>509</v>
      </c>
      <c r="BE123" t="s">
        <v>426</v>
      </c>
      <c r="BF123" t="s">
        <v>424</v>
      </c>
      <c r="BG123" t="s">
        <v>510</v>
      </c>
      <c r="BH123" t="s">
        <v>511</v>
      </c>
      <c r="BI123" t="s">
        <v>425</v>
      </c>
      <c r="BJ123" t="s">
        <v>512</v>
      </c>
      <c r="BK123" t="s">
        <v>513</v>
      </c>
      <c r="BL123" t="s">
        <v>514</v>
      </c>
      <c r="BM123" t="s">
        <v>515</v>
      </c>
      <c r="BN123" t="s">
        <v>528</v>
      </c>
      <c r="BO123" t="s">
        <v>529</v>
      </c>
      <c r="BP123" t="s">
        <v>524</v>
      </c>
      <c r="BQ123" t="s">
        <v>678</v>
      </c>
      <c r="BT123" t="s">
        <v>519</v>
      </c>
      <c r="BU123" t="s">
        <v>520</v>
      </c>
      <c r="BV123" t="s">
        <v>521</v>
      </c>
      <c r="BW123" t="s">
        <v>522</v>
      </c>
      <c r="BX123" t="s">
        <v>523</v>
      </c>
      <c r="BY123" t="s">
        <v>424</v>
      </c>
      <c r="BZ123" t="s">
        <v>424</v>
      </c>
      <c r="CF123" t="s">
        <v>542</v>
      </c>
    </row>
    <row r="124" spans="46:84" x14ac:dyDescent="0.4">
      <c r="AT124" t="s">
        <v>500</v>
      </c>
      <c r="AU124" t="s">
        <v>501</v>
      </c>
      <c r="AV124" t="s">
        <v>502</v>
      </c>
      <c r="AW124" t="s">
        <v>503</v>
      </c>
      <c r="AX124" t="s">
        <v>504</v>
      </c>
      <c r="AY124" t="s">
        <v>505</v>
      </c>
      <c r="AZ124" t="s">
        <v>506</v>
      </c>
      <c r="BA124" t="s">
        <v>507</v>
      </c>
      <c r="BB124" t="s">
        <v>508</v>
      </c>
      <c r="BC124" t="s">
        <v>427</v>
      </c>
      <c r="BD124" t="s">
        <v>509</v>
      </c>
      <c r="BE124" t="s">
        <v>426</v>
      </c>
      <c r="BF124" t="s">
        <v>424</v>
      </c>
      <c r="BG124" t="s">
        <v>510</v>
      </c>
      <c r="BH124" t="s">
        <v>511</v>
      </c>
      <c r="BI124" t="s">
        <v>425</v>
      </c>
      <c r="BJ124" t="s">
        <v>512</v>
      </c>
      <c r="BK124" t="s">
        <v>513</v>
      </c>
      <c r="BL124" t="s">
        <v>514</v>
      </c>
      <c r="BM124" t="s">
        <v>515</v>
      </c>
      <c r="BN124" t="s">
        <v>516</v>
      </c>
      <c r="BO124" t="s">
        <v>517</v>
      </c>
      <c r="BP124" t="s">
        <v>524</v>
      </c>
      <c r="BQ124" t="s">
        <v>679</v>
      </c>
      <c r="BR124" t="s">
        <v>525</v>
      </c>
      <c r="BS124" t="s">
        <v>518</v>
      </c>
      <c r="BT124" t="s">
        <v>519</v>
      </c>
      <c r="BU124" t="s">
        <v>520</v>
      </c>
      <c r="BV124" t="s">
        <v>521</v>
      </c>
      <c r="BW124" t="s">
        <v>522</v>
      </c>
      <c r="BX124" t="s">
        <v>523</v>
      </c>
      <c r="BY124" t="s">
        <v>424</v>
      </c>
      <c r="BZ124" t="s">
        <v>424</v>
      </c>
      <c r="CF124" t="s">
        <v>542</v>
      </c>
    </row>
    <row r="125" spans="46:84" x14ac:dyDescent="0.4">
      <c r="AT125" t="s">
        <v>500</v>
      </c>
      <c r="AU125" t="s">
        <v>501</v>
      </c>
      <c r="AV125" t="s">
        <v>502</v>
      </c>
      <c r="AW125" t="s">
        <v>503</v>
      </c>
      <c r="AX125" t="s">
        <v>504</v>
      </c>
      <c r="AY125" t="s">
        <v>505</v>
      </c>
      <c r="AZ125" t="s">
        <v>506</v>
      </c>
      <c r="BA125" t="s">
        <v>507</v>
      </c>
      <c r="BB125" t="s">
        <v>508</v>
      </c>
      <c r="BC125" t="s">
        <v>427</v>
      </c>
      <c r="BD125" t="s">
        <v>509</v>
      </c>
      <c r="BE125" t="s">
        <v>426</v>
      </c>
      <c r="BF125" t="s">
        <v>424</v>
      </c>
      <c r="BG125" t="s">
        <v>510</v>
      </c>
      <c r="BH125" t="s">
        <v>511</v>
      </c>
      <c r="BI125" t="s">
        <v>425</v>
      </c>
      <c r="BJ125" t="s">
        <v>512</v>
      </c>
      <c r="BK125" t="s">
        <v>513</v>
      </c>
      <c r="BL125" t="s">
        <v>514</v>
      </c>
      <c r="BM125" t="s">
        <v>515</v>
      </c>
      <c r="BN125" t="s">
        <v>516</v>
      </c>
      <c r="BO125" t="s">
        <v>517</v>
      </c>
      <c r="BP125" t="s">
        <v>524</v>
      </c>
      <c r="BQ125" t="s">
        <v>680</v>
      </c>
      <c r="BR125" t="s">
        <v>525</v>
      </c>
      <c r="BS125" t="s">
        <v>518</v>
      </c>
      <c r="BT125" t="s">
        <v>519</v>
      </c>
      <c r="BU125" t="s">
        <v>520</v>
      </c>
      <c r="BV125" t="s">
        <v>521</v>
      </c>
      <c r="BW125" t="s">
        <v>522</v>
      </c>
      <c r="BX125" t="s">
        <v>523</v>
      </c>
      <c r="BY125" t="s">
        <v>424</v>
      </c>
      <c r="BZ125" t="s">
        <v>424</v>
      </c>
      <c r="CF125" t="s">
        <v>542</v>
      </c>
    </row>
    <row r="126" spans="46:84" x14ac:dyDescent="0.4">
      <c r="AT126" t="s">
        <v>500</v>
      </c>
      <c r="AU126" t="s">
        <v>501</v>
      </c>
      <c r="AV126" t="s">
        <v>502</v>
      </c>
      <c r="AW126" t="s">
        <v>503</v>
      </c>
      <c r="AX126" t="s">
        <v>504</v>
      </c>
      <c r="AY126" t="s">
        <v>505</v>
      </c>
      <c r="AZ126" t="s">
        <v>506</v>
      </c>
      <c r="BA126" t="s">
        <v>507</v>
      </c>
      <c r="BB126" t="s">
        <v>508</v>
      </c>
      <c r="BC126" t="s">
        <v>427</v>
      </c>
      <c r="BD126" t="s">
        <v>509</v>
      </c>
      <c r="BE126" t="s">
        <v>426</v>
      </c>
      <c r="BF126" t="s">
        <v>424</v>
      </c>
      <c r="BG126" t="s">
        <v>510</v>
      </c>
      <c r="BH126" t="s">
        <v>511</v>
      </c>
      <c r="BI126" t="s">
        <v>425</v>
      </c>
      <c r="BJ126" t="s">
        <v>512</v>
      </c>
      <c r="BK126" t="s">
        <v>513</v>
      </c>
      <c r="BL126" t="s">
        <v>514</v>
      </c>
      <c r="BM126" t="s">
        <v>515</v>
      </c>
      <c r="BN126" t="s">
        <v>516</v>
      </c>
      <c r="BO126" t="s">
        <v>517</v>
      </c>
      <c r="BP126" t="s">
        <v>524</v>
      </c>
      <c r="BQ126" t="s">
        <v>681</v>
      </c>
      <c r="BR126" t="s">
        <v>525</v>
      </c>
      <c r="BS126" t="s">
        <v>518</v>
      </c>
      <c r="BT126" t="s">
        <v>519</v>
      </c>
      <c r="BU126" t="s">
        <v>520</v>
      </c>
      <c r="BV126" t="s">
        <v>521</v>
      </c>
      <c r="BW126" t="s">
        <v>522</v>
      </c>
      <c r="BX126" t="s">
        <v>523</v>
      </c>
      <c r="BY126" t="s">
        <v>424</v>
      </c>
      <c r="BZ126" t="s">
        <v>424</v>
      </c>
      <c r="CF126" t="s">
        <v>542</v>
      </c>
    </row>
    <row r="127" spans="46:84" x14ac:dyDescent="0.4">
      <c r="AT127" t="s">
        <v>500</v>
      </c>
      <c r="AU127" t="s">
        <v>501</v>
      </c>
      <c r="AV127" t="s">
        <v>502</v>
      </c>
      <c r="AW127" t="s">
        <v>503</v>
      </c>
      <c r="AX127" t="s">
        <v>504</v>
      </c>
      <c r="AY127" t="s">
        <v>505</v>
      </c>
      <c r="AZ127" t="s">
        <v>506</v>
      </c>
      <c r="BA127" t="s">
        <v>507</v>
      </c>
      <c r="BB127" t="s">
        <v>508</v>
      </c>
      <c r="BC127" t="s">
        <v>427</v>
      </c>
      <c r="BD127" t="s">
        <v>509</v>
      </c>
      <c r="BE127" t="s">
        <v>426</v>
      </c>
      <c r="BF127" t="s">
        <v>424</v>
      </c>
      <c r="BG127" t="s">
        <v>510</v>
      </c>
      <c r="BH127" t="s">
        <v>511</v>
      </c>
      <c r="BI127" t="s">
        <v>425</v>
      </c>
      <c r="BJ127" t="s">
        <v>512</v>
      </c>
      <c r="BK127" t="s">
        <v>513</v>
      </c>
      <c r="BL127" t="s">
        <v>514</v>
      </c>
      <c r="BM127" t="s">
        <v>515</v>
      </c>
      <c r="BN127" t="s">
        <v>516</v>
      </c>
      <c r="BO127" t="s">
        <v>517</v>
      </c>
      <c r="BQ127" t="s">
        <v>682</v>
      </c>
      <c r="BR127" t="s">
        <v>525</v>
      </c>
      <c r="BS127" t="s">
        <v>518</v>
      </c>
      <c r="BT127" t="s">
        <v>519</v>
      </c>
      <c r="BU127" t="s">
        <v>520</v>
      </c>
      <c r="BV127" t="s">
        <v>521</v>
      </c>
      <c r="BW127" t="s">
        <v>522</v>
      </c>
      <c r="BX127" t="s">
        <v>523</v>
      </c>
      <c r="BY127" t="s">
        <v>424</v>
      </c>
      <c r="BZ127" t="s">
        <v>424</v>
      </c>
      <c r="CF127" t="s">
        <v>542</v>
      </c>
    </row>
    <row r="128" spans="46:84" x14ac:dyDescent="0.4">
      <c r="AT128" t="s">
        <v>500</v>
      </c>
      <c r="AU128" t="s">
        <v>501</v>
      </c>
      <c r="AV128" t="s">
        <v>502</v>
      </c>
      <c r="AW128" t="s">
        <v>503</v>
      </c>
      <c r="AX128" t="s">
        <v>504</v>
      </c>
      <c r="AY128" t="s">
        <v>505</v>
      </c>
      <c r="AZ128" t="s">
        <v>506</v>
      </c>
      <c r="BA128" t="s">
        <v>507</v>
      </c>
      <c r="BB128" t="s">
        <v>508</v>
      </c>
      <c r="BC128" t="s">
        <v>427</v>
      </c>
      <c r="BD128" t="s">
        <v>509</v>
      </c>
      <c r="BE128" t="s">
        <v>426</v>
      </c>
      <c r="BF128" t="s">
        <v>424</v>
      </c>
      <c r="BG128" t="s">
        <v>510</v>
      </c>
      <c r="BH128" t="s">
        <v>511</v>
      </c>
      <c r="BI128" t="s">
        <v>425</v>
      </c>
      <c r="BJ128" t="s">
        <v>512</v>
      </c>
      <c r="BK128" t="s">
        <v>513</v>
      </c>
      <c r="BL128" t="s">
        <v>514</v>
      </c>
      <c r="BM128" t="s">
        <v>515</v>
      </c>
      <c r="BN128" t="s">
        <v>516</v>
      </c>
      <c r="BO128" t="s">
        <v>517</v>
      </c>
      <c r="BQ128" t="s">
        <v>683</v>
      </c>
      <c r="BR128" t="s">
        <v>525</v>
      </c>
      <c r="BS128" t="s">
        <v>518</v>
      </c>
      <c r="BT128" t="s">
        <v>519</v>
      </c>
      <c r="BU128" t="s">
        <v>520</v>
      </c>
      <c r="BV128" t="s">
        <v>521</v>
      </c>
      <c r="BW128" t="s">
        <v>522</v>
      </c>
      <c r="BX128" t="s">
        <v>523</v>
      </c>
      <c r="BY128" t="s">
        <v>424</v>
      </c>
      <c r="BZ128" t="s">
        <v>424</v>
      </c>
      <c r="CF128" t="s">
        <v>542</v>
      </c>
    </row>
    <row r="132" spans="46:84" x14ac:dyDescent="0.4">
      <c r="AT132" t="s">
        <v>500</v>
      </c>
      <c r="AU132" t="s">
        <v>501</v>
      </c>
      <c r="AV132" t="s">
        <v>502</v>
      </c>
      <c r="AW132" t="s">
        <v>503</v>
      </c>
      <c r="AX132" t="s">
        <v>504</v>
      </c>
      <c r="AY132" t="s">
        <v>505</v>
      </c>
      <c r="AZ132" t="s">
        <v>506</v>
      </c>
      <c r="BA132" t="s">
        <v>507</v>
      </c>
      <c r="BB132" t="s">
        <v>508</v>
      </c>
      <c r="BC132" t="s">
        <v>427</v>
      </c>
      <c r="BD132" t="s">
        <v>509</v>
      </c>
      <c r="BE132" t="s">
        <v>426</v>
      </c>
      <c r="BF132" t="s">
        <v>424</v>
      </c>
      <c r="BG132" t="s">
        <v>510</v>
      </c>
      <c r="BH132" t="s">
        <v>511</v>
      </c>
      <c r="BI132" t="s">
        <v>425</v>
      </c>
      <c r="BJ132" t="s">
        <v>512</v>
      </c>
      <c r="BK132" t="s">
        <v>513</v>
      </c>
      <c r="BL132" t="s">
        <v>514</v>
      </c>
      <c r="BM132" t="s">
        <v>515</v>
      </c>
      <c r="BN132" t="s">
        <v>516</v>
      </c>
      <c r="BO132" t="s">
        <v>517</v>
      </c>
      <c r="BQ132" t="s">
        <v>684</v>
      </c>
      <c r="BR132" t="s">
        <v>525</v>
      </c>
      <c r="BS132" t="s">
        <v>518</v>
      </c>
      <c r="BT132" t="s">
        <v>519</v>
      </c>
      <c r="BU132" t="s">
        <v>520</v>
      </c>
      <c r="BV132" t="s">
        <v>521</v>
      </c>
      <c r="BW132" t="s">
        <v>522</v>
      </c>
      <c r="BX132" t="s">
        <v>523</v>
      </c>
      <c r="BY132" t="s">
        <v>424</v>
      </c>
      <c r="BZ132" t="s">
        <v>424</v>
      </c>
      <c r="CF132" t="s">
        <v>542</v>
      </c>
    </row>
    <row r="133" spans="46:84" x14ac:dyDescent="0.4">
      <c r="AT133" t="s">
        <v>500</v>
      </c>
      <c r="AU133" t="s">
        <v>501</v>
      </c>
      <c r="AV133" t="s">
        <v>502</v>
      </c>
      <c r="AW133" t="s">
        <v>503</v>
      </c>
      <c r="AX133" t="s">
        <v>504</v>
      </c>
      <c r="AY133" t="s">
        <v>505</v>
      </c>
      <c r="AZ133" t="s">
        <v>506</v>
      </c>
      <c r="BA133" t="s">
        <v>551</v>
      </c>
      <c r="BB133" t="s">
        <v>552</v>
      </c>
      <c r="BC133" t="s">
        <v>427</v>
      </c>
      <c r="BD133" t="s">
        <v>509</v>
      </c>
      <c r="BE133" t="s">
        <v>426</v>
      </c>
      <c r="BF133" t="s">
        <v>424</v>
      </c>
      <c r="BG133" t="s">
        <v>510</v>
      </c>
      <c r="BH133" t="s">
        <v>511</v>
      </c>
      <c r="BI133" t="s">
        <v>425</v>
      </c>
      <c r="BJ133" t="s">
        <v>512</v>
      </c>
      <c r="BK133" t="s">
        <v>513</v>
      </c>
      <c r="BL133" t="s">
        <v>514</v>
      </c>
      <c r="BM133" t="s">
        <v>515</v>
      </c>
      <c r="BN133" t="s">
        <v>553</v>
      </c>
      <c r="BO133" t="s">
        <v>554</v>
      </c>
      <c r="BP133" t="s">
        <v>524</v>
      </c>
      <c r="BQ133" t="s">
        <v>685</v>
      </c>
      <c r="BT133" t="s">
        <v>519</v>
      </c>
      <c r="BU133" t="s">
        <v>520</v>
      </c>
      <c r="BV133" t="s">
        <v>521</v>
      </c>
      <c r="BW133" t="s">
        <v>522</v>
      </c>
      <c r="BX133" t="s">
        <v>523</v>
      </c>
      <c r="BY133" t="s">
        <v>424</v>
      </c>
      <c r="BZ133" t="s">
        <v>424</v>
      </c>
      <c r="CF133" t="s">
        <v>542</v>
      </c>
    </row>
    <row r="134" spans="46:84" x14ac:dyDescent="0.4">
      <c r="AT134" t="s">
        <v>500</v>
      </c>
      <c r="AU134" t="s">
        <v>501</v>
      </c>
      <c r="AV134" t="s">
        <v>502</v>
      </c>
      <c r="AW134" t="s">
        <v>503</v>
      </c>
      <c r="AX134" t="s">
        <v>504</v>
      </c>
      <c r="AY134" t="s">
        <v>505</v>
      </c>
      <c r="AZ134" t="s">
        <v>506</v>
      </c>
      <c r="BA134" t="s">
        <v>526</v>
      </c>
      <c r="BB134" t="s">
        <v>527</v>
      </c>
      <c r="BC134" t="s">
        <v>427</v>
      </c>
      <c r="BD134" t="s">
        <v>509</v>
      </c>
      <c r="BE134" t="s">
        <v>426</v>
      </c>
      <c r="BF134" t="s">
        <v>424</v>
      </c>
      <c r="BG134" t="s">
        <v>510</v>
      </c>
      <c r="BH134" t="s">
        <v>511</v>
      </c>
      <c r="BI134" t="s">
        <v>425</v>
      </c>
      <c r="BJ134" t="s">
        <v>512</v>
      </c>
      <c r="BK134" t="s">
        <v>513</v>
      </c>
      <c r="BL134" t="s">
        <v>514</v>
      </c>
      <c r="BM134" t="s">
        <v>515</v>
      </c>
      <c r="BN134" t="s">
        <v>528</v>
      </c>
      <c r="BO134" t="s">
        <v>529</v>
      </c>
      <c r="BP134" t="s">
        <v>524</v>
      </c>
      <c r="BQ134" t="s">
        <v>686</v>
      </c>
      <c r="BT134" t="s">
        <v>519</v>
      </c>
      <c r="BU134" t="s">
        <v>520</v>
      </c>
      <c r="BV134" t="s">
        <v>521</v>
      </c>
      <c r="BW134" t="s">
        <v>522</v>
      </c>
      <c r="BX134" t="s">
        <v>523</v>
      </c>
      <c r="BY134" t="s">
        <v>424</v>
      </c>
      <c r="BZ134" t="s">
        <v>424</v>
      </c>
      <c r="CF134" t="s">
        <v>542</v>
      </c>
    </row>
    <row r="135" spans="46:84" x14ac:dyDescent="0.4">
      <c r="AT135" t="s">
        <v>500</v>
      </c>
      <c r="AU135" t="s">
        <v>501</v>
      </c>
      <c r="AV135" t="s">
        <v>502</v>
      </c>
      <c r="AW135" t="s">
        <v>503</v>
      </c>
      <c r="AX135" t="s">
        <v>504</v>
      </c>
      <c r="AY135" t="s">
        <v>505</v>
      </c>
      <c r="AZ135" t="s">
        <v>506</v>
      </c>
      <c r="BA135" t="s">
        <v>507</v>
      </c>
      <c r="BB135" t="s">
        <v>508</v>
      </c>
      <c r="BC135" t="s">
        <v>427</v>
      </c>
      <c r="BD135" t="s">
        <v>509</v>
      </c>
      <c r="BE135" t="s">
        <v>426</v>
      </c>
      <c r="BF135" t="s">
        <v>424</v>
      </c>
      <c r="BG135" t="s">
        <v>510</v>
      </c>
      <c r="BH135" t="s">
        <v>511</v>
      </c>
      <c r="BI135" t="s">
        <v>425</v>
      </c>
      <c r="BJ135" t="s">
        <v>512</v>
      </c>
      <c r="BK135" t="s">
        <v>513</v>
      </c>
      <c r="BL135" t="s">
        <v>514</v>
      </c>
      <c r="BM135" t="s">
        <v>515</v>
      </c>
      <c r="BN135" t="s">
        <v>516</v>
      </c>
      <c r="BO135" t="s">
        <v>517</v>
      </c>
      <c r="BQ135" t="s">
        <v>687</v>
      </c>
      <c r="BR135" t="s">
        <v>525</v>
      </c>
      <c r="BS135" t="s">
        <v>518</v>
      </c>
      <c r="BT135" t="s">
        <v>519</v>
      </c>
      <c r="BU135" t="s">
        <v>520</v>
      </c>
      <c r="BV135" t="s">
        <v>521</v>
      </c>
      <c r="BW135" t="s">
        <v>522</v>
      </c>
      <c r="BX135" t="s">
        <v>523</v>
      </c>
      <c r="BY135" t="s">
        <v>424</v>
      </c>
      <c r="BZ135" t="s">
        <v>424</v>
      </c>
      <c r="CF135" t="s">
        <v>542</v>
      </c>
    </row>
    <row r="136" spans="46:84" x14ac:dyDescent="0.4">
      <c r="AX136" t="s">
        <v>504</v>
      </c>
      <c r="AY136" t="s">
        <v>505</v>
      </c>
      <c r="AZ136" t="s">
        <v>506</v>
      </c>
      <c r="BA136" t="s">
        <v>507</v>
      </c>
      <c r="BB136" t="s">
        <v>508</v>
      </c>
      <c r="BC136" t="s">
        <v>427</v>
      </c>
      <c r="BD136" t="s">
        <v>509</v>
      </c>
      <c r="BE136" t="s">
        <v>426</v>
      </c>
      <c r="BF136" t="s">
        <v>424</v>
      </c>
      <c r="BG136" t="s">
        <v>510</v>
      </c>
      <c r="BH136" t="s">
        <v>511</v>
      </c>
      <c r="BI136" t="s">
        <v>425</v>
      </c>
      <c r="BJ136" t="s">
        <v>512</v>
      </c>
      <c r="BK136" t="s">
        <v>513</v>
      </c>
      <c r="BL136" t="s">
        <v>514</v>
      </c>
      <c r="BM136" t="s">
        <v>515</v>
      </c>
      <c r="BN136" t="s">
        <v>516</v>
      </c>
      <c r="BO136" t="s">
        <v>517</v>
      </c>
      <c r="BR136" t="s">
        <v>525</v>
      </c>
      <c r="BS136" t="s">
        <v>518</v>
      </c>
      <c r="BT136" t="s">
        <v>519</v>
      </c>
      <c r="BU136" t="s">
        <v>520</v>
      </c>
      <c r="BV136" t="s">
        <v>521</v>
      </c>
      <c r="BW136" t="s">
        <v>522</v>
      </c>
      <c r="BX136" t="s">
        <v>523</v>
      </c>
      <c r="BY136" t="s">
        <v>424</v>
      </c>
      <c r="BZ136" t="s">
        <v>424</v>
      </c>
      <c r="CF136" t="s">
        <v>542</v>
      </c>
    </row>
    <row r="137" spans="46:84" x14ac:dyDescent="0.4">
      <c r="AU137" t="s">
        <v>501</v>
      </c>
      <c r="AX137" t="s">
        <v>504</v>
      </c>
      <c r="AY137" t="s">
        <v>505</v>
      </c>
      <c r="AZ137" t="s">
        <v>506</v>
      </c>
      <c r="BA137" t="s">
        <v>507</v>
      </c>
      <c r="BB137" t="s">
        <v>508</v>
      </c>
      <c r="BC137" t="s">
        <v>427</v>
      </c>
      <c r="BD137" t="s">
        <v>509</v>
      </c>
      <c r="BE137" t="s">
        <v>426</v>
      </c>
      <c r="BF137" t="s">
        <v>424</v>
      </c>
      <c r="BG137" t="s">
        <v>510</v>
      </c>
      <c r="BH137" t="s">
        <v>511</v>
      </c>
      <c r="BI137" t="s">
        <v>425</v>
      </c>
      <c r="BJ137" t="s">
        <v>512</v>
      </c>
      <c r="BK137" t="s">
        <v>513</v>
      </c>
      <c r="BL137" t="s">
        <v>514</v>
      </c>
      <c r="BM137" t="s">
        <v>515</v>
      </c>
      <c r="BN137" t="s">
        <v>516</v>
      </c>
      <c r="BO137" t="s">
        <v>517</v>
      </c>
      <c r="BR137" t="s">
        <v>525</v>
      </c>
      <c r="BS137" t="s">
        <v>518</v>
      </c>
      <c r="BT137" t="s">
        <v>519</v>
      </c>
      <c r="BU137" t="s">
        <v>520</v>
      </c>
      <c r="BV137" t="s">
        <v>521</v>
      </c>
      <c r="BW137" t="s">
        <v>522</v>
      </c>
      <c r="BX137" t="s">
        <v>523</v>
      </c>
      <c r="BY137" t="s">
        <v>424</v>
      </c>
      <c r="BZ137" t="s">
        <v>424</v>
      </c>
      <c r="CF137" t="s">
        <v>542</v>
      </c>
    </row>
    <row r="138" spans="46:84" x14ac:dyDescent="0.4">
      <c r="AT138" t="s">
        <v>500</v>
      </c>
      <c r="AU138" t="s">
        <v>501</v>
      </c>
      <c r="AV138" t="s">
        <v>502</v>
      </c>
      <c r="AX138" t="s">
        <v>504</v>
      </c>
      <c r="AY138" t="s">
        <v>505</v>
      </c>
      <c r="AZ138" t="s">
        <v>506</v>
      </c>
      <c r="BA138" t="s">
        <v>538</v>
      </c>
      <c r="BB138" t="s">
        <v>539</v>
      </c>
      <c r="BC138" t="s">
        <v>427</v>
      </c>
      <c r="BD138" t="s">
        <v>509</v>
      </c>
      <c r="BE138" t="s">
        <v>426</v>
      </c>
      <c r="BF138" t="s">
        <v>424</v>
      </c>
      <c r="BG138" t="s">
        <v>510</v>
      </c>
      <c r="BH138" t="s">
        <v>511</v>
      </c>
      <c r="BI138" t="s">
        <v>425</v>
      </c>
      <c r="BJ138" t="s">
        <v>512</v>
      </c>
      <c r="BK138" t="s">
        <v>513</v>
      </c>
      <c r="BL138" t="s">
        <v>514</v>
      </c>
      <c r="BM138" t="s">
        <v>515</v>
      </c>
      <c r="BN138" t="s">
        <v>540</v>
      </c>
      <c r="BO138" t="s">
        <v>541</v>
      </c>
      <c r="BP138" t="s">
        <v>524</v>
      </c>
      <c r="BQ138" t="s">
        <v>688</v>
      </c>
      <c r="BT138" t="s">
        <v>519</v>
      </c>
      <c r="BU138" t="s">
        <v>520</v>
      </c>
      <c r="BV138" t="s">
        <v>521</v>
      </c>
      <c r="BW138" t="s">
        <v>522</v>
      </c>
      <c r="BX138" t="s">
        <v>523</v>
      </c>
      <c r="BY138" t="s">
        <v>424</v>
      </c>
      <c r="BZ138" t="s">
        <v>424</v>
      </c>
      <c r="CF138" t="s">
        <v>542</v>
      </c>
    </row>
    <row r="139" spans="46:84" x14ac:dyDescent="0.4">
      <c r="AT139" t="s">
        <v>500</v>
      </c>
      <c r="AU139" t="s">
        <v>501</v>
      </c>
      <c r="AV139" t="s">
        <v>502</v>
      </c>
      <c r="AW139" t="s">
        <v>503</v>
      </c>
      <c r="AX139" t="s">
        <v>504</v>
      </c>
      <c r="AY139" t="s">
        <v>505</v>
      </c>
      <c r="AZ139" t="s">
        <v>506</v>
      </c>
      <c r="BA139" t="s">
        <v>530</v>
      </c>
      <c r="BB139" t="s">
        <v>531</v>
      </c>
      <c r="BC139" t="s">
        <v>427</v>
      </c>
      <c r="BD139" t="s">
        <v>509</v>
      </c>
      <c r="BE139" t="s">
        <v>426</v>
      </c>
      <c r="BF139" t="s">
        <v>424</v>
      </c>
      <c r="BG139" t="s">
        <v>510</v>
      </c>
      <c r="BH139" t="s">
        <v>511</v>
      </c>
      <c r="BI139" t="s">
        <v>425</v>
      </c>
      <c r="BJ139" t="s">
        <v>512</v>
      </c>
      <c r="BK139" t="s">
        <v>513</v>
      </c>
      <c r="BL139" t="s">
        <v>514</v>
      </c>
      <c r="BM139" t="s">
        <v>515</v>
      </c>
      <c r="BN139" t="s">
        <v>532</v>
      </c>
      <c r="BO139" t="s">
        <v>533</v>
      </c>
      <c r="BP139" t="s">
        <v>524</v>
      </c>
      <c r="BQ139" t="s">
        <v>689</v>
      </c>
      <c r="BT139" t="s">
        <v>519</v>
      </c>
      <c r="BU139" t="s">
        <v>520</v>
      </c>
      <c r="BV139" t="s">
        <v>521</v>
      </c>
      <c r="BW139" t="s">
        <v>522</v>
      </c>
      <c r="BX139" t="s">
        <v>523</v>
      </c>
      <c r="BY139" t="s">
        <v>424</v>
      </c>
      <c r="BZ139" t="s">
        <v>424</v>
      </c>
      <c r="CF139" t="s">
        <v>542</v>
      </c>
    </row>
    <row r="143" spans="46:84" x14ac:dyDescent="0.4">
      <c r="AT143" t="s">
        <v>500</v>
      </c>
      <c r="AU143" t="s">
        <v>501</v>
      </c>
      <c r="AV143" t="s">
        <v>502</v>
      </c>
      <c r="AW143" t="s">
        <v>503</v>
      </c>
      <c r="AX143" t="s">
        <v>504</v>
      </c>
      <c r="AY143" t="s">
        <v>505</v>
      </c>
      <c r="AZ143" t="s">
        <v>506</v>
      </c>
      <c r="BA143" t="s">
        <v>507</v>
      </c>
      <c r="BB143" t="s">
        <v>508</v>
      </c>
      <c r="BC143" t="s">
        <v>427</v>
      </c>
      <c r="BD143" t="s">
        <v>509</v>
      </c>
      <c r="BE143" t="s">
        <v>426</v>
      </c>
      <c r="BF143" t="s">
        <v>424</v>
      </c>
      <c r="BG143" t="s">
        <v>510</v>
      </c>
      <c r="BH143" t="s">
        <v>511</v>
      </c>
      <c r="BI143" t="s">
        <v>425</v>
      </c>
      <c r="BJ143" t="s">
        <v>512</v>
      </c>
      <c r="BK143" t="s">
        <v>513</v>
      </c>
      <c r="BL143" t="s">
        <v>514</v>
      </c>
      <c r="BM143" t="s">
        <v>515</v>
      </c>
      <c r="BN143" t="s">
        <v>516</v>
      </c>
      <c r="BO143" t="s">
        <v>517</v>
      </c>
      <c r="BP143" t="s">
        <v>524</v>
      </c>
      <c r="BQ143" t="s">
        <v>690</v>
      </c>
      <c r="BR143" t="s">
        <v>525</v>
      </c>
      <c r="BS143" t="s">
        <v>518</v>
      </c>
      <c r="BT143" t="s">
        <v>519</v>
      </c>
      <c r="BU143" t="s">
        <v>520</v>
      </c>
      <c r="BV143" t="s">
        <v>521</v>
      </c>
      <c r="BW143" t="s">
        <v>522</v>
      </c>
      <c r="BX143" t="s">
        <v>523</v>
      </c>
      <c r="BY143" t="s">
        <v>424</v>
      </c>
      <c r="BZ143" t="s">
        <v>424</v>
      </c>
      <c r="CF143" t="s">
        <v>542</v>
      </c>
    </row>
    <row r="144" spans="46:84" x14ac:dyDescent="0.4">
      <c r="AT144" t="s">
        <v>500</v>
      </c>
      <c r="AU144" t="s">
        <v>501</v>
      </c>
      <c r="AV144" t="s">
        <v>502</v>
      </c>
      <c r="AW144" t="s">
        <v>503</v>
      </c>
      <c r="AX144" t="s">
        <v>504</v>
      </c>
      <c r="AY144" t="s">
        <v>505</v>
      </c>
      <c r="AZ144" t="s">
        <v>506</v>
      </c>
      <c r="BA144" t="s">
        <v>507</v>
      </c>
      <c r="BB144" t="s">
        <v>508</v>
      </c>
      <c r="BC144" t="s">
        <v>427</v>
      </c>
      <c r="BD144" t="s">
        <v>509</v>
      </c>
      <c r="BE144" t="s">
        <v>426</v>
      </c>
      <c r="BF144" t="s">
        <v>424</v>
      </c>
      <c r="BG144" t="s">
        <v>510</v>
      </c>
      <c r="BH144" t="s">
        <v>511</v>
      </c>
      <c r="BI144" t="s">
        <v>425</v>
      </c>
      <c r="BJ144" t="s">
        <v>512</v>
      </c>
      <c r="BK144" t="s">
        <v>513</v>
      </c>
      <c r="BL144" t="s">
        <v>514</v>
      </c>
      <c r="BM144" t="s">
        <v>515</v>
      </c>
      <c r="BN144" t="s">
        <v>516</v>
      </c>
      <c r="BO144" t="s">
        <v>517</v>
      </c>
      <c r="BP144" t="s">
        <v>524</v>
      </c>
      <c r="BQ144" t="s">
        <v>691</v>
      </c>
      <c r="BR144" t="s">
        <v>525</v>
      </c>
      <c r="BS144" t="s">
        <v>518</v>
      </c>
      <c r="BT144" t="s">
        <v>519</v>
      </c>
      <c r="BU144" t="s">
        <v>520</v>
      </c>
      <c r="BV144" t="s">
        <v>521</v>
      </c>
      <c r="BW144" t="s">
        <v>522</v>
      </c>
      <c r="BX144" t="s">
        <v>523</v>
      </c>
      <c r="BY144" t="s">
        <v>424</v>
      </c>
      <c r="BZ144" t="s">
        <v>424</v>
      </c>
      <c r="CF144" t="s">
        <v>542</v>
      </c>
    </row>
    <row r="145" spans="46:84" x14ac:dyDescent="0.4">
      <c r="AT145" t="s">
        <v>500</v>
      </c>
      <c r="AU145" t="s">
        <v>501</v>
      </c>
      <c r="AV145" t="s">
        <v>502</v>
      </c>
      <c r="AW145" t="s">
        <v>503</v>
      </c>
      <c r="AX145" t="s">
        <v>504</v>
      </c>
      <c r="AY145" t="s">
        <v>505</v>
      </c>
      <c r="AZ145" t="s">
        <v>506</v>
      </c>
      <c r="BA145" t="s">
        <v>507</v>
      </c>
      <c r="BB145" t="s">
        <v>508</v>
      </c>
      <c r="BC145" t="s">
        <v>427</v>
      </c>
      <c r="BD145" t="s">
        <v>509</v>
      </c>
      <c r="BE145" t="s">
        <v>426</v>
      </c>
      <c r="BF145" t="s">
        <v>424</v>
      </c>
      <c r="BG145" t="s">
        <v>510</v>
      </c>
      <c r="BH145" t="s">
        <v>511</v>
      </c>
      <c r="BI145" t="s">
        <v>425</v>
      </c>
      <c r="BJ145" t="s">
        <v>512</v>
      </c>
      <c r="BK145" t="s">
        <v>513</v>
      </c>
      <c r="BL145" t="s">
        <v>514</v>
      </c>
      <c r="BM145" t="s">
        <v>515</v>
      </c>
      <c r="BN145" t="s">
        <v>516</v>
      </c>
      <c r="BO145" t="s">
        <v>517</v>
      </c>
      <c r="BP145" t="s">
        <v>524</v>
      </c>
      <c r="BQ145" t="s">
        <v>692</v>
      </c>
      <c r="BR145" t="s">
        <v>525</v>
      </c>
      <c r="BS145" t="s">
        <v>518</v>
      </c>
      <c r="BT145" t="s">
        <v>519</v>
      </c>
      <c r="BU145" t="s">
        <v>520</v>
      </c>
      <c r="BV145" t="s">
        <v>521</v>
      </c>
      <c r="BW145" t="s">
        <v>522</v>
      </c>
      <c r="BX145" t="s">
        <v>523</v>
      </c>
      <c r="BY145" t="s">
        <v>424</v>
      </c>
      <c r="BZ145" t="s">
        <v>424</v>
      </c>
      <c r="CF145" t="s">
        <v>542</v>
      </c>
    </row>
    <row r="146" spans="46:84" x14ac:dyDescent="0.4">
      <c r="AT146" t="s">
        <v>500</v>
      </c>
      <c r="AU146" t="s">
        <v>501</v>
      </c>
      <c r="AV146" t="s">
        <v>502</v>
      </c>
      <c r="AX146" t="s">
        <v>504</v>
      </c>
      <c r="AY146" t="s">
        <v>505</v>
      </c>
      <c r="AZ146" t="s">
        <v>506</v>
      </c>
      <c r="BA146" t="s">
        <v>551</v>
      </c>
      <c r="BB146" t="s">
        <v>552</v>
      </c>
      <c r="BC146" t="s">
        <v>427</v>
      </c>
      <c r="BD146" t="s">
        <v>509</v>
      </c>
      <c r="BE146" t="s">
        <v>426</v>
      </c>
      <c r="BF146" t="s">
        <v>424</v>
      </c>
      <c r="BG146" t="s">
        <v>510</v>
      </c>
      <c r="BH146" t="s">
        <v>511</v>
      </c>
      <c r="BI146" t="s">
        <v>425</v>
      </c>
      <c r="BJ146" t="s">
        <v>512</v>
      </c>
      <c r="BK146" t="s">
        <v>513</v>
      </c>
      <c r="BL146" t="s">
        <v>514</v>
      </c>
      <c r="BM146" t="s">
        <v>515</v>
      </c>
      <c r="BN146" t="s">
        <v>553</v>
      </c>
      <c r="BO146" t="s">
        <v>554</v>
      </c>
      <c r="BP146" t="s">
        <v>524</v>
      </c>
      <c r="BQ146" t="s">
        <v>693</v>
      </c>
      <c r="BT146" t="s">
        <v>519</v>
      </c>
      <c r="BU146" t="s">
        <v>520</v>
      </c>
      <c r="BV146" t="s">
        <v>521</v>
      </c>
      <c r="BW146" t="s">
        <v>522</v>
      </c>
      <c r="BX146" t="s">
        <v>523</v>
      </c>
      <c r="BY146" t="s">
        <v>424</v>
      </c>
      <c r="BZ146" t="s">
        <v>424</v>
      </c>
      <c r="CF146" t="s">
        <v>542</v>
      </c>
    </row>
    <row r="147" spans="46:84" x14ac:dyDescent="0.4">
      <c r="AT147" t="s">
        <v>500</v>
      </c>
      <c r="AU147" t="s">
        <v>501</v>
      </c>
      <c r="AV147" t="s">
        <v>502</v>
      </c>
      <c r="AX147" t="s">
        <v>504</v>
      </c>
      <c r="AZ147" t="s">
        <v>506</v>
      </c>
      <c r="BA147" t="s">
        <v>551</v>
      </c>
      <c r="BB147" t="s">
        <v>552</v>
      </c>
      <c r="BC147" t="s">
        <v>427</v>
      </c>
      <c r="BD147" t="s">
        <v>509</v>
      </c>
      <c r="BE147" t="s">
        <v>426</v>
      </c>
      <c r="BF147" t="s">
        <v>424</v>
      </c>
      <c r="BG147" t="s">
        <v>510</v>
      </c>
      <c r="BH147" t="s">
        <v>511</v>
      </c>
      <c r="BI147" t="s">
        <v>425</v>
      </c>
      <c r="BJ147" t="s">
        <v>512</v>
      </c>
      <c r="BK147" t="s">
        <v>513</v>
      </c>
      <c r="BL147" t="s">
        <v>514</v>
      </c>
      <c r="BM147" t="s">
        <v>515</v>
      </c>
      <c r="BN147" t="s">
        <v>553</v>
      </c>
      <c r="BO147" t="s">
        <v>554</v>
      </c>
      <c r="BP147" t="s">
        <v>524</v>
      </c>
      <c r="BQ147" t="s">
        <v>694</v>
      </c>
      <c r="BT147" t="s">
        <v>519</v>
      </c>
      <c r="BU147" t="s">
        <v>520</v>
      </c>
      <c r="BV147" t="s">
        <v>521</v>
      </c>
      <c r="BW147" t="s">
        <v>522</v>
      </c>
      <c r="BX147" t="s">
        <v>523</v>
      </c>
      <c r="BY147" t="s">
        <v>424</v>
      </c>
      <c r="BZ147" t="s">
        <v>424</v>
      </c>
      <c r="CF147" t="s">
        <v>542</v>
      </c>
    </row>
    <row r="150" spans="46:84" x14ac:dyDescent="0.4">
      <c r="AT150" t="s">
        <v>500</v>
      </c>
      <c r="AU150" t="s">
        <v>501</v>
      </c>
      <c r="AV150" t="s">
        <v>502</v>
      </c>
      <c r="AW150" t="s">
        <v>503</v>
      </c>
      <c r="AX150" t="s">
        <v>504</v>
      </c>
      <c r="AY150" t="s">
        <v>505</v>
      </c>
      <c r="AZ150" t="s">
        <v>506</v>
      </c>
      <c r="BA150" t="s">
        <v>507</v>
      </c>
      <c r="BB150" t="s">
        <v>508</v>
      </c>
      <c r="BC150" t="s">
        <v>427</v>
      </c>
      <c r="BD150" t="s">
        <v>509</v>
      </c>
      <c r="BE150" t="s">
        <v>426</v>
      </c>
      <c r="BF150" t="s">
        <v>424</v>
      </c>
      <c r="BG150" t="s">
        <v>510</v>
      </c>
      <c r="BH150" t="s">
        <v>511</v>
      </c>
      <c r="BI150" t="s">
        <v>425</v>
      </c>
      <c r="BJ150" t="s">
        <v>512</v>
      </c>
      <c r="BK150" t="s">
        <v>513</v>
      </c>
      <c r="BL150" t="s">
        <v>514</v>
      </c>
      <c r="BM150" t="s">
        <v>515</v>
      </c>
      <c r="BN150" t="s">
        <v>516</v>
      </c>
      <c r="BO150" t="s">
        <v>517</v>
      </c>
      <c r="BP150" t="s">
        <v>524</v>
      </c>
      <c r="BQ150" t="s">
        <v>695</v>
      </c>
      <c r="BR150" t="s">
        <v>525</v>
      </c>
      <c r="BS150" t="s">
        <v>518</v>
      </c>
      <c r="BT150" t="s">
        <v>519</v>
      </c>
      <c r="BU150" t="s">
        <v>520</v>
      </c>
      <c r="BV150" t="s">
        <v>521</v>
      </c>
      <c r="BW150" t="s">
        <v>522</v>
      </c>
      <c r="BX150" t="s">
        <v>523</v>
      </c>
      <c r="BY150" t="s">
        <v>424</v>
      </c>
      <c r="BZ150" t="s">
        <v>424</v>
      </c>
      <c r="CF150" t="s">
        <v>542</v>
      </c>
    </row>
    <row r="151" spans="46:84" x14ac:dyDescent="0.4">
      <c r="AU151" t="s">
        <v>501</v>
      </c>
      <c r="AV151" t="s">
        <v>502</v>
      </c>
      <c r="AX151" t="s">
        <v>504</v>
      </c>
      <c r="AY151" t="s">
        <v>505</v>
      </c>
      <c r="AZ151" t="s">
        <v>506</v>
      </c>
      <c r="BA151" t="s">
        <v>507</v>
      </c>
      <c r="BB151" t="s">
        <v>508</v>
      </c>
      <c r="BC151" t="s">
        <v>427</v>
      </c>
      <c r="BD151" t="s">
        <v>509</v>
      </c>
      <c r="BE151" t="s">
        <v>426</v>
      </c>
      <c r="BF151" t="s">
        <v>424</v>
      </c>
      <c r="BG151" t="s">
        <v>510</v>
      </c>
      <c r="BH151" t="s">
        <v>511</v>
      </c>
      <c r="BI151" t="s">
        <v>425</v>
      </c>
      <c r="BJ151" t="s">
        <v>512</v>
      </c>
      <c r="BK151" t="s">
        <v>513</v>
      </c>
      <c r="BL151" t="s">
        <v>514</v>
      </c>
      <c r="BM151" t="s">
        <v>515</v>
      </c>
      <c r="BN151" t="s">
        <v>516</v>
      </c>
      <c r="BO151" t="s">
        <v>517</v>
      </c>
      <c r="BP151" t="s">
        <v>524</v>
      </c>
      <c r="BR151" t="s">
        <v>525</v>
      </c>
      <c r="BS151" t="s">
        <v>518</v>
      </c>
      <c r="BT151" t="s">
        <v>519</v>
      </c>
      <c r="BU151" t="s">
        <v>520</v>
      </c>
      <c r="BV151" t="s">
        <v>521</v>
      </c>
      <c r="BW151" t="s">
        <v>522</v>
      </c>
      <c r="BX151" t="s">
        <v>523</v>
      </c>
      <c r="BY151" t="s">
        <v>424</v>
      </c>
      <c r="BZ151" t="s">
        <v>424</v>
      </c>
      <c r="CF151" t="s">
        <v>542</v>
      </c>
    </row>
    <row r="152" spans="46:84" x14ac:dyDescent="0.4">
      <c r="AT152" t="s">
        <v>500</v>
      </c>
      <c r="AU152" t="s">
        <v>501</v>
      </c>
      <c r="AV152" t="s">
        <v>502</v>
      </c>
      <c r="AW152" t="s">
        <v>503</v>
      </c>
      <c r="AX152" t="s">
        <v>504</v>
      </c>
      <c r="AY152" t="s">
        <v>505</v>
      </c>
      <c r="AZ152" t="s">
        <v>506</v>
      </c>
      <c r="BA152" t="s">
        <v>507</v>
      </c>
      <c r="BB152" t="s">
        <v>508</v>
      </c>
      <c r="BC152" t="s">
        <v>427</v>
      </c>
      <c r="BD152" t="s">
        <v>509</v>
      </c>
      <c r="BE152" t="s">
        <v>426</v>
      </c>
      <c r="BF152" t="s">
        <v>424</v>
      </c>
      <c r="BG152" t="s">
        <v>510</v>
      </c>
      <c r="BH152" t="s">
        <v>511</v>
      </c>
      <c r="BI152" t="s">
        <v>425</v>
      </c>
      <c r="BJ152" t="s">
        <v>512</v>
      </c>
      <c r="BK152" t="s">
        <v>513</v>
      </c>
      <c r="BL152" t="s">
        <v>514</v>
      </c>
      <c r="BM152" t="s">
        <v>515</v>
      </c>
      <c r="BN152" t="s">
        <v>516</v>
      </c>
      <c r="BO152" t="s">
        <v>517</v>
      </c>
      <c r="BP152" t="s">
        <v>524</v>
      </c>
      <c r="BQ152" t="s">
        <v>696</v>
      </c>
      <c r="BR152" t="s">
        <v>525</v>
      </c>
      <c r="BS152" t="s">
        <v>518</v>
      </c>
      <c r="BT152" t="s">
        <v>519</v>
      </c>
      <c r="BU152" t="s">
        <v>520</v>
      </c>
      <c r="BV152" t="s">
        <v>521</v>
      </c>
      <c r="BW152" t="s">
        <v>522</v>
      </c>
      <c r="BX152" t="s">
        <v>523</v>
      </c>
      <c r="BY152" t="s">
        <v>424</v>
      </c>
      <c r="BZ152" t="s">
        <v>424</v>
      </c>
      <c r="CF152" t="s">
        <v>542</v>
      </c>
    </row>
    <row r="153" spans="46:84" x14ac:dyDescent="0.4">
      <c r="AT153" t="s">
        <v>500</v>
      </c>
      <c r="AU153" t="s">
        <v>501</v>
      </c>
      <c r="AV153" t="s">
        <v>502</v>
      </c>
      <c r="AW153" t="s">
        <v>503</v>
      </c>
      <c r="AX153" t="s">
        <v>504</v>
      </c>
      <c r="AY153" t="s">
        <v>505</v>
      </c>
      <c r="AZ153" t="s">
        <v>506</v>
      </c>
      <c r="BA153" t="s">
        <v>555</v>
      </c>
      <c r="BB153" t="s">
        <v>556</v>
      </c>
      <c r="BC153" t="s">
        <v>427</v>
      </c>
      <c r="BD153" t="s">
        <v>509</v>
      </c>
      <c r="BE153" t="s">
        <v>426</v>
      </c>
      <c r="BF153" t="s">
        <v>424</v>
      </c>
      <c r="BG153" t="s">
        <v>510</v>
      </c>
      <c r="BH153" t="s">
        <v>511</v>
      </c>
      <c r="BI153" t="s">
        <v>425</v>
      </c>
      <c r="BJ153" t="s">
        <v>512</v>
      </c>
      <c r="BK153" t="s">
        <v>513</v>
      </c>
      <c r="BL153" t="s">
        <v>514</v>
      </c>
      <c r="BM153" t="s">
        <v>515</v>
      </c>
      <c r="BN153" t="s">
        <v>557</v>
      </c>
      <c r="BO153" t="s">
        <v>558</v>
      </c>
      <c r="BQ153" t="s">
        <v>697</v>
      </c>
      <c r="BT153" t="s">
        <v>519</v>
      </c>
      <c r="BU153" t="s">
        <v>520</v>
      </c>
      <c r="BV153" t="s">
        <v>521</v>
      </c>
      <c r="BW153" t="s">
        <v>522</v>
      </c>
      <c r="BX153" t="s">
        <v>523</v>
      </c>
      <c r="BY153" t="s">
        <v>424</v>
      </c>
      <c r="BZ153" t="s">
        <v>424</v>
      </c>
      <c r="CF153" t="s">
        <v>542</v>
      </c>
    </row>
    <row r="154" spans="46:84" x14ac:dyDescent="0.4">
      <c r="AU154" t="s">
        <v>501</v>
      </c>
      <c r="AX154" t="s">
        <v>504</v>
      </c>
      <c r="AY154" t="s">
        <v>505</v>
      </c>
      <c r="AZ154" t="s">
        <v>506</v>
      </c>
      <c r="BA154" t="s">
        <v>530</v>
      </c>
      <c r="BB154" t="s">
        <v>531</v>
      </c>
      <c r="BC154" t="s">
        <v>427</v>
      </c>
      <c r="BD154" t="s">
        <v>509</v>
      </c>
      <c r="BE154" t="s">
        <v>426</v>
      </c>
      <c r="BF154" t="s">
        <v>424</v>
      </c>
      <c r="BG154" t="s">
        <v>510</v>
      </c>
      <c r="BH154" t="s">
        <v>511</v>
      </c>
      <c r="BI154" t="s">
        <v>425</v>
      </c>
      <c r="BJ154" t="s">
        <v>512</v>
      </c>
      <c r="BK154" t="s">
        <v>513</v>
      </c>
      <c r="BL154" t="s">
        <v>514</v>
      </c>
      <c r="BM154" t="s">
        <v>515</v>
      </c>
      <c r="BN154" t="s">
        <v>532</v>
      </c>
      <c r="BO154" t="s">
        <v>533</v>
      </c>
      <c r="BP154" t="s">
        <v>524</v>
      </c>
      <c r="BT154" t="s">
        <v>519</v>
      </c>
      <c r="BU154" t="s">
        <v>520</v>
      </c>
      <c r="BV154" t="s">
        <v>521</v>
      </c>
      <c r="BW154" t="s">
        <v>522</v>
      </c>
      <c r="BX154" t="s">
        <v>523</v>
      </c>
      <c r="BY154" t="s">
        <v>424</v>
      </c>
      <c r="BZ154" t="s">
        <v>424</v>
      </c>
      <c r="CF154" t="s">
        <v>542</v>
      </c>
    </row>
    <row r="158" spans="46:84" x14ac:dyDescent="0.4">
      <c r="AT158" t="s">
        <v>500</v>
      </c>
      <c r="AU158" t="s">
        <v>501</v>
      </c>
      <c r="AV158" t="s">
        <v>502</v>
      </c>
      <c r="AW158" t="s">
        <v>503</v>
      </c>
      <c r="AX158" t="s">
        <v>504</v>
      </c>
      <c r="AY158" t="s">
        <v>505</v>
      </c>
      <c r="AZ158" t="s">
        <v>506</v>
      </c>
      <c r="BA158" t="s">
        <v>507</v>
      </c>
      <c r="BB158" t="s">
        <v>508</v>
      </c>
      <c r="BC158" t="s">
        <v>427</v>
      </c>
      <c r="BD158" t="s">
        <v>509</v>
      </c>
      <c r="BE158" t="s">
        <v>426</v>
      </c>
      <c r="BF158" t="s">
        <v>424</v>
      </c>
      <c r="BG158" t="s">
        <v>510</v>
      </c>
      <c r="BH158" t="s">
        <v>511</v>
      </c>
      <c r="BI158" t="s">
        <v>425</v>
      </c>
      <c r="BJ158" t="s">
        <v>512</v>
      </c>
      <c r="BK158" t="s">
        <v>513</v>
      </c>
      <c r="BL158" t="s">
        <v>514</v>
      </c>
      <c r="BM158" t="s">
        <v>515</v>
      </c>
      <c r="BN158" t="s">
        <v>516</v>
      </c>
      <c r="BO158" t="s">
        <v>517</v>
      </c>
      <c r="BQ158" t="s">
        <v>698</v>
      </c>
      <c r="BR158" t="s">
        <v>525</v>
      </c>
      <c r="BS158" t="s">
        <v>518</v>
      </c>
      <c r="BT158" t="s">
        <v>519</v>
      </c>
      <c r="BU158" t="s">
        <v>520</v>
      </c>
      <c r="BV158" t="s">
        <v>521</v>
      </c>
      <c r="BW158" t="s">
        <v>522</v>
      </c>
      <c r="BX158" t="s">
        <v>523</v>
      </c>
      <c r="BY158" t="s">
        <v>424</v>
      </c>
      <c r="BZ158" t="s">
        <v>424</v>
      </c>
      <c r="CF158" t="s">
        <v>542</v>
      </c>
    </row>
    <row r="159" spans="46:84" x14ac:dyDescent="0.4">
      <c r="AT159" t="s">
        <v>500</v>
      </c>
      <c r="AU159" t="s">
        <v>501</v>
      </c>
      <c r="AV159" t="s">
        <v>502</v>
      </c>
      <c r="AW159" t="s">
        <v>503</v>
      </c>
      <c r="AX159" t="s">
        <v>504</v>
      </c>
      <c r="AY159" t="s">
        <v>505</v>
      </c>
      <c r="AZ159" t="s">
        <v>506</v>
      </c>
      <c r="BA159" t="s">
        <v>507</v>
      </c>
      <c r="BB159" t="s">
        <v>508</v>
      </c>
      <c r="BC159" t="s">
        <v>427</v>
      </c>
      <c r="BD159" t="s">
        <v>509</v>
      </c>
      <c r="BE159" t="s">
        <v>426</v>
      </c>
      <c r="BF159" t="s">
        <v>424</v>
      </c>
      <c r="BG159" t="s">
        <v>510</v>
      </c>
      <c r="BH159" t="s">
        <v>511</v>
      </c>
      <c r="BI159" t="s">
        <v>425</v>
      </c>
      <c r="BJ159" t="s">
        <v>512</v>
      </c>
      <c r="BK159" t="s">
        <v>513</v>
      </c>
      <c r="BL159" t="s">
        <v>514</v>
      </c>
      <c r="BM159" t="s">
        <v>515</v>
      </c>
      <c r="BN159" t="s">
        <v>516</v>
      </c>
      <c r="BO159" t="s">
        <v>517</v>
      </c>
      <c r="BQ159" t="s">
        <v>699</v>
      </c>
      <c r="BR159" t="s">
        <v>525</v>
      </c>
      <c r="BS159" t="s">
        <v>518</v>
      </c>
      <c r="BT159" t="s">
        <v>519</v>
      </c>
      <c r="BU159" t="s">
        <v>520</v>
      </c>
      <c r="BV159" t="s">
        <v>521</v>
      </c>
      <c r="BW159" t="s">
        <v>522</v>
      </c>
      <c r="BX159" t="s">
        <v>523</v>
      </c>
      <c r="BY159" t="s">
        <v>424</v>
      </c>
      <c r="BZ159" t="s">
        <v>424</v>
      </c>
      <c r="CF159" t="s">
        <v>542</v>
      </c>
    </row>
    <row r="160" spans="46:84" x14ac:dyDescent="0.4">
      <c r="AT160" t="s">
        <v>500</v>
      </c>
      <c r="AU160" t="s">
        <v>501</v>
      </c>
      <c r="AV160" t="s">
        <v>502</v>
      </c>
      <c r="AW160" t="s">
        <v>503</v>
      </c>
      <c r="AX160" t="s">
        <v>504</v>
      </c>
      <c r="AY160" t="s">
        <v>505</v>
      </c>
      <c r="AZ160" t="s">
        <v>506</v>
      </c>
      <c r="BA160" t="s">
        <v>507</v>
      </c>
      <c r="BB160" t="s">
        <v>508</v>
      </c>
      <c r="BC160" t="s">
        <v>427</v>
      </c>
      <c r="BD160" t="s">
        <v>509</v>
      </c>
      <c r="BE160" t="s">
        <v>426</v>
      </c>
      <c r="BF160" t="s">
        <v>424</v>
      </c>
      <c r="BG160" t="s">
        <v>510</v>
      </c>
      <c r="BH160" t="s">
        <v>511</v>
      </c>
      <c r="BI160" t="s">
        <v>425</v>
      </c>
      <c r="BJ160" t="s">
        <v>512</v>
      </c>
      <c r="BK160" t="s">
        <v>513</v>
      </c>
      <c r="BL160" t="s">
        <v>514</v>
      </c>
      <c r="BM160" t="s">
        <v>515</v>
      </c>
      <c r="BN160" t="s">
        <v>516</v>
      </c>
      <c r="BO160" t="s">
        <v>517</v>
      </c>
      <c r="BQ160" t="s">
        <v>700</v>
      </c>
      <c r="BR160" t="s">
        <v>525</v>
      </c>
      <c r="BS160" t="s">
        <v>518</v>
      </c>
      <c r="BT160" t="s">
        <v>519</v>
      </c>
      <c r="BU160" t="s">
        <v>520</v>
      </c>
      <c r="BV160" t="s">
        <v>521</v>
      </c>
      <c r="BW160" t="s">
        <v>522</v>
      </c>
      <c r="BX160" t="s">
        <v>523</v>
      </c>
      <c r="BY160" t="s">
        <v>424</v>
      </c>
      <c r="BZ160" t="s">
        <v>424</v>
      </c>
      <c r="CF160" t="s">
        <v>542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440C-60BB-467E-8E4A-AB966BFA8C90}">
  <dimension ref="A1:CF162"/>
  <sheetViews>
    <sheetView topLeftCell="B133" zoomScaleNormal="100" workbookViewId="0">
      <selection activeCell="D169" sqref="D169"/>
    </sheetView>
  </sheetViews>
  <sheetFormatPr baseColWidth="10" defaultColWidth="11.4609375" defaultRowHeight="14.6" outlineLevelRow="1" outlineLevelCol="1" x14ac:dyDescent="0.4"/>
  <cols>
    <col min="1" max="1" width="23.53515625" customWidth="1"/>
    <col min="2" max="2" width="38.84375" customWidth="1"/>
    <col min="3" max="3" width="55.69140625" customWidth="1"/>
    <col min="4" max="4" width="46.23046875" customWidth="1" outlineLevel="1"/>
    <col min="5" max="5" width="15" customWidth="1"/>
    <col min="6" max="6" width="2.84375" customWidth="1"/>
    <col min="7" max="7" width="15.23046875" bestFit="1" customWidth="1"/>
    <col min="8" max="8" width="20.3828125" customWidth="1"/>
    <col min="10" max="10" width="24.15234375" customWidth="1"/>
    <col min="15" max="16" width="19.15234375" bestFit="1" customWidth="1"/>
    <col min="17" max="18" width="21" bestFit="1" customWidth="1"/>
    <col min="19" max="19" width="20.23046875" bestFit="1" customWidth="1"/>
    <col min="20" max="20" width="19.15234375" bestFit="1" customWidth="1"/>
    <col min="21" max="21" width="14.4609375" bestFit="1" customWidth="1"/>
    <col min="22" max="23" width="16.84375" customWidth="1"/>
    <col min="26" max="26" width="15.53515625" bestFit="1" customWidth="1"/>
    <col min="36" max="36" width="12.921875" bestFit="1" customWidth="1"/>
    <col min="42" max="42" width="12.921875" bestFit="1" customWidth="1"/>
    <col min="45" max="45" width="15" customWidth="1"/>
    <col min="80" max="80" width="11.4609375" style="25"/>
  </cols>
  <sheetData>
    <row r="1" spans="1:84" ht="72.900000000000006" x14ac:dyDescent="0.4">
      <c r="G1" s="18"/>
      <c r="H1" s="18"/>
      <c r="I1" s="19"/>
      <c r="J1" s="20"/>
      <c r="K1" s="19"/>
      <c r="L1" s="21"/>
      <c r="M1" s="21"/>
      <c r="N1" s="18"/>
      <c r="O1" s="22" t="s">
        <v>429</v>
      </c>
      <c r="P1" s="22" t="s">
        <v>429</v>
      </c>
      <c r="Q1" s="22" t="s">
        <v>430</v>
      </c>
      <c r="R1" s="22" t="s">
        <v>430</v>
      </c>
      <c r="S1" s="23" t="s">
        <v>431</v>
      </c>
      <c r="T1" s="23" t="s">
        <v>429</v>
      </c>
      <c r="U1" s="22" t="s">
        <v>432</v>
      </c>
      <c r="V1" s="18"/>
      <c r="W1" s="18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8"/>
      <c r="AK1" s="18"/>
      <c r="AL1" s="19"/>
      <c r="AM1" s="19"/>
      <c r="AN1" s="19"/>
      <c r="AO1" s="19"/>
      <c r="AP1" s="18"/>
      <c r="AS1" s="6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24"/>
      <c r="BX1" s="8"/>
      <c r="BY1" s="8"/>
    </row>
    <row r="2" spans="1:84" ht="72.900000000000006" x14ac:dyDescent="0.4">
      <c r="G2" s="26" t="s">
        <v>142</v>
      </c>
      <c r="H2" s="27" t="s">
        <v>433</v>
      </c>
      <c r="I2" s="22" t="s">
        <v>434</v>
      </c>
      <c r="J2" s="28" t="s">
        <v>435</v>
      </c>
      <c r="K2" s="26" t="s">
        <v>143</v>
      </c>
      <c r="L2" s="27" t="s">
        <v>436</v>
      </c>
      <c r="M2" s="27" t="s">
        <v>437</v>
      </c>
      <c r="O2" s="29" t="s">
        <v>438</v>
      </c>
      <c r="P2" s="27" t="s">
        <v>439</v>
      </c>
      <c r="Q2" s="27" t="s">
        <v>440</v>
      </c>
      <c r="R2" s="27" t="s">
        <v>441</v>
      </c>
      <c r="S2" s="29" t="s">
        <v>442</v>
      </c>
      <c r="T2" s="27" t="s">
        <v>443</v>
      </c>
      <c r="U2" s="27" t="s">
        <v>444</v>
      </c>
      <c r="V2" s="30" t="s">
        <v>445</v>
      </c>
      <c r="W2" s="30" t="s">
        <v>446</v>
      </c>
      <c r="X2" s="31" t="s">
        <v>447</v>
      </c>
      <c r="Y2" s="22" t="s">
        <v>448</v>
      </c>
      <c r="Z2" s="22" t="s">
        <v>449</v>
      </c>
      <c r="AA2" s="22" t="s">
        <v>450</v>
      </c>
      <c r="AB2" s="22" t="s">
        <v>451</v>
      </c>
      <c r="AC2" s="22" t="s">
        <v>452</v>
      </c>
      <c r="AD2" s="22" t="s">
        <v>453</v>
      </c>
      <c r="AE2" s="22" t="s">
        <v>454</v>
      </c>
      <c r="AF2" s="27" t="s">
        <v>455</v>
      </c>
      <c r="AG2" s="22" t="s">
        <v>456</v>
      </c>
      <c r="AH2" s="22" t="s">
        <v>457</v>
      </c>
      <c r="AI2" s="27" t="s">
        <v>458</v>
      </c>
      <c r="AJ2" s="32" t="s">
        <v>459</v>
      </c>
      <c r="AK2" s="32" t="s">
        <v>460</v>
      </c>
      <c r="AL2" s="27" t="s">
        <v>461</v>
      </c>
      <c r="AM2" s="27" t="s">
        <v>462</v>
      </c>
      <c r="AN2" s="27" t="s">
        <v>463</v>
      </c>
      <c r="AO2" s="27" t="s">
        <v>464</v>
      </c>
      <c r="AP2" s="30" t="s">
        <v>465</v>
      </c>
      <c r="AS2" s="6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24"/>
      <c r="BX2" s="8"/>
      <c r="BY2" s="8"/>
    </row>
    <row r="3" spans="1:84" x14ac:dyDescent="0.4">
      <c r="A3" t="s">
        <v>2</v>
      </c>
      <c r="B3" t="s">
        <v>3</v>
      </c>
      <c r="C3" t="s">
        <v>0</v>
      </c>
      <c r="D3" t="s">
        <v>1</v>
      </c>
      <c r="E3" t="s">
        <v>4</v>
      </c>
      <c r="F3" s="5"/>
      <c r="G3" s="26"/>
      <c r="H3" s="27"/>
      <c r="I3" s="22"/>
      <c r="J3" s="28"/>
      <c r="K3" s="26"/>
      <c r="L3" s="27"/>
      <c r="M3" s="27"/>
      <c r="O3" s="29"/>
      <c r="P3" s="27"/>
      <c r="Q3" s="27"/>
      <c r="R3" s="27"/>
      <c r="S3" s="29"/>
      <c r="T3" s="27"/>
      <c r="U3" s="27"/>
      <c r="V3" s="30"/>
      <c r="W3" s="30"/>
      <c r="X3" s="31"/>
      <c r="Y3" s="22"/>
      <c r="Z3" s="22"/>
      <c r="AA3" s="22"/>
      <c r="AB3" s="22"/>
      <c r="AC3" s="22"/>
      <c r="AD3" s="22"/>
      <c r="AE3" s="22"/>
      <c r="AF3" s="27"/>
      <c r="AG3" s="22"/>
      <c r="AH3" s="22"/>
      <c r="AI3" s="27"/>
      <c r="AJ3" s="32"/>
      <c r="AK3" s="32"/>
      <c r="AL3" s="27"/>
      <c r="AM3" s="27"/>
      <c r="AN3" s="27"/>
      <c r="AO3" s="27"/>
      <c r="AP3" s="30"/>
      <c r="AS3" s="6"/>
      <c r="AT3" s="33" t="s">
        <v>466</v>
      </c>
      <c r="AU3" s="33" t="s">
        <v>467</v>
      </c>
      <c r="AV3" s="33" t="s">
        <v>468</v>
      </c>
      <c r="AW3" s="33" t="s">
        <v>469</v>
      </c>
      <c r="AX3" s="33" t="s">
        <v>470</v>
      </c>
      <c r="AY3" s="33" t="s">
        <v>471</v>
      </c>
      <c r="AZ3" s="33" t="s">
        <v>472</v>
      </c>
      <c r="BA3" s="33" t="s">
        <v>473</v>
      </c>
      <c r="BB3" s="33" t="s">
        <v>474</v>
      </c>
      <c r="BC3" s="33" t="s">
        <v>475</v>
      </c>
      <c r="BD3" s="33" t="s">
        <v>476</v>
      </c>
      <c r="BE3" s="33" t="s">
        <v>477</v>
      </c>
      <c r="BF3" s="33" t="s">
        <v>478</v>
      </c>
      <c r="BG3" s="33" t="s">
        <v>479</v>
      </c>
      <c r="BH3" s="33" t="s">
        <v>480</v>
      </c>
      <c r="BI3" s="33" t="s">
        <v>481</v>
      </c>
      <c r="BJ3" s="33" t="s">
        <v>482</v>
      </c>
      <c r="BK3" s="33" t="s">
        <v>483</v>
      </c>
      <c r="BL3" s="33" t="s">
        <v>484</v>
      </c>
      <c r="BM3" s="33" t="s">
        <v>485</v>
      </c>
      <c r="BN3" s="33" t="s">
        <v>486</v>
      </c>
      <c r="BO3" s="33" t="s">
        <v>487</v>
      </c>
      <c r="BP3" s="33" t="s">
        <v>488</v>
      </c>
      <c r="BQ3" s="33" t="s">
        <v>489</v>
      </c>
      <c r="BR3" s="33" t="s">
        <v>490</v>
      </c>
      <c r="BS3" s="33" t="s">
        <v>491</v>
      </c>
      <c r="BT3" s="33" t="s">
        <v>492</v>
      </c>
      <c r="BU3" s="33" t="s">
        <v>493</v>
      </c>
      <c r="BV3" s="33" t="s">
        <v>494</v>
      </c>
      <c r="BW3" s="34" t="s">
        <v>495</v>
      </c>
      <c r="BX3" s="33" t="s">
        <v>496</v>
      </c>
      <c r="BY3" s="33" t="s">
        <v>497</v>
      </c>
      <c r="BZ3" s="33" t="s">
        <v>498</v>
      </c>
      <c r="CA3" s="9"/>
      <c r="CB3" s="35" t="s">
        <v>497</v>
      </c>
      <c r="CF3" t="s">
        <v>499</v>
      </c>
    </row>
    <row r="4" spans="1:84" x14ac:dyDescent="0.4">
      <c r="A4" s="1" t="s">
        <v>144</v>
      </c>
      <c r="B4" s="1"/>
      <c r="C4" s="1" t="s">
        <v>5</v>
      </c>
      <c r="D4" s="1"/>
      <c r="E4" s="1" t="s">
        <v>6</v>
      </c>
      <c r="F4" s="5"/>
      <c r="G4" s="6" t="str">
        <f>BX4</f>
        <v>US00287Y1091</v>
      </c>
      <c r="H4" s="36">
        <f>(BU4*BY4)*CB4</f>
        <v>349866862006.65002</v>
      </c>
      <c r="I4" s="37">
        <f>BV4</f>
        <v>99.883899999999997</v>
      </c>
      <c r="J4" s="38">
        <f>BW4</f>
        <v>41276</v>
      </c>
      <c r="K4" s="37" t="str">
        <f>BZ4</f>
        <v>USD</v>
      </c>
      <c r="L4" s="39">
        <f>BY4</f>
        <v>198.05</v>
      </c>
      <c r="M4" s="37">
        <f>BY4*CB4</f>
        <v>198.05</v>
      </c>
      <c r="N4" s="40"/>
      <c r="O4" s="37">
        <f>AT4</f>
        <v>94.252074925759601</v>
      </c>
      <c r="P4" s="37">
        <f t="shared" ref="P4:W4" si="0">AU4</f>
        <v>14.9343370791275</v>
      </c>
      <c r="Q4" s="37">
        <f t="shared" si="0"/>
        <v>5.8324303790692804</v>
      </c>
      <c r="R4" s="37">
        <f t="shared" si="0"/>
        <v>0.93475906300421097</v>
      </c>
      <c r="S4" s="37">
        <f t="shared" si="0"/>
        <v>-1911.7356431681801</v>
      </c>
      <c r="T4" s="37">
        <f t="shared" si="0"/>
        <v>18.143798268249199</v>
      </c>
      <c r="U4" s="37">
        <f t="shared" si="0"/>
        <v>5.9982660472954601</v>
      </c>
      <c r="V4" s="36">
        <f t="shared" si="0"/>
        <v>839287574.61000001</v>
      </c>
      <c r="W4" s="36">
        <f t="shared" si="0"/>
        <v>999561882.43782604</v>
      </c>
      <c r="X4" s="37">
        <f>((W4-V4)/W4)*100</f>
        <v>16.034455759450719</v>
      </c>
      <c r="Y4" s="37">
        <f>BC4</f>
        <v>23.580036374267699</v>
      </c>
      <c r="Z4" s="37">
        <f t="shared" ref="Z4:AP4" si="1">BD4</f>
        <v>30.822295550574701</v>
      </c>
      <c r="AA4" s="37">
        <f t="shared" si="1"/>
        <v>30.810813798149599</v>
      </c>
      <c r="AB4" s="37">
        <f t="shared" si="1"/>
        <v>0.2117</v>
      </c>
      <c r="AC4" s="37">
        <f t="shared" si="1"/>
        <v>0.45617240919074498</v>
      </c>
      <c r="AD4" s="37">
        <f t="shared" si="1"/>
        <v>0.29926614640265597</v>
      </c>
      <c r="AE4" s="37">
        <f t="shared" si="1"/>
        <v>0.51846905276590205</v>
      </c>
      <c r="AF4" s="37">
        <f t="shared" si="1"/>
        <v>0.67897868953123297</v>
      </c>
      <c r="AG4" s="37">
        <f t="shared" si="1"/>
        <v>0.37822607869097202</v>
      </c>
      <c r="AH4" s="37">
        <f t="shared" si="1"/>
        <v>0.307766090393293</v>
      </c>
      <c r="AI4" s="37">
        <f t="shared" si="1"/>
        <v>73.288637967537099</v>
      </c>
      <c r="AJ4" s="39">
        <f t="shared" si="1"/>
        <v>189.62639999999999</v>
      </c>
      <c r="AK4" s="39">
        <f t="shared" si="1"/>
        <v>188.02654999999999</v>
      </c>
      <c r="AL4" s="37">
        <f t="shared" si="1"/>
        <v>3.3122948750315602</v>
      </c>
      <c r="AM4" s="37">
        <f t="shared" si="1"/>
        <v>263.75648890989999</v>
      </c>
      <c r="AN4" s="37">
        <f t="shared" si="1"/>
        <v>0.88362514103519996</v>
      </c>
      <c r="AO4" s="37">
        <f t="shared" si="1"/>
        <v>2.5265217062920202</v>
      </c>
      <c r="AP4" s="36">
        <f t="shared" si="1"/>
        <v>5144605.9063505596</v>
      </c>
      <c r="AS4" s="10" t="s">
        <v>6</v>
      </c>
      <c r="AT4" s="9">
        <f>_xll.TR(AS4:AS160,AT3:BZ3)</f>
        <v>94.252074925759601</v>
      </c>
      <c r="AU4" s="9">
        <v>14.9343370791275</v>
      </c>
      <c r="AV4" s="9">
        <v>5.8324303790692804</v>
      </c>
      <c r="AW4">
        <v>0.93475906300421097</v>
      </c>
      <c r="AX4" s="9">
        <v>-1911.7356431681801</v>
      </c>
      <c r="AY4">
        <v>18.143798268249199</v>
      </c>
      <c r="AZ4">
        <v>5.9982660472954601</v>
      </c>
      <c r="BA4">
        <v>839287574.61000001</v>
      </c>
      <c r="BB4">
        <v>999561882.43782604</v>
      </c>
      <c r="BC4">
        <v>23.580036374267699</v>
      </c>
      <c r="BD4">
        <v>30.822295550574701</v>
      </c>
      <c r="BE4">
        <v>30.810813798149599</v>
      </c>
      <c r="BF4">
        <v>0.2117</v>
      </c>
      <c r="BG4">
        <v>0.45617240919074498</v>
      </c>
      <c r="BH4">
        <v>0.29926614640265597</v>
      </c>
      <c r="BI4">
        <v>0.51846905276590205</v>
      </c>
      <c r="BJ4">
        <v>0.67897868953123297</v>
      </c>
      <c r="BK4">
        <v>0.37822607869097202</v>
      </c>
      <c r="BL4">
        <v>0.307766090393293</v>
      </c>
      <c r="BM4">
        <v>73.288637967537099</v>
      </c>
      <c r="BN4">
        <v>189.62639999999999</v>
      </c>
      <c r="BO4">
        <v>188.02654999999999</v>
      </c>
      <c r="BP4">
        <v>3.3122948750315602</v>
      </c>
      <c r="BQ4">
        <v>263.75648890989999</v>
      </c>
      <c r="BR4">
        <v>0.88362514103519996</v>
      </c>
      <c r="BS4">
        <v>2.5265217062920202</v>
      </c>
      <c r="BT4">
        <v>5144605.9063505596</v>
      </c>
      <c r="BU4">
        <v>1766558253</v>
      </c>
      <c r="BV4">
        <v>99.883899999999997</v>
      </c>
      <c r="BW4" s="41">
        <v>41276</v>
      </c>
      <c r="BX4" s="9" t="s">
        <v>145</v>
      </c>
      <c r="BY4">
        <v>198.05</v>
      </c>
      <c r="BZ4" s="9" t="s">
        <v>146</v>
      </c>
      <c r="CA4" t="str">
        <f>IF(BZ4="EUR","EUR=",IF(BZ4="USD","USD=",IF(BZ4="CHF","CHFUSD=R",IF(BZ4="HKD","HKDUSD=R",IF(BZ4="GBp","GBP=",IF(BZ4="CAD","CADUSD=R",IF(BZ4="DKK","DKKUSD=R",IF(BZ4="SEK","SEKUSD=R",IF(BZ4="AUD","AUD=",IF(BZ4="JPY","JPYUSD=R",IF(BZ4="KRW","KRWUSD=R",IF(BZ4="TWD","TWDUSD=R",IF(BZ4="MXN","MXNUSD=R",IF(BZ4="SGD","SGDUSD=R",IF(BZ4="NOK","NOKUSD=R",IF(BZ4="NZD","NZD=",IF(BZ4="CNY","CNYUSD=R",IF(BZ4="ILS","ILSUSD=R",IF(BZ4="BRL","BRLUSD=R",IF(BZ4="INR","INR="))))))))))))))))))))</f>
        <v>USD=</v>
      </c>
      <c r="CB4" s="25">
        <f>_xll.TR(CA4:CA160,CB3)</f>
        <v>1</v>
      </c>
      <c r="CE4" s="10" t="s">
        <v>6</v>
      </c>
      <c r="CF4" t="str">
        <f>_xll.TR(CE4:CE160,CF3)</f>
        <v>AbbVie Inc</v>
      </c>
    </row>
    <row r="5" spans="1:84" outlineLevel="1" x14ac:dyDescent="0.4">
      <c r="B5" t="s">
        <v>148</v>
      </c>
      <c r="C5" s="6" t="s">
        <v>5</v>
      </c>
      <c r="E5" t="s">
        <v>7</v>
      </c>
      <c r="F5" s="5"/>
      <c r="G5" s="6" t="str">
        <f t="shared" ref="G5:G24" si="2">BX5</f>
        <v>US92532F1003</v>
      </c>
      <c r="H5" s="36">
        <f t="shared" ref="H5:H24" si="3">(BU5*BY5)*CB5</f>
        <v>93977429217.540009</v>
      </c>
      <c r="I5" s="37">
        <f t="shared" ref="I5:I24" si="4">BV5</f>
        <v>99.755200000000002</v>
      </c>
      <c r="J5" s="38">
        <f t="shared" ref="J5:J24" si="5">BW5</f>
        <v>33443</v>
      </c>
      <c r="K5" s="37" t="str">
        <f t="shared" ref="K5:K24" si="6">BZ5</f>
        <v>USD</v>
      </c>
      <c r="L5" s="39">
        <f t="shared" ref="L5:L24" si="7">BY5</f>
        <v>366.54</v>
      </c>
      <c r="M5" s="37">
        <f t="shared" ref="M5:M24" si="8">BY5*CB5</f>
        <v>366.54</v>
      </c>
      <c r="N5" s="40"/>
      <c r="O5" s="37">
        <f t="shared" ref="O5:O24" si="9">AT5</f>
        <v>26.118222473043801</v>
      </c>
      <c r="P5" s="37">
        <f t="shared" ref="P5:P24" si="10">AU5</f>
        <v>18.711636251071699</v>
      </c>
      <c r="Q5" s="37">
        <f t="shared" ref="Q5:Q24" si="11">AV5</f>
        <v>8.7645041855851993E-2</v>
      </c>
      <c r="R5" s="37">
        <f t="shared" ref="R5:R24" si="12">AW5</f>
        <v>6.2790725674736994E-2</v>
      </c>
      <c r="S5" s="37">
        <f t="shared" ref="S5:S24" si="13">AX5</f>
        <v>5.4695470389246603</v>
      </c>
      <c r="T5" s="37">
        <f t="shared" ref="T5:T24" si="14">AY5</f>
        <v>24.4325679122141</v>
      </c>
      <c r="U5" s="37">
        <f t="shared" ref="U5:U24" si="15">AZ5</f>
        <v>8.2300617593389997</v>
      </c>
      <c r="V5" s="36">
        <f t="shared" ref="V5:V24" si="16">BA5</f>
        <v>1958958447.266</v>
      </c>
      <c r="W5" s="36">
        <f t="shared" ref="W5:W24" si="17">BB5</f>
        <v>831666030.55282605</v>
      </c>
      <c r="X5" s="37">
        <f t="shared" ref="X5:X24" si="18">((W5-V5)/W5)*100</f>
        <v>-135.54628604511342</v>
      </c>
      <c r="Y5" s="37">
        <f t="shared" ref="Y5:Y24" si="19">BC5</f>
        <v>70.505402836383695</v>
      </c>
      <c r="Z5" s="37">
        <f t="shared" ref="Z5:Z24" si="20">BD5</f>
        <v>48.523020162596303</v>
      </c>
      <c r="AA5" s="37">
        <f t="shared" ref="AA5:AA24" si="21">BE5</f>
        <v>40.342189664158298</v>
      </c>
      <c r="AB5" s="37">
        <f t="shared" ref="AB5:AB24" si="22">BF5</f>
        <v>0.2666</v>
      </c>
      <c r="AC5" s="37">
        <f t="shared" ref="AC5:AC24" si="23">BG5</f>
        <v>0.47396970899600699</v>
      </c>
      <c r="AD5" s="37">
        <f t="shared" ref="AD5:AD24" si="24">BH5</f>
        <v>0.62888860004590497</v>
      </c>
      <c r="AE5" s="37">
        <f t="shared" ref="AE5:AE24" si="25">BI5</f>
        <v>0.45447451295651398</v>
      </c>
      <c r="AF5" s="37">
        <f t="shared" ref="AF5:AF24" si="26">BJ5</f>
        <v>0.636315705654667</v>
      </c>
      <c r="AG5" s="37">
        <f t="shared" ref="AG5:AG24" si="27">BK5</f>
        <v>0.71849655688948999</v>
      </c>
      <c r="AH5" s="37">
        <f t="shared" ref="AH5:AH24" si="28">BL5</f>
        <v>-0.574667528702824</v>
      </c>
      <c r="AI5" s="37">
        <f t="shared" ref="AI5:AI24" si="29">BM5</f>
        <v>26.741538928517201</v>
      </c>
      <c r="AJ5" s="39">
        <f t="shared" ref="AJ5:AJ24" si="30">BN5</f>
        <v>450.59210000000002</v>
      </c>
      <c r="AK5" s="39">
        <f t="shared" ref="AK5:AK24" si="31">BO5</f>
        <v>461.38127500000002</v>
      </c>
      <c r="AL5" s="37" t="str">
        <f t="shared" ref="AL5:AL24" si="32">BP5</f>
        <v>NULL</v>
      </c>
      <c r="AM5" s="37" t="str">
        <f t="shared" ref="AM5:AM24" si="33">BQ5</f>
        <v>NULL</v>
      </c>
      <c r="AN5" s="37">
        <f t="shared" ref="AN5:AN24" si="34">BR5</f>
        <v>1.6309224796239801</v>
      </c>
      <c r="AO5" s="37">
        <f t="shared" ref="AO5:AO24" si="35">BS5</f>
        <v>3.4438235681796598</v>
      </c>
      <c r="AP5" s="36">
        <f t="shared" ref="AP5:AP24" si="36">BT5</f>
        <v>1566595.52384821</v>
      </c>
      <c r="AS5" s="9" t="s">
        <v>7</v>
      </c>
      <c r="AT5" s="9">
        <v>26.118222473043801</v>
      </c>
      <c r="AU5" s="9">
        <v>18.711636251071699</v>
      </c>
      <c r="AV5" s="9">
        <v>8.7645041855851993E-2</v>
      </c>
      <c r="AW5">
        <v>6.2790725674736994E-2</v>
      </c>
      <c r="AX5" s="9">
        <v>5.4695470389246603</v>
      </c>
      <c r="AY5">
        <v>24.4325679122141</v>
      </c>
      <c r="AZ5">
        <v>8.2300617593389997</v>
      </c>
      <c r="BA5">
        <v>1958958447.266</v>
      </c>
      <c r="BB5">
        <v>831666030.55282605</v>
      </c>
      <c r="BC5">
        <v>70.505402836383695</v>
      </c>
      <c r="BD5">
        <v>48.523020162596303</v>
      </c>
      <c r="BE5">
        <v>40.342189664158298</v>
      </c>
      <c r="BF5">
        <v>0.2666</v>
      </c>
      <c r="BG5">
        <v>0.47396970899600699</v>
      </c>
      <c r="BH5">
        <v>0.62888860004590497</v>
      </c>
      <c r="BI5">
        <v>0.45447451295651398</v>
      </c>
      <c r="BJ5">
        <v>0.636315705654667</v>
      </c>
      <c r="BK5">
        <v>0.71849655688948999</v>
      </c>
      <c r="BL5">
        <v>-0.574667528702824</v>
      </c>
      <c r="BM5">
        <v>26.741538928517201</v>
      </c>
      <c r="BN5">
        <v>450.59210000000002</v>
      </c>
      <c r="BO5" s="9">
        <v>461.38127500000002</v>
      </c>
      <c r="BP5" s="9" t="s">
        <v>147</v>
      </c>
      <c r="BQ5" s="9" t="s">
        <v>147</v>
      </c>
      <c r="BR5" s="9">
        <v>1.6309224796239801</v>
      </c>
      <c r="BS5">
        <v>3.4438235681796598</v>
      </c>
      <c r="BT5">
        <v>1566595.52384821</v>
      </c>
      <c r="BU5">
        <v>256390651</v>
      </c>
      <c r="BV5">
        <v>99.755200000000002</v>
      </c>
      <c r="BW5" s="41">
        <v>33443</v>
      </c>
      <c r="BX5" s="9" t="s">
        <v>149</v>
      </c>
      <c r="BY5">
        <v>366.54</v>
      </c>
      <c r="BZ5" s="9" t="s">
        <v>146</v>
      </c>
      <c r="CA5" t="str">
        <f t="shared" ref="CA5:CA67" si="37">IF(BZ5="EUR","EUR=",IF(BZ5="USD","USD=",IF(BZ5="CHF","CHFUSD=R",IF(BZ5="HKD","HKDUSD=R",IF(BZ5="GBp","GBP=",IF(BZ5="CAD","CADUSD=R",IF(BZ5="DKK","DKKUSD=R",IF(BZ5="SEK","SEKUSD=R",IF(BZ5="AUD","AUD=",IF(BZ5="JPY","JPYUSD=R",IF(BZ5="KRW","KRWUSD=R",IF(BZ5="TWD","TWDUSD=R",IF(BZ5="MXN","MXNUSD=R",IF(BZ5="SGD","SGDUSD=R",IF(BZ5="NOK","NOKUSD=R",IF(BZ5="NZD","NZD=",IF(BZ5="CNY","CNYUSD=R",IF(BZ5="ILS","ILSUSD=R",IF(BZ5="BRL","BRLUSD=R",IF(BZ5="INR","INR="))))))))))))))))))))</f>
        <v>USD=</v>
      </c>
      <c r="CB5" s="25">
        <v>1</v>
      </c>
      <c r="CE5" s="9" t="s">
        <v>7</v>
      </c>
      <c r="CF5" s="9" t="s">
        <v>148</v>
      </c>
    </row>
    <row r="6" spans="1:84" outlineLevel="1" x14ac:dyDescent="0.4">
      <c r="B6" t="s">
        <v>150</v>
      </c>
      <c r="C6" s="6" t="s">
        <v>5</v>
      </c>
      <c r="E6" t="s">
        <v>8</v>
      </c>
      <c r="F6" s="5"/>
      <c r="G6" s="6" t="str">
        <f t="shared" si="2"/>
        <v>US0311621009</v>
      </c>
      <c r="H6" s="36">
        <f t="shared" si="3"/>
        <v>155172036313.73001</v>
      </c>
      <c r="I6" s="37">
        <f t="shared" si="4"/>
        <v>99.772099999999995</v>
      </c>
      <c r="J6" s="38">
        <f t="shared" si="5"/>
        <v>30484</v>
      </c>
      <c r="K6" s="37" t="str">
        <f t="shared" si="6"/>
        <v>USD</v>
      </c>
      <c r="L6" s="39">
        <f t="shared" si="7"/>
        <v>288.23</v>
      </c>
      <c r="M6" s="37">
        <f t="shared" si="8"/>
        <v>288.23</v>
      </c>
      <c r="N6" s="40"/>
      <c r="O6" s="37">
        <f t="shared" si="9"/>
        <v>23.576922542083501</v>
      </c>
      <c r="P6" s="37">
        <f t="shared" si="10"/>
        <v>13.5155399871574</v>
      </c>
      <c r="Q6" s="37">
        <f t="shared" si="11"/>
        <v>4.29295749127522</v>
      </c>
      <c r="R6" s="37">
        <f t="shared" si="12"/>
        <v>2.4609504710774499</v>
      </c>
      <c r="S6" s="37">
        <f t="shared" si="13"/>
        <v>20.887750269266199</v>
      </c>
      <c r="T6" s="37">
        <f t="shared" si="14"/>
        <v>12.917009599078501</v>
      </c>
      <c r="U6" s="37">
        <f t="shared" si="15"/>
        <v>4.4440254407231397</v>
      </c>
      <c r="V6" s="36">
        <f t="shared" si="16"/>
        <v>811679833.41799998</v>
      </c>
      <c r="W6" s="36">
        <f t="shared" si="17"/>
        <v>605120913.92304301</v>
      </c>
      <c r="X6" s="37">
        <f t="shared" si="18"/>
        <v>-34.135147991468422</v>
      </c>
      <c r="Y6" s="37">
        <f t="shared" si="19"/>
        <v>28.001752168618001</v>
      </c>
      <c r="Z6" s="37">
        <f t="shared" si="20"/>
        <v>30.848737232375701</v>
      </c>
      <c r="AA6" s="37">
        <f t="shared" si="21"/>
        <v>28.2609836160062</v>
      </c>
      <c r="AB6" s="37">
        <f t="shared" si="22"/>
        <v>0.30520000000000003</v>
      </c>
      <c r="AC6" s="37">
        <f t="shared" si="23"/>
        <v>0.42035551187621101</v>
      </c>
      <c r="AD6" s="37">
        <f t="shared" si="24"/>
        <v>0.37183468194606301</v>
      </c>
      <c r="AE6" s="37">
        <f t="shared" si="25"/>
        <v>0.47997358410015201</v>
      </c>
      <c r="AF6" s="37">
        <f t="shared" si="26"/>
        <v>0.653315069417712</v>
      </c>
      <c r="AG6" s="37">
        <f t="shared" si="27"/>
        <v>0.17298544444296701</v>
      </c>
      <c r="AH6" s="37">
        <f t="shared" si="28"/>
        <v>0.45318086296452198</v>
      </c>
      <c r="AI6" s="37">
        <f t="shared" si="29"/>
        <v>43.599195710455803</v>
      </c>
      <c r="AJ6" s="39">
        <f t="shared" si="30"/>
        <v>292.90499999999997</v>
      </c>
      <c r="AK6" s="39">
        <f t="shared" si="31"/>
        <v>290.52535</v>
      </c>
      <c r="AL6" s="37">
        <f t="shared" si="32"/>
        <v>3.30291780869445</v>
      </c>
      <c r="AM6" s="37">
        <f t="shared" si="33"/>
        <v>120.5623471883</v>
      </c>
      <c r="AN6" s="37">
        <f t="shared" si="34"/>
        <v>2.7342415743919499</v>
      </c>
      <c r="AO6" s="37">
        <f t="shared" si="35"/>
        <v>5.8014078862109901</v>
      </c>
      <c r="AP6" s="36">
        <f t="shared" si="36"/>
        <v>6538999.9727520896</v>
      </c>
      <c r="AS6" s="9" t="s">
        <v>8</v>
      </c>
      <c r="AT6" s="9">
        <v>23.576922542083501</v>
      </c>
      <c r="AU6" s="9">
        <v>13.5155399871574</v>
      </c>
      <c r="AV6" s="9">
        <v>4.29295749127522</v>
      </c>
      <c r="AW6">
        <v>2.4609504710774499</v>
      </c>
      <c r="AX6" s="9">
        <v>20.887750269266199</v>
      </c>
      <c r="AY6">
        <v>12.917009599078501</v>
      </c>
      <c r="AZ6">
        <v>4.4440254407231397</v>
      </c>
      <c r="BA6">
        <v>811679833.41799998</v>
      </c>
      <c r="BB6">
        <v>605120913.92304301</v>
      </c>
      <c r="BC6">
        <v>28.001752168618001</v>
      </c>
      <c r="BD6">
        <v>30.848737232375701</v>
      </c>
      <c r="BE6">
        <v>28.2609836160062</v>
      </c>
      <c r="BF6">
        <v>0.30520000000000003</v>
      </c>
      <c r="BG6">
        <v>0.42035551187621101</v>
      </c>
      <c r="BH6">
        <v>0.37183468194606301</v>
      </c>
      <c r="BI6">
        <v>0.47997358410015201</v>
      </c>
      <c r="BJ6">
        <v>0.653315069417712</v>
      </c>
      <c r="BK6">
        <v>0.17298544444296701</v>
      </c>
      <c r="BL6">
        <v>0.45318086296452198</v>
      </c>
      <c r="BM6">
        <v>43.599195710455803</v>
      </c>
      <c r="BN6">
        <v>292.90499999999997</v>
      </c>
      <c r="BO6">
        <v>290.52535</v>
      </c>
      <c r="BP6">
        <v>3.30291780869445</v>
      </c>
      <c r="BQ6">
        <v>120.5623471883</v>
      </c>
      <c r="BR6" s="9">
        <v>2.7342415743919499</v>
      </c>
      <c r="BS6">
        <v>5.8014078862109901</v>
      </c>
      <c r="BT6">
        <v>6538999.9727520896</v>
      </c>
      <c r="BU6">
        <v>538361851</v>
      </c>
      <c r="BV6">
        <v>99.772099999999995</v>
      </c>
      <c r="BW6" s="41">
        <v>30484</v>
      </c>
      <c r="BX6" s="9" t="s">
        <v>151</v>
      </c>
      <c r="BY6">
        <v>288.23</v>
      </c>
      <c r="BZ6" s="9" t="s">
        <v>146</v>
      </c>
      <c r="CA6" t="str">
        <f t="shared" si="37"/>
        <v>USD=</v>
      </c>
      <c r="CB6" s="25">
        <v>1</v>
      </c>
      <c r="CE6" s="9" t="s">
        <v>8</v>
      </c>
      <c r="CF6" s="9" t="s">
        <v>150</v>
      </c>
    </row>
    <row r="7" spans="1:84" outlineLevel="1" x14ac:dyDescent="0.4">
      <c r="B7" t="s">
        <v>152</v>
      </c>
      <c r="C7" s="6" t="s">
        <v>5</v>
      </c>
      <c r="E7" t="s">
        <v>9</v>
      </c>
      <c r="F7" s="5"/>
      <c r="G7" s="6" t="str">
        <f t="shared" si="2"/>
        <v>US3755581036</v>
      </c>
      <c r="H7" s="36">
        <f t="shared" si="3"/>
        <v>148164753839.56</v>
      </c>
      <c r="I7" s="37">
        <f t="shared" si="4"/>
        <v>99.878299999999996</v>
      </c>
      <c r="J7" s="38">
        <f t="shared" si="5"/>
        <v>33625</v>
      </c>
      <c r="K7" s="37" t="str">
        <f t="shared" si="6"/>
        <v>USD</v>
      </c>
      <c r="L7" s="39">
        <f t="shared" si="7"/>
        <v>119.41</v>
      </c>
      <c r="M7" s="37">
        <f t="shared" si="8"/>
        <v>119.41</v>
      </c>
      <c r="N7" s="40"/>
      <c r="O7" s="37">
        <f t="shared" si="9"/>
        <v>23.8844362124937</v>
      </c>
      <c r="P7" s="37">
        <f t="shared" si="10"/>
        <v>14.349446435800401</v>
      </c>
      <c r="Q7" s="37">
        <f t="shared" si="11"/>
        <v>0.84278180001742098</v>
      </c>
      <c r="R7" s="37">
        <f t="shared" si="12"/>
        <v>0.50401989588339902</v>
      </c>
      <c r="S7" s="37">
        <f t="shared" si="13"/>
        <v>7.5382342177707002</v>
      </c>
      <c r="T7" s="37">
        <f t="shared" si="14"/>
        <v>15.0146690149534</v>
      </c>
      <c r="U7" s="37">
        <f t="shared" si="15"/>
        <v>5.13338023904514</v>
      </c>
      <c r="V7" s="36">
        <f t="shared" si="16"/>
        <v>947124245.46200001</v>
      </c>
      <c r="W7" s="36">
        <f t="shared" si="17"/>
        <v>688988655.98956501</v>
      </c>
      <c r="X7" s="37">
        <f t="shared" si="18"/>
        <v>-37.465869318513796</v>
      </c>
      <c r="Y7" s="37">
        <f t="shared" si="19"/>
        <v>35.219579017348899</v>
      </c>
      <c r="Z7" s="37">
        <f t="shared" si="20"/>
        <v>34.303086395452297</v>
      </c>
      <c r="AA7" s="37">
        <f t="shared" si="21"/>
        <v>29.524662545598101</v>
      </c>
      <c r="AB7" s="37">
        <f t="shared" si="22"/>
        <v>0.2422</v>
      </c>
      <c r="AC7" s="37">
        <f t="shared" si="23"/>
        <v>0.40891096992570902</v>
      </c>
      <c r="AD7" s="37">
        <f t="shared" si="24"/>
        <v>0.42335548284994001</v>
      </c>
      <c r="AE7" s="37">
        <f t="shared" si="25"/>
        <v>0.37883279541215997</v>
      </c>
      <c r="AF7" s="37">
        <f t="shared" si="26"/>
        <v>0.58588794438624303</v>
      </c>
      <c r="AG7" s="37">
        <f t="shared" si="27"/>
        <v>1.3076635014378E-2</v>
      </c>
      <c r="AH7" s="37">
        <f t="shared" si="28"/>
        <v>1.03454265378777</v>
      </c>
      <c r="AI7" s="37">
        <f t="shared" si="29"/>
        <v>67.616334283000896</v>
      </c>
      <c r="AJ7" s="39">
        <f t="shared" si="30"/>
        <v>110.9742</v>
      </c>
      <c r="AK7" s="39">
        <f t="shared" si="31"/>
        <v>102.48195</v>
      </c>
      <c r="AL7" s="37">
        <f t="shared" si="32"/>
        <v>2.64634452725902</v>
      </c>
      <c r="AM7" s="37">
        <f t="shared" si="33"/>
        <v>814.79166666670005</v>
      </c>
      <c r="AN7" s="37">
        <f t="shared" si="34"/>
        <v>1.8119973085280601</v>
      </c>
      <c r="AO7" s="37">
        <f t="shared" si="35"/>
        <v>2.7986452959988801</v>
      </c>
      <c r="AP7" s="36">
        <f t="shared" si="36"/>
        <v>10091670.3252257</v>
      </c>
      <c r="AS7" s="9" t="s">
        <v>9</v>
      </c>
      <c r="AT7" s="9">
        <v>23.8844362124937</v>
      </c>
      <c r="AU7" s="9">
        <v>14.349446435800401</v>
      </c>
      <c r="AV7" s="9">
        <v>0.84278180001742098</v>
      </c>
      <c r="AW7">
        <v>0.50401989588339902</v>
      </c>
      <c r="AX7" s="9">
        <v>7.5382342177707002</v>
      </c>
      <c r="AY7">
        <v>15.0146690149534</v>
      </c>
      <c r="AZ7">
        <v>5.13338023904514</v>
      </c>
      <c r="BA7">
        <v>947124245.46200001</v>
      </c>
      <c r="BB7">
        <v>688988655.98956501</v>
      </c>
      <c r="BC7">
        <v>35.219579017348899</v>
      </c>
      <c r="BD7">
        <v>34.303086395452297</v>
      </c>
      <c r="BE7">
        <v>29.524662545598101</v>
      </c>
      <c r="BF7">
        <v>0.2422</v>
      </c>
      <c r="BG7">
        <v>0.40891096992570902</v>
      </c>
      <c r="BH7">
        <v>0.42335548284994001</v>
      </c>
      <c r="BI7">
        <v>0.37883279541215997</v>
      </c>
      <c r="BJ7">
        <v>0.58588794438624303</v>
      </c>
      <c r="BK7">
        <v>1.3076635014378E-2</v>
      </c>
      <c r="BL7">
        <v>1.03454265378777</v>
      </c>
      <c r="BM7">
        <v>67.616334283000896</v>
      </c>
      <c r="BN7">
        <v>110.9742</v>
      </c>
      <c r="BO7">
        <v>102.48195</v>
      </c>
      <c r="BP7">
        <v>2.64634452725902</v>
      </c>
      <c r="BQ7">
        <v>814.79166666670005</v>
      </c>
      <c r="BR7" s="9">
        <v>1.8119973085280601</v>
      </c>
      <c r="BS7">
        <v>2.7986452959988801</v>
      </c>
      <c r="BT7">
        <v>10091670.3252257</v>
      </c>
      <c r="BU7">
        <v>1240806916</v>
      </c>
      <c r="BV7">
        <v>99.878299999999996</v>
      </c>
      <c r="BW7" s="41">
        <v>33625</v>
      </c>
      <c r="BX7" s="9" t="s">
        <v>153</v>
      </c>
      <c r="BY7">
        <v>119.41</v>
      </c>
      <c r="BZ7" s="9" t="s">
        <v>146</v>
      </c>
      <c r="CA7" t="str">
        <f t="shared" si="37"/>
        <v>USD=</v>
      </c>
      <c r="CB7" s="25">
        <v>1</v>
      </c>
      <c r="CE7" s="9" t="s">
        <v>9</v>
      </c>
      <c r="CF7" s="9" t="s">
        <v>152</v>
      </c>
    </row>
    <row r="8" spans="1:84" outlineLevel="1" x14ac:dyDescent="0.4">
      <c r="B8" t="s">
        <v>154</v>
      </c>
      <c r="C8" s="6" t="s">
        <v>5</v>
      </c>
      <c r="E8" t="s">
        <v>10</v>
      </c>
      <c r="F8" s="5"/>
      <c r="G8" s="6" t="str">
        <f t="shared" si="2"/>
        <v>US09062X1037</v>
      </c>
      <c r="H8" s="36">
        <f t="shared" si="3"/>
        <v>19158129520.66</v>
      </c>
      <c r="I8" s="37">
        <f t="shared" si="4"/>
        <v>99.828199999999995</v>
      </c>
      <c r="J8" s="38">
        <f t="shared" si="5"/>
        <v>33498</v>
      </c>
      <c r="K8" s="37" t="str">
        <f t="shared" si="6"/>
        <v>USD</v>
      </c>
      <c r="L8" s="39">
        <f t="shared" si="7"/>
        <v>130.66999999999999</v>
      </c>
      <c r="M8" s="37">
        <f t="shared" si="8"/>
        <v>130.66999999999999</v>
      </c>
      <c r="N8" s="40"/>
      <c r="O8" s="37">
        <f t="shared" si="9"/>
        <v>12.4985413426534</v>
      </c>
      <c r="P8" s="37">
        <f t="shared" si="10"/>
        <v>8.6538368915493304</v>
      </c>
      <c r="Q8" s="37">
        <f t="shared" si="11"/>
        <v>13.156359308056199</v>
      </c>
      <c r="R8" s="37">
        <f t="shared" si="12"/>
        <v>6.1813120653923797</v>
      </c>
      <c r="S8" s="37">
        <f t="shared" si="13"/>
        <v>1.08632312578016</v>
      </c>
      <c r="T8" s="37">
        <f t="shared" si="14"/>
        <v>9.0509422783861595</v>
      </c>
      <c r="U8" s="37">
        <f t="shared" si="15"/>
        <v>1.9163878684265301</v>
      </c>
      <c r="V8" s="36">
        <f t="shared" si="16"/>
        <v>205673484.45199999</v>
      </c>
      <c r="W8" s="36">
        <f t="shared" si="17"/>
        <v>189729812.08043501</v>
      </c>
      <c r="X8" s="37">
        <f t="shared" si="18"/>
        <v>-8.4033564344678435</v>
      </c>
      <c r="Y8" s="37">
        <f t="shared" si="19"/>
        <v>32.238820652585602</v>
      </c>
      <c r="Z8" s="37">
        <f t="shared" si="20"/>
        <v>35.530343686947703</v>
      </c>
      <c r="AA8" s="37">
        <f t="shared" si="21"/>
        <v>30.4523989417292</v>
      </c>
      <c r="AB8" s="37">
        <f t="shared" si="22"/>
        <v>0.37619999999999998</v>
      </c>
      <c r="AC8" s="37">
        <f t="shared" si="23"/>
        <v>0.61560603275487003</v>
      </c>
      <c r="AD8" s="37">
        <f t="shared" si="24"/>
        <v>0.63537360103382801</v>
      </c>
      <c r="AE8" s="37">
        <f t="shared" si="25"/>
        <v>0.109369711665756</v>
      </c>
      <c r="AF8" s="37">
        <f t="shared" si="26"/>
        <v>0.40624606819736298</v>
      </c>
      <c r="AG8" s="37">
        <f t="shared" si="27"/>
        <v>2.4166651083858001E-2</v>
      </c>
      <c r="AH8" s="37">
        <f t="shared" si="28"/>
        <v>-1.8713785410597601</v>
      </c>
      <c r="AI8" s="37">
        <f t="shared" si="29"/>
        <v>63.241630759032098</v>
      </c>
      <c r="AJ8" s="39">
        <f t="shared" si="30"/>
        <v>130.059</v>
      </c>
      <c r="AK8" s="39">
        <f t="shared" si="31"/>
        <v>140.57775000000001</v>
      </c>
      <c r="AL8" s="37" t="str">
        <f t="shared" si="32"/>
        <v>NULL</v>
      </c>
      <c r="AM8" s="37">
        <f t="shared" si="33"/>
        <v>0</v>
      </c>
      <c r="AN8" s="37">
        <f t="shared" si="34"/>
        <v>2.65739931112096</v>
      </c>
      <c r="AO8" s="37">
        <f t="shared" si="35"/>
        <v>3.0280698394716801</v>
      </c>
      <c r="AP8" s="36">
        <f t="shared" si="36"/>
        <v>2961854.8578260601</v>
      </c>
      <c r="AS8" s="9" t="s">
        <v>10</v>
      </c>
      <c r="AT8" s="9">
        <v>12.4985413426534</v>
      </c>
      <c r="AU8" s="9">
        <v>8.6538368915493304</v>
      </c>
      <c r="AV8" s="9">
        <v>13.156359308056199</v>
      </c>
      <c r="AW8" s="9">
        <v>6.1813120653923797</v>
      </c>
      <c r="AX8" s="9">
        <v>1.08632312578016</v>
      </c>
      <c r="AY8">
        <v>9.0509422783861595</v>
      </c>
      <c r="AZ8">
        <v>1.9163878684265301</v>
      </c>
      <c r="BA8">
        <v>205673484.45199999</v>
      </c>
      <c r="BB8">
        <v>189729812.08043501</v>
      </c>
      <c r="BC8">
        <v>32.238820652585602</v>
      </c>
      <c r="BD8">
        <v>35.530343686947703</v>
      </c>
      <c r="BE8">
        <v>30.4523989417292</v>
      </c>
      <c r="BF8">
        <v>0.37619999999999998</v>
      </c>
      <c r="BG8">
        <v>0.61560603275487003</v>
      </c>
      <c r="BH8">
        <v>0.63537360103382801</v>
      </c>
      <c r="BI8">
        <v>0.109369711665756</v>
      </c>
      <c r="BJ8">
        <v>0.40624606819736298</v>
      </c>
      <c r="BK8">
        <v>2.4166651083858001E-2</v>
      </c>
      <c r="BL8">
        <v>-1.8713785410597601</v>
      </c>
      <c r="BM8">
        <v>63.241630759032098</v>
      </c>
      <c r="BN8">
        <v>130.059</v>
      </c>
      <c r="BO8" s="9">
        <v>140.57775000000001</v>
      </c>
      <c r="BP8" s="9" t="s">
        <v>147</v>
      </c>
      <c r="BQ8">
        <v>0</v>
      </c>
      <c r="BR8" s="9">
        <v>2.65739931112096</v>
      </c>
      <c r="BS8">
        <v>3.0280698394716801</v>
      </c>
      <c r="BT8">
        <v>2961854.8578260601</v>
      </c>
      <c r="BU8">
        <v>146614598</v>
      </c>
      <c r="BV8">
        <v>99.828199999999995</v>
      </c>
      <c r="BW8" s="41">
        <v>33498</v>
      </c>
      <c r="BX8" s="9" t="s">
        <v>155</v>
      </c>
      <c r="BY8">
        <v>130.66999999999999</v>
      </c>
      <c r="BZ8" s="9" t="s">
        <v>146</v>
      </c>
      <c r="CA8" t="str">
        <f t="shared" si="37"/>
        <v>USD=</v>
      </c>
      <c r="CB8" s="25">
        <v>1</v>
      </c>
      <c r="CE8" s="9" t="s">
        <v>10</v>
      </c>
      <c r="CF8" s="9" t="s">
        <v>154</v>
      </c>
    </row>
    <row r="9" spans="1:84" outlineLevel="1" x14ac:dyDescent="0.4">
      <c r="B9" t="s">
        <v>156</v>
      </c>
      <c r="C9" s="6" t="s">
        <v>5</v>
      </c>
      <c r="E9" t="s">
        <v>11</v>
      </c>
      <c r="F9" s="5"/>
      <c r="G9" s="6" t="str">
        <f t="shared" si="2"/>
        <v>US75886F1075</v>
      </c>
      <c r="H9" s="36">
        <f t="shared" si="3"/>
        <v>59670929846</v>
      </c>
      <c r="I9" s="37">
        <f t="shared" si="4"/>
        <v>97.971699999999998</v>
      </c>
      <c r="J9" s="38">
        <f t="shared" si="5"/>
        <v>33330</v>
      </c>
      <c r="K9" s="37" t="str">
        <f t="shared" si="6"/>
        <v>USD</v>
      </c>
      <c r="L9" s="39">
        <f t="shared" si="7"/>
        <v>563</v>
      </c>
      <c r="M9" s="37">
        <f t="shared" si="8"/>
        <v>563</v>
      </c>
      <c r="N9" s="40"/>
      <c r="O9" s="37">
        <f t="shared" si="9"/>
        <v>14.180702959862799</v>
      </c>
      <c r="P9" s="37">
        <f t="shared" si="10"/>
        <v>14.9233204095896</v>
      </c>
      <c r="Q9" s="37">
        <f t="shared" si="11"/>
        <v>3.4587080389909302</v>
      </c>
      <c r="R9" s="37">
        <f t="shared" si="12"/>
        <v>4.3892118851733999</v>
      </c>
      <c r="S9" s="37">
        <f t="shared" si="13"/>
        <v>2.0008483945639099</v>
      </c>
      <c r="T9" s="37">
        <f t="shared" si="14"/>
        <v>12.579515093496401</v>
      </c>
      <c r="U9" s="37">
        <f t="shared" si="15"/>
        <v>4.1979801779910302</v>
      </c>
      <c r="V9" s="36">
        <f t="shared" si="16"/>
        <v>571235811.50800002</v>
      </c>
      <c r="W9" s="36">
        <f t="shared" si="17"/>
        <v>535783501.511522</v>
      </c>
      <c r="X9" s="37">
        <f t="shared" si="18"/>
        <v>-6.6169096092847157</v>
      </c>
      <c r="Y9" s="37">
        <f t="shared" si="19"/>
        <v>24.774918517857401</v>
      </c>
      <c r="Z9" s="37">
        <f t="shared" si="20"/>
        <v>52.701244784739998</v>
      </c>
      <c r="AA9" s="37">
        <f t="shared" si="21"/>
        <v>42.527331647551101</v>
      </c>
      <c r="AB9" s="37">
        <f t="shared" si="22"/>
        <v>0.32490000000000002</v>
      </c>
      <c r="AC9" s="37">
        <f t="shared" si="23"/>
        <v>0.65308455639520502</v>
      </c>
      <c r="AD9" s="37">
        <f t="shared" si="24"/>
        <v>0.720731312958792</v>
      </c>
      <c r="AE9" s="37">
        <f t="shared" si="25"/>
        <v>0.34499762225643699</v>
      </c>
      <c r="AF9" s="37">
        <f t="shared" si="26"/>
        <v>0.56333118483920996</v>
      </c>
      <c r="AG9" s="37">
        <f t="shared" si="27"/>
        <v>-0.18986919765014401</v>
      </c>
      <c r="AH9" s="37">
        <f t="shared" si="28"/>
        <v>-0.22657627004835401</v>
      </c>
      <c r="AI9" s="37">
        <f t="shared" si="29"/>
        <v>58.386941910705701</v>
      </c>
      <c r="AJ9" s="39">
        <f t="shared" si="30"/>
        <v>537.58569999999997</v>
      </c>
      <c r="AK9" s="39">
        <f t="shared" si="31"/>
        <v>654.85092499999996</v>
      </c>
      <c r="AL9" s="37">
        <f t="shared" si="32"/>
        <v>0.62522202486678502</v>
      </c>
      <c r="AM9" s="37">
        <f t="shared" si="33"/>
        <v>0</v>
      </c>
      <c r="AN9" s="37">
        <f t="shared" si="34"/>
        <v>1.92175028717531</v>
      </c>
      <c r="AO9" s="37">
        <f t="shared" si="35"/>
        <v>1.7145696293094499</v>
      </c>
      <c r="AP9" s="36">
        <f t="shared" si="36"/>
        <v>5682740.5484166099</v>
      </c>
      <c r="AS9" s="9" t="s">
        <v>11</v>
      </c>
      <c r="AT9" s="9">
        <v>14.180702959862799</v>
      </c>
      <c r="AU9" s="9">
        <v>14.9233204095896</v>
      </c>
      <c r="AV9" s="9">
        <v>3.4587080389909302</v>
      </c>
      <c r="AW9">
        <v>4.3892118851733999</v>
      </c>
      <c r="AX9" s="9">
        <v>2.0008483945639099</v>
      </c>
      <c r="AY9">
        <v>12.579515093496401</v>
      </c>
      <c r="AZ9">
        <v>4.1979801779910302</v>
      </c>
      <c r="BA9">
        <v>571235811.50800002</v>
      </c>
      <c r="BB9">
        <v>535783501.511522</v>
      </c>
      <c r="BC9">
        <v>24.774918517857401</v>
      </c>
      <c r="BD9">
        <v>52.701244784739998</v>
      </c>
      <c r="BE9">
        <v>42.527331647551101</v>
      </c>
      <c r="BF9">
        <v>0.32490000000000002</v>
      </c>
      <c r="BG9">
        <v>0.65308455639520502</v>
      </c>
      <c r="BH9">
        <v>0.720731312958792</v>
      </c>
      <c r="BI9">
        <v>0.34499762225643699</v>
      </c>
      <c r="BJ9">
        <v>0.56333118483920996</v>
      </c>
      <c r="BK9">
        <v>-0.18986919765014401</v>
      </c>
      <c r="BL9">
        <v>-0.22657627004835401</v>
      </c>
      <c r="BM9">
        <v>58.386941910705701</v>
      </c>
      <c r="BN9">
        <v>537.58569999999997</v>
      </c>
      <c r="BO9" s="9">
        <v>654.85092499999996</v>
      </c>
      <c r="BP9" s="9">
        <v>0.62522202486678502</v>
      </c>
      <c r="BQ9">
        <v>0</v>
      </c>
      <c r="BR9" s="9">
        <v>1.92175028717531</v>
      </c>
      <c r="BS9">
        <v>1.7145696293094499</v>
      </c>
      <c r="BT9">
        <v>5682740.5484166099</v>
      </c>
      <c r="BU9">
        <v>105987442</v>
      </c>
      <c r="BV9">
        <v>97.971699999999998</v>
      </c>
      <c r="BW9" s="41">
        <v>33330</v>
      </c>
      <c r="BX9" s="9" t="s">
        <v>157</v>
      </c>
      <c r="BY9">
        <v>563</v>
      </c>
      <c r="BZ9" s="9" t="s">
        <v>146</v>
      </c>
      <c r="CA9" t="str">
        <f t="shared" si="37"/>
        <v>USD=</v>
      </c>
      <c r="CB9" s="25">
        <v>1</v>
      </c>
      <c r="CE9" s="9" t="s">
        <v>11</v>
      </c>
      <c r="CF9" s="9" t="s">
        <v>156</v>
      </c>
    </row>
    <row r="10" spans="1:84" outlineLevel="1" x14ac:dyDescent="0.4">
      <c r="B10" t="s">
        <v>158</v>
      </c>
      <c r="C10" s="6" t="s">
        <v>5</v>
      </c>
      <c r="E10" t="s">
        <v>12</v>
      </c>
      <c r="F10" s="5"/>
      <c r="G10" s="6" t="str">
        <f t="shared" si="2"/>
        <v>US60770K1079</v>
      </c>
      <c r="H10" s="36">
        <f t="shared" si="3"/>
        <v>10162763252.84</v>
      </c>
      <c r="I10" s="37">
        <f t="shared" si="4"/>
        <v>92.757000000000005</v>
      </c>
      <c r="J10" s="38">
        <f t="shared" si="5"/>
        <v>43441</v>
      </c>
      <c r="K10" s="37" t="str">
        <f t="shared" si="6"/>
        <v>USD</v>
      </c>
      <c r="L10" s="39">
        <f t="shared" si="7"/>
        <v>26.12</v>
      </c>
      <c r="M10" s="37">
        <f t="shared" si="8"/>
        <v>26.12</v>
      </c>
      <c r="N10" s="40"/>
      <c r="O10" s="37" t="str">
        <f t="shared" si="9"/>
        <v>NULL</v>
      </c>
      <c r="P10" s="37" t="str">
        <f t="shared" si="10"/>
        <v>NULL</v>
      </c>
      <c r="Q10" s="37" t="str">
        <f t="shared" si="11"/>
        <v>NULL</v>
      </c>
      <c r="R10" s="37" t="str">
        <f t="shared" si="12"/>
        <v>NULL</v>
      </c>
      <c r="S10" s="37">
        <f t="shared" si="13"/>
        <v>1.0810384083416</v>
      </c>
      <c r="T10" s="37" t="str">
        <f t="shared" si="14"/>
        <v>NULL</v>
      </c>
      <c r="U10" s="37">
        <f t="shared" si="15"/>
        <v>3.3017424473164398</v>
      </c>
      <c r="V10" s="36">
        <f t="shared" si="16"/>
        <v>209096834.148</v>
      </c>
      <c r="W10" s="36">
        <f t="shared" si="17"/>
        <v>259262474.19434801</v>
      </c>
      <c r="X10" s="37">
        <f t="shared" si="18"/>
        <v>19.349364076786099</v>
      </c>
      <c r="Y10" s="37">
        <f t="shared" si="19"/>
        <v>57.372854812053397</v>
      </c>
      <c r="Z10" s="37">
        <f t="shared" si="20"/>
        <v>61.094695195005102</v>
      </c>
      <c r="AA10" s="37">
        <f t="shared" si="21"/>
        <v>69.494480123458303</v>
      </c>
      <c r="AB10" s="37">
        <f t="shared" si="22"/>
        <v>0.54059999999999997</v>
      </c>
      <c r="AC10" s="37">
        <f t="shared" si="23"/>
        <v>1.2817745624085699</v>
      </c>
      <c r="AD10" s="37">
        <f t="shared" si="24"/>
        <v>1.2598336451527601</v>
      </c>
      <c r="AE10" s="37">
        <f t="shared" si="25"/>
        <v>1.9445850153719499</v>
      </c>
      <c r="AF10" s="37">
        <f t="shared" si="26"/>
        <v>1.6297217138579601</v>
      </c>
      <c r="AG10" s="37">
        <f t="shared" si="27"/>
        <v>4.22172329520326</v>
      </c>
      <c r="AH10" s="37">
        <f t="shared" si="28"/>
        <v>1.6494755359861799</v>
      </c>
      <c r="AI10" s="37">
        <f t="shared" si="29"/>
        <v>30.753968253968299</v>
      </c>
      <c r="AJ10" s="39">
        <f t="shared" si="30"/>
        <v>29.216100000000001</v>
      </c>
      <c r="AK10" s="39">
        <f t="shared" si="31"/>
        <v>34.347225000000002</v>
      </c>
      <c r="AL10" s="37" t="str">
        <f t="shared" si="32"/>
        <v>NULL</v>
      </c>
      <c r="AM10" s="37" t="str">
        <f t="shared" si="33"/>
        <v>NULL</v>
      </c>
      <c r="AN10" s="37">
        <f t="shared" si="34"/>
        <v>17.126839339921698</v>
      </c>
      <c r="AO10" s="37">
        <f t="shared" si="35"/>
        <v>6.7481702439336102</v>
      </c>
      <c r="AP10" s="36">
        <f t="shared" si="36"/>
        <v>17379473.725003701</v>
      </c>
      <c r="AS10" s="9" t="s">
        <v>12</v>
      </c>
      <c r="AT10" s="9" t="s">
        <v>147</v>
      </c>
      <c r="AU10" s="9" t="s">
        <v>147</v>
      </c>
      <c r="AV10" s="9" t="s">
        <v>147</v>
      </c>
      <c r="AW10" s="9" t="s">
        <v>147</v>
      </c>
      <c r="AX10" s="9">
        <v>1.0810384083416</v>
      </c>
      <c r="AY10" s="9" t="s">
        <v>147</v>
      </c>
      <c r="AZ10">
        <v>3.3017424473164398</v>
      </c>
      <c r="BA10">
        <v>209096834.148</v>
      </c>
      <c r="BB10">
        <v>259262474.19434801</v>
      </c>
      <c r="BC10">
        <v>57.372854812053397</v>
      </c>
      <c r="BD10">
        <v>61.094695195005102</v>
      </c>
      <c r="BE10">
        <v>69.494480123458303</v>
      </c>
      <c r="BF10">
        <v>0.54059999999999997</v>
      </c>
      <c r="BG10" s="9">
        <v>1.2817745624085699</v>
      </c>
      <c r="BH10">
        <v>1.2598336451527601</v>
      </c>
      <c r="BI10">
        <v>1.9445850153719499</v>
      </c>
      <c r="BJ10">
        <v>1.6297217138579601</v>
      </c>
      <c r="BK10">
        <v>4.22172329520326</v>
      </c>
      <c r="BL10">
        <v>1.6494755359861799</v>
      </c>
      <c r="BM10" s="9">
        <v>30.753968253968299</v>
      </c>
      <c r="BN10">
        <v>29.216100000000001</v>
      </c>
      <c r="BO10" s="9">
        <v>34.347225000000002</v>
      </c>
      <c r="BP10" s="9" t="s">
        <v>147</v>
      </c>
      <c r="BQ10" s="9" t="s">
        <v>147</v>
      </c>
      <c r="BR10" s="9">
        <v>17.126839339921698</v>
      </c>
      <c r="BS10">
        <v>6.7481702439336102</v>
      </c>
      <c r="BT10">
        <v>17379473.725003701</v>
      </c>
      <c r="BU10">
        <v>389079757</v>
      </c>
      <c r="BV10">
        <v>92.757000000000005</v>
      </c>
      <c r="BW10" s="41">
        <v>43441</v>
      </c>
      <c r="BX10" s="9" t="s">
        <v>159</v>
      </c>
      <c r="BY10">
        <v>26.12</v>
      </c>
      <c r="BZ10" s="9" t="s">
        <v>146</v>
      </c>
      <c r="CA10" t="str">
        <f t="shared" si="37"/>
        <v>USD=</v>
      </c>
      <c r="CB10" s="25">
        <v>1</v>
      </c>
      <c r="CE10" s="9" t="s">
        <v>12</v>
      </c>
      <c r="CF10" s="9" t="s">
        <v>158</v>
      </c>
    </row>
    <row r="11" spans="1:84" outlineLevel="1" x14ac:dyDescent="0.4">
      <c r="B11" t="s">
        <v>160</v>
      </c>
      <c r="C11" s="6" t="s">
        <v>5</v>
      </c>
      <c r="E11" t="s">
        <v>13</v>
      </c>
      <c r="F11" s="5"/>
      <c r="G11" s="6" t="str">
        <f t="shared" si="2"/>
        <v>AU000000CSL8</v>
      </c>
      <c r="H11" s="36">
        <f t="shared" si="3"/>
        <v>83212990267.614807</v>
      </c>
      <c r="I11" s="37">
        <f t="shared" si="4"/>
        <v>99.699399999999997</v>
      </c>
      <c r="J11" s="38">
        <f t="shared" si="5"/>
        <v>34493</v>
      </c>
      <c r="K11" s="37" t="str">
        <f t="shared" si="6"/>
        <v>AUD</v>
      </c>
      <c r="L11" s="39">
        <f t="shared" si="7"/>
        <v>263.82</v>
      </c>
      <c r="M11" s="37">
        <f t="shared" si="8"/>
        <v>171.85234799999998</v>
      </c>
      <c r="N11" s="40"/>
      <c r="O11" s="37">
        <f t="shared" si="9"/>
        <v>30.4338825956299</v>
      </c>
      <c r="P11" s="37">
        <f t="shared" si="10"/>
        <v>23.571516966723198</v>
      </c>
      <c r="Q11" s="37">
        <f t="shared" si="11"/>
        <v>2.3047241647580399</v>
      </c>
      <c r="R11" s="37">
        <f t="shared" si="12"/>
        <v>1.7850448289832099</v>
      </c>
      <c r="S11" s="37">
        <f t="shared" si="13"/>
        <v>4.4905389213500397</v>
      </c>
      <c r="T11" s="37">
        <f t="shared" si="14"/>
        <v>28.212878058964801</v>
      </c>
      <c r="U11" s="37">
        <f t="shared" si="15"/>
        <v>5.4721498218110396</v>
      </c>
      <c r="V11" s="36">
        <f t="shared" si="16"/>
        <v>169088854.74000001</v>
      </c>
      <c r="W11" s="36">
        <f t="shared" si="17"/>
        <v>207179136.193333</v>
      </c>
      <c r="X11" s="37">
        <f t="shared" si="18"/>
        <v>18.385191749128808</v>
      </c>
      <c r="Y11" s="37">
        <f t="shared" si="19"/>
        <v>23.1192130033368</v>
      </c>
      <c r="Z11" s="37">
        <f t="shared" si="20"/>
        <v>25.2213049572904</v>
      </c>
      <c r="AA11" s="37">
        <f t="shared" si="21"/>
        <v>21.0985059666897</v>
      </c>
      <c r="AB11" s="37" t="str">
        <f t="shared" si="22"/>
        <v>#N/A</v>
      </c>
      <c r="AC11" s="37">
        <f t="shared" si="23"/>
        <v>0.86565833559926997</v>
      </c>
      <c r="AD11" s="37">
        <f t="shared" si="24"/>
        <v>0.71547837109564405</v>
      </c>
      <c r="AE11" s="37">
        <f t="shared" si="25"/>
        <v>0.65648199852729705</v>
      </c>
      <c r="AF11" s="37">
        <f t="shared" si="26"/>
        <v>0.77098722803019903</v>
      </c>
      <c r="AG11" s="37">
        <f t="shared" si="27"/>
        <v>0.79338853089751904</v>
      </c>
      <c r="AH11" s="37">
        <f t="shared" si="28"/>
        <v>0.63656314154323301</v>
      </c>
      <c r="AI11" s="37">
        <f t="shared" si="29"/>
        <v>49.821869005206899</v>
      </c>
      <c r="AJ11" s="39">
        <f t="shared" si="30"/>
        <v>250.27619999999999</v>
      </c>
      <c r="AK11" s="39">
        <f t="shared" si="31"/>
        <v>261.34604999999999</v>
      </c>
      <c r="AL11" s="37">
        <f t="shared" si="32"/>
        <v>1.62742180312788</v>
      </c>
      <c r="AM11" s="37">
        <f t="shared" si="33"/>
        <v>48.372445117300003</v>
      </c>
      <c r="AN11" s="37" t="str">
        <f t="shared" si="34"/>
        <v>NULL</v>
      </c>
      <c r="AO11" s="37" t="str">
        <f t="shared" si="35"/>
        <v>NULL</v>
      </c>
      <c r="AP11" s="36">
        <f t="shared" si="36"/>
        <v>1405385.6876266701</v>
      </c>
      <c r="AS11" s="9" t="s">
        <v>13</v>
      </c>
      <c r="AT11" s="9">
        <v>30.4338825956299</v>
      </c>
      <c r="AU11" s="9">
        <v>23.571516966723198</v>
      </c>
      <c r="AV11" s="9">
        <v>2.3047241647580399</v>
      </c>
      <c r="AW11">
        <v>1.7850448289832099</v>
      </c>
      <c r="AX11" s="9">
        <v>4.4905389213500397</v>
      </c>
      <c r="AY11">
        <v>28.212878058964801</v>
      </c>
      <c r="AZ11">
        <v>5.4721498218110396</v>
      </c>
      <c r="BA11">
        <v>169088854.74000001</v>
      </c>
      <c r="BB11">
        <v>207179136.193333</v>
      </c>
      <c r="BC11">
        <v>23.1192130033368</v>
      </c>
      <c r="BD11">
        <v>25.2213049572904</v>
      </c>
      <c r="BE11">
        <v>21.0985059666897</v>
      </c>
      <c r="BF11" t="s">
        <v>184</v>
      </c>
      <c r="BG11">
        <v>0.86565833559926997</v>
      </c>
      <c r="BH11">
        <v>0.71547837109564405</v>
      </c>
      <c r="BI11">
        <v>0.65648199852729705</v>
      </c>
      <c r="BJ11">
        <v>0.77098722803019903</v>
      </c>
      <c r="BK11">
        <v>0.79338853089751904</v>
      </c>
      <c r="BL11">
        <v>0.63656314154323301</v>
      </c>
      <c r="BM11">
        <v>49.821869005206899</v>
      </c>
      <c r="BN11">
        <v>250.27619999999999</v>
      </c>
      <c r="BO11">
        <v>261.34604999999999</v>
      </c>
      <c r="BP11">
        <v>1.62742180312788</v>
      </c>
      <c r="BQ11">
        <v>48.372445117300003</v>
      </c>
      <c r="BR11" s="9" t="s">
        <v>147</v>
      </c>
      <c r="BS11" s="9" t="s">
        <v>147</v>
      </c>
      <c r="BT11">
        <v>1405385.6876266701</v>
      </c>
      <c r="BU11">
        <v>484212123</v>
      </c>
      <c r="BV11">
        <v>99.699399999999997</v>
      </c>
      <c r="BW11" s="41">
        <v>34493</v>
      </c>
      <c r="BX11" s="9" t="s">
        <v>161</v>
      </c>
      <c r="BY11">
        <v>263.82</v>
      </c>
      <c r="BZ11" s="9" t="s">
        <v>162</v>
      </c>
      <c r="CA11" t="str">
        <f t="shared" si="37"/>
        <v>AUD=</v>
      </c>
      <c r="CB11" s="25">
        <v>0.65139999999999998</v>
      </c>
      <c r="CE11" s="9" t="s">
        <v>13</v>
      </c>
      <c r="CF11" s="9" t="s">
        <v>160</v>
      </c>
    </row>
    <row r="12" spans="1:84" outlineLevel="1" x14ac:dyDescent="0.4">
      <c r="B12" t="s">
        <v>163</v>
      </c>
      <c r="C12" s="6" t="s">
        <v>5</v>
      </c>
      <c r="E12" t="s">
        <v>14</v>
      </c>
      <c r="F12" s="5"/>
      <c r="G12" s="6" t="str">
        <f t="shared" si="2"/>
        <v>NL0010832176</v>
      </c>
      <c r="H12" s="36">
        <f t="shared" si="3"/>
        <v>40047380171.959999</v>
      </c>
      <c r="I12" s="37">
        <f t="shared" si="4"/>
        <v>99.976799999999997</v>
      </c>
      <c r="J12" s="38">
        <f t="shared" si="5"/>
        <v>41830</v>
      </c>
      <c r="K12" s="37" t="str">
        <f t="shared" si="6"/>
        <v>EUR</v>
      </c>
      <c r="L12" s="39">
        <f t="shared" si="7"/>
        <v>562</v>
      </c>
      <c r="M12" s="37">
        <f t="shared" si="8"/>
        <v>654.73</v>
      </c>
      <c r="N12" s="40"/>
      <c r="O12" s="37">
        <f t="shared" si="9"/>
        <v>34.297455663652698</v>
      </c>
      <c r="P12" s="37">
        <f t="shared" si="10"/>
        <v>34.562354074375598</v>
      </c>
      <c r="Q12" s="37">
        <f t="shared" si="11"/>
        <v>1.49901467061419</v>
      </c>
      <c r="R12" s="37">
        <f t="shared" si="12"/>
        <v>1.51059239835558</v>
      </c>
      <c r="S12" s="37">
        <f t="shared" si="13"/>
        <v>6.6530533948466601</v>
      </c>
      <c r="T12" s="37" t="str">
        <f t="shared" si="14"/>
        <v>NULL</v>
      </c>
      <c r="U12" s="37">
        <f t="shared" si="15"/>
        <v>13.300126778312</v>
      </c>
      <c r="V12" s="36">
        <f t="shared" si="16"/>
        <v>60742150.799999997</v>
      </c>
      <c r="W12" s="36">
        <f t="shared" si="17"/>
        <v>48883175.799999997</v>
      </c>
      <c r="X12" s="37">
        <f t="shared" si="18"/>
        <v>-24.259829288750918</v>
      </c>
      <c r="Y12" s="37">
        <f t="shared" si="19"/>
        <v>43.220139141831602</v>
      </c>
      <c r="Z12" s="37">
        <f t="shared" si="20"/>
        <v>43.345237407805797</v>
      </c>
      <c r="AA12" s="37">
        <f t="shared" si="21"/>
        <v>34.9840728901708</v>
      </c>
      <c r="AB12" s="37" t="str">
        <f t="shared" si="22"/>
        <v>#N/A</v>
      </c>
      <c r="AC12" s="37">
        <f t="shared" si="23"/>
        <v>1.30652950294292</v>
      </c>
      <c r="AD12" s="37">
        <f t="shared" si="24"/>
        <v>1.0111054755306199</v>
      </c>
      <c r="AE12" s="37">
        <f t="shared" si="25"/>
        <v>0.56763288791206601</v>
      </c>
      <c r="AF12" s="37">
        <f t="shared" si="26"/>
        <v>0.71175454685278505</v>
      </c>
      <c r="AG12" s="37">
        <f t="shared" si="27"/>
        <v>0.96569557713228704</v>
      </c>
      <c r="AH12" s="37">
        <f t="shared" si="28"/>
        <v>0.49818323085549499</v>
      </c>
      <c r="AI12" s="37">
        <f t="shared" si="29"/>
        <v>75.568862275449106</v>
      </c>
      <c r="AJ12" s="39">
        <f t="shared" si="30"/>
        <v>501.81799999999998</v>
      </c>
      <c r="AK12" s="39">
        <f t="shared" si="31"/>
        <v>553.64499999999998</v>
      </c>
      <c r="AL12" s="37">
        <f t="shared" si="32"/>
        <v>0</v>
      </c>
      <c r="AM12" s="37">
        <f t="shared" si="33"/>
        <v>0</v>
      </c>
      <c r="AN12" s="37" t="str">
        <f t="shared" si="34"/>
        <v>NULL</v>
      </c>
      <c r="AO12" s="37" t="str">
        <f t="shared" si="35"/>
        <v>NULL</v>
      </c>
      <c r="AP12" s="36">
        <f t="shared" si="36"/>
        <v>236520.95422711899</v>
      </c>
      <c r="AS12" s="9" t="s">
        <v>14</v>
      </c>
      <c r="AT12" s="9">
        <v>34.297455663652698</v>
      </c>
      <c r="AU12" s="9">
        <v>34.562354074375598</v>
      </c>
      <c r="AV12" s="9">
        <v>1.49901467061419</v>
      </c>
      <c r="AW12" s="9">
        <v>1.51059239835558</v>
      </c>
      <c r="AX12" s="9">
        <v>6.6530533948466601</v>
      </c>
      <c r="AY12" s="9" t="s">
        <v>147</v>
      </c>
      <c r="AZ12">
        <v>13.300126778312</v>
      </c>
      <c r="BA12">
        <v>60742150.799999997</v>
      </c>
      <c r="BB12">
        <v>48883175.799999997</v>
      </c>
      <c r="BC12">
        <v>43.220139141831602</v>
      </c>
      <c r="BD12">
        <v>43.345237407805797</v>
      </c>
      <c r="BE12">
        <v>34.9840728901708</v>
      </c>
      <c r="BF12" t="s">
        <v>184</v>
      </c>
      <c r="BG12" s="9">
        <v>1.30652950294292</v>
      </c>
      <c r="BH12">
        <v>1.0111054755306199</v>
      </c>
      <c r="BI12">
        <v>0.56763288791206601</v>
      </c>
      <c r="BJ12">
        <v>0.71175454685278505</v>
      </c>
      <c r="BK12">
        <v>0.96569557713228704</v>
      </c>
      <c r="BL12">
        <v>0.49818323085549499</v>
      </c>
      <c r="BM12" s="9">
        <v>75.568862275449106</v>
      </c>
      <c r="BN12">
        <v>501.81799999999998</v>
      </c>
      <c r="BO12" s="9">
        <v>553.64499999999998</v>
      </c>
      <c r="BP12" s="9">
        <v>0</v>
      </c>
      <c r="BQ12" s="9">
        <v>0</v>
      </c>
      <c r="BR12" s="9" t="s">
        <v>147</v>
      </c>
      <c r="BS12" s="9" t="s">
        <v>147</v>
      </c>
      <c r="BT12">
        <v>236520.95422711899</v>
      </c>
      <c r="BU12">
        <v>61166252</v>
      </c>
      <c r="BV12">
        <v>99.976799999999997</v>
      </c>
      <c r="BW12" s="41">
        <v>41830</v>
      </c>
      <c r="BX12" s="9" t="s">
        <v>164</v>
      </c>
      <c r="BY12">
        <v>562</v>
      </c>
      <c r="BZ12" s="9" t="s">
        <v>165</v>
      </c>
      <c r="CA12" t="str">
        <f t="shared" si="37"/>
        <v>EUR=</v>
      </c>
      <c r="CB12" s="25">
        <v>1.165</v>
      </c>
      <c r="CE12" s="9" t="s">
        <v>14</v>
      </c>
      <c r="CF12" s="9" t="s">
        <v>163</v>
      </c>
    </row>
    <row r="13" spans="1:84" outlineLevel="1" x14ac:dyDescent="0.4">
      <c r="B13" t="s">
        <v>166</v>
      </c>
      <c r="C13" s="6" t="s">
        <v>5</v>
      </c>
      <c r="E13" t="s">
        <v>15</v>
      </c>
      <c r="F13" s="5"/>
      <c r="G13" s="6" t="str">
        <f t="shared" si="2"/>
        <v>US02043Q1076</v>
      </c>
      <c r="H13" s="36">
        <f t="shared" si="3"/>
        <v>57534512053.950005</v>
      </c>
      <c r="I13" s="37">
        <f t="shared" si="4"/>
        <v>95.946200000000005</v>
      </c>
      <c r="J13" s="38">
        <f t="shared" si="5"/>
        <v>38135</v>
      </c>
      <c r="K13" s="37" t="str">
        <f t="shared" si="6"/>
        <v>USD</v>
      </c>
      <c r="L13" s="39">
        <f t="shared" si="7"/>
        <v>438.93</v>
      </c>
      <c r="M13" s="37">
        <f t="shared" si="8"/>
        <v>438.93</v>
      </c>
      <c r="N13" s="40"/>
      <c r="O13" s="37" t="str">
        <f t="shared" si="9"/>
        <v>NULL</v>
      </c>
      <c r="P13" s="37">
        <f t="shared" si="10"/>
        <v>162.65793047707999</v>
      </c>
      <c r="Q13" s="37" t="str">
        <f t="shared" si="11"/>
        <v>NULL</v>
      </c>
      <c r="R13" s="37">
        <f t="shared" si="12"/>
        <v>5.5325826692884501</v>
      </c>
      <c r="S13" s="37">
        <f t="shared" si="13"/>
        <v>229.41659759963301</v>
      </c>
      <c r="T13" s="37" t="str">
        <f t="shared" si="14"/>
        <v>NULL</v>
      </c>
      <c r="U13" s="37">
        <f t="shared" si="15"/>
        <v>23.369365036741002</v>
      </c>
      <c r="V13" s="36">
        <f t="shared" si="16"/>
        <v>554199357.47300005</v>
      </c>
      <c r="W13" s="36">
        <f t="shared" si="17"/>
        <v>419961864.558478</v>
      </c>
      <c r="X13" s="37">
        <f t="shared" si="18"/>
        <v>-31.964210144568977</v>
      </c>
      <c r="Y13" s="37">
        <f t="shared" si="19"/>
        <v>46.971382184284799</v>
      </c>
      <c r="Z13" s="37">
        <f t="shared" si="20"/>
        <v>50.020869435789002</v>
      </c>
      <c r="AA13" s="37">
        <f t="shared" si="21"/>
        <v>46.391253879287802</v>
      </c>
      <c r="AB13" s="37">
        <f t="shared" si="22"/>
        <v>0.39729999999999999</v>
      </c>
      <c r="AC13" s="37">
        <f t="shared" si="23"/>
        <v>1.03587590665788</v>
      </c>
      <c r="AD13" s="37">
        <f t="shared" si="24"/>
        <v>1.0902215055281801</v>
      </c>
      <c r="AE13" s="37">
        <f t="shared" si="25"/>
        <v>0.31082195097163301</v>
      </c>
      <c r="AF13" s="37">
        <f t="shared" si="26"/>
        <v>0.54054742676645495</v>
      </c>
      <c r="AG13" s="37">
        <f t="shared" si="27"/>
        <v>-0.281925222322777</v>
      </c>
      <c r="AH13" s="37">
        <f t="shared" si="28"/>
        <v>0.15666435283083099</v>
      </c>
      <c r="AI13" s="37">
        <f t="shared" si="29"/>
        <v>96.3480507280414</v>
      </c>
      <c r="AJ13" s="39">
        <f t="shared" si="30"/>
        <v>330.85390000000001</v>
      </c>
      <c r="AK13" s="39">
        <f t="shared" si="31"/>
        <v>276.11610000000002</v>
      </c>
      <c r="AL13" s="37" t="str">
        <f t="shared" si="32"/>
        <v>NULL</v>
      </c>
      <c r="AM13" s="37" t="str">
        <f t="shared" si="33"/>
        <v>NULL</v>
      </c>
      <c r="AN13" s="37">
        <f t="shared" si="34"/>
        <v>2.5781231165938099</v>
      </c>
      <c r="AO13" s="37">
        <f t="shared" si="35"/>
        <v>3.94728293822544</v>
      </c>
      <c r="AP13" s="36">
        <f t="shared" si="36"/>
        <v>1097455.76673096</v>
      </c>
      <c r="AS13" s="9" t="s">
        <v>15</v>
      </c>
      <c r="AT13" s="9" t="s">
        <v>147</v>
      </c>
      <c r="AU13" s="9">
        <v>162.65793047707999</v>
      </c>
      <c r="AV13" s="9" t="s">
        <v>147</v>
      </c>
      <c r="AW13" s="9">
        <v>5.5325826692884501</v>
      </c>
      <c r="AX13" s="9">
        <v>229.41659759963301</v>
      </c>
      <c r="AY13" s="9" t="s">
        <v>147</v>
      </c>
      <c r="AZ13">
        <v>23.369365036741002</v>
      </c>
      <c r="BA13">
        <v>554199357.47300005</v>
      </c>
      <c r="BB13">
        <v>419961864.558478</v>
      </c>
      <c r="BC13">
        <v>46.971382184284799</v>
      </c>
      <c r="BD13">
        <v>50.020869435789002</v>
      </c>
      <c r="BE13">
        <v>46.391253879287802</v>
      </c>
      <c r="BF13">
        <v>0.39729999999999999</v>
      </c>
      <c r="BG13" s="9">
        <v>1.03587590665788</v>
      </c>
      <c r="BH13">
        <v>1.0902215055281801</v>
      </c>
      <c r="BI13">
        <v>0.31082195097163301</v>
      </c>
      <c r="BJ13">
        <v>0.54054742676645495</v>
      </c>
      <c r="BK13">
        <v>-0.281925222322777</v>
      </c>
      <c r="BL13">
        <v>0.15666435283083099</v>
      </c>
      <c r="BM13">
        <v>96.3480507280414</v>
      </c>
      <c r="BN13">
        <v>330.85390000000001</v>
      </c>
      <c r="BO13" s="9">
        <v>276.11610000000002</v>
      </c>
      <c r="BP13" s="9" t="s">
        <v>147</v>
      </c>
      <c r="BQ13" s="9" t="s">
        <v>147</v>
      </c>
      <c r="BR13" s="9">
        <v>2.5781231165938099</v>
      </c>
      <c r="BS13" s="9">
        <v>3.94728293822544</v>
      </c>
      <c r="BT13">
        <v>1097455.76673096</v>
      </c>
      <c r="BU13">
        <v>131079015</v>
      </c>
      <c r="BV13" s="9">
        <v>95.946200000000005</v>
      </c>
      <c r="BW13" s="41">
        <v>38135</v>
      </c>
      <c r="BX13" s="9" t="s">
        <v>167</v>
      </c>
      <c r="BY13">
        <v>438.93</v>
      </c>
      <c r="BZ13" s="9" t="s">
        <v>146</v>
      </c>
      <c r="CA13" t="str">
        <f t="shared" si="37"/>
        <v>USD=</v>
      </c>
      <c r="CB13" s="25">
        <v>1</v>
      </c>
      <c r="CE13" s="9" t="s">
        <v>15</v>
      </c>
      <c r="CF13" s="9" t="s">
        <v>166</v>
      </c>
    </row>
    <row r="14" spans="1:84" outlineLevel="1" x14ac:dyDescent="0.4">
      <c r="B14" t="s">
        <v>168</v>
      </c>
      <c r="C14" s="6" t="s">
        <v>5</v>
      </c>
      <c r="E14" t="s">
        <v>16</v>
      </c>
      <c r="F14" s="5"/>
      <c r="G14" s="6" t="str">
        <f t="shared" si="2"/>
        <v>CH0363463438</v>
      </c>
      <c r="H14" s="36">
        <f t="shared" si="3"/>
        <v>674492635.31512499</v>
      </c>
      <c r="I14" s="37">
        <f t="shared" si="4"/>
        <v>69.460700000000003</v>
      </c>
      <c r="J14" s="38">
        <f t="shared" si="5"/>
        <v>42902</v>
      </c>
      <c r="K14" s="37" t="str">
        <f t="shared" si="6"/>
        <v>CHF</v>
      </c>
      <c r="L14" s="39">
        <f t="shared" si="7"/>
        <v>2.67</v>
      </c>
      <c r="M14" s="37">
        <f t="shared" si="8"/>
        <v>3.304125</v>
      </c>
      <c r="N14" s="40"/>
      <c r="O14" s="37" t="str">
        <f t="shared" si="9"/>
        <v>NULL</v>
      </c>
      <c r="P14" s="37" t="str">
        <f t="shared" si="10"/>
        <v>NULL</v>
      </c>
      <c r="Q14" s="37" t="str">
        <f t="shared" si="11"/>
        <v>NULL</v>
      </c>
      <c r="R14" s="37" t="str">
        <f t="shared" si="12"/>
        <v>NULL</v>
      </c>
      <c r="S14" s="37">
        <f t="shared" si="13"/>
        <v>-0.46404300183117397</v>
      </c>
      <c r="T14" s="37" t="str">
        <f t="shared" si="14"/>
        <v>NULL</v>
      </c>
      <c r="U14" s="37">
        <f t="shared" si="15"/>
        <v>2.7323473372417402</v>
      </c>
      <c r="V14" s="36">
        <f t="shared" si="16"/>
        <v>7214464.3030000003</v>
      </c>
      <c r="W14" s="36">
        <f t="shared" si="17"/>
        <v>5776963.6081818203</v>
      </c>
      <c r="X14" s="37">
        <f t="shared" si="18"/>
        <v>-24.883326126241663</v>
      </c>
      <c r="Y14" s="37">
        <f t="shared" si="19"/>
        <v>96.789322785220804</v>
      </c>
      <c r="Z14" s="37">
        <f t="shared" si="20"/>
        <v>78.120227646411394</v>
      </c>
      <c r="AA14" s="37">
        <f t="shared" si="21"/>
        <v>122.026007449381</v>
      </c>
      <c r="AB14" s="37" t="str">
        <f t="shared" si="22"/>
        <v>#N/A</v>
      </c>
      <c r="AC14" s="37">
        <f t="shared" si="23"/>
        <v>0.52088690788408498</v>
      </c>
      <c r="AD14" s="37">
        <f t="shared" si="24"/>
        <v>2.7607763377006398</v>
      </c>
      <c r="AE14" s="37">
        <f t="shared" si="25"/>
        <v>1.86852918617856</v>
      </c>
      <c r="AF14" s="37">
        <f t="shared" si="26"/>
        <v>1.5790178784329201</v>
      </c>
      <c r="AG14" s="37">
        <f t="shared" si="27"/>
        <v>2.3366128886377902</v>
      </c>
      <c r="AH14" s="37">
        <f t="shared" si="28"/>
        <v>0.30683297872724202</v>
      </c>
      <c r="AI14" s="37">
        <f t="shared" si="29"/>
        <v>42.227378190255202</v>
      </c>
      <c r="AJ14" s="39">
        <f t="shared" si="30"/>
        <v>2.3397999999999999</v>
      </c>
      <c r="AK14" s="39">
        <f t="shared" si="31"/>
        <v>1.3587199999999999</v>
      </c>
      <c r="AL14" s="37" t="str">
        <f t="shared" si="32"/>
        <v>NULL</v>
      </c>
      <c r="AM14" s="37" t="str">
        <f t="shared" si="33"/>
        <v>NULL</v>
      </c>
      <c r="AN14" s="37" t="str">
        <f t="shared" si="34"/>
        <v>NULL</v>
      </c>
      <c r="AO14" s="37" t="str">
        <f t="shared" si="35"/>
        <v>NULL</v>
      </c>
      <c r="AP14" s="36">
        <f t="shared" si="36"/>
        <v>690424.10356837604</v>
      </c>
      <c r="AS14" s="9" t="s">
        <v>16</v>
      </c>
      <c r="AT14" s="9" t="s">
        <v>147</v>
      </c>
      <c r="AU14" s="9" t="s">
        <v>147</v>
      </c>
      <c r="AV14" s="9" t="s">
        <v>147</v>
      </c>
      <c r="AW14" s="9" t="s">
        <v>147</v>
      </c>
      <c r="AX14" s="9">
        <v>-0.46404300183117397</v>
      </c>
      <c r="AY14" s="9" t="s">
        <v>147</v>
      </c>
      <c r="AZ14">
        <v>2.7323473372417402</v>
      </c>
      <c r="BA14">
        <v>7214464.3030000003</v>
      </c>
      <c r="BB14">
        <v>5776963.6081818203</v>
      </c>
      <c r="BC14">
        <v>96.789322785220804</v>
      </c>
      <c r="BD14">
        <v>78.120227646411394</v>
      </c>
      <c r="BE14">
        <v>122.026007449381</v>
      </c>
      <c r="BF14" t="s">
        <v>184</v>
      </c>
      <c r="BG14" s="9">
        <v>0.52088690788408498</v>
      </c>
      <c r="BH14">
        <v>2.7607763377006398</v>
      </c>
      <c r="BI14">
        <v>1.86852918617856</v>
      </c>
      <c r="BJ14">
        <v>1.5790178784329201</v>
      </c>
      <c r="BK14">
        <v>2.3366128886377902</v>
      </c>
      <c r="BL14">
        <v>0.30683297872724202</v>
      </c>
      <c r="BM14" s="9">
        <v>42.227378190255202</v>
      </c>
      <c r="BN14">
        <v>2.3397999999999999</v>
      </c>
      <c r="BO14" s="9">
        <v>1.3587199999999999</v>
      </c>
      <c r="BP14" s="9" t="s">
        <v>147</v>
      </c>
      <c r="BQ14" s="9" t="s">
        <v>147</v>
      </c>
      <c r="BR14" s="9" t="s">
        <v>147</v>
      </c>
      <c r="BS14" s="9" t="s">
        <v>147</v>
      </c>
      <c r="BT14" s="9">
        <v>690424.10356837604</v>
      </c>
      <c r="BU14" s="9">
        <v>204136537</v>
      </c>
      <c r="BV14" s="9">
        <v>69.460700000000003</v>
      </c>
      <c r="BW14" s="41">
        <v>42902</v>
      </c>
      <c r="BX14" s="9" t="s">
        <v>169</v>
      </c>
      <c r="BY14">
        <v>2.67</v>
      </c>
      <c r="BZ14" s="9" t="s">
        <v>170</v>
      </c>
      <c r="CA14" t="str">
        <f t="shared" si="37"/>
        <v>CHFUSD=R</v>
      </c>
      <c r="CB14" s="25">
        <v>1.2375</v>
      </c>
      <c r="CE14" s="9" t="s">
        <v>16</v>
      </c>
      <c r="CF14" s="9" t="s">
        <v>168</v>
      </c>
    </row>
    <row r="15" spans="1:84" outlineLevel="1" x14ac:dyDescent="0.4">
      <c r="B15" t="s">
        <v>171</v>
      </c>
      <c r="C15" s="6" t="s">
        <v>5</v>
      </c>
      <c r="E15" t="s">
        <v>17</v>
      </c>
      <c r="F15" s="5"/>
      <c r="G15" s="6" t="str">
        <f t="shared" si="2"/>
        <v>US09061G1013</v>
      </c>
      <c r="H15" s="36">
        <f t="shared" si="3"/>
        <v>11008197075.33</v>
      </c>
      <c r="I15" s="37">
        <f t="shared" si="4"/>
        <v>99.2209</v>
      </c>
      <c r="J15" s="38">
        <f t="shared" si="5"/>
        <v>36364</v>
      </c>
      <c r="K15" s="37" t="str">
        <f t="shared" si="6"/>
        <v>USD</v>
      </c>
      <c r="L15" s="39">
        <f t="shared" si="7"/>
        <v>57.33</v>
      </c>
      <c r="M15" s="37">
        <f t="shared" si="8"/>
        <v>57.33</v>
      </c>
      <c r="N15" s="40"/>
      <c r="O15" s="37">
        <f t="shared" si="9"/>
        <v>16.982942999164599</v>
      </c>
      <c r="P15" s="37">
        <f t="shared" si="10"/>
        <v>14.685362822639201</v>
      </c>
      <c r="Q15" s="37" t="str">
        <f t="shared" si="11"/>
        <v>NULL</v>
      </c>
      <c r="R15" s="37" t="str">
        <f t="shared" si="12"/>
        <v>NULL</v>
      </c>
      <c r="S15" s="37">
        <f t="shared" si="13"/>
        <v>1.8263229168783299</v>
      </c>
      <c r="T15" s="37">
        <f t="shared" si="14"/>
        <v>14.356526736504801</v>
      </c>
      <c r="U15" s="37">
        <f t="shared" si="15"/>
        <v>3.5932133208067198</v>
      </c>
      <c r="V15" s="36">
        <f t="shared" si="16"/>
        <v>259880267.46399999</v>
      </c>
      <c r="W15" s="36">
        <f t="shared" si="17"/>
        <v>137549492.36565199</v>
      </c>
      <c r="X15" s="37">
        <f t="shared" si="18"/>
        <v>-88.93582447629278</v>
      </c>
      <c r="Y15" s="37">
        <f t="shared" si="19"/>
        <v>31.297547540452602</v>
      </c>
      <c r="Z15" s="37">
        <f t="shared" si="20"/>
        <v>37.6980853058351</v>
      </c>
      <c r="AA15" s="37">
        <f t="shared" si="21"/>
        <v>31.724411825524701</v>
      </c>
      <c r="AB15" s="37">
        <f t="shared" si="22"/>
        <v>0.34229999999999999</v>
      </c>
      <c r="AC15" s="37">
        <f t="shared" si="23"/>
        <v>0.77052275764171696</v>
      </c>
      <c r="AD15" s="37">
        <f t="shared" si="24"/>
        <v>0.445848658005711</v>
      </c>
      <c r="AE15" s="37">
        <f t="shared" si="25"/>
        <v>0.34671772857635202</v>
      </c>
      <c r="AF15" s="37">
        <f t="shared" si="26"/>
        <v>0.56447792123908302</v>
      </c>
      <c r="AG15" s="37">
        <f t="shared" si="27"/>
        <v>1.06860931071481</v>
      </c>
      <c r="AH15" s="37">
        <f t="shared" si="28"/>
        <v>-0.58129376816635103</v>
      </c>
      <c r="AI15" s="37">
        <f t="shared" si="29"/>
        <v>52.5446133509584</v>
      </c>
      <c r="AJ15" s="39">
        <f t="shared" si="30"/>
        <v>57.379199999999997</v>
      </c>
      <c r="AK15" s="39">
        <f t="shared" si="31"/>
        <v>63.177900000000001</v>
      </c>
      <c r="AL15" s="37" t="str">
        <f t="shared" si="32"/>
        <v>NULL</v>
      </c>
      <c r="AM15" s="37">
        <f t="shared" si="33"/>
        <v>0</v>
      </c>
      <c r="AN15" s="37">
        <f t="shared" si="34"/>
        <v>3.1859038670115098</v>
      </c>
      <c r="AO15" s="37">
        <f t="shared" si="35"/>
        <v>2.8348320545701302</v>
      </c>
      <c r="AP15" s="36">
        <f t="shared" si="36"/>
        <v>3261366.7658957099</v>
      </c>
      <c r="AS15" s="9" t="s">
        <v>17</v>
      </c>
      <c r="AT15" s="9">
        <v>16.982942999164599</v>
      </c>
      <c r="AU15" s="9">
        <v>14.685362822639201</v>
      </c>
      <c r="AV15" s="9" t="s">
        <v>147</v>
      </c>
      <c r="AW15" s="9" t="s">
        <v>147</v>
      </c>
      <c r="AX15" s="9">
        <v>1.8263229168783299</v>
      </c>
      <c r="AY15">
        <v>14.356526736504801</v>
      </c>
      <c r="AZ15">
        <v>3.5932133208067198</v>
      </c>
      <c r="BA15">
        <v>259880267.46399999</v>
      </c>
      <c r="BB15">
        <v>137549492.36565199</v>
      </c>
      <c r="BC15">
        <v>31.297547540452602</v>
      </c>
      <c r="BD15">
        <v>37.6980853058351</v>
      </c>
      <c r="BE15">
        <v>31.724411825524701</v>
      </c>
      <c r="BF15">
        <v>0.34229999999999999</v>
      </c>
      <c r="BG15">
        <v>0.77052275764171696</v>
      </c>
      <c r="BH15">
        <v>0.445848658005711</v>
      </c>
      <c r="BI15">
        <v>0.34671772857635202</v>
      </c>
      <c r="BJ15">
        <v>0.56447792123908302</v>
      </c>
      <c r="BK15">
        <v>1.06860931071481</v>
      </c>
      <c r="BL15">
        <v>-0.58129376816635103</v>
      </c>
      <c r="BM15">
        <v>52.5446133509584</v>
      </c>
      <c r="BN15">
        <v>57.379199999999997</v>
      </c>
      <c r="BO15" s="9">
        <v>63.177900000000001</v>
      </c>
      <c r="BP15" s="9" t="s">
        <v>147</v>
      </c>
      <c r="BQ15">
        <v>0</v>
      </c>
      <c r="BR15" s="9">
        <v>3.1859038670115098</v>
      </c>
      <c r="BS15">
        <v>2.8348320545701302</v>
      </c>
      <c r="BT15">
        <v>3261366.7658957099</v>
      </c>
      <c r="BU15">
        <v>192014601</v>
      </c>
      <c r="BV15">
        <v>99.2209</v>
      </c>
      <c r="BW15" s="41">
        <v>36364</v>
      </c>
      <c r="BX15" s="9" t="s">
        <v>172</v>
      </c>
      <c r="BY15">
        <v>57.33</v>
      </c>
      <c r="BZ15" s="9" t="s">
        <v>146</v>
      </c>
      <c r="CA15" t="str">
        <f t="shared" si="37"/>
        <v>USD=</v>
      </c>
      <c r="CB15" s="25">
        <v>1</v>
      </c>
      <c r="CE15" s="9" t="s">
        <v>17</v>
      </c>
      <c r="CF15" s="9" t="s">
        <v>591</v>
      </c>
    </row>
    <row r="16" spans="1:84" outlineLevel="1" x14ac:dyDescent="0.4">
      <c r="B16" t="s">
        <v>173</v>
      </c>
      <c r="C16" s="6" t="s">
        <v>5</v>
      </c>
      <c r="E16" t="s">
        <v>18</v>
      </c>
      <c r="F16" s="5"/>
      <c r="G16" s="6" t="str">
        <f t="shared" si="2"/>
        <v>US45337C1027</v>
      </c>
      <c r="H16" s="36">
        <f t="shared" si="3"/>
        <v>15307697006.549999</v>
      </c>
      <c r="I16" s="37">
        <f t="shared" si="4"/>
        <v>97.774500000000003</v>
      </c>
      <c r="J16" s="38">
        <f t="shared" si="5"/>
        <v>34309</v>
      </c>
      <c r="K16" s="37" t="str">
        <f t="shared" si="6"/>
        <v>USD</v>
      </c>
      <c r="L16" s="39">
        <f t="shared" si="7"/>
        <v>78.39</v>
      </c>
      <c r="M16" s="37">
        <f t="shared" si="8"/>
        <v>78.39</v>
      </c>
      <c r="N16" s="40"/>
      <c r="O16" s="37">
        <f t="shared" si="9"/>
        <v>18.010669926156002</v>
      </c>
      <c r="P16" s="37">
        <f t="shared" si="10"/>
        <v>11.534089839711701</v>
      </c>
      <c r="Q16" s="37">
        <f t="shared" si="11"/>
        <v>0.15907675257159501</v>
      </c>
      <c r="R16" s="37">
        <f t="shared" si="12"/>
        <v>0.101873254192825</v>
      </c>
      <c r="S16" s="37">
        <f t="shared" si="13"/>
        <v>3.6484481023197501</v>
      </c>
      <c r="T16" s="37">
        <f t="shared" si="14"/>
        <v>15.263478708730799</v>
      </c>
      <c r="U16" s="37">
        <f t="shared" si="15"/>
        <v>3.33865002424211</v>
      </c>
      <c r="V16" s="36">
        <f t="shared" si="16"/>
        <v>124151542.223</v>
      </c>
      <c r="W16" s="36">
        <f t="shared" si="17"/>
        <v>122095730.373696</v>
      </c>
      <c r="X16" s="37">
        <f t="shared" si="18"/>
        <v>-1.6837704668392766</v>
      </c>
      <c r="Y16" s="37">
        <f t="shared" si="19"/>
        <v>38.224866440666503</v>
      </c>
      <c r="Z16" s="37">
        <f t="shared" si="20"/>
        <v>36.469638772058303</v>
      </c>
      <c r="AA16" s="37">
        <f t="shared" si="21"/>
        <v>38.161499536561102</v>
      </c>
      <c r="AB16" s="37">
        <f t="shared" si="22"/>
        <v>0.4365</v>
      </c>
      <c r="AC16" s="37">
        <f t="shared" si="23"/>
        <v>0.61608790250757395</v>
      </c>
      <c r="AD16" s="37">
        <f t="shared" si="24"/>
        <v>0.53740599297275804</v>
      </c>
      <c r="AE16" s="37">
        <f t="shared" si="25"/>
        <v>0.74435624002157996</v>
      </c>
      <c r="AF16" s="37">
        <f t="shared" si="26"/>
        <v>0.82956999711022705</v>
      </c>
      <c r="AG16" s="37">
        <f t="shared" si="27"/>
        <v>0.54958470199589105</v>
      </c>
      <c r="AH16" s="37">
        <f t="shared" si="28"/>
        <v>0.90460555397923004</v>
      </c>
      <c r="AI16" s="37">
        <f t="shared" si="29"/>
        <v>80.297193175564104</v>
      </c>
      <c r="AJ16" s="39">
        <f t="shared" si="30"/>
        <v>70.120400000000004</v>
      </c>
      <c r="AK16" s="39">
        <f t="shared" si="31"/>
        <v>68.740274999999997</v>
      </c>
      <c r="AL16" s="37" t="str">
        <f t="shared" si="32"/>
        <v>NULL</v>
      </c>
      <c r="AM16" s="37">
        <f t="shared" si="33"/>
        <v>0</v>
      </c>
      <c r="AN16" s="37">
        <f t="shared" si="34"/>
        <v>3.6454105983326199</v>
      </c>
      <c r="AO16" s="37">
        <f t="shared" si="35"/>
        <v>3.6337113884360202</v>
      </c>
      <c r="AP16" s="36">
        <f t="shared" si="36"/>
        <v>3728949.9519515</v>
      </c>
      <c r="AS16" s="9" t="s">
        <v>18</v>
      </c>
      <c r="AT16" s="9">
        <v>18.010669926156002</v>
      </c>
      <c r="AU16" s="9">
        <v>11.534089839711701</v>
      </c>
      <c r="AV16" s="9">
        <v>0.15907675257159501</v>
      </c>
      <c r="AW16">
        <v>0.101873254192825</v>
      </c>
      <c r="AX16" s="9">
        <v>3.6484481023197501</v>
      </c>
      <c r="AY16">
        <v>15.263478708730799</v>
      </c>
      <c r="AZ16">
        <v>3.33865002424211</v>
      </c>
      <c r="BA16">
        <v>124151542.223</v>
      </c>
      <c r="BB16">
        <v>122095730.373696</v>
      </c>
      <c r="BC16">
        <v>38.224866440666503</v>
      </c>
      <c r="BD16">
        <v>36.469638772058303</v>
      </c>
      <c r="BE16">
        <v>38.161499536561102</v>
      </c>
      <c r="BF16">
        <v>0.4365</v>
      </c>
      <c r="BG16">
        <v>0.61608790250757395</v>
      </c>
      <c r="BH16">
        <v>0.53740599297275804</v>
      </c>
      <c r="BI16">
        <v>0.74435624002157996</v>
      </c>
      <c r="BJ16">
        <v>0.82956999711022705</v>
      </c>
      <c r="BK16">
        <v>0.54958470199589105</v>
      </c>
      <c r="BL16">
        <v>0.90460555397923004</v>
      </c>
      <c r="BM16">
        <v>80.297193175564104</v>
      </c>
      <c r="BN16">
        <v>70.120400000000004</v>
      </c>
      <c r="BO16" s="9">
        <v>68.740274999999997</v>
      </c>
      <c r="BP16" s="9" t="s">
        <v>147</v>
      </c>
      <c r="BQ16">
        <v>0</v>
      </c>
      <c r="BR16" s="9">
        <v>3.6454105983326199</v>
      </c>
      <c r="BS16">
        <v>3.6337113884360202</v>
      </c>
      <c r="BT16">
        <v>3728949.9519515</v>
      </c>
      <c r="BU16">
        <v>195276145</v>
      </c>
      <c r="BV16">
        <v>97.774500000000003</v>
      </c>
      <c r="BW16" s="41">
        <v>34309</v>
      </c>
      <c r="BX16" s="9" t="s">
        <v>174</v>
      </c>
      <c r="BY16">
        <v>78.39</v>
      </c>
      <c r="BZ16" s="9" t="s">
        <v>146</v>
      </c>
      <c r="CA16" t="str">
        <f t="shared" si="37"/>
        <v>USD=</v>
      </c>
      <c r="CB16" s="25">
        <v>1</v>
      </c>
      <c r="CE16" s="9" t="s">
        <v>18</v>
      </c>
      <c r="CF16" s="9" t="s">
        <v>173</v>
      </c>
    </row>
    <row r="17" spans="1:84" outlineLevel="1" x14ac:dyDescent="0.4">
      <c r="B17" t="s">
        <v>175</v>
      </c>
      <c r="C17" s="6" t="s">
        <v>5</v>
      </c>
      <c r="E17" t="s">
        <v>19</v>
      </c>
      <c r="F17" s="5"/>
      <c r="G17" s="6" t="str">
        <f t="shared" si="2"/>
        <v>US30063P1057</v>
      </c>
      <c r="H17" s="36">
        <f t="shared" si="3"/>
        <v>7760190318.9000006</v>
      </c>
      <c r="I17" s="37">
        <f t="shared" si="4"/>
        <v>98.718100000000007</v>
      </c>
      <c r="J17" s="38">
        <f t="shared" si="5"/>
        <v>36921</v>
      </c>
      <c r="K17" s="37" t="str">
        <f t="shared" si="6"/>
        <v>USD</v>
      </c>
      <c r="L17" s="39">
        <f t="shared" si="7"/>
        <v>40.99</v>
      </c>
      <c r="M17" s="37">
        <f t="shared" si="8"/>
        <v>40.99</v>
      </c>
      <c r="N17" s="40"/>
      <c r="O17" s="37" t="str">
        <f t="shared" si="9"/>
        <v>NULL</v>
      </c>
      <c r="P17" s="37" t="str">
        <f t="shared" si="10"/>
        <v>NULL</v>
      </c>
      <c r="Q17" s="37" t="str">
        <f t="shared" si="11"/>
        <v>NULL</v>
      </c>
      <c r="R17" s="37" t="str">
        <f t="shared" si="12"/>
        <v>NULL</v>
      </c>
      <c r="S17" s="37">
        <f t="shared" si="13"/>
        <v>3.1408875037667401</v>
      </c>
      <c r="T17" s="37">
        <f t="shared" si="14"/>
        <v>25.392628199850801</v>
      </c>
      <c r="U17" s="37">
        <f t="shared" si="15"/>
        <v>2.6395663050277398</v>
      </c>
      <c r="V17" s="36">
        <f t="shared" si="16"/>
        <v>294617120.33200002</v>
      </c>
      <c r="W17" s="36">
        <f t="shared" si="17"/>
        <v>155106433.053913</v>
      </c>
      <c r="X17" s="37">
        <f t="shared" si="18"/>
        <v>-89.945132855704898</v>
      </c>
      <c r="Y17" s="37">
        <f t="shared" si="19"/>
        <v>44.319983517494897</v>
      </c>
      <c r="Z17" s="37">
        <f t="shared" si="20"/>
        <v>46.2201170999165</v>
      </c>
      <c r="AA17" s="37">
        <f t="shared" si="21"/>
        <v>52.937571763506497</v>
      </c>
      <c r="AB17" s="37">
        <f t="shared" si="22"/>
        <v>0.45279999999999998</v>
      </c>
      <c r="AC17" s="37">
        <f t="shared" si="23"/>
        <v>0.92002262836208304</v>
      </c>
      <c r="AD17" s="37">
        <f t="shared" si="24"/>
        <v>0.61811622558910195</v>
      </c>
      <c r="AE17" s="37">
        <f t="shared" si="25"/>
        <v>1.05271779913867</v>
      </c>
      <c r="AF17" s="37">
        <f t="shared" si="26"/>
        <v>1.0351441642805801</v>
      </c>
      <c r="AG17" s="37">
        <f t="shared" si="27"/>
        <v>0.97372768786349495</v>
      </c>
      <c r="AH17" s="37">
        <f t="shared" si="28"/>
        <v>1.4112219759442499</v>
      </c>
      <c r="AI17" s="37">
        <f t="shared" si="29"/>
        <v>23.697359029264799</v>
      </c>
      <c r="AJ17" s="39">
        <f t="shared" si="30"/>
        <v>51.738599999999998</v>
      </c>
      <c r="AK17" s="39">
        <f t="shared" si="31"/>
        <v>53.001375000000003</v>
      </c>
      <c r="AL17" s="37" t="str">
        <f t="shared" si="32"/>
        <v>NULL</v>
      </c>
      <c r="AM17" s="37" t="str">
        <f t="shared" si="33"/>
        <v>NULL</v>
      </c>
      <c r="AN17" s="37">
        <f t="shared" si="34"/>
        <v>3.9584055174461099</v>
      </c>
      <c r="AO17" s="37">
        <f t="shared" si="35"/>
        <v>2.7197279627471098</v>
      </c>
      <c r="AP17" s="36">
        <f t="shared" si="36"/>
        <v>1940244.0458771801</v>
      </c>
      <c r="AS17" s="9" t="s">
        <v>19</v>
      </c>
      <c r="AT17" s="9" t="s">
        <v>147</v>
      </c>
      <c r="AU17" s="9" t="s">
        <v>147</v>
      </c>
      <c r="AV17" s="9" t="s">
        <v>147</v>
      </c>
      <c r="AW17" s="9" t="s">
        <v>147</v>
      </c>
      <c r="AX17" s="9">
        <v>3.1408875037667401</v>
      </c>
      <c r="AY17">
        <v>25.392628199850801</v>
      </c>
      <c r="AZ17">
        <v>2.6395663050277398</v>
      </c>
      <c r="BA17">
        <v>294617120.33200002</v>
      </c>
      <c r="BB17">
        <v>155106433.053913</v>
      </c>
      <c r="BC17">
        <v>44.319983517494897</v>
      </c>
      <c r="BD17">
        <v>46.2201170999165</v>
      </c>
      <c r="BE17">
        <v>52.937571763506497</v>
      </c>
      <c r="BF17">
        <v>0.45279999999999998</v>
      </c>
      <c r="BG17" s="9">
        <v>0.92002262836208304</v>
      </c>
      <c r="BH17">
        <v>0.61811622558910195</v>
      </c>
      <c r="BI17">
        <v>1.05271779913867</v>
      </c>
      <c r="BJ17">
        <v>1.0351441642805801</v>
      </c>
      <c r="BK17">
        <v>0.97372768786349495</v>
      </c>
      <c r="BL17">
        <v>1.4112219759442499</v>
      </c>
      <c r="BM17">
        <v>23.697359029264799</v>
      </c>
      <c r="BN17">
        <v>51.738599999999998</v>
      </c>
      <c r="BO17" s="9">
        <v>53.001375000000003</v>
      </c>
      <c r="BP17" s="9" t="s">
        <v>147</v>
      </c>
      <c r="BQ17" s="9" t="s">
        <v>147</v>
      </c>
      <c r="BR17">
        <v>3.9584055174461099</v>
      </c>
      <c r="BS17" s="9">
        <v>2.7197279627471098</v>
      </c>
      <c r="BT17">
        <v>1940244.0458771801</v>
      </c>
      <c r="BU17">
        <v>189319110</v>
      </c>
      <c r="BV17">
        <v>98.718100000000007</v>
      </c>
      <c r="BW17" s="41">
        <v>36921</v>
      </c>
      <c r="BX17" s="9" t="s">
        <v>176</v>
      </c>
      <c r="BY17">
        <v>40.99</v>
      </c>
      <c r="BZ17" s="9" t="s">
        <v>146</v>
      </c>
      <c r="CA17" t="str">
        <f t="shared" si="37"/>
        <v>USD=</v>
      </c>
      <c r="CB17" s="25">
        <v>1</v>
      </c>
      <c r="CE17" s="9" t="s">
        <v>19</v>
      </c>
      <c r="CF17" s="9" t="s">
        <v>175</v>
      </c>
    </row>
    <row r="18" spans="1:84" outlineLevel="1" x14ac:dyDescent="0.4">
      <c r="B18" t="s">
        <v>177</v>
      </c>
      <c r="C18" s="6" t="s">
        <v>5</v>
      </c>
      <c r="E18" t="s">
        <v>20</v>
      </c>
      <c r="F18" s="5"/>
      <c r="G18" s="6" t="str">
        <f t="shared" si="2"/>
        <v>US91307C1027</v>
      </c>
      <c r="H18" s="36">
        <f t="shared" si="3"/>
        <v>13635717993</v>
      </c>
      <c r="I18" s="37">
        <f t="shared" si="4"/>
        <v>98.229600000000005</v>
      </c>
      <c r="J18" s="38">
        <f t="shared" si="5"/>
        <v>36328</v>
      </c>
      <c r="K18" s="37" t="str">
        <f t="shared" si="6"/>
        <v>USD</v>
      </c>
      <c r="L18" s="39">
        <f t="shared" si="7"/>
        <v>301.5</v>
      </c>
      <c r="M18" s="37">
        <f t="shared" si="8"/>
        <v>301.5</v>
      </c>
      <c r="N18" s="40"/>
      <c r="O18" s="37">
        <f t="shared" si="9"/>
        <v>11.7606996036469</v>
      </c>
      <c r="P18" s="37">
        <f t="shared" si="10"/>
        <v>10.891618946193899</v>
      </c>
      <c r="Q18" s="37" t="str">
        <f t="shared" si="11"/>
        <v>NULL</v>
      </c>
      <c r="R18" s="37">
        <f t="shared" si="12"/>
        <v>0.90013379720611097</v>
      </c>
      <c r="S18" s="37">
        <f t="shared" si="13"/>
        <v>1.9003569881231499</v>
      </c>
      <c r="T18" s="37">
        <f t="shared" si="14"/>
        <v>9.9436432531174805</v>
      </c>
      <c r="U18" s="37">
        <f t="shared" si="15"/>
        <v>4.4303456992007204</v>
      </c>
      <c r="V18" s="36">
        <f t="shared" si="16"/>
        <v>224817571.97600001</v>
      </c>
      <c r="W18" s="36">
        <f t="shared" si="17"/>
        <v>174985685.629565</v>
      </c>
      <c r="X18" s="37">
        <f t="shared" si="18"/>
        <v>-28.477692999372735</v>
      </c>
      <c r="Y18" s="37">
        <f t="shared" si="19"/>
        <v>34.112940965095397</v>
      </c>
      <c r="Z18" s="37">
        <f t="shared" si="20"/>
        <v>40.674934065433398</v>
      </c>
      <c r="AA18" s="37">
        <f t="shared" si="21"/>
        <v>37.511465960937102</v>
      </c>
      <c r="AB18" s="37">
        <f t="shared" si="22"/>
        <v>0.70569999999999999</v>
      </c>
      <c r="AC18" s="37">
        <f t="shared" si="23"/>
        <v>0.54760191330246699</v>
      </c>
      <c r="AD18" s="37">
        <f t="shared" si="24"/>
        <v>0.49089003057901598</v>
      </c>
      <c r="AE18" s="37">
        <f t="shared" si="25"/>
        <v>0.61185084288033598</v>
      </c>
      <c r="AF18" s="37">
        <f t="shared" si="26"/>
        <v>0.74123315401966205</v>
      </c>
      <c r="AG18" s="37">
        <f t="shared" si="27"/>
        <v>1.2563699247983E-2</v>
      </c>
      <c r="AH18" s="37">
        <f t="shared" si="28"/>
        <v>0.43951763413913703</v>
      </c>
      <c r="AI18" s="37">
        <f t="shared" si="29"/>
        <v>54.881174277725997</v>
      </c>
      <c r="AJ18" s="39">
        <f t="shared" si="30"/>
        <v>297.70159999999998</v>
      </c>
      <c r="AK18" s="39">
        <f t="shared" si="31"/>
        <v>329.4563</v>
      </c>
      <c r="AL18" s="37" t="str">
        <f t="shared" si="32"/>
        <v>NULL</v>
      </c>
      <c r="AM18" s="37">
        <f t="shared" si="33"/>
        <v>0</v>
      </c>
      <c r="AN18" s="37">
        <f t="shared" si="34"/>
        <v>3.5390571794985202</v>
      </c>
      <c r="AO18" s="37">
        <f t="shared" si="35"/>
        <v>2.5563381237723601</v>
      </c>
      <c r="AP18" s="36">
        <f t="shared" si="36"/>
        <v>1045839.19490205</v>
      </c>
      <c r="AS18" s="9" t="s">
        <v>20</v>
      </c>
      <c r="AT18" s="9">
        <v>11.7606996036469</v>
      </c>
      <c r="AU18" s="9">
        <v>10.891618946193899</v>
      </c>
      <c r="AV18" s="9" t="s">
        <v>147</v>
      </c>
      <c r="AW18" s="9">
        <v>0.90013379720611097</v>
      </c>
      <c r="AX18" s="9">
        <v>1.9003569881231499</v>
      </c>
      <c r="AY18">
        <v>9.9436432531174805</v>
      </c>
      <c r="AZ18">
        <v>4.4303456992007204</v>
      </c>
      <c r="BA18">
        <v>224817571.97600001</v>
      </c>
      <c r="BB18">
        <v>174985685.629565</v>
      </c>
      <c r="BC18">
        <v>34.112940965095397</v>
      </c>
      <c r="BD18">
        <v>40.674934065433398</v>
      </c>
      <c r="BE18">
        <v>37.511465960937102</v>
      </c>
      <c r="BF18">
        <v>0.70569999999999999</v>
      </c>
      <c r="BG18">
        <v>0.54760191330246699</v>
      </c>
      <c r="BH18">
        <v>0.49089003057901598</v>
      </c>
      <c r="BI18">
        <v>0.61185084288033598</v>
      </c>
      <c r="BJ18">
        <v>0.74123315401966205</v>
      </c>
      <c r="BK18">
        <v>1.2563699247983E-2</v>
      </c>
      <c r="BL18">
        <v>0.43951763413913703</v>
      </c>
      <c r="BM18">
        <v>54.881174277725997</v>
      </c>
      <c r="BN18">
        <v>297.70159999999998</v>
      </c>
      <c r="BO18" s="9">
        <v>329.4563</v>
      </c>
      <c r="BP18" s="9" t="s">
        <v>147</v>
      </c>
      <c r="BQ18">
        <v>0</v>
      </c>
      <c r="BR18" s="9">
        <v>3.5390571794985202</v>
      </c>
      <c r="BS18" s="9">
        <v>2.5563381237723601</v>
      </c>
      <c r="BT18">
        <v>1045839.19490205</v>
      </c>
      <c r="BU18">
        <v>45226262</v>
      </c>
      <c r="BV18">
        <v>98.229600000000005</v>
      </c>
      <c r="BW18" s="41">
        <v>36328</v>
      </c>
      <c r="BX18" s="9" t="s">
        <v>178</v>
      </c>
      <c r="BY18">
        <v>301.5</v>
      </c>
      <c r="BZ18" s="9" t="s">
        <v>146</v>
      </c>
      <c r="CA18" t="str">
        <f t="shared" si="37"/>
        <v>USD=</v>
      </c>
      <c r="CB18" s="25">
        <v>1</v>
      </c>
      <c r="CE18" s="9" t="s">
        <v>20</v>
      </c>
      <c r="CF18" s="9" t="s">
        <v>177</v>
      </c>
    </row>
    <row r="19" spans="1:84" outlineLevel="1" x14ac:dyDescent="0.4">
      <c r="B19" t="s">
        <v>179</v>
      </c>
      <c r="C19" s="6" t="s">
        <v>5</v>
      </c>
      <c r="E19" t="s">
        <v>21</v>
      </c>
      <c r="F19" s="5"/>
      <c r="G19" s="6" t="str">
        <f t="shared" si="2"/>
        <v>ES0171996087</v>
      </c>
      <c r="H19" s="36">
        <f t="shared" si="3"/>
        <v>6256280531.3184004</v>
      </c>
      <c r="I19" s="37">
        <f t="shared" si="4"/>
        <v>68.659899999999993</v>
      </c>
      <c r="J19" s="38">
        <f t="shared" si="5"/>
        <v>38854</v>
      </c>
      <c r="K19" s="37" t="str">
        <f t="shared" si="6"/>
        <v>EUR</v>
      </c>
      <c r="L19" s="39">
        <f t="shared" si="7"/>
        <v>12.72</v>
      </c>
      <c r="M19" s="37">
        <f t="shared" si="8"/>
        <v>14.818800000000001</v>
      </c>
      <c r="N19" s="40"/>
      <c r="O19" s="37">
        <f t="shared" si="9"/>
        <v>29.621584543272</v>
      </c>
      <c r="P19" s="37">
        <f t="shared" si="10"/>
        <v>13.9726263791969</v>
      </c>
      <c r="Q19" s="37">
        <f t="shared" si="11"/>
        <v>1.14258763908474</v>
      </c>
      <c r="R19" s="37">
        <f t="shared" si="12"/>
        <v>0.53896340903363205</v>
      </c>
      <c r="S19" s="37">
        <f t="shared" si="13"/>
        <v>1.70527441835936</v>
      </c>
      <c r="T19" s="37">
        <f t="shared" si="14"/>
        <v>8.0611439224626409</v>
      </c>
      <c r="U19" s="37">
        <f t="shared" si="15"/>
        <v>1.1962962604555201</v>
      </c>
      <c r="V19" s="36">
        <f t="shared" si="16"/>
        <v>14977090.821</v>
      </c>
      <c r="W19" s="36">
        <f t="shared" si="17"/>
        <v>27471456.626086999</v>
      </c>
      <c r="X19" s="37">
        <f t="shared" si="18"/>
        <v>45.481264336097496</v>
      </c>
      <c r="Y19" s="37">
        <f t="shared" si="19"/>
        <v>34.994774932884503</v>
      </c>
      <c r="Z19" s="37">
        <f t="shared" si="20"/>
        <v>38.675210584806599</v>
      </c>
      <c r="AA19" s="37">
        <f t="shared" si="21"/>
        <v>43.261477718872399</v>
      </c>
      <c r="AB19" s="37" t="str">
        <f t="shared" si="22"/>
        <v>#N/A</v>
      </c>
      <c r="AC19" s="37">
        <f t="shared" si="23"/>
        <v>0.90825940560312401</v>
      </c>
      <c r="AD19" s="37">
        <f t="shared" si="24"/>
        <v>1.2617336472326699</v>
      </c>
      <c r="AE19" s="37">
        <f t="shared" si="25"/>
        <v>1.02196020958557</v>
      </c>
      <c r="AF19" s="37">
        <f t="shared" si="26"/>
        <v>1.01463912508357</v>
      </c>
      <c r="AG19" s="37">
        <f t="shared" si="27"/>
        <v>0.22330025290244099</v>
      </c>
      <c r="AH19" s="37">
        <f t="shared" si="28"/>
        <v>1.1186181994709199</v>
      </c>
      <c r="AI19" s="37">
        <f t="shared" si="29"/>
        <v>69.391304347826093</v>
      </c>
      <c r="AJ19" s="39">
        <f t="shared" si="30"/>
        <v>11.230359999999999</v>
      </c>
      <c r="AK19" s="39">
        <f t="shared" si="31"/>
        <v>9.7260550000000006</v>
      </c>
      <c r="AL19" s="37">
        <f t="shared" si="32"/>
        <v>1.1578541103820901</v>
      </c>
      <c r="AM19" s="37" t="str">
        <f t="shared" si="33"/>
        <v>NULL</v>
      </c>
      <c r="AN19" s="37" t="str">
        <f t="shared" si="34"/>
        <v>NULL</v>
      </c>
      <c r="AO19" s="37" t="str">
        <f t="shared" si="35"/>
        <v>NULL</v>
      </c>
      <c r="AP19" s="36">
        <f t="shared" si="36"/>
        <v>1991531.82229973</v>
      </c>
      <c r="AS19" s="9" t="s">
        <v>21</v>
      </c>
      <c r="AT19" s="9">
        <v>29.621584543272</v>
      </c>
      <c r="AU19" s="9">
        <v>13.9726263791969</v>
      </c>
      <c r="AV19" s="9">
        <v>1.14258763908474</v>
      </c>
      <c r="AW19">
        <v>0.53896340903363205</v>
      </c>
      <c r="AX19" s="9">
        <v>1.70527441835936</v>
      </c>
      <c r="AY19">
        <v>8.0611439224626409</v>
      </c>
      <c r="AZ19">
        <v>1.1962962604555201</v>
      </c>
      <c r="BA19">
        <v>14977090.821</v>
      </c>
      <c r="BB19">
        <v>27471456.626086999</v>
      </c>
      <c r="BC19">
        <v>34.994774932884503</v>
      </c>
      <c r="BD19">
        <v>38.675210584806599</v>
      </c>
      <c r="BE19">
        <v>43.261477718872399</v>
      </c>
      <c r="BF19" t="s">
        <v>184</v>
      </c>
      <c r="BG19">
        <v>0.90825940560312401</v>
      </c>
      <c r="BH19">
        <v>1.2617336472326699</v>
      </c>
      <c r="BI19">
        <v>1.02196020958557</v>
      </c>
      <c r="BJ19">
        <v>1.01463912508357</v>
      </c>
      <c r="BK19">
        <v>0.22330025290244099</v>
      </c>
      <c r="BL19">
        <v>1.1186181994709199</v>
      </c>
      <c r="BM19">
        <v>69.391304347826093</v>
      </c>
      <c r="BN19">
        <v>11.230359999999999</v>
      </c>
      <c r="BO19" s="9">
        <v>9.7260550000000006</v>
      </c>
      <c r="BP19">
        <v>1.1578541103820901</v>
      </c>
      <c r="BQ19" s="9" t="s">
        <v>147</v>
      </c>
      <c r="BR19" s="9" t="s">
        <v>147</v>
      </c>
      <c r="BS19" s="9" t="s">
        <v>147</v>
      </c>
      <c r="BT19">
        <v>1991531.82229973</v>
      </c>
      <c r="BU19">
        <v>422185368</v>
      </c>
      <c r="BV19">
        <v>68.659899999999993</v>
      </c>
      <c r="BW19" s="41">
        <v>38854</v>
      </c>
      <c r="BX19" s="9" t="s">
        <v>180</v>
      </c>
      <c r="BY19">
        <v>12.72</v>
      </c>
      <c r="BZ19" s="9" t="s">
        <v>165</v>
      </c>
      <c r="CA19" t="str">
        <f t="shared" si="37"/>
        <v>EUR=</v>
      </c>
      <c r="CB19" s="25">
        <v>1.165</v>
      </c>
      <c r="CE19" s="9" t="s">
        <v>21</v>
      </c>
      <c r="CF19" s="9" t="s">
        <v>179</v>
      </c>
    </row>
    <row r="20" spans="1:84" outlineLevel="1" x14ac:dyDescent="0.4">
      <c r="B20" t="s">
        <v>181</v>
      </c>
      <c r="C20" s="6" t="s">
        <v>5</v>
      </c>
      <c r="E20" t="s">
        <v>22</v>
      </c>
      <c r="F20" s="5"/>
      <c r="G20" s="6" t="str">
        <f t="shared" si="2"/>
        <v>SE0000872095</v>
      </c>
      <c r="H20" s="36">
        <f t="shared" si="3"/>
        <v>9826724264.8482609</v>
      </c>
      <c r="I20" s="37">
        <f t="shared" si="4"/>
        <v>53.759900000000002</v>
      </c>
      <c r="J20" s="38">
        <f t="shared" si="5"/>
        <v>38975</v>
      </c>
      <c r="K20" s="37" t="str">
        <f t="shared" si="6"/>
        <v>SEK</v>
      </c>
      <c r="L20" s="39">
        <f t="shared" si="7"/>
        <v>273.39999999999998</v>
      </c>
      <c r="M20" s="37">
        <f t="shared" si="8"/>
        <v>28.515619999999998</v>
      </c>
      <c r="N20" s="40"/>
      <c r="O20" s="37">
        <f t="shared" si="9"/>
        <v>21.655795108235299</v>
      </c>
      <c r="P20" s="37">
        <f t="shared" si="10"/>
        <v>15.8831754247957</v>
      </c>
      <c r="Q20" s="37">
        <f t="shared" si="11"/>
        <v>0.93384196240773198</v>
      </c>
      <c r="R20" s="37">
        <f t="shared" si="12"/>
        <v>0.68491485229821902</v>
      </c>
      <c r="S20" s="37">
        <f t="shared" si="13"/>
        <v>2.4067276981122601</v>
      </c>
      <c r="T20" s="37">
        <f t="shared" si="14"/>
        <v>14.838321370084</v>
      </c>
      <c r="U20" s="37">
        <f t="shared" si="15"/>
        <v>3.60105355657236</v>
      </c>
      <c r="V20" s="36">
        <f t="shared" si="16"/>
        <v>69891179.280000001</v>
      </c>
      <c r="W20" s="36">
        <f t="shared" si="17"/>
        <v>76260749.321739107</v>
      </c>
      <c r="X20" s="37">
        <f t="shared" si="18"/>
        <v>8.352357009850909</v>
      </c>
      <c r="Y20" s="37">
        <f t="shared" si="19"/>
        <v>28.817790039001</v>
      </c>
      <c r="Z20" s="37">
        <f t="shared" si="20"/>
        <v>32.887077330265498</v>
      </c>
      <c r="AA20" s="37">
        <f t="shared" si="21"/>
        <v>31.6223882977154</v>
      </c>
      <c r="AB20" s="37" t="str">
        <f t="shared" si="22"/>
        <v>#N/A</v>
      </c>
      <c r="AC20" s="37">
        <f t="shared" si="23"/>
        <v>0.82089930191551597</v>
      </c>
      <c r="AD20" s="37">
        <f t="shared" si="24"/>
        <v>1.00031603017473</v>
      </c>
      <c r="AE20" s="37">
        <f t="shared" si="25"/>
        <v>0.17367683100061501</v>
      </c>
      <c r="AF20" s="37">
        <f t="shared" si="26"/>
        <v>0.44911743821585598</v>
      </c>
      <c r="AG20" s="37">
        <f t="shared" si="27"/>
        <v>0.37148843554667299</v>
      </c>
      <c r="AH20" s="37">
        <f t="shared" si="28"/>
        <v>0.25488005020136301</v>
      </c>
      <c r="AI20" s="37">
        <f t="shared" si="29"/>
        <v>53.380782918149499</v>
      </c>
      <c r="AJ20" s="39">
        <f t="shared" si="30"/>
        <v>284.12400000000002</v>
      </c>
      <c r="AK20" s="39">
        <f t="shared" si="31"/>
        <v>301.55</v>
      </c>
      <c r="AL20" s="37">
        <f t="shared" si="32"/>
        <v>0</v>
      </c>
      <c r="AM20" s="37">
        <f t="shared" si="33"/>
        <v>0</v>
      </c>
      <c r="AN20" s="37" t="str">
        <f t="shared" si="34"/>
        <v>NULL</v>
      </c>
      <c r="AO20" s="37" t="str">
        <f t="shared" si="35"/>
        <v>NULL</v>
      </c>
      <c r="AP20" s="36">
        <f t="shared" si="36"/>
        <v>391834.06653254601</v>
      </c>
      <c r="AS20" s="9" t="s">
        <v>22</v>
      </c>
      <c r="AT20" s="9">
        <v>21.655795108235299</v>
      </c>
      <c r="AU20" s="9">
        <v>15.8831754247957</v>
      </c>
      <c r="AV20" s="9">
        <v>0.93384196240773198</v>
      </c>
      <c r="AW20" s="9">
        <v>0.68491485229821902</v>
      </c>
      <c r="AX20" s="9">
        <v>2.4067276981122601</v>
      </c>
      <c r="AY20">
        <v>14.838321370084</v>
      </c>
      <c r="AZ20">
        <v>3.60105355657236</v>
      </c>
      <c r="BA20">
        <v>69891179.280000001</v>
      </c>
      <c r="BB20">
        <v>76260749.321739107</v>
      </c>
      <c r="BC20" s="9">
        <v>28.817790039001</v>
      </c>
      <c r="BD20" s="9">
        <v>32.887077330265498</v>
      </c>
      <c r="BE20">
        <v>31.6223882977154</v>
      </c>
      <c r="BF20" t="s">
        <v>184</v>
      </c>
      <c r="BG20">
        <v>0.82089930191551597</v>
      </c>
      <c r="BH20">
        <v>1.00031603017473</v>
      </c>
      <c r="BI20">
        <v>0.17367683100061501</v>
      </c>
      <c r="BJ20">
        <v>0.44911743821585598</v>
      </c>
      <c r="BK20">
        <v>0.37148843554667299</v>
      </c>
      <c r="BL20">
        <v>0.25488005020136301</v>
      </c>
      <c r="BM20">
        <v>53.380782918149499</v>
      </c>
      <c r="BN20">
        <v>284.12400000000002</v>
      </c>
      <c r="BO20" s="9">
        <v>301.55</v>
      </c>
      <c r="BP20">
        <v>0</v>
      </c>
      <c r="BQ20">
        <v>0</v>
      </c>
      <c r="BR20" s="9" t="s">
        <v>147</v>
      </c>
      <c r="BS20" s="9" t="s">
        <v>147</v>
      </c>
      <c r="BT20">
        <v>391834.06653254601</v>
      </c>
      <c r="BU20">
        <v>344608473</v>
      </c>
      <c r="BV20">
        <v>53.759900000000002</v>
      </c>
      <c r="BW20" s="41">
        <v>38975</v>
      </c>
      <c r="BX20" s="9" t="s">
        <v>182</v>
      </c>
      <c r="BY20">
        <v>273.39999999999998</v>
      </c>
      <c r="BZ20" s="9" t="s">
        <v>183</v>
      </c>
      <c r="CA20" t="str">
        <f t="shared" si="37"/>
        <v>SEKUSD=R</v>
      </c>
      <c r="CB20" s="25">
        <v>0.1043</v>
      </c>
      <c r="CE20" s="9" t="s">
        <v>22</v>
      </c>
      <c r="CF20" s="9" t="s">
        <v>181</v>
      </c>
    </row>
    <row r="21" spans="1:84" outlineLevel="1" x14ac:dyDescent="0.4">
      <c r="B21" t="s">
        <v>185</v>
      </c>
      <c r="C21" s="6" t="s">
        <v>5</v>
      </c>
      <c r="E21" t="s">
        <v>23</v>
      </c>
      <c r="F21" s="5"/>
      <c r="G21" s="6" t="str">
        <f t="shared" si="2"/>
        <v>US30161Q1040</v>
      </c>
      <c r="H21" s="36">
        <f t="shared" si="3"/>
        <v>10154319092.119999</v>
      </c>
      <c r="I21" s="37">
        <f t="shared" si="4"/>
        <v>97.7714</v>
      </c>
      <c r="J21" s="38">
        <f t="shared" si="5"/>
        <v>36627</v>
      </c>
      <c r="K21" s="37" t="str">
        <f t="shared" si="6"/>
        <v>USD</v>
      </c>
      <c r="L21" s="39">
        <f t="shared" si="7"/>
        <v>37.72</v>
      </c>
      <c r="M21" s="37">
        <f t="shared" si="8"/>
        <v>37.72</v>
      </c>
      <c r="N21" s="40"/>
      <c r="O21" s="37">
        <f t="shared" si="9"/>
        <v>18.090780032996999</v>
      </c>
      <c r="P21" s="37">
        <f t="shared" si="10"/>
        <v>14.085684222391601</v>
      </c>
      <c r="Q21" s="37">
        <f t="shared" si="11"/>
        <v>0.66755645878217695</v>
      </c>
      <c r="R21" s="37">
        <f t="shared" si="12"/>
        <v>0.51976694547570301</v>
      </c>
      <c r="S21" s="37">
        <f t="shared" si="13"/>
        <v>5.0106705954459096</v>
      </c>
      <c r="T21" s="37">
        <f t="shared" si="14"/>
        <v>13.152734918830999</v>
      </c>
      <c r="U21" s="37">
        <f t="shared" si="15"/>
        <v>4.55349610970379</v>
      </c>
      <c r="V21" s="36">
        <f t="shared" si="16"/>
        <v>115530929.18000001</v>
      </c>
      <c r="W21" s="36">
        <f t="shared" si="17"/>
        <v>143297496.469565</v>
      </c>
      <c r="X21" s="37">
        <f t="shared" si="18"/>
        <v>19.376868384760893</v>
      </c>
      <c r="Y21" s="37">
        <f t="shared" si="19"/>
        <v>60.316384901121502</v>
      </c>
      <c r="Z21" s="37">
        <f t="shared" si="20"/>
        <v>55.891111542080303</v>
      </c>
      <c r="AA21" s="37">
        <f t="shared" si="21"/>
        <v>46.5395471681015</v>
      </c>
      <c r="AB21" s="37">
        <f t="shared" si="22"/>
        <v>0.33489999999999998</v>
      </c>
      <c r="AC21" s="37">
        <f t="shared" si="23"/>
        <v>0.59941587740333002</v>
      </c>
      <c r="AD21" s="37">
        <f t="shared" si="24"/>
        <v>0.891868360591906</v>
      </c>
      <c r="AE21" s="37">
        <f t="shared" si="25"/>
        <v>0.319355566401059</v>
      </c>
      <c r="AF21" s="37">
        <f t="shared" si="26"/>
        <v>0.54623649803032903</v>
      </c>
      <c r="AG21" s="37">
        <f t="shared" si="27"/>
        <v>0.87458610883175003</v>
      </c>
      <c r="AH21" s="37">
        <f t="shared" si="28"/>
        <v>0.923337925364492</v>
      </c>
      <c r="AI21" s="37">
        <f t="shared" si="29"/>
        <v>28.170894526034701</v>
      </c>
      <c r="AJ21" s="39">
        <f t="shared" si="30"/>
        <v>42.392499999999998</v>
      </c>
      <c r="AK21" s="39">
        <f t="shared" si="31"/>
        <v>37.491999999999997</v>
      </c>
      <c r="AL21" s="37" t="str">
        <f t="shared" si="32"/>
        <v>NULL</v>
      </c>
      <c r="AM21" s="37">
        <f t="shared" si="33"/>
        <v>0</v>
      </c>
      <c r="AN21" s="37">
        <f t="shared" si="34"/>
        <v>6.7858537980631697</v>
      </c>
      <c r="AO21" s="37">
        <f t="shared" si="35"/>
        <v>5.53410896929792</v>
      </c>
      <c r="AP21" s="36">
        <f t="shared" si="36"/>
        <v>2969038.6060927399</v>
      </c>
      <c r="AS21" s="9" t="s">
        <v>23</v>
      </c>
      <c r="AT21" s="9">
        <v>18.090780032996999</v>
      </c>
      <c r="AU21" s="9">
        <v>14.085684222391601</v>
      </c>
      <c r="AV21" s="9">
        <v>0.66755645878217695</v>
      </c>
      <c r="AW21" s="9">
        <v>0.51976694547570301</v>
      </c>
      <c r="AX21" s="9">
        <v>5.0106705954459096</v>
      </c>
      <c r="AY21">
        <v>13.152734918830999</v>
      </c>
      <c r="AZ21">
        <v>4.55349610970379</v>
      </c>
      <c r="BA21">
        <v>115530929.18000001</v>
      </c>
      <c r="BB21">
        <v>143297496.469565</v>
      </c>
      <c r="BC21">
        <v>60.316384901121502</v>
      </c>
      <c r="BD21">
        <v>55.891111542080303</v>
      </c>
      <c r="BE21">
        <v>46.5395471681015</v>
      </c>
      <c r="BF21">
        <v>0.33489999999999998</v>
      </c>
      <c r="BG21">
        <v>0.59941587740333002</v>
      </c>
      <c r="BH21">
        <v>0.891868360591906</v>
      </c>
      <c r="BI21">
        <v>0.319355566401059</v>
      </c>
      <c r="BJ21">
        <v>0.54623649803032903</v>
      </c>
      <c r="BK21">
        <v>0.87458610883175003</v>
      </c>
      <c r="BL21">
        <v>0.923337925364492</v>
      </c>
      <c r="BM21">
        <v>28.170894526034701</v>
      </c>
      <c r="BN21">
        <v>42.392499999999998</v>
      </c>
      <c r="BO21" s="9">
        <v>37.491999999999997</v>
      </c>
      <c r="BP21" s="9" t="s">
        <v>147</v>
      </c>
      <c r="BQ21">
        <v>0</v>
      </c>
      <c r="BR21" s="9">
        <v>6.7858537980631697</v>
      </c>
      <c r="BS21" s="9">
        <v>5.53410896929792</v>
      </c>
      <c r="BT21">
        <v>2969038.6060927399</v>
      </c>
      <c r="BU21">
        <v>269202521</v>
      </c>
      <c r="BV21">
        <v>97.7714</v>
      </c>
      <c r="BW21" s="41">
        <v>36627</v>
      </c>
      <c r="BX21" s="9" t="s">
        <v>186</v>
      </c>
      <c r="BY21">
        <v>37.72</v>
      </c>
      <c r="BZ21" s="9" t="s">
        <v>146</v>
      </c>
      <c r="CA21" t="str">
        <f t="shared" si="37"/>
        <v>USD=</v>
      </c>
      <c r="CB21" s="25">
        <v>1</v>
      </c>
      <c r="CE21" s="9" t="s">
        <v>23</v>
      </c>
      <c r="CF21" s="9" t="s">
        <v>185</v>
      </c>
    </row>
    <row r="22" spans="1:84" outlineLevel="1" x14ac:dyDescent="0.4">
      <c r="B22" t="s">
        <v>413</v>
      </c>
      <c r="C22" s="6" t="s">
        <v>5</v>
      </c>
      <c r="E22" t="s">
        <v>411</v>
      </c>
      <c r="F22" s="5"/>
      <c r="G22" s="6" t="str">
        <f t="shared" si="2"/>
        <v>US4622221004</v>
      </c>
      <c r="H22" s="36">
        <f t="shared" si="3"/>
        <v>6637050775.5600004</v>
      </c>
      <c r="I22" s="37">
        <f t="shared" si="4"/>
        <v>97.590500000000006</v>
      </c>
      <c r="J22" s="38">
        <f t="shared" si="5"/>
        <v>33375</v>
      </c>
      <c r="K22" s="37" t="str">
        <f t="shared" si="6"/>
        <v>USD</v>
      </c>
      <c r="L22" s="39">
        <f t="shared" si="7"/>
        <v>41.64</v>
      </c>
      <c r="M22" s="37">
        <f t="shared" si="8"/>
        <v>41.64</v>
      </c>
      <c r="N22" s="40"/>
      <c r="O22" s="37" t="str">
        <f t="shared" si="9"/>
        <v>NULL</v>
      </c>
      <c r="P22" s="37" t="str">
        <f t="shared" si="10"/>
        <v>NULL</v>
      </c>
      <c r="Q22" s="37" t="str">
        <f t="shared" si="11"/>
        <v>NULL</v>
      </c>
      <c r="R22" s="37" t="str">
        <f t="shared" si="12"/>
        <v>NULL</v>
      </c>
      <c r="S22" s="37">
        <f t="shared" si="13"/>
        <v>10.493433713554801</v>
      </c>
      <c r="T22" s="37" t="str">
        <f t="shared" si="14"/>
        <v>NULL</v>
      </c>
      <c r="U22" s="37">
        <f t="shared" si="15"/>
        <v>7.0303943066211598</v>
      </c>
      <c r="V22" s="36">
        <f t="shared" si="16"/>
        <v>101444478.574</v>
      </c>
      <c r="W22" s="36">
        <f t="shared" si="17"/>
        <v>83570259.426087007</v>
      </c>
      <c r="X22" s="37">
        <f t="shared" si="18"/>
        <v>-21.388253752785932</v>
      </c>
      <c r="Y22" s="37">
        <f t="shared" si="19"/>
        <v>39.0904867426718</v>
      </c>
      <c r="Z22" s="37">
        <f t="shared" si="20"/>
        <v>45.0059318632699</v>
      </c>
      <c r="AA22" s="37">
        <f t="shared" si="21"/>
        <v>42.191724193044799</v>
      </c>
      <c r="AB22" s="37">
        <f t="shared" si="22"/>
        <v>0.90010000000000001</v>
      </c>
      <c r="AC22" s="37">
        <f t="shared" si="23"/>
        <v>0.90905256997408201</v>
      </c>
      <c r="AD22" s="37">
        <f t="shared" si="24"/>
        <v>0.831510316879151</v>
      </c>
      <c r="AE22" s="37">
        <f t="shared" si="25"/>
        <v>0.28107919248179603</v>
      </c>
      <c r="AF22" s="37">
        <f t="shared" si="26"/>
        <v>0.52071894093506899</v>
      </c>
      <c r="AG22" s="37">
        <f t="shared" si="27"/>
        <v>0.47506934312687199</v>
      </c>
      <c r="AH22" s="37">
        <f t="shared" si="28"/>
        <v>-0.38895487030310499</v>
      </c>
      <c r="AI22" s="37">
        <f t="shared" si="29"/>
        <v>50.5</v>
      </c>
      <c r="AJ22" s="39">
        <f t="shared" si="30"/>
        <v>39.694299999999998</v>
      </c>
      <c r="AK22" s="39">
        <f t="shared" si="31"/>
        <v>35.140099999999997</v>
      </c>
      <c r="AL22" s="37" t="str">
        <f t="shared" si="32"/>
        <v>NULL</v>
      </c>
      <c r="AM22" s="37" t="str">
        <f t="shared" si="33"/>
        <v>NULL</v>
      </c>
      <c r="AN22" s="37">
        <f t="shared" si="34"/>
        <v>8.0865249606313991</v>
      </c>
      <c r="AO22" s="37">
        <f t="shared" si="35"/>
        <v>6.8371861323776901</v>
      </c>
      <c r="AP22" s="36">
        <f t="shared" si="36"/>
        <v>3032672.95341354</v>
      </c>
      <c r="AS22" s="9" t="s">
        <v>411</v>
      </c>
      <c r="AT22" s="9" t="s">
        <v>147</v>
      </c>
      <c r="AU22" s="9" t="s">
        <v>147</v>
      </c>
      <c r="AV22" s="9" t="s">
        <v>147</v>
      </c>
      <c r="AW22" s="9" t="s">
        <v>147</v>
      </c>
      <c r="AX22" s="9">
        <v>10.493433713554801</v>
      </c>
      <c r="AY22" s="9" t="s">
        <v>147</v>
      </c>
      <c r="AZ22">
        <v>7.0303943066211598</v>
      </c>
      <c r="BA22">
        <v>101444478.574</v>
      </c>
      <c r="BB22">
        <v>83570259.426087007</v>
      </c>
      <c r="BC22">
        <v>39.0904867426718</v>
      </c>
      <c r="BD22">
        <v>45.0059318632699</v>
      </c>
      <c r="BE22">
        <v>42.191724193044799</v>
      </c>
      <c r="BF22">
        <v>0.90010000000000001</v>
      </c>
      <c r="BG22" s="9">
        <v>0.90905256997408201</v>
      </c>
      <c r="BH22">
        <v>0.831510316879151</v>
      </c>
      <c r="BI22">
        <v>0.28107919248179603</v>
      </c>
      <c r="BJ22">
        <v>0.52071894093506899</v>
      </c>
      <c r="BK22">
        <v>0.47506934312687199</v>
      </c>
      <c r="BL22">
        <v>-0.38895487030310499</v>
      </c>
      <c r="BM22">
        <v>50.5</v>
      </c>
      <c r="BN22">
        <v>39.694299999999998</v>
      </c>
      <c r="BO22" s="9">
        <v>35.140099999999997</v>
      </c>
      <c r="BP22" s="9" t="s">
        <v>147</v>
      </c>
      <c r="BQ22" s="9" t="s">
        <v>147</v>
      </c>
      <c r="BR22" s="9">
        <v>8.0865249606313991</v>
      </c>
      <c r="BS22" s="9">
        <v>6.8371861323776901</v>
      </c>
      <c r="BT22">
        <v>3032672.95341354</v>
      </c>
      <c r="BU22">
        <v>159391229</v>
      </c>
      <c r="BV22">
        <v>97.590500000000006</v>
      </c>
      <c r="BW22" s="41">
        <v>33375</v>
      </c>
      <c r="BX22" s="9" t="s">
        <v>414</v>
      </c>
      <c r="BY22">
        <v>41.64</v>
      </c>
      <c r="BZ22" s="9" t="s">
        <v>146</v>
      </c>
      <c r="CA22" t="str">
        <f t="shared" si="37"/>
        <v>USD=</v>
      </c>
      <c r="CB22" s="25">
        <v>1</v>
      </c>
      <c r="CE22" s="9" t="s">
        <v>411</v>
      </c>
      <c r="CF22" s="9" t="s">
        <v>413</v>
      </c>
    </row>
    <row r="23" spans="1:84" outlineLevel="1" x14ac:dyDescent="0.4">
      <c r="B23" t="s">
        <v>187</v>
      </c>
      <c r="C23" s="6" t="s">
        <v>5</v>
      </c>
      <c r="E23" t="s">
        <v>24</v>
      </c>
      <c r="F23" s="5"/>
      <c r="G23" s="6" t="str">
        <f t="shared" si="2"/>
        <v>US6323071042</v>
      </c>
      <c r="H23" s="36">
        <f t="shared" si="3"/>
        <v>20854849706.699997</v>
      </c>
      <c r="I23" s="37">
        <f t="shared" si="4"/>
        <v>96.406099999999995</v>
      </c>
      <c r="J23" s="38">
        <f t="shared" si="5"/>
        <v>42187</v>
      </c>
      <c r="K23" s="37" t="str">
        <f t="shared" si="6"/>
        <v>USD</v>
      </c>
      <c r="L23" s="39">
        <f t="shared" si="7"/>
        <v>151.94999999999999</v>
      </c>
      <c r="M23" s="37">
        <f t="shared" si="8"/>
        <v>151.94999999999999</v>
      </c>
      <c r="N23" s="40"/>
      <c r="O23" s="37" t="str">
        <f t="shared" si="9"/>
        <v>NULL</v>
      </c>
      <c r="P23" s="37" t="str">
        <f t="shared" si="10"/>
        <v>NULL</v>
      </c>
      <c r="Q23" s="37" t="str">
        <f t="shared" si="11"/>
        <v>NULL</v>
      </c>
      <c r="R23" s="37" t="str">
        <f t="shared" si="12"/>
        <v>NULL</v>
      </c>
      <c r="S23" s="37">
        <f t="shared" si="13"/>
        <v>16.661518059117501</v>
      </c>
      <c r="T23" s="37">
        <f t="shared" si="14"/>
        <v>136.20383180419901</v>
      </c>
      <c r="U23" s="37">
        <f t="shared" si="15"/>
        <v>11.3898687638995</v>
      </c>
      <c r="V23" s="36">
        <f t="shared" si="16"/>
        <v>372759357.704</v>
      </c>
      <c r="W23" s="36">
        <f t="shared" si="17"/>
        <v>227221942.90456501</v>
      </c>
      <c r="X23" s="37">
        <f t="shared" si="18"/>
        <v>-64.050774735502486</v>
      </c>
      <c r="Y23" s="37">
        <f t="shared" si="19"/>
        <v>42.418224528835999</v>
      </c>
      <c r="Z23" s="37">
        <f t="shared" si="20"/>
        <v>45.925259439075198</v>
      </c>
      <c r="AA23" s="37">
        <f t="shared" si="21"/>
        <v>48.238783214921597</v>
      </c>
      <c r="AB23" s="37">
        <f t="shared" si="22"/>
        <v>0.53959999999999997</v>
      </c>
      <c r="AC23" s="37">
        <f t="shared" si="23"/>
        <v>1.30095866542117</v>
      </c>
      <c r="AD23" s="37">
        <f t="shared" si="24"/>
        <v>1.37652518696437</v>
      </c>
      <c r="AE23" s="37">
        <f t="shared" si="25"/>
        <v>1.6607824176019099</v>
      </c>
      <c r="AF23" s="37">
        <f t="shared" si="26"/>
        <v>1.44052017121299</v>
      </c>
      <c r="AG23" s="37">
        <f t="shared" si="27"/>
        <v>3.0684329539611199</v>
      </c>
      <c r="AH23" s="37">
        <f t="shared" si="28"/>
        <v>1.4444705835154801</v>
      </c>
      <c r="AI23" s="37">
        <f t="shared" si="29"/>
        <v>62.312377637589698</v>
      </c>
      <c r="AJ23" s="39">
        <f t="shared" si="30"/>
        <v>155.27549999999999</v>
      </c>
      <c r="AK23" s="39">
        <f t="shared" si="31"/>
        <v>154.763125</v>
      </c>
      <c r="AL23" s="37" t="str">
        <f t="shared" si="32"/>
        <v>NULL</v>
      </c>
      <c r="AM23" s="37" t="str">
        <f t="shared" si="33"/>
        <v>NULL</v>
      </c>
      <c r="AN23" s="37">
        <f t="shared" si="34"/>
        <v>2.72082286685171</v>
      </c>
      <c r="AO23" s="37">
        <f t="shared" si="35"/>
        <v>3.0789471219790898</v>
      </c>
      <c r="AP23" s="36">
        <f t="shared" si="36"/>
        <v>1074035.2459903399</v>
      </c>
      <c r="AS23" s="9" t="s">
        <v>24</v>
      </c>
      <c r="AT23" s="9" t="s">
        <v>147</v>
      </c>
      <c r="AU23" s="9" t="s">
        <v>147</v>
      </c>
      <c r="AV23" s="9" t="s">
        <v>147</v>
      </c>
      <c r="AW23" s="9" t="s">
        <v>147</v>
      </c>
      <c r="AX23" s="9">
        <v>16.661518059117501</v>
      </c>
      <c r="AY23" s="9">
        <v>136.20383180419901</v>
      </c>
      <c r="AZ23">
        <v>11.3898687638995</v>
      </c>
      <c r="BA23">
        <v>372759357.704</v>
      </c>
      <c r="BB23">
        <v>227221942.90456501</v>
      </c>
      <c r="BC23">
        <v>42.418224528835999</v>
      </c>
      <c r="BD23">
        <v>45.925259439075198</v>
      </c>
      <c r="BE23">
        <v>48.238783214921597</v>
      </c>
      <c r="BF23">
        <v>0.53959999999999997</v>
      </c>
      <c r="BG23" s="9">
        <v>1.30095866542117</v>
      </c>
      <c r="BH23">
        <v>1.37652518696437</v>
      </c>
      <c r="BI23">
        <v>1.6607824176019099</v>
      </c>
      <c r="BJ23">
        <v>1.44052017121299</v>
      </c>
      <c r="BK23">
        <v>3.0684329539611199</v>
      </c>
      <c r="BL23">
        <v>1.4444705835154801</v>
      </c>
      <c r="BM23">
        <v>62.312377637589698</v>
      </c>
      <c r="BN23">
        <v>155.27549999999999</v>
      </c>
      <c r="BO23" s="9">
        <v>154.763125</v>
      </c>
      <c r="BP23" s="9" t="s">
        <v>147</v>
      </c>
      <c r="BQ23" s="9" t="s">
        <v>147</v>
      </c>
      <c r="BR23">
        <v>2.72082286685171</v>
      </c>
      <c r="BS23">
        <v>3.0789471219790898</v>
      </c>
      <c r="BT23">
        <v>1074035.2459903399</v>
      </c>
      <c r="BU23">
        <v>137248106</v>
      </c>
      <c r="BV23">
        <v>96.406099999999995</v>
      </c>
      <c r="BW23" s="41">
        <v>42187</v>
      </c>
      <c r="BX23" s="9" t="s">
        <v>188</v>
      </c>
      <c r="BY23">
        <v>151.94999999999999</v>
      </c>
      <c r="BZ23" s="9" t="s">
        <v>146</v>
      </c>
      <c r="CA23" t="str">
        <f t="shared" si="37"/>
        <v>USD=</v>
      </c>
      <c r="CB23" s="25">
        <v>1</v>
      </c>
      <c r="CE23" s="9" t="s">
        <v>24</v>
      </c>
      <c r="CF23" s="9" t="s">
        <v>187</v>
      </c>
    </row>
    <row r="24" spans="1:84" outlineLevel="1" x14ac:dyDescent="0.4">
      <c r="B24" t="s">
        <v>189</v>
      </c>
      <c r="C24" s="6" t="s">
        <v>5</v>
      </c>
      <c r="E24" t="s">
        <v>25</v>
      </c>
      <c r="F24" s="5"/>
      <c r="G24" s="6" t="str">
        <f t="shared" si="2"/>
        <v>US40637H1095</v>
      </c>
      <c r="H24" s="36">
        <f t="shared" si="3"/>
        <v>7357161400</v>
      </c>
      <c r="I24" s="37">
        <f t="shared" si="4"/>
        <v>98.831699999999998</v>
      </c>
      <c r="J24" s="38">
        <f t="shared" si="5"/>
        <v>37651</v>
      </c>
      <c r="K24" s="37" t="str">
        <f t="shared" si="6"/>
        <v>USD</v>
      </c>
      <c r="L24" s="39">
        <f t="shared" si="7"/>
        <v>62.9</v>
      </c>
      <c r="M24" s="37">
        <f t="shared" si="8"/>
        <v>62.9</v>
      </c>
      <c r="N24" s="40"/>
      <c r="O24" s="37">
        <f t="shared" si="9"/>
        <v>14.371459971257099</v>
      </c>
      <c r="P24" s="37">
        <f t="shared" si="10"/>
        <v>9.6077535775012706</v>
      </c>
      <c r="Q24" s="37">
        <f t="shared" si="11"/>
        <v>0.463595482943777</v>
      </c>
      <c r="R24" s="37">
        <f t="shared" si="12"/>
        <v>0.33130184750004399</v>
      </c>
      <c r="S24" s="37">
        <f t="shared" si="13"/>
        <v>22.234125824896399</v>
      </c>
      <c r="T24" s="37">
        <f t="shared" si="14"/>
        <v>13.4309915567523</v>
      </c>
      <c r="U24" s="37">
        <f t="shared" si="15"/>
        <v>6.2419073329985002</v>
      </c>
      <c r="V24" s="36">
        <f t="shared" si="16"/>
        <v>169043732.50999999</v>
      </c>
      <c r="W24" s="36">
        <f t="shared" si="17"/>
        <v>95700619.004130498</v>
      </c>
      <c r="X24" s="37">
        <f t="shared" si="18"/>
        <v>-76.638076398130679</v>
      </c>
      <c r="Y24" s="37">
        <f t="shared" si="19"/>
        <v>22.890324028416199</v>
      </c>
      <c r="Z24" s="37">
        <f t="shared" si="20"/>
        <v>63.424094733110103</v>
      </c>
      <c r="AA24" s="37">
        <f t="shared" si="21"/>
        <v>53.697979170114898</v>
      </c>
      <c r="AB24" s="37">
        <f t="shared" si="22"/>
        <v>0.32790000000000002</v>
      </c>
      <c r="AC24" s="37">
        <f t="shared" si="23"/>
        <v>0.57263194021048602</v>
      </c>
      <c r="AD24" s="37">
        <f t="shared" si="24"/>
        <v>0.52180445944824605</v>
      </c>
      <c r="AE24" s="37">
        <f t="shared" si="25"/>
        <v>1.1825239670969601</v>
      </c>
      <c r="AF24" s="37">
        <f t="shared" si="26"/>
        <v>1.1216815230486701</v>
      </c>
      <c r="AG24" s="37">
        <f t="shared" si="27"/>
        <v>1.9165867346929799</v>
      </c>
      <c r="AH24" s="37">
        <f t="shared" si="28"/>
        <v>-3.7397059266247999E-2</v>
      </c>
      <c r="AI24" s="37">
        <f t="shared" si="29"/>
        <v>80.034423407917402</v>
      </c>
      <c r="AJ24" s="39">
        <f t="shared" si="30"/>
        <v>56.046900000000001</v>
      </c>
      <c r="AK24" s="39">
        <f t="shared" si="31"/>
        <v>55.762599999999999</v>
      </c>
      <c r="AL24" s="37" t="str">
        <f t="shared" si="32"/>
        <v>NULL</v>
      </c>
      <c r="AM24" s="37">
        <f t="shared" si="33"/>
        <v>0</v>
      </c>
      <c r="AN24" s="37">
        <f t="shared" si="34"/>
        <v>7.7928875759813696</v>
      </c>
      <c r="AO24" s="37">
        <f t="shared" si="35"/>
        <v>3.8326730571820602</v>
      </c>
      <c r="AP24" s="36">
        <f t="shared" si="36"/>
        <v>3658616.3063116102</v>
      </c>
      <c r="AS24" s="9" t="s">
        <v>25</v>
      </c>
      <c r="AT24" s="9">
        <v>14.371459971257099</v>
      </c>
      <c r="AU24" s="9">
        <v>9.6077535775012706</v>
      </c>
      <c r="AV24" s="9">
        <v>0.463595482943777</v>
      </c>
      <c r="AW24" s="9">
        <v>0.33130184750004399</v>
      </c>
      <c r="AX24" s="9">
        <v>22.234125824896399</v>
      </c>
      <c r="AY24">
        <v>13.4309915567523</v>
      </c>
      <c r="AZ24">
        <v>6.2419073329985002</v>
      </c>
      <c r="BA24">
        <v>169043732.50999999</v>
      </c>
      <c r="BB24">
        <v>95700619.004130498</v>
      </c>
      <c r="BC24">
        <v>22.890324028416199</v>
      </c>
      <c r="BD24">
        <v>63.424094733110103</v>
      </c>
      <c r="BE24">
        <v>53.697979170114898</v>
      </c>
      <c r="BF24">
        <v>0.32790000000000002</v>
      </c>
      <c r="BG24">
        <v>0.57263194021048602</v>
      </c>
      <c r="BH24">
        <v>0.52180445944824605</v>
      </c>
      <c r="BI24">
        <v>1.1825239670969601</v>
      </c>
      <c r="BJ24">
        <v>1.1216815230486701</v>
      </c>
      <c r="BK24">
        <v>1.9165867346929799</v>
      </c>
      <c r="BL24">
        <v>-3.7397059266247999E-2</v>
      </c>
      <c r="BM24">
        <v>80.034423407917402</v>
      </c>
      <c r="BN24">
        <v>56.046900000000001</v>
      </c>
      <c r="BO24" s="9">
        <v>55.762599999999999</v>
      </c>
      <c r="BP24" s="9" t="s">
        <v>147</v>
      </c>
      <c r="BQ24">
        <v>0</v>
      </c>
      <c r="BR24" s="9">
        <v>7.7928875759813696</v>
      </c>
      <c r="BS24" s="9">
        <v>3.8326730571820602</v>
      </c>
      <c r="BT24">
        <v>3658616.3063116102</v>
      </c>
      <c r="BU24">
        <v>116966000</v>
      </c>
      <c r="BV24">
        <v>98.831699999999998</v>
      </c>
      <c r="BW24" s="41">
        <v>37651</v>
      </c>
      <c r="BX24" s="9" t="s">
        <v>190</v>
      </c>
      <c r="BY24">
        <v>62.9</v>
      </c>
      <c r="BZ24" s="9" t="s">
        <v>146</v>
      </c>
      <c r="CA24" t="str">
        <f t="shared" si="37"/>
        <v>USD=</v>
      </c>
      <c r="CB24" s="25">
        <v>1</v>
      </c>
      <c r="CE24" s="9" t="s">
        <v>25</v>
      </c>
      <c r="CF24" s="9" t="s">
        <v>189</v>
      </c>
    </row>
    <row r="25" spans="1:84" outlineLevel="1" x14ac:dyDescent="0.4">
      <c r="C25" s="6"/>
      <c r="F25" s="5"/>
      <c r="G25" s="12" t="s">
        <v>423</v>
      </c>
      <c r="H25" s="13"/>
      <c r="I25" s="42">
        <f>AVERAGE(I4:I24)</f>
        <v>93.42343333333335</v>
      </c>
      <c r="J25" s="14"/>
      <c r="K25" s="14"/>
      <c r="L25" s="14"/>
      <c r="M25" s="16"/>
      <c r="N25" s="16"/>
      <c r="O25" s="42">
        <f>AVERAGE(O4:O24)</f>
        <v>25.982411393327215</v>
      </c>
      <c r="P25" s="42">
        <f>AVERAGE(P4:P24)</f>
        <v>24.783764361556564</v>
      </c>
      <c r="Q25" s="42">
        <f>AVERAGE(Q4:Q24)</f>
        <v>2.6800983992636271</v>
      </c>
      <c r="R25" s="42">
        <f>AVERAGE(R4:R24)</f>
        <v>1.7625478739026232</v>
      </c>
      <c r="S25" s="42">
        <f>AVERAGE(S4:S24)</f>
        <v>-74.502285189474307</v>
      </c>
      <c r="T25" s="42">
        <f>AVERAGE(T4:T24)</f>
        <v>23.187167543492212</v>
      </c>
      <c r="U25" s="42">
        <f>AVERAGE(U4:U24)</f>
        <v>6.0052678397033636</v>
      </c>
      <c r="V25" s="17">
        <f>AVERAGE(V4:V24)</f>
        <v>384829253.72590476</v>
      </c>
      <c r="W25" s="17">
        <f>AVERAGE(W4:W24)</f>
        <v>287389251.23926473</v>
      </c>
      <c r="X25" s="42">
        <f>AVERAGE(X4:X24)</f>
        <v>-26.067379015569696</v>
      </c>
      <c r="Y25" s="42">
        <f>AVERAGE(Y4:Y24)</f>
        <v>40.870321196687101</v>
      </c>
      <c r="Z25" s="42">
        <f>AVERAGE(Z4:Z24)</f>
        <v>44.44773919956377</v>
      </c>
      <c r="AA25" s="42">
        <f>AVERAGE(AA4:AA24)</f>
        <v>43.895216636737146</v>
      </c>
      <c r="AB25" s="42">
        <f>AVERAGE(AB4:AB24)</f>
        <v>0.41903124999999997</v>
      </c>
      <c r="AC25" s="42">
        <f>AVERAGE(AC4:AC24)</f>
        <v>0.76210844604633432</v>
      </c>
      <c r="AD25" s="42">
        <f>AVERAGE(AD4:AD24)</f>
        <v>0.85204209850869916</v>
      </c>
      <c r="AE25" s="42">
        <f>AVERAGE(AE4:AE24)</f>
        <v>0.71567567204301308</v>
      </c>
      <c r="AF25" s="42">
        <f>AVERAGE(AF4:AF24)</f>
        <v>0.81044963757822785</v>
      </c>
      <c r="AG25" s="42">
        <f>AVERAGE(AG4:AG24)</f>
        <v>0.88983459366207696</v>
      </c>
      <c r="AH25" s="42">
        <f>AVERAGE(AH4:AH24)</f>
        <v>0.37426632057889503</v>
      </c>
      <c r="AI25" s="42">
        <f>AVERAGE(AI4:AI24)</f>
        <v>56.324025270628582</v>
      </c>
      <c r="AJ25" s="42">
        <f>AVERAGE(AJ4:AJ24)</f>
        <v>185.33094095238093</v>
      </c>
      <c r="AK25" s="42">
        <f>AVERAGE(AK4:AK24)</f>
        <v>193.97460119047622</v>
      </c>
      <c r="AL25" s="42">
        <f>AVERAGE(AL4:AL24)</f>
        <v>1.5840068936702232</v>
      </c>
      <c r="AM25" s="42">
        <f>AVERAGE(AM4:AM24)</f>
        <v>95.960226760169235</v>
      </c>
      <c r="AN25" s="42">
        <f>AVERAGE(AN4:AN24)</f>
        <v>4.4412353076379611</v>
      </c>
      <c r="AO25" s="42">
        <f>AVERAGE(AO4:AO24)</f>
        <v>3.8147509948740068</v>
      </c>
      <c r="AP25" s="17">
        <f>AVERAGE(AP4:AP24)</f>
        <v>3613802.6824210952</v>
      </c>
    </row>
    <row r="26" spans="1:84" x14ac:dyDescent="0.4">
      <c r="A26" s="3"/>
      <c r="B26" s="3"/>
      <c r="C26" s="3"/>
      <c r="D26" s="3"/>
      <c r="E26" s="3"/>
      <c r="F26" s="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S26" s="3"/>
      <c r="CE26" s="3"/>
    </row>
    <row r="27" spans="1:84" x14ac:dyDescent="0.4">
      <c r="A27" s="1" t="s">
        <v>191</v>
      </c>
      <c r="B27" s="1"/>
      <c r="C27" s="1" t="s">
        <v>26</v>
      </c>
      <c r="D27" s="1"/>
      <c r="E27" s="1" t="s">
        <v>27</v>
      </c>
      <c r="F27" s="5"/>
      <c r="G27" s="6" t="str">
        <f t="shared" ref="G27" si="38">BX27</f>
        <v>DK0062498333</v>
      </c>
      <c r="H27" s="36">
        <f t="shared" ref="H27" si="39">(BU27*BY27)*CB27</f>
        <v>173555018735.40143</v>
      </c>
      <c r="I27" s="37">
        <f t="shared" ref="I27" si="40">BV27</f>
        <v>94.673900000000003</v>
      </c>
      <c r="J27" s="38">
        <f t="shared" ref="J27" si="41">BW27</f>
        <v>27166</v>
      </c>
      <c r="K27" s="37" t="str">
        <f t="shared" ref="K27" si="42">BZ27</f>
        <v>DKK</v>
      </c>
      <c r="L27" s="39">
        <f t="shared" ref="L27" si="43">BY27</f>
        <v>330.5</v>
      </c>
      <c r="M27" s="37">
        <f t="shared" ref="M27" si="44">BY27*CB27</f>
        <v>51.591049999999996</v>
      </c>
      <c r="N27" s="40"/>
      <c r="O27" s="37">
        <f t="shared" ref="O27" si="45">AT27</f>
        <v>12.947542912658101</v>
      </c>
      <c r="P27" s="37">
        <f t="shared" ref="P27" si="46">AU27</f>
        <v>12.097231686804999</v>
      </c>
      <c r="Q27" s="37">
        <f t="shared" ref="Q27" si="47">AV27</f>
        <v>1.13118494781217</v>
      </c>
      <c r="R27" s="37">
        <f t="shared" ref="R27" si="48">AW27</f>
        <v>1.05689600618601</v>
      </c>
      <c r="S27" s="37">
        <f t="shared" ref="S27" si="49">AX27</f>
        <v>8.5325766258004592</v>
      </c>
      <c r="T27" s="37">
        <f t="shared" ref="T27" si="50">AY27</f>
        <v>9.0118315304418104</v>
      </c>
      <c r="U27" s="37">
        <f t="shared" ref="U27" si="51">AZ27</f>
        <v>3.51089271073098</v>
      </c>
      <c r="V27" s="36">
        <f t="shared" ref="V27" si="52">BA27</f>
        <v>4649833287.0299997</v>
      </c>
      <c r="W27" s="36">
        <f t="shared" ref="W27" si="53">BB27</f>
        <v>2792855480.3695698</v>
      </c>
      <c r="X27" s="37">
        <f t="shared" ref="X27" si="54">((W27-V27)/W27)*100</f>
        <v>-66.490293526205008</v>
      </c>
      <c r="Y27" s="37">
        <f t="shared" ref="Y27" si="55">BC27</f>
        <v>86.965113399207993</v>
      </c>
      <c r="Z27" s="37">
        <f t="shared" ref="Z27" si="56">BD27</f>
        <v>62.987613544355703</v>
      </c>
      <c r="AA27" s="37">
        <f t="shared" ref="AA27" si="57">BE27</f>
        <v>57.376021920500698</v>
      </c>
      <c r="AB27" s="37" t="str">
        <f t="shared" ref="AB27" si="58">BF27</f>
        <v>#N/A</v>
      </c>
      <c r="AC27" s="37">
        <f t="shared" ref="AC27" si="59">BG27</f>
        <v>1.7976979499417101</v>
      </c>
      <c r="AD27" s="37">
        <f t="shared" ref="AD27" si="60">BH27</f>
        <v>1.73720452244484</v>
      </c>
      <c r="AE27" s="37">
        <f t="shared" ref="AE27" si="61">BI27</f>
        <v>1.36456524397196</v>
      </c>
      <c r="AF27" s="37">
        <f t="shared" ref="AF27" si="62">BJ27</f>
        <v>1.24304225293781</v>
      </c>
      <c r="AG27" s="37">
        <f t="shared" ref="AG27" si="63">BK27</f>
        <v>0.45548141371391099</v>
      </c>
      <c r="AH27" s="37">
        <f t="shared" ref="AH27" si="64">BL27</f>
        <v>1.7144620912989199</v>
      </c>
      <c r="AI27" s="37">
        <f t="shared" ref="AI27" si="65">BM27</f>
        <v>32.126144455747699</v>
      </c>
      <c r="AJ27" s="39">
        <f t="shared" ref="AJ27" si="66">BN27</f>
        <v>431.76600000000002</v>
      </c>
      <c r="AK27" s="39">
        <f t="shared" ref="AK27" si="67">BO27</f>
        <v>561.29750000000001</v>
      </c>
      <c r="AL27" s="37">
        <f t="shared" ref="AL27" si="68">BP27</f>
        <v>3.60625290202755</v>
      </c>
      <c r="AM27" s="37">
        <f t="shared" ref="AM27" si="69">BQ27</f>
        <v>50.187150948599999</v>
      </c>
      <c r="AN27" s="37" t="str">
        <f t="shared" ref="AN27" si="70">BR27</f>
        <v>NULL</v>
      </c>
      <c r="AO27" s="37" t="str">
        <f t="shared" ref="AO27" si="71">BS27</f>
        <v>NULL</v>
      </c>
      <c r="AP27" s="36">
        <f t="shared" ref="AP27" si="72">BT27</f>
        <v>7151360.24335186</v>
      </c>
      <c r="AS27" s="10" t="s">
        <v>27</v>
      </c>
      <c r="AT27" s="9">
        <v>12.947542912658101</v>
      </c>
      <c r="AU27" s="9">
        <v>12.097231686804999</v>
      </c>
      <c r="AV27" s="9">
        <v>1.13118494781217</v>
      </c>
      <c r="AW27">
        <v>1.05689600618601</v>
      </c>
      <c r="AX27" s="9">
        <v>8.5325766258004592</v>
      </c>
      <c r="AY27">
        <v>9.0118315304418104</v>
      </c>
      <c r="AZ27">
        <v>3.51089271073098</v>
      </c>
      <c r="BA27">
        <v>4649833287.0299997</v>
      </c>
      <c r="BB27">
        <v>2792855480.3695698</v>
      </c>
      <c r="BC27" s="9">
        <v>86.965113399207993</v>
      </c>
      <c r="BD27" s="9">
        <v>62.987613544355703</v>
      </c>
      <c r="BE27">
        <v>57.376021920500698</v>
      </c>
      <c r="BF27" t="s">
        <v>184</v>
      </c>
      <c r="BG27">
        <v>1.7976979499417101</v>
      </c>
      <c r="BH27">
        <v>1.73720452244484</v>
      </c>
      <c r="BI27">
        <v>1.36456524397196</v>
      </c>
      <c r="BJ27">
        <v>1.24304225293781</v>
      </c>
      <c r="BK27">
        <v>0.45548141371391099</v>
      </c>
      <c r="BL27">
        <v>1.7144620912989199</v>
      </c>
      <c r="BM27">
        <v>32.126144455747699</v>
      </c>
      <c r="BN27">
        <v>431.76600000000002</v>
      </c>
      <c r="BO27">
        <v>561.29750000000001</v>
      </c>
      <c r="BP27" s="9">
        <v>3.60625290202755</v>
      </c>
      <c r="BQ27">
        <v>50.187150948599999</v>
      </c>
      <c r="BR27" s="9" t="s">
        <v>147</v>
      </c>
      <c r="BS27" s="9" t="s">
        <v>147</v>
      </c>
      <c r="BT27">
        <v>7151360.24335186</v>
      </c>
      <c r="BU27">
        <v>3364052849</v>
      </c>
      <c r="BV27">
        <v>94.673900000000003</v>
      </c>
      <c r="BW27" s="41">
        <v>27166</v>
      </c>
      <c r="BX27" s="9" t="s">
        <v>192</v>
      </c>
      <c r="BY27">
        <v>330.5</v>
      </c>
      <c r="BZ27" s="9" t="s">
        <v>193</v>
      </c>
      <c r="CA27" t="str">
        <f t="shared" si="37"/>
        <v>DKKUSD=R</v>
      </c>
      <c r="CB27" s="25">
        <v>0.15609999999999999</v>
      </c>
      <c r="CE27" s="10" t="s">
        <v>27</v>
      </c>
      <c r="CF27" s="9" t="s">
        <v>191</v>
      </c>
    </row>
    <row r="28" spans="1:84" x14ac:dyDescent="0.4">
      <c r="A28" s="1" t="s">
        <v>194</v>
      </c>
      <c r="B28" s="1"/>
      <c r="C28" s="1" t="s">
        <v>26</v>
      </c>
      <c r="D28" s="1"/>
      <c r="E28" s="1" t="s">
        <v>28</v>
      </c>
      <c r="F28" s="5"/>
      <c r="G28" s="6" t="str">
        <f t="shared" ref="G28:G51" si="73">BX28</f>
        <v>CH0012032048</v>
      </c>
      <c r="H28" s="36">
        <f t="shared" ref="H28:H51" si="74">(BU28*BY28)*CB28</f>
        <v>211816954664.37</v>
      </c>
      <c r="I28" s="37">
        <f t="shared" ref="I28:I51" si="75">BV28</f>
        <v>99.999799999999993</v>
      </c>
      <c r="J28" s="38">
        <f t="shared" ref="J28:J51" si="76">BW28</f>
        <v>37015</v>
      </c>
      <c r="K28" s="37" t="str">
        <f t="shared" ref="K28:K51" si="77">BZ28</f>
        <v>CHF</v>
      </c>
      <c r="L28" s="39">
        <f t="shared" ref="L28:L51" si="78">BY28</f>
        <v>248.2</v>
      </c>
      <c r="M28" s="37">
        <f t="shared" ref="M28:M51" si="79">BY28*CB28</f>
        <v>307.14749999999998</v>
      </c>
      <c r="N28" s="40"/>
      <c r="O28" s="37">
        <f t="shared" ref="O28:O51" si="80">AT28</f>
        <v>20.978497040533401</v>
      </c>
      <c r="P28" s="37">
        <f t="shared" ref="P28:P51" si="81">AU28</f>
        <v>12.135751238883</v>
      </c>
      <c r="Q28" s="37">
        <f t="shared" ref="Q28:Q51" si="82">AV28</f>
        <v>4.3284352020115699</v>
      </c>
      <c r="R28" s="37">
        <f t="shared" ref="R28:R51" si="83">AW28</f>
        <v>2.50393594754398</v>
      </c>
      <c r="S28" s="37">
        <f t="shared" ref="S28:S51" si="84">AX28</f>
        <v>6.8419189165250902</v>
      </c>
      <c r="T28" s="37">
        <f t="shared" ref="T28:T51" si="85">AY28</f>
        <v>10.342329443983401</v>
      </c>
      <c r="U28" s="37">
        <f t="shared" ref="U28:U51" si="86">AZ28</f>
        <v>3.2374878095825599</v>
      </c>
      <c r="V28" s="36">
        <f t="shared" ref="V28:V51" si="87">BA28</f>
        <v>283444140.12</v>
      </c>
      <c r="W28" s="36">
        <f t="shared" ref="W28:W51" si="88">BB28</f>
        <v>219537080.10909101</v>
      </c>
      <c r="X28" s="37">
        <f t="shared" ref="X28:X51" si="89">((W28-V28)/W28)*100</f>
        <v>-29.109916183249172</v>
      </c>
      <c r="Y28" s="37">
        <f t="shared" ref="Y28:Y51" si="90">BC28</f>
        <v>18.506614665176901</v>
      </c>
      <c r="Z28" s="37">
        <f t="shared" ref="Z28:Z51" si="91">BD28</f>
        <v>26.219943372507501</v>
      </c>
      <c r="AA28" s="37">
        <f t="shared" ref="AA28:AA51" si="92">BE28</f>
        <v>22.409399206854498</v>
      </c>
      <c r="AB28" s="37" t="str">
        <f t="shared" ref="AB28:AB51" si="93">BF28</f>
        <v>#N/A</v>
      </c>
      <c r="AC28" s="37">
        <f t="shared" ref="AC28:AC51" si="94">BG28</f>
        <v>1.2149314575774901</v>
      </c>
      <c r="AD28" s="37">
        <f t="shared" ref="AD28:AD51" si="95">BH28</f>
        <v>1.17059442991388</v>
      </c>
      <c r="AE28" s="37">
        <f t="shared" ref="AE28:AE51" si="96">BI28</f>
        <v>0.85742551358654995</v>
      </c>
      <c r="AF28" s="37">
        <f t="shared" ref="AF28:AF51" si="97">BJ28</f>
        <v>0.90494943744069101</v>
      </c>
      <c r="AG28" s="37">
        <f t="shared" ref="AG28:AG51" si="98">BK28</f>
        <v>0.97942385575940405</v>
      </c>
      <c r="AH28" s="37">
        <f t="shared" ref="AH28:AH51" si="99">BL28</f>
        <v>0.753399896359497</v>
      </c>
      <c r="AI28" s="37">
        <f t="shared" ref="AI28:AI51" si="100">BM28</f>
        <v>34.447300771208297</v>
      </c>
      <c r="AJ28" s="39">
        <f t="shared" ref="AJ28:AJ51" si="101">BN28</f>
        <v>260.20600000000002</v>
      </c>
      <c r="AK28" s="39">
        <f t="shared" ref="AK28:AK51" si="102">BO28</f>
        <v>269.5095</v>
      </c>
      <c r="AL28" s="37">
        <f t="shared" ref="AL28:AL51" si="103">BP28</f>
        <v>3.93668831168831</v>
      </c>
      <c r="AM28" s="37">
        <f t="shared" ref="AM28:AM51" si="104">BQ28</f>
        <v>94.838237163200006</v>
      </c>
      <c r="AN28" s="37" t="str">
        <f t="shared" ref="AN28:AN51" si="105">BR28</f>
        <v>NULL</v>
      </c>
      <c r="AO28" s="37" t="str">
        <f t="shared" ref="AO28:AO51" si="106">BS28</f>
        <v>NULL</v>
      </c>
      <c r="AP28" s="36">
        <f t="shared" ref="AP28:AP51" si="107">BT28</f>
        <v>2246778.2774240202</v>
      </c>
      <c r="AS28" s="10" t="s">
        <v>28</v>
      </c>
      <c r="AT28" s="9">
        <v>20.978497040533401</v>
      </c>
      <c r="AU28" s="9">
        <v>12.135751238883</v>
      </c>
      <c r="AV28" s="9">
        <v>4.3284352020115699</v>
      </c>
      <c r="AW28">
        <v>2.50393594754398</v>
      </c>
      <c r="AX28" s="9">
        <v>6.8419189165250902</v>
      </c>
      <c r="AY28">
        <v>10.342329443983401</v>
      </c>
      <c r="AZ28">
        <v>3.2374878095825599</v>
      </c>
      <c r="BA28">
        <v>283444140.12</v>
      </c>
      <c r="BB28">
        <v>219537080.10909101</v>
      </c>
      <c r="BC28">
        <v>18.506614665176901</v>
      </c>
      <c r="BD28">
        <v>26.219943372507501</v>
      </c>
      <c r="BE28">
        <v>22.409399206854498</v>
      </c>
      <c r="BF28" t="s">
        <v>184</v>
      </c>
      <c r="BG28">
        <v>1.2149314575774901</v>
      </c>
      <c r="BH28">
        <v>1.17059442991388</v>
      </c>
      <c r="BI28">
        <v>0.85742551358654995</v>
      </c>
      <c r="BJ28">
        <v>0.90494943744069101</v>
      </c>
      <c r="BK28">
        <v>0.97942385575940405</v>
      </c>
      <c r="BL28">
        <v>0.753399896359497</v>
      </c>
      <c r="BM28">
        <v>34.447300771208297</v>
      </c>
      <c r="BN28">
        <v>260.20600000000002</v>
      </c>
      <c r="BO28">
        <v>269.5095</v>
      </c>
      <c r="BP28">
        <v>3.93668831168831</v>
      </c>
      <c r="BQ28">
        <v>94.838237163200006</v>
      </c>
      <c r="BR28" s="9" t="s">
        <v>147</v>
      </c>
      <c r="BS28" s="9" t="s">
        <v>147</v>
      </c>
      <c r="BT28">
        <v>2246778.2774240202</v>
      </c>
      <c r="BU28">
        <v>689626172</v>
      </c>
      <c r="BV28">
        <v>99.999799999999993</v>
      </c>
      <c r="BW28" s="41">
        <v>37015</v>
      </c>
      <c r="BX28" s="9" t="s">
        <v>195</v>
      </c>
      <c r="BY28">
        <v>248.2</v>
      </c>
      <c r="BZ28" s="9" t="s">
        <v>170</v>
      </c>
      <c r="CA28" t="str">
        <f t="shared" si="37"/>
        <v>CHFUSD=R</v>
      </c>
      <c r="CB28" s="25">
        <v>1.2375</v>
      </c>
      <c r="CE28" s="10" t="s">
        <v>28</v>
      </c>
      <c r="CF28" s="9" t="s">
        <v>194</v>
      </c>
    </row>
    <row r="29" spans="1:84" outlineLevel="1" x14ac:dyDescent="0.4">
      <c r="B29" t="s">
        <v>196</v>
      </c>
      <c r="C29" t="s">
        <v>26</v>
      </c>
      <c r="E29" t="s">
        <v>29</v>
      </c>
      <c r="F29" s="5"/>
      <c r="G29" s="6" t="str">
        <f t="shared" si="73"/>
        <v>US5324571083</v>
      </c>
      <c r="H29" s="36">
        <f t="shared" si="74"/>
        <v>592150671268.34998</v>
      </c>
      <c r="I29" s="37">
        <f t="shared" si="75"/>
        <v>99.777500000000003</v>
      </c>
      <c r="J29" s="38">
        <f t="shared" si="76"/>
        <v>25758</v>
      </c>
      <c r="K29" s="37" t="str">
        <f t="shared" si="77"/>
        <v>USD</v>
      </c>
      <c r="L29" s="39">
        <f t="shared" si="78"/>
        <v>625.65</v>
      </c>
      <c r="M29" s="37">
        <f t="shared" si="79"/>
        <v>625.65</v>
      </c>
      <c r="N29" s="40"/>
      <c r="O29" s="37">
        <f t="shared" si="80"/>
        <v>40.865073735445897</v>
      </c>
      <c r="P29" s="37">
        <f t="shared" si="81"/>
        <v>23.6060171720917</v>
      </c>
      <c r="Q29" s="37">
        <f t="shared" si="82"/>
        <v>1.0383705688081799</v>
      </c>
      <c r="R29" s="37">
        <f t="shared" si="83"/>
        <v>0.60096785061333202</v>
      </c>
      <c r="S29" s="37">
        <f t="shared" si="84"/>
        <v>32.4188315181989</v>
      </c>
      <c r="T29" s="37">
        <f t="shared" si="85"/>
        <v>54.136025238919601</v>
      </c>
      <c r="U29" s="37">
        <f t="shared" si="86"/>
        <v>11.118509133227599</v>
      </c>
      <c r="V29" s="36">
        <f t="shared" si="87"/>
        <v>6891909522.1639996</v>
      </c>
      <c r="W29" s="36">
        <f t="shared" si="88"/>
        <v>3680140037.8747802</v>
      </c>
      <c r="X29" s="37">
        <f t="shared" si="89"/>
        <v>-87.273023614176452</v>
      </c>
      <c r="Y29" s="37">
        <f t="shared" si="90"/>
        <v>52.759732430243602</v>
      </c>
      <c r="Z29" s="37">
        <f t="shared" si="91"/>
        <v>52.889521192570399</v>
      </c>
      <c r="AA29" s="37">
        <f t="shared" si="92"/>
        <v>43.027205550261002</v>
      </c>
      <c r="AB29" s="37">
        <f t="shared" si="93"/>
        <v>0.3281</v>
      </c>
      <c r="AC29" s="37">
        <f t="shared" si="94"/>
        <v>0.68732374686713305</v>
      </c>
      <c r="AD29" s="37">
        <f t="shared" si="95"/>
        <v>0.66508434948121897</v>
      </c>
      <c r="AE29" s="37">
        <f t="shared" si="96"/>
        <v>0.47327179272428399</v>
      </c>
      <c r="AF29" s="37">
        <f t="shared" si="97"/>
        <v>0.64884721296832804</v>
      </c>
      <c r="AG29" s="37">
        <f t="shared" si="98"/>
        <v>0.15577576220682099</v>
      </c>
      <c r="AH29" s="37">
        <f t="shared" si="99"/>
        <v>0.78434826137206803</v>
      </c>
      <c r="AI29" s="37">
        <f t="shared" si="100"/>
        <v>26.891439016959499</v>
      </c>
      <c r="AJ29" s="39">
        <f t="shared" si="101"/>
        <v>772.12400000000002</v>
      </c>
      <c r="AK29" s="39">
        <f t="shared" si="102"/>
        <v>799.33569999999997</v>
      </c>
      <c r="AL29" s="37">
        <f t="shared" si="103"/>
        <v>0.95900263725725299</v>
      </c>
      <c r="AM29" s="37">
        <f t="shared" si="104"/>
        <v>45.868744098199997</v>
      </c>
      <c r="AN29" s="37">
        <f t="shared" si="105"/>
        <v>0.80651711025011197</v>
      </c>
      <c r="AO29" s="37">
        <f t="shared" si="106"/>
        <v>2.50069224183681</v>
      </c>
      <c r="AP29" s="36">
        <f t="shared" si="107"/>
        <v>10755569.091897801</v>
      </c>
      <c r="AS29" s="9" t="s">
        <v>29</v>
      </c>
      <c r="AT29" s="9">
        <v>40.865073735445897</v>
      </c>
      <c r="AU29" s="9">
        <v>23.6060171720917</v>
      </c>
      <c r="AV29" s="9">
        <v>1.0383705688081799</v>
      </c>
      <c r="AW29">
        <v>0.60096785061333202</v>
      </c>
      <c r="AX29" s="9">
        <v>32.4188315181989</v>
      </c>
      <c r="AY29">
        <v>54.136025238919601</v>
      </c>
      <c r="AZ29">
        <v>11.118509133227599</v>
      </c>
      <c r="BA29">
        <v>6891909522.1639996</v>
      </c>
      <c r="BB29">
        <v>3680140037.8747802</v>
      </c>
      <c r="BC29">
        <v>52.759732430243602</v>
      </c>
      <c r="BD29">
        <v>52.889521192570399</v>
      </c>
      <c r="BE29">
        <v>43.027205550261002</v>
      </c>
      <c r="BF29">
        <v>0.3281</v>
      </c>
      <c r="BG29">
        <v>0.68732374686713305</v>
      </c>
      <c r="BH29">
        <v>0.66508434948121897</v>
      </c>
      <c r="BI29">
        <v>0.47327179272428399</v>
      </c>
      <c r="BJ29">
        <v>0.64884721296832804</v>
      </c>
      <c r="BK29">
        <v>0.15577576220682099</v>
      </c>
      <c r="BL29">
        <v>0.78434826137206803</v>
      </c>
      <c r="BM29">
        <v>26.891439016959499</v>
      </c>
      <c r="BN29">
        <v>772.12400000000002</v>
      </c>
      <c r="BO29">
        <v>799.33569999999997</v>
      </c>
      <c r="BP29">
        <v>0.95900263725725299</v>
      </c>
      <c r="BQ29">
        <v>45.868744098199997</v>
      </c>
      <c r="BR29" s="9">
        <v>0.80651711025011197</v>
      </c>
      <c r="BS29">
        <v>2.50069224183681</v>
      </c>
      <c r="BT29">
        <v>10755569.091897801</v>
      </c>
      <c r="BU29">
        <v>946456759</v>
      </c>
      <c r="BV29">
        <v>99.777500000000003</v>
      </c>
      <c r="BW29" s="41">
        <v>25758</v>
      </c>
      <c r="BX29" s="9" t="s">
        <v>197</v>
      </c>
      <c r="BY29">
        <v>625.65</v>
      </c>
      <c r="BZ29" s="9" t="s">
        <v>146</v>
      </c>
      <c r="CA29" t="str">
        <f t="shared" si="37"/>
        <v>USD=</v>
      </c>
      <c r="CB29" s="25">
        <v>1</v>
      </c>
      <c r="CE29" s="9" t="s">
        <v>29</v>
      </c>
      <c r="CF29" s="9" t="s">
        <v>196</v>
      </c>
    </row>
    <row r="30" spans="1:84" outlineLevel="1" x14ac:dyDescent="0.4">
      <c r="B30" t="s">
        <v>198</v>
      </c>
      <c r="C30" t="s">
        <v>26</v>
      </c>
      <c r="E30" t="s">
        <v>30</v>
      </c>
      <c r="F30" s="5"/>
      <c r="G30" s="6" t="str">
        <f t="shared" si="73"/>
        <v>CH0012005267</v>
      </c>
      <c r="H30" s="36">
        <f t="shared" si="74"/>
        <v>229715840719.1835</v>
      </c>
      <c r="I30" s="37">
        <f t="shared" si="75"/>
        <v>99.956999999999994</v>
      </c>
      <c r="J30" s="38">
        <f t="shared" si="76"/>
        <v>37018</v>
      </c>
      <c r="K30" s="37" t="str">
        <f t="shared" si="77"/>
        <v>CHF</v>
      </c>
      <c r="L30" s="39">
        <f t="shared" si="78"/>
        <v>95.89</v>
      </c>
      <c r="M30" s="37">
        <f t="shared" si="79"/>
        <v>118.663875</v>
      </c>
      <c r="N30" s="40"/>
      <c r="O30" s="37">
        <f t="shared" si="80"/>
        <v>16.968256163041701</v>
      </c>
      <c r="P30" s="37">
        <f t="shared" si="81"/>
        <v>12.6405061057509</v>
      </c>
      <c r="Q30" s="37">
        <f t="shared" si="82"/>
        <v>1.6684617662774399</v>
      </c>
      <c r="R30" s="37">
        <f t="shared" si="83"/>
        <v>1.2429209543511199</v>
      </c>
      <c r="S30" s="37">
        <f t="shared" si="84"/>
        <v>5.3674977936314798</v>
      </c>
      <c r="T30" s="37">
        <f t="shared" si="85"/>
        <v>11.829368476697599</v>
      </c>
      <c r="U30" s="37">
        <f t="shared" si="86"/>
        <v>4.48395229739232</v>
      </c>
      <c r="V30" s="36">
        <f t="shared" si="87"/>
        <v>312752739.20599997</v>
      </c>
      <c r="W30" s="36">
        <f t="shared" si="88"/>
        <v>273921023.32227302</v>
      </c>
      <c r="X30" s="37">
        <f t="shared" si="89"/>
        <v>-14.176245186569977</v>
      </c>
      <c r="Y30" s="37">
        <f t="shared" si="90"/>
        <v>19.640127041987402</v>
      </c>
      <c r="Z30" s="37">
        <f t="shared" si="91"/>
        <v>24.124723240530699</v>
      </c>
      <c r="AA30" s="37">
        <f t="shared" si="92"/>
        <v>21.848309923069898</v>
      </c>
      <c r="AB30" s="37" t="str">
        <f t="shared" si="93"/>
        <v>#N/A</v>
      </c>
      <c r="AC30" s="37">
        <f t="shared" si="94"/>
        <v>0.99206437729318897</v>
      </c>
      <c r="AD30" s="37">
        <f t="shared" si="95"/>
        <v>0.82354647038315798</v>
      </c>
      <c r="AE30" s="37">
        <f t="shared" si="96"/>
        <v>0.89324144613902801</v>
      </c>
      <c r="AF30" s="37">
        <f t="shared" si="97"/>
        <v>0.92882670193172101</v>
      </c>
      <c r="AG30" s="37">
        <f t="shared" si="98"/>
        <v>0.95590867513736499</v>
      </c>
      <c r="AH30" s="37">
        <f t="shared" si="99"/>
        <v>0.96244079812083605</v>
      </c>
      <c r="AI30" s="37">
        <f t="shared" si="100"/>
        <v>57.097032878909403</v>
      </c>
      <c r="AJ30" s="39">
        <f t="shared" si="101"/>
        <v>95.408199999999994</v>
      </c>
      <c r="AK30" s="39">
        <f t="shared" si="102"/>
        <v>94.027200000000093</v>
      </c>
      <c r="AL30" s="37">
        <f t="shared" si="103"/>
        <v>3.72102913034233</v>
      </c>
      <c r="AM30" s="37">
        <f t="shared" si="104"/>
        <v>63.813362190600003</v>
      </c>
      <c r="AN30" s="37" t="str">
        <f t="shared" si="105"/>
        <v>NULL</v>
      </c>
      <c r="AO30" s="37" t="str">
        <f t="shared" si="106"/>
        <v>NULL</v>
      </c>
      <c r="AP30" s="36">
        <f t="shared" si="107"/>
        <v>6877469.23346892</v>
      </c>
      <c r="AS30" s="9" t="s">
        <v>30</v>
      </c>
      <c r="AT30" s="9">
        <v>16.968256163041701</v>
      </c>
      <c r="AU30" s="9">
        <v>12.6405061057509</v>
      </c>
      <c r="AV30" s="9">
        <v>1.6684617662774399</v>
      </c>
      <c r="AW30">
        <v>1.2429209543511199</v>
      </c>
      <c r="AX30" s="9">
        <v>5.3674977936314798</v>
      </c>
      <c r="AY30">
        <v>11.829368476697599</v>
      </c>
      <c r="AZ30">
        <v>4.48395229739232</v>
      </c>
      <c r="BA30">
        <v>312752739.20599997</v>
      </c>
      <c r="BB30">
        <v>273921023.32227302</v>
      </c>
      <c r="BC30">
        <v>19.640127041987402</v>
      </c>
      <c r="BD30">
        <v>24.124723240530699</v>
      </c>
      <c r="BE30">
        <v>21.848309923069898</v>
      </c>
      <c r="BF30" t="s">
        <v>184</v>
      </c>
      <c r="BG30">
        <v>0.99206437729318897</v>
      </c>
      <c r="BH30">
        <v>0.82354647038315798</v>
      </c>
      <c r="BI30">
        <v>0.89324144613902801</v>
      </c>
      <c r="BJ30">
        <v>0.92882670193172101</v>
      </c>
      <c r="BK30">
        <v>0.95590867513736499</v>
      </c>
      <c r="BL30">
        <v>0.96244079812083605</v>
      </c>
      <c r="BM30">
        <v>57.097032878909403</v>
      </c>
      <c r="BN30">
        <v>95.408199999999994</v>
      </c>
      <c r="BO30">
        <v>94.027200000000093</v>
      </c>
      <c r="BP30">
        <v>3.72102913034233</v>
      </c>
      <c r="BQ30">
        <v>63.813362190600003</v>
      </c>
      <c r="BR30" s="9" t="s">
        <v>147</v>
      </c>
      <c r="BS30" s="9" t="s">
        <v>147</v>
      </c>
      <c r="BT30">
        <v>6877469.23346892</v>
      </c>
      <c r="BU30">
        <v>1935853188</v>
      </c>
      <c r="BV30">
        <v>99.956999999999994</v>
      </c>
      <c r="BW30" s="41">
        <v>37018</v>
      </c>
      <c r="BX30" s="9" t="s">
        <v>199</v>
      </c>
      <c r="BY30">
        <v>95.89</v>
      </c>
      <c r="BZ30" s="9" t="s">
        <v>170</v>
      </c>
      <c r="CA30" t="str">
        <f t="shared" si="37"/>
        <v>CHFUSD=R</v>
      </c>
      <c r="CB30" s="25">
        <v>1.2375</v>
      </c>
      <c r="CE30" s="9" t="s">
        <v>30</v>
      </c>
      <c r="CF30" s="9" t="s">
        <v>198</v>
      </c>
    </row>
    <row r="31" spans="1:84" outlineLevel="1" x14ac:dyDescent="0.4">
      <c r="B31" t="s">
        <v>200</v>
      </c>
      <c r="C31" t="s">
        <v>26</v>
      </c>
      <c r="E31" t="s">
        <v>31</v>
      </c>
      <c r="F31" s="5"/>
      <c r="G31" s="6" t="str">
        <f t="shared" si="73"/>
        <v>US7170811035</v>
      </c>
      <c r="H31" s="36">
        <f t="shared" si="74"/>
        <v>139750831290</v>
      </c>
      <c r="I31" s="37">
        <f t="shared" si="75"/>
        <v>99.851500000000001</v>
      </c>
      <c r="J31" s="38">
        <f t="shared" si="76"/>
        <v>16088</v>
      </c>
      <c r="K31" s="37" t="str">
        <f t="shared" si="77"/>
        <v>USD</v>
      </c>
      <c r="L31" s="39">
        <f t="shared" si="78"/>
        <v>24.58</v>
      </c>
      <c r="M31" s="37">
        <f t="shared" si="79"/>
        <v>24.58</v>
      </c>
      <c r="N31" s="40"/>
      <c r="O31" s="37">
        <f t="shared" si="80"/>
        <v>13.0749549185342</v>
      </c>
      <c r="P31" s="37">
        <f t="shared" si="81"/>
        <v>7.9109289902397597</v>
      </c>
      <c r="Q31" s="37">
        <f t="shared" si="82"/>
        <v>-26.1499098370684</v>
      </c>
      <c r="R31" s="37">
        <f t="shared" si="83"/>
        <v>93.069752826350097</v>
      </c>
      <c r="S31" s="37">
        <f t="shared" si="84"/>
        <v>1.5754811432393001</v>
      </c>
      <c r="T31" s="37">
        <f t="shared" si="85"/>
        <v>9.2026097254049795</v>
      </c>
      <c r="U31" s="37">
        <f t="shared" si="86"/>
        <v>2.1893194944621102</v>
      </c>
      <c r="V31" s="36">
        <f t="shared" si="87"/>
        <v>1546053338.848</v>
      </c>
      <c r="W31" s="36">
        <f t="shared" si="88"/>
        <v>1112926685.97087</v>
      </c>
      <c r="X31" s="37">
        <f t="shared" si="89"/>
        <v>-38.917806387155565</v>
      </c>
      <c r="Y31" s="37">
        <f t="shared" si="90"/>
        <v>28.7417626397941</v>
      </c>
      <c r="Z31" s="37">
        <f t="shared" si="91"/>
        <v>30.142182672142098</v>
      </c>
      <c r="AA31" s="37">
        <f t="shared" si="92"/>
        <v>25.9756480744844</v>
      </c>
      <c r="AB31" s="37">
        <f t="shared" si="93"/>
        <v>0.18629999999999999</v>
      </c>
      <c r="AC31" s="37">
        <f t="shared" si="94"/>
        <v>0.45208240215782097</v>
      </c>
      <c r="AD31" s="37">
        <f t="shared" si="95"/>
        <v>0.33071854612596002</v>
      </c>
      <c r="AE31" s="37">
        <f t="shared" si="96"/>
        <v>0.50146746493549299</v>
      </c>
      <c r="AF31" s="37">
        <f t="shared" si="97"/>
        <v>0.66764430897868499</v>
      </c>
      <c r="AG31" s="37">
        <f t="shared" si="98"/>
        <v>0.11820861309679</v>
      </c>
      <c r="AH31" s="37">
        <f t="shared" si="99"/>
        <v>0.65096347161645096</v>
      </c>
      <c r="AI31" s="37">
        <f t="shared" si="100"/>
        <v>52.622950819672099</v>
      </c>
      <c r="AJ31" s="39">
        <f t="shared" si="101"/>
        <v>24.3918</v>
      </c>
      <c r="AK31" s="39">
        <f t="shared" si="102"/>
        <v>25.1816</v>
      </c>
      <c r="AL31" s="37">
        <f t="shared" si="103"/>
        <v>6.9975589910496296</v>
      </c>
      <c r="AM31" s="37">
        <f t="shared" si="104"/>
        <v>119.4139650873</v>
      </c>
      <c r="AN31" s="37">
        <f t="shared" si="105"/>
        <v>1.7460596732031</v>
      </c>
      <c r="AO31" s="37">
        <f t="shared" si="106"/>
        <v>2.5829143970500699</v>
      </c>
      <c r="AP31" s="36">
        <f t="shared" si="107"/>
        <v>152612849.82355899</v>
      </c>
      <c r="AS31" s="9" t="s">
        <v>31</v>
      </c>
      <c r="AT31" s="9">
        <v>13.0749549185342</v>
      </c>
      <c r="AU31" s="9">
        <v>7.9109289902397597</v>
      </c>
      <c r="AV31" s="9">
        <v>-26.1499098370684</v>
      </c>
      <c r="AW31">
        <v>93.069752826350097</v>
      </c>
      <c r="AX31" s="9">
        <v>1.5754811432393001</v>
      </c>
      <c r="AY31">
        <v>9.2026097254049795</v>
      </c>
      <c r="AZ31">
        <v>2.1893194944621102</v>
      </c>
      <c r="BA31">
        <v>1546053338.848</v>
      </c>
      <c r="BB31">
        <v>1112926685.97087</v>
      </c>
      <c r="BC31">
        <v>28.7417626397941</v>
      </c>
      <c r="BD31">
        <v>30.142182672142098</v>
      </c>
      <c r="BE31">
        <v>25.9756480744844</v>
      </c>
      <c r="BF31">
        <v>0.18629999999999999</v>
      </c>
      <c r="BG31">
        <v>0.45208240215782097</v>
      </c>
      <c r="BH31">
        <v>0.33071854612596002</v>
      </c>
      <c r="BI31">
        <v>0.50146746493549299</v>
      </c>
      <c r="BJ31">
        <v>0.66764430897868499</v>
      </c>
      <c r="BK31">
        <v>0.11820861309679</v>
      </c>
      <c r="BL31">
        <v>0.65096347161645096</v>
      </c>
      <c r="BM31">
        <v>52.622950819672099</v>
      </c>
      <c r="BN31">
        <v>24.3918</v>
      </c>
      <c r="BO31">
        <v>25.1816</v>
      </c>
      <c r="BP31">
        <v>6.9975589910496296</v>
      </c>
      <c r="BQ31">
        <v>119.4139650873</v>
      </c>
      <c r="BR31" s="9">
        <v>1.7460596732031</v>
      </c>
      <c r="BS31">
        <v>2.5829143970500699</v>
      </c>
      <c r="BT31">
        <v>152612849.82355899</v>
      </c>
      <c r="BU31">
        <v>5685550500</v>
      </c>
      <c r="BV31">
        <v>99.851500000000001</v>
      </c>
      <c r="BW31" s="41">
        <v>16088</v>
      </c>
      <c r="BX31" s="9" t="s">
        <v>201</v>
      </c>
      <c r="BY31">
        <v>24.58</v>
      </c>
      <c r="BZ31" s="9" t="s">
        <v>146</v>
      </c>
      <c r="CA31" t="str">
        <f t="shared" si="37"/>
        <v>USD=</v>
      </c>
      <c r="CB31" s="25">
        <v>1</v>
      </c>
      <c r="CE31" s="9" t="s">
        <v>31</v>
      </c>
      <c r="CF31" s="9" t="s">
        <v>200</v>
      </c>
    </row>
    <row r="32" spans="1:84" outlineLevel="1" x14ac:dyDescent="0.4">
      <c r="B32" t="s">
        <v>202</v>
      </c>
      <c r="C32" t="s">
        <v>26</v>
      </c>
      <c r="E32" t="s">
        <v>32</v>
      </c>
      <c r="F32" s="5"/>
      <c r="G32" s="6" t="str">
        <f t="shared" si="73"/>
        <v>US4781601046</v>
      </c>
      <c r="H32" s="36">
        <f t="shared" si="74"/>
        <v>417437376683.76001</v>
      </c>
      <c r="I32" s="37">
        <f t="shared" si="75"/>
        <v>99.938900000000004</v>
      </c>
      <c r="J32" s="38">
        <f t="shared" si="76"/>
        <v>16340</v>
      </c>
      <c r="K32" s="37" t="str">
        <f t="shared" si="77"/>
        <v>USD</v>
      </c>
      <c r="L32" s="39">
        <f t="shared" si="78"/>
        <v>173.33</v>
      </c>
      <c r="M32" s="37">
        <f t="shared" si="79"/>
        <v>173.33</v>
      </c>
      <c r="N32" s="40"/>
      <c r="O32" s="37">
        <f t="shared" si="80"/>
        <v>18.540248265829501</v>
      </c>
      <c r="P32" s="37">
        <f t="shared" si="81"/>
        <v>15.9286098447984</v>
      </c>
      <c r="Q32" s="37">
        <f t="shared" si="82"/>
        <v>2.6360555051205501</v>
      </c>
      <c r="R32" s="37">
        <f t="shared" si="83"/>
        <v>3.00539808392422</v>
      </c>
      <c r="S32" s="37">
        <f t="shared" si="84"/>
        <v>5.3160578042178797</v>
      </c>
      <c r="T32" s="37">
        <f t="shared" si="85"/>
        <v>18.127383041678002</v>
      </c>
      <c r="U32" s="37">
        <f t="shared" si="86"/>
        <v>4.6061038838730202</v>
      </c>
      <c r="V32" s="36">
        <f t="shared" si="87"/>
        <v>1596337023.2379999</v>
      </c>
      <c r="W32" s="36">
        <f t="shared" si="88"/>
        <v>1515316756.3169601</v>
      </c>
      <c r="X32" s="37">
        <f t="shared" si="89"/>
        <v>-5.3467545041845188</v>
      </c>
      <c r="Y32" s="37">
        <f t="shared" si="90"/>
        <v>22.137570683665501</v>
      </c>
      <c r="Z32" s="37">
        <f t="shared" si="91"/>
        <v>24.831384354471901</v>
      </c>
      <c r="AA32" s="37">
        <f t="shared" si="92"/>
        <v>20.798531148068001</v>
      </c>
      <c r="AB32" s="37">
        <f t="shared" si="93"/>
        <v>0.14660000000000001</v>
      </c>
      <c r="AC32" s="37">
        <f t="shared" si="94"/>
        <v>6.6600243415169999E-2</v>
      </c>
      <c r="AD32" s="37">
        <f t="shared" si="95"/>
        <v>0.21258714870973699</v>
      </c>
      <c r="AE32" s="37">
        <f t="shared" si="96"/>
        <v>0.38588747703994097</v>
      </c>
      <c r="AF32" s="37">
        <f t="shared" si="97"/>
        <v>0.59059106076830903</v>
      </c>
      <c r="AG32" s="37">
        <f t="shared" si="98"/>
        <v>-3.7160371031899999E-4</v>
      </c>
      <c r="AH32" s="37">
        <f t="shared" si="99"/>
        <v>-0.32470217703062798</v>
      </c>
      <c r="AI32" s="37">
        <f t="shared" si="100"/>
        <v>69.257191927866003</v>
      </c>
      <c r="AJ32" s="39">
        <f t="shared" si="101"/>
        <v>159.30619999999999</v>
      </c>
      <c r="AK32" s="39">
        <f t="shared" si="102"/>
        <v>155.76685000000001</v>
      </c>
      <c r="AL32" s="37">
        <f t="shared" si="103"/>
        <v>3.0000576934171801</v>
      </c>
      <c r="AM32" s="37">
        <f t="shared" si="104"/>
        <v>84.053746623099997</v>
      </c>
      <c r="AN32" s="37">
        <f t="shared" si="105"/>
        <v>0.75870755736630102</v>
      </c>
      <c r="AO32" s="37">
        <f t="shared" si="106"/>
        <v>2.3890408330591999</v>
      </c>
      <c r="AP32" s="36">
        <f t="shared" si="107"/>
        <v>20959072.5079551</v>
      </c>
      <c r="AS32" s="9" t="s">
        <v>32</v>
      </c>
      <c r="AT32" s="9">
        <v>18.540248265829501</v>
      </c>
      <c r="AU32" s="9">
        <v>15.9286098447984</v>
      </c>
      <c r="AV32" s="9">
        <v>2.6360555051205501</v>
      </c>
      <c r="AW32">
        <v>3.00539808392422</v>
      </c>
      <c r="AX32" s="9">
        <v>5.3160578042178797</v>
      </c>
      <c r="AY32">
        <v>18.127383041678002</v>
      </c>
      <c r="AZ32">
        <v>4.6061038838730202</v>
      </c>
      <c r="BA32">
        <v>1596337023.2379999</v>
      </c>
      <c r="BB32">
        <v>1515316756.3169601</v>
      </c>
      <c r="BC32">
        <v>22.137570683665501</v>
      </c>
      <c r="BD32">
        <v>24.831384354471901</v>
      </c>
      <c r="BE32">
        <v>20.798531148068001</v>
      </c>
      <c r="BF32">
        <v>0.14660000000000001</v>
      </c>
      <c r="BG32">
        <v>6.6600243415169999E-2</v>
      </c>
      <c r="BH32">
        <v>0.21258714870973699</v>
      </c>
      <c r="BI32">
        <v>0.38588747703994097</v>
      </c>
      <c r="BJ32">
        <v>0.59059106076830903</v>
      </c>
      <c r="BK32">
        <v>-3.7160371031899999E-4</v>
      </c>
      <c r="BL32">
        <v>-0.32470217703062798</v>
      </c>
      <c r="BM32">
        <v>69.257191927866003</v>
      </c>
      <c r="BN32">
        <v>159.30619999999999</v>
      </c>
      <c r="BO32">
        <v>155.76685000000001</v>
      </c>
      <c r="BP32">
        <v>3.0000576934171801</v>
      </c>
      <c r="BQ32">
        <v>84.053746623099997</v>
      </c>
      <c r="BR32" s="9">
        <v>0.75870755736630102</v>
      </c>
      <c r="BS32">
        <v>2.3890408330591999</v>
      </c>
      <c r="BT32">
        <v>20959072.5079551</v>
      </c>
      <c r="BU32">
        <v>2408338872</v>
      </c>
      <c r="BV32">
        <v>99.938900000000004</v>
      </c>
      <c r="BW32" s="41">
        <v>16340</v>
      </c>
      <c r="BX32" s="9" t="s">
        <v>203</v>
      </c>
      <c r="BY32">
        <v>173.33</v>
      </c>
      <c r="BZ32" s="9" t="s">
        <v>146</v>
      </c>
      <c r="CA32" t="str">
        <f t="shared" si="37"/>
        <v>USD=</v>
      </c>
      <c r="CB32" s="25">
        <v>1</v>
      </c>
      <c r="CE32" s="9" t="s">
        <v>32</v>
      </c>
      <c r="CF32" s="9" t="s">
        <v>202</v>
      </c>
    </row>
    <row r="33" spans="2:84" outlineLevel="1" x14ac:dyDescent="0.4">
      <c r="B33" t="s">
        <v>204</v>
      </c>
      <c r="C33" t="s">
        <v>26</v>
      </c>
      <c r="E33" t="s">
        <v>33</v>
      </c>
      <c r="F33" s="5"/>
      <c r="G33" s="6" t="str">
        <f t="shared" si="73"/>
        <v>FR0010259150</v>
      </c>
      <c r="H33" s="36">
        <f t="shared" si="74"/>
        <v>10281239909.8915</v>
      </c>
      <c r="I33" s="37">
        <f t="shared" si="75"/>
        <v>42.016399999999997</v>
      </c>
      <c r="J33" s="38">
        <f t="shared" si="76"/>
        <v>38692</v>
      </c>
      <c r="K33" s="37" t="str">
        <f t="shared" si="77"/>
        <v>EUR</v>
      </c>
      <c r="L33" s="39">
        <f t="shared" si="78"/>
        <v>106.7</v>
      </c>
      <c r="M33" s="37">
        <f t="shared" si="79"/>
        <v>124.30550000000001</v>
      </c>
      <c r="N33" s="40"/>
      <c r="O33" s="37">
        <f t="shared" si="80"/>
        <v>19.806776787128399</v>
      </c>
      <c r="P33" s="37">
        <f t="shared" si="81"/>
        <v>10.178030867953501</v>
      </c>
      <c r="Q33" s="37">
        <f t="shared" si="82"/>
        <v>7.3358432544919996</v>
      </c>
      <c r="R33" s="37">
        <f t="shared" si="83"/>
        <v>3.7696410622050101</v>
      </c>
      <c r="S33" s="37">
        <f t="shared" si="84"/>
        <v>2.0789327599269898</v>
      </c>
      <c r="T33" s="37">
        <f t="shared" si="85"/>
        <v>9.9303211255015693</v>
      </c>
      <c r="U33" s="37">
        <f t="shared" si="86"/>
        <v>2.3696696935475301</v>
      </c>
      <c r="V33" s="36">
        <f t="shared" si="87"/>
        <v>6812416.4400000004</v>
      </c>
      <c r="W33" s="36">
        <f t="shared" si="88"/>
        <v>7573152.0608695596</v>
      </c>
      <c r="X33" s="37">
        <f t="shared" si="89"/>
        <v>10.045165008639884</v>
      </c>
      <c r="Y33" s="37">
        <f t="shared" si="90"/>
        <v>31.0947887931219</v>
      </c>
      <c r="Z33" s="37">
        <f t="shared" si="91"/>
        <v>30.7137027432059</v>
      </c>
      <c r="AA33" s="37">
        <f t="shared" si="92"/>
        <v>26.350419880218201</v>
      </c>
      <c r="AB33" s="37" t="str">
        <f t="shared" si="93"/>
        <v>#N/A</v>
      </c>
      <c r="AC33" s="37">
        <f t="shared" si="94"/>
        <v>0.71011865976478195</v>
      </c>
      <c r="AD33" s="37">
        <f t="shared" si="95"/>
        <v>0.55693730240992401</v>
      </c>
      <c r="AE33" s="37">
        <f t="shared" si="96"/>
        <v>0.32112769395296797</v>
      </c>
      <c r="AF33" s="37">
        <f t="shared" si="97"/>
        <v>0.54741791521684902</v>
      </c>
      <c r="AG33" s="37">
        <f t="shared" si="98"/>
        <v>0.23667431158796901</v>
      </c>
      <c r="AH33" s="37">
        <f t="shared" si="99"/>
        <v>9.7605482616851993E-2</v>
      </c>
      <c r="AI33" s="37">
        <f t="shared" si="100"/>
        <v>49.785407725321903</v>
      </c>
      <c r="AJ33" s="39">
        <f t="shared" si="101"/>
        <v>105.008</v>
      </c>
      <c r="AK33" s="39">
        <f t="shared" si="102"/>
        <v>108.3275</v>
      </c>
      <c r="AL33" s="37">
        <f t="shared" si="103"/>
        <v>1.3170272812793999</v>
      </c>
      <c r="AM33" s="37">
        <f t="shared" si="104"/>
        <v>27.993559988800001</v>
      </c>
      <c r="AN33" s="37" t="str">
        <f t="shared" si="105"/>
        <v>NULL</v>
      </c>
      <c r="AO33" s="37" t="str">
        <f t="shared" si="106"/>
        <v>NULL</v>
      </c>
      <c r="AP33" s="36">
        <f t="shared" si="107"/>
        <v>86773.802015901907</v>
      </c>
      <c r="AS33" s="9" t="s">
        <v>33</v>
      </c>
      <c r="AT33" s="9">
        <v>19.806776787128399</v>
      </c>
      <c r="AU33" s="9">
        <v>10.178030867953501</v>
      </c>
      <c r="AV33" s="9">
        <v>7.3358432544919996</v>
      </c>
      <c r="AW33">
        <v>3.7696410622050101</v>
      </c>
      <c r="AX33" s="9">
        <v>2.0789327599269898</v>
      </c>
      <c r="AY33">
        <v>9.9303211255015693</v>
      </c>
      <c r="AZ33">
        <v>2.3696696935475301</v>
      </c>
      <c r="BA33">
        <v>6812416.4400000004</v>
      </c>
      <c r="BB33">
        <v>7573152.0608695596</v>
      </c>
      <c r="BC33">
        <v>31.0947887931219</v>
      </c>
      <c r="BD33">
        <v>30.7137027432059</v>
      </c>
      <c r="BE33">
        <v>26.350419880218201</v>
      </c>
      <c r="BF33" t="s">
        <v>184</v>
      </c>
      <c r="BG33">
        <v>0.71011865976478195</v>
      </c>
      <c r="BH33">
        <v>0.55693730240992401</v>
      </c>
      <c r="BI33">
        <v>0.32112769395296797</v>
      </c>
      <c r="BJ33">
        <v>0.54741791521684902</v>
      </c>
      <c r="BK33">
        <v>0.23667431158796901</v>
      </c>
      <c r="BL33">
        <v>9.7605482616851993E-2</v>
      </c>
      <c r="BM33">
        <v>49.785407725321903</v>
      </c>
      <c r="BN33">
        <v>105.008</v>
      </c>
      <c r="BO33">
        <v>108.3275</v>
      </c>
      <c r="BP33" s="9">
        <v>1.3170272812793999</v>
      </c>
      <c r="BQ33">
        <v>27.993559988800001</v>
      </c>
      <c r="BR33" s="9" t="s">
        <v>147</v>
      </c>
      <c r="BS33" s="9" t="s">
        <v>147</v>
      </c>
      <c r="BT33">
        <v>86773.802015901907</v>
      </c>
      <c r="BU33">
        <v>82709453</v>
      </c>
      <c r="BV33">
        <v>42.016399999999997</v>
      </c>
      <c r="BW33" s="41">
        <v>38692</v>
      </c>
      <c r="BX33" s="9" t="s">
        <v>205</v>
      </c>
      <c r="BY33">
        <v>106.7</v>
      </c>
      <c r="BZ33" s="9" t="s">
        <v>165</v>
      </c>
      <c r="CA33" t="str">
        <f t="shared" si="37"/>
        <v>EUR=</v>
      </c>
      <c r="CB33" s="25">
        <v>1.165</v>
      </c>
      <c r="CE33" s="9" t="s">
        <v>33</v>
      </c>
      <c r="CF33" s="9" t="s">
        <v>204</v>
      </c>
    </row>
    <row r="34" spans="2:84" outlineLevel="1" x14ac:dyDescent="0.4">
      <c r="B34" t="s">
        <v>206</v>
      </c>
      <c r="C34" t="s">
        <v>26</v>
      </c>
      <c r="E34" t="s">
        <v>412</v>
      </c>
      <c r="F34" s="5"/>
      <c r="G34" s="6" t="str">
        <f t="shared" si="73"/>
        <v>US58933Y1055</v>
      </c>
      <c r="H34" s="36">
        <f t="shared" si="74"/>
        <v>201546127295.59</v>
      </c>
      <c r="I34" s="37">
        <f t="shared" si="75"/>
        <v>99.918899999999994</v>
      </c>
      <c r="J34" s="38">
        <f t="shared" si="76"/>
        <v>14977</v>
      </c>
      <c r="K34" s="37" t="str">
        <f t="shared" si="77"/>
        <v>USD</v>
      </c>
      <c r="L34" s="39">
        <f t="shared" si="78"/>
        <v>80.69</v>
      </c>
      <c r="M34" s="37">
        <f t="shared" si="79"/>
        <v>80.69</v>
      </c>
      <c r="N34" s="40"/>
      <c r="O34" s="37">
        <f t="shared" si="80"/>
        <v>12.438129209179101</v>
      </c>
      <c r="P34" s="37">
        <f t="shared" si="81"/>
        <v>8.6186815128217393</v>
      </c>
      <c r="Q34" s="37">
        <f t="shared" si="82"/>
        <v>1.0104085466433099</v>
      </c>
      <c r="R34" s="37">
        <f t="shared" si="83"/>
        <v>0.68280305112471695</v>
      </c>
      <c r="S34" s="37">
        <f t="shared" si="84"/>
        <v>4.1225969674713303</v>
      </c>
      <c r="T34" s="37">
        <f t="shared" si="85"/>
        <v>10.8743998756658</v>
      </c>
      <c r="U34" s="37">
        <f t="shared" si="86"/>
        <v>3.1681672424482898</v>
      </c>
      <c r="V34" s="36">
        <f t="shared" si="87"/>
        <v>867201306.65400004</v>
      </c>
      <c r="W34" s="36">
        <f t="shared" si="88"/>
        <v>1022679993.5052201</v>
      </c>
      <c r="X34" s="37">
        <f t="shared" si="89"/>
        <v>15.203063308036288</v>
      </c>
      <c r="Y34" s="37">
        <f t="shared" si="90"/>
        <v>27.082912101325899</v>
      </c>
      <c r="Z34" s="37">
        <f t="shared" si="91"/>
        <v>32.523169392668102</v>
      </c>
      <c r="AA34" s="37">
        <f t="shared" si="92"/>
        <v>28.9215113617215</v>
      </c>
      <c r="AB34" s="37">
        <f t="shared" si="93"/>
        <v>0.26910000000000001</v>
      </c>
      <c r="AC34" s="37">
        <f t="shared" si="94"/>
        <v>0.36628132849944101</v>
      </c>
      <c r="AD34" s="37">
        <f t="shared" si="95"/>
        <v>0.43032295086814298</v>
      </c>
      <c r="AE34" s="37">
        <f t="shared" si="96"/>
        <v>0.37797264517845802</v>
      </c>
      <c r="AF34" s="37">
        <f t="shared" si="97"/>
        <v>0.58531451147054203</v>
      </c>
      <c r="AG34" s="37">
        <f t="shared" si="98"/>
        <v>0.49364124766587397</v>
      </c>
      <c r="AH34" s="37">
        <f t="shared" si="99"/>
        <v>-1.24852762619033</v>
      </c>
      <c r="AI34" s="37">
        <f t="shared" si="100"/>
        <v>53.9976825028969</v>
      </c>
      <c r="AJ34" s="39">
        <f t="shared" si="101"/>
        <v>80.583200000000005</v>
      </c>
      <c r="AK34" s="39">
        <f t="shared" si="102"/>
        <v>89.366150000000005</v>
      </c>
      <c r="AL34" s="37">
        <f t="shared" si="103"/>
        <v>4.0153674556946299</v>
      </c>
      <c r="AM34" s="37">
        <f t="shared" si="104"/>
        <v>46.404159607399997</v>
      </c>
      <c r="AN34" s="37">
        <f t="shared" si="105"/>
        <v>1.14586490569013</v>
      </c>
      <c r="AO34" s="37">
        <f t="shared" si="106"/>
        <v>1.7436275935533201</v>
      </c>
      <c r="AP34" s="36">
        <f t="shared" si="107"/>
        <v>11321234.370294999</v>
      </c>
      <c r="AS34" s="9" t="s">
        <v>412</v>
      </c>
      <c r="AT34" s="9">
        <v>12.438129209179101</v>
      </c>
      <c r="AU34" s="9">
        <v>8.6186815128217393</v>
      </c>
      <c r="AV34" s="9">
        <v>1.0104085466433099</v>
      </c>
      <c r="AW34">
        <v>0.68280305112471695</v>
      </c>
      <c r="AX34" s="9">
        <v>4.1225969674713303</v>
      </c>
      <c r="AY34">
        <v>10.8743998756658</v>
      </c>
      <c r="AZ34">
        <v>3.1681672424482898</v>
      </c>
      <c r="BA34">
        <v>867201306.65400004</v>
      </c>
      <c r="BB34">
        <v>1022679993.5052201</v>
      </c>
      <c r="BC34">
        <v>27.082912101325899</v>
      </c>
      <c r="BD34">
        <v>32.523169392668102</v>
      </c>
      <c r="BE34">
        <v>28.9215113617215</v>
      </c>
      <c r="BF34">
        <v>0.26910000000000001</v>
      </c>
      <c r="BG34">
        <v>0.36628132849944101</v>
      </c>
      <c r="BH34">
        <v>0.43032295086814298</v>
      </c>
      <c r="BI34">
        <v>0.37797264517845802</v>
      </c>
      <c r="BJ34">
        <v>0.58531451147054203</v>
      </c>
      <c r="BK34">
        <v>0.49364124766587397</v>
      </c>
      <c r="BL34">
        <v>-1.24852762619033</v>
      </c>
      <c r="BM34">
        <v>53.9976825028969</v>
      </c>
      <c r="BN34">
        <v>80.583200000000005</v>
      </c>
      <c r="BO34">
        <v>89.366150000000005</v>
      </c>
      <c r="BP34">
        <v>4.0153674556946299</v>
      </c>
      <c r="BQ34">
        <v>46.404159607399997</v>
      </c>
      <c r="BR34" s="9">
        <v>1.14586490569013</v>
      </c>
      <c r="BS34">
        <v>1.7436275935533201</v>
      </c>
      <c r="BT34">
        <v>11321234.370294999</v>
      </c>
      <c r="BU34">
        <v>2497783211</v>
      </c>
      <c r="BV34">
        <v>99.918899999999994</v>
      </c>
      <c r="BW34" s="41">
        <v>14977</v>
      </c>
      <c r="BX34" s="9" t="s">
        <v>207</v>
      </c>
      <c r="BY34">
        <v>80.69</v>
      </c>
      <c r="BZ34" s="9" t="s">
        <v>146</v>
      </c>
      <c r="CA34" t="str">
        <f t="shared" si="37"/>
        <v>USD=</v>
      </c>
      <c r="CB34" s="25">
        <v>1</v>
      </c>
      <c r="CE34" s="9" t="s">
        <v>412</v>
      </c>
      <c r="CF34" s="9" t="s">
        <v>206</v>
      </c>
    </row>
    <row r="35" spans="2:84" outlineLevel="1" x14ac:dyDescent="0.4">
      <c r="B35" t="s">
        <v>208</v>
      </c>
      <c r="C35" t="s">
        <v>26</v>
      </c>
      <c r="E35" t="s">
        <v>34</v>
      </c>
      <c r="F35" s="5"/>
      <c r="G35" s="6" t="str">
        <f t="shared" si="73"/>
        <v>US1101221083</v>
      </c>
      <c r="H35" s="36">
        <f t="shared" si="74"/>
        <v>93528276756.100006</v>
      </c>
      <c r="I35" s="37">
        <f t="shared" si="75"/>
        <v>99.920900000000003</v>
      </c>
      <c r="J35" s="38">
        <f t="shared" si="76"/>
        <v>29297</v>
      </c>
      <c r="K35" s="37" t="str">
        <f t="shared" si="77"/>
        <v>USD</v>
      </c>
      <c r="L35" s="39">
        <f t="shared" si="78"/>
        <v>45.95</v>
      </c>
      <c r="M35" s="37">
        <f t="shared" si="79"/>
        <v>45.95</v>
      </c>
      <c r="N35" s="40"/>
      <c r="O35" s="37">
        <f t="shared" si="80"/>
        <v>18.539887994060798</v>
      </c>
      <c r="P35" s="37">
        <f t="shared" si="81"/>
        <v>7.4456615742030898</v>
      </c>
      <c r="Q35" s="37">
        <f t="shared" si="82"/>
        <v>0.25082713920125599</v>
      </c>
      <c r="R35" s="37">
        <f t="shared" si="83"/>
        <v>0.101688904318534</v>
      </c>
      <c r="S35" s="37">
        <f t="shared" si="84"/>
        <v>5.3632492113361598</v>
      </c>
      <c r="T35" s="37">
        <f t="shared" si="85"/>
        <v>5.8819116254386499</v>
      </c>
      <c r="U35" s="37">
        <f t="shared" si="86"/>
        <v>1.96059610842068</v>
      </c>
      <c r="V35" s="36">
        <f t="shared" si="87"/>
        <v>543326893.31200004</v>
      </c>
      <c r="W35" s="36">
        <f t="shared" si="88"/>
        <v>627710498.34217405</v>
      </c>
      <c r="X35" s="37">
        <f t="shared" si="89"/>
        <v>13.443076904566171</v>
      </c>
      <c r="Y35" s="37">
        <f t="shared" si="90"/>
        <v>31.889481769175799</v>
      </c>
      <c r="Z35" s="37">
        <f t="shared" si="91"/>
        <v>32.682036238436098</v>
      </c>
      <c r="AA35" s="37">
        <f t="shared" si="92"/>
        <v>31.2715193671023</v>
      </c>
      <c r="AB35" s="37">
        <f t="shared" si="93"/>
        <v>0.26079999999999998</v>
      </c>
      <c r="AC35" s="37">
        <f t="shared" si="94"/>
        <v>0.33321400662832301</v>
      </c>
      <c r="AD35" s="37">
        <f t="shared" si="95"/>
        <v>0.24079554914855</v>
      </c>
      <c r="AE35" s="37">
        <f t="shared" si="96"/>
        <v>0.35027263601062802</v>
      </c>
      <c r="AF35" s="37">
        <f t="shared" si="97"/>
        <v>0.56684785715866104</v>
      </c>
      <c r="AG35" s="37">
        <f t="shared" si="98"/>
        <v>-8.9280972500973999E-2</v>
      </c>
      <c r="AH35" s="37">
        <f t="shared" si="99"/>
        <v>-0.78157574670011198</v>
      </c>
      <c r="AI35" s="37">
        <f t="shared" si="100"/>
        <v>47.077409162717203</v>
      </c>
      <c r="AJ35" s="39">
        <f t="shared" si="101"/>
        <v>47.352200000000003</v>
      </c>
      <c r="AK35" s="39">
        <f t="shared" si="102"/>
        <v>53.423499999999997</v>
      </c>
      <c r="AL35" s="37">
        <f t="shared" si="103"/>
        <v>5.3971708378672503</v>
      </c>
      <c r="AM35" s="37" t="str">
        <f t="shared" si="104"/>
        <v>NULL</v>
      </c>
      <c r="AN35" s="37">
        <f t="shared" si="105"/>
        <v>1.88582421653149</v>
      </c>
      <c r="AO35" s="37">
        <f t="shared" si="106"/>
        <v>2.8215844541672501</v>
      </c>
      <c r="AP35" s="36">
        <f t="shared" si="107"/>
        <v>12068238.3006464</v>
      </c>
      <c r="AS35" s="9" t="s">
        <v>34</v>
      </c>
      <c r="AT35" s="9">
        <v>18.539887994060798</v>
      </c>
      <c r="AU35" s="9">
        <v>7.4456615742030898</v>
      </c>
      <c r="AV35" s="9">
        <v>0.25082713920125599</v>
      </c>
      <c r="AW35" s="9">
        <v>0.101688904318534</v>
      </c>
      <c r="AX35" s="9">
        <v>5.3632492113361598</v>
      </c>
      <c r="AY35">
        <v>5.8819116254386499</v>
      </c>
      <c r="AZ35">
        <v>1.96059610842068</v>
      </c>
      <c r="BA35">
        <v>543326893.31200004</v>
      </c>
      <c r="BB35">
        <v>627710498.34217405</v>
      </c>
      <c r="BC35">
        <v>31.889481769175799</v>
      </c>
      <c r="BD35">
        <v>32.682036238436098</v>
      </c>
      <c r="BE35">
        <v>31.2715193671023</v>
      </c>
      <c r="BF35">
        <v>0.26079999999999998</v>
      </c>
      <c r="BG35">
        <v>0.33321400662832301</v>
      </c>
      <c r="BH35">
        <v>0.24079554914855</v>
      </c>
      <c r="BI35">
        <v>0.35027263601062802</v>
      </c>
      <c r="BJ35">
        <v>0.56684785715866104</v>
      </c>
      <c r="BK35">
        <v>-8.9280972500973999E-2</v>
      </c>
      <c r="BL35">
        <v>-0.78157574670011198</v>
      </c>
      <c r="BM35">
        <v>47.077409162717203</v>
      </c>
      <c r="BN35">
        <v>47.352200000000003</v>
      </c>
      <c r="BO35">
        <v>53.423499999999997</v>
      </c>
      <c r="BP35">
        <v>5.3971708378672503</v>
      </c>
      <c r="BQ35" s="9" t="s">
        <v>147</v>
      </c>
      <c r="BR35" s="9">
        <v>1.88582421653149</v>
      </c>
      <c r="BS35">
        <v>2.8215844541672501</v>
      </c>
      <c r="BT35">
        <v>12068238.3006464</v>
      </c>
      <c r="BU35">
        <v>2035435838</v>
      </c>
      <c r="BV35">
        <v>99.920900000000003</v>
      </c>
      <c r="BW35" s="41">
        <v>29297</v>
      </c>
      <c r="BX35" s="9" t="s">
        <v>209</v>
      </c>
      <c r="BY35">
        <v>45.95</v>
      </c>
      <c r="BZ35" s="9" t="s">
        <v>146</v>
      </c>
      <c r="CA35" t="str">
        <f t="shared" si="37"/>
        <v>USD=</v>
      </c>
      <c r="CB35" s="25">
        <v>1</v>
      </c>
      <c r="CE35" s="9" t="s">
        <v>34</v>
      </c>
      <c r="CF35" s="9" t="s">
        <v>208</v>
      </c>
    </row>
    <row r="36" spans="2:84" outlineLevel="1" x14ac:dyDescent="0.4">
      <c r="B36" t="s">
        <v>210</v>
      </c>
      <c r="C36" t="s">
        <v>26</v>
      </c>
      <c r="E36" t="s">
        <v>35</v>
      </c>
      <c r="F36" s="5"/>
      <c r="G36" s="6" t="str">
        <f t="shared" si="73"/>
        <v>GB0009895292</v>
      </c>
      <c r="H36" s="36">
        <f t="shared" si="74"/>
        <v>23056688971409.332</v>
      </c>
      <c r="I36" s="37">
        <f t="shared" si="75"/>
        <v>96.562799999999996</v>
      </c>
      <c r="J36" s="38">
        <f t="shared" si="76"/>
        <v>39346</v>
      </c>
      <c r="K36" s="37" t="str">
        <f t="shared" si="77"/>
        <v>GBp</v>
      </c>
      <c r="L36" s="39">
        <f t="shared" si="78"/>
        <v>11054</v>
      </c>
      <c r="M36" s="37">
        <f t="shared" si="79"/>
        <v>14868.7354</v>
      </c>
      <c r="N36" s="40"/>
      <c r="O36" s="37">
        <f t="shared" si="80"/>
        <v>27.651168521526898</v>
      </c>
      <c r="P36" s="37">
        <f t="shared" si="81"/>
        <v>14.9754086689691</v>
      </c>
      <c r="Q36" s="37">
        <f t="shared" si="82"/>
        <v>2.41284193032521</v>
      </c>
      <c r="R36" s="37">
        <f t="shared" si="83"/>
        <v>1.3067546831561201</v>
      </c>
      <c r="S36" s="37">
        <f t="shared" si="84"/>
        <v>5.0935372130190997</v>
      </c>
      <c r="T36" s="37">
        <f t="shared" si="85"/>
        <v>17.012446044381601</v>
      </c>
      <c r="U36" s="37">
        <f t="shared" si="86"/>
        <v>4.0314267019738601</v>
      </c>
      <c r="V36" s="36">
        <f t="shared" si="87"/>
        <v>32914603689.200001</v>
      </c>
      <c r="W36" s="36">
        <f t="shared" si="88"/>
        <v>29873310950.434799</v>
      </c>
      <c r="X36" s="37">
        <f t="shared" si="89"/>
        <v>-10.180634961458587</v>
      </c>
      <c r="Y36" s="37">
        <f t="shared" si="90"/>
        <v>25.6856011260986</v>
      </c>
      <c r="Z36" s="37">
        <f t="shared" si="91"/>
        <v>29.5597597123767</v>
      </c>
      <c r="AA36" s="37">
        <f t="shared" si="92"/>
        <v>27.400089102697201</v>
      </c>
      <c r="AB36" s="37" t="str">
        <f t="shared" si="93"/>
        <v>#N/A</v>
      </c>
      <c r="AC36" s="37">
        <f t="shared" si="94"/>
        <v>1.2999816880955699</v>
      </c>
      <c r="AD36" s="37">
        <f t="shared" si="95"/>
        <v>0.98309208449987495</v>
      </c>
      <c r="AE36" s="37">
        <f t="shared" si="96"/>
        <v>0.64412162822361596</v>
      </c>
      <c r="AF36" s="37">
        <f t="shared" si="97"/>
        <v>0.76274698940132502</v>
      </c>
      <c r="AG36" s="37">
        <f t="shared" si="98"/>
        <v>0.40290707825243</v>
      </c>
      <c r="AH36" s="37">
        <f t="shared" si="99"/>
        <v>0.94495246439772396</v>
      </c>
      <c r="AI36" s="37">
        <f t="shared" si="100"/>
        <v>64.960971379011298</v>
      </c>
      <c r="AJ36" s="39">
        <f t="shared" si="101"/>
        <v>10642.72</v>
      </c>
      <c r="AK36" s="39">
        <f t="shared" si="102"/>
        <v>10798.92</v>
      </c>
      <c r="AL36" s="37">
        <f t="shared" si="103"/>
        <v>2.2404321552829201</v>
      </c>
      <c r="AM36" s="37">
        <f t="shared" si="104"/>
        <v>68.315565031999995</v>
      </c>
      <c r="AN36" s="37" t="str">
        <f t="shared" si="105"/>
        <v>NULL</v>
      </c>
      <c r="AO36" s="37" t="str">
        <f t="shared" si="106"/>
        <v>NULL</v>
      </c>
      <c r="AP36" s="36">
        <f t="shared" si="107"/>
        <v>5917085.52590656</v>
      </c>
      <c r="AS36" s="9" t="s">
        <v>35</v>
      </c>
      <c r="AT36" s="9">
        <v>27.651168521526898</v>
      </c>
      <c r="AU36" s="9">
        <v>14.9754086689691</v>
      </c>
      <c r="AV36" s="9">
        <v>2.41284193032521</v>
      </c>
      <c r="AW36">
        <v>1.3067546831561201</v>
      </c>
      <c r="AX36" s="9">
        <v>5.0935372130190997</v>
      </c>
      <c r="AY36">
        <v>17.012446044381601</v>
      </c>
      <c r="AZ36">
        <v>4.0314267019738601</v>
      </c>
      <c r="BA36">
        <v>32914603689.200001</v>
      </c>
      <c r="BB36">
        <v>29873310950.434799</v>
      </c>
      <c r="BC36">
        <v>25.6856011260986</v>
      </c>
      <c r="BD36">
        <v>29.5597597123767</v>
      </c>
      <c r="BE36">
        <v>27.400089102697201</v>
      </c>
      <c r="BF36" t="s">
        <v>184</v>
      </c>
      <c r="BG36">
        <v>1.2999816880955699</v>
      </c>
      <c r="BH36">
        <v>0.98309208449987495</v>
      </c>
      <c r="BI36">
        <v>0.64412162822361596</v>
      </c>
      <c r="BJ36">
        <v>0.76274698940132502</v>
      </c>
      <c r="BK36">
        <v>0.40290707825243</v>
      </c>
      <c r="BL36">
        <v>0.94495246439772396</v>
      </c>
      <c r="BM36">
        <v>64.960971379011298</v>
      </c>
      <c r="BN36">
        <v>10642.72</v>
      </c>
      <c r="BO36">
        <v>10798.92</v>
      </c>
      <c r="BP36">
        <v>2.2404321552829201</v>
      </c>
      <c r="BQ36">
        <v>68.315565031999995</v>
      </c>
      <c r="BR36" s="9" t="s">
        <v>147</v>
      </c>
      <c r="BS36" s="9" t="s">
        <v>147</v>
      </c>
      <c r="BT36">
        <v>5917085.52590656</v>
      </c>
      <c r="BU36">
        <v>1550682580</v>
      </c>
      <c r="BV36">
        <v>96.562799999999996</v>
      </c>
      <c r="BW36" s="41">
        <v>39346</v>
      </c>
      <c r="BX36" s="9" t="s">
        <v>211</v>
      </c>
      <c r="BY36">
        <v>11054</v>
      </c>
      <c r="BZ36" s="9" t="s">
        <v>212</v>
      </c>
      <c r="CA36" t="str">
        <f t="shared" si="37"/>
        <v>GBP=</v>
      </c>
      <c r="CB36" s="25">
        <v>1.3451</v>
      </c>
      <c r="CE36" s="9" t="s">
        <v>35</v>
      </c>
      <c r="CF36" s="9" t="s">
        <v>210</v>
      </c>
    </row>
    <row r="37" spans="2:84" outlineLevel="1" x14ac:dyDescent="0.4">
      <c r="B37" t="s">
        <v>213</v>
      </c>
      <c r="C37" t="s">
        <v>26</v>
      </c>
      <c r="E37" t="s">
        <v>36</v>
      </c>
      <c r="F37" s="5"/>
      <c r="G37" s="6" t="str">
        <f t="shared" si="73"/>
        <v>DE000BAY0017</v>
      </c>
      <c r="H37" s="36">
        <f t="shared" si="74"/>
        <v>29643173038.227001</v>
      </c>
      <c r="I37" s="37">
        <f t="shared" si="75"/>
        <v>100</v>
      </c>
      <c r="J37" s="38">
        <f t="shared" si="76"/>
        <v>35762</v>
      </c>
      <c r="K37" s="37" t="str">
        <f t="shared" si="77"/>
        <v>EUR</v>
      </c>
      <c r="L37" s="39">
        <f t="shared" si="78"/>
        <v>25.9</v>
      </c>
      <c r="M37" s="37">
        <f t="shared" si="79"/>
        <v>30.173500000000001</v>
      </c>
      <c r="N37" s="40"/>
      <c r="O37" s="37" t="str">
        <f t="shared" si="80"/>
        <v>NULL</v>
      </c>
      <c r="P37" s="37">
        <f t="shared" si="81"/>
        <v>5.5007987668240297</v>
      </c>
      <c r="Q37" s="37" t="str">
        <f t="shared" si="82"/>
        <v>NULL</v>
      </c>
      <c r="R37" s="37" t="str">
        <f t="shared" si="83"/>
        <v>NULL</v>
      </c>
      <c r="S37" s="37">
        <f t="shared" si="84"/>
        <v>0.83184179180663598</v>
      </c>
      <c r="T37" s="37">
        <f t="shared" si="85"/>
        <v>3.5337858817499002</v>
      </c>
      <c r="U37" s="37">
        <f t="shared" si="86"/>
        <v>0.54712685209490197</v>
      </c>
      <c r="V37" s="36">
        <f t="shared" si="87"/>
        <v>108497996.95200001</v>
      </c>
      <c r="W37" s="36">
        <f t="shared" si="88"/>
        <v>83470901.481739104</v>
      </c>
      <c r="X37" s="37">
        <f t="shared" si="89"/>
        <v>-29.983018064967311</v>
      </c>
      <c r="Y37" s="37">
        <f t="shared" si="90"/>
        <v>42.981208007033104</v>
      </c>
      <c r="Z37" s="37">
        <f t="shared" si="91"/>
        <v>40.170214598730901</v>
      </c>
      <c r="AA37" s="37">
        <f t="shared" si="92"/>
        <v>40.309031805126601</v>
      </c>
      <c r="AB37" s="37" t="str">
        <f t="shared" si="93"/>
        <v>#N/A</v>
      </c>
      <c r="AC37" s="37">
        <f t="shared" si="94"/>
        <v>0.86058138681200402</v>
      </c>
      <c r="AD37" s="37">
        <f t="shared" si="95"/>
        <v>0.88592064694532202</v>
      </c>
      <c r="AE37" s="37">
        <f t="shared" si="96"/>
        <v>1.0705143259588801</v>
      </c>
      <c r="AF37" s="37">
        <f t="shared" si="97"/>
        <v>1.0470085036297001</v>
      </c>
      <c r="AG37" s="37">
        <f t="shared" si="98"/>
        <v>0.97728151961644905</v>
      </c>
      <c r="AH37" s="37">
        <f t="shared" si="99"/>
        <v>1.98027313882709</v>
      </c>
      <c r="AI37" s="37">
        <f t="shared" si="100"/>
        <v>39.339513325608301</v>
      </c>
      <c r="AJ37" s="39">
        <f t="shared" si="101"/>
        <v>27.031400000000001</v>
      </c>
      <c r="AK37" s="39">
        <f t="shared" si="102"/>
        <v>23.194035</v>
      </c>
      <c r="AL37" s="37">
        <f t="shared" si="103"/>
        <v>0.42776589539179499</v>
      </c>
      <c r="AM37" s="37" t="str">
        <f t="shared" si="104"/>
        <v>NULL</v>
      </c>
      <c r="AN37" s="37" t="str">
        <f t="shared" si="105"/>
        <v>NULL</v>
      </c>
      <c r="AO37" s="37" t="str">
        <f t="shared" si="106"/>
        <v>NULL</v>
      </c>
      <c r="AP37" s="36">
        <f t="shared" si="107"/>
        <v>16824950.099815302</v>
      </c>
      <c r="AS37" s="9" t="s">
        <v>36</v>
      </c>
      <c r="AT37" s="9" t="s">
        <v>147</v>
      </c>
      <c r="AU37" s="9">
        <v>5.5007987668240297</v>
      </c>
      <c r="AV37" s="9" t="s">
        <v>147</v>
      </c>
      <c r="AW37" s="9" t="s">
        <v>147</v>
      </c>
      <c r="AX37" s="9">
        <v>0.83184179180663598</v>
      </c>
      <c r="AY37">
        <v>3.5337858817499002</v>
      </c>
      <c r="AZ37">
        <v>0.54712685209490197</v>
      </c>
      <c r="BA37">
        <v>108497996.95200001</v>
      </c>
      <c r="BB37">
        <v>83470901.481739104</v>
      </c>
      <c r="BC37">
        <v>42.981208007033104</v>
      </c>
      <c r="BD37">
        <v>40.170214598730901</v>
      </c>
      <c r="BE37">
        <v>40.309031805126601</v>
      </c>
      <c r="BF37" t="s">
        <v>184</v>
      </c>
      <c r="BG37">
        <v>0.86058138681200402</v>
      </c>
      <c r="BH37">
        <v>0.88592064694532202</v>
      </c>
      <c r="BI37">
        <v>1.0705143259588801</v>
      </c>
      <c r="BJ37">
        <v>1.0470085036297001</v>
      </c>
      <c r="BK37">
        <v>0.97728151961644905</v>
      </c>
      <c r="BL37">
        <v>1.98027313882709</v>
      </c>
      <c r="BM37">
        <v>39.339513325608301</v>
      </c>
      <c r="BN37">
        <v>27.031400000000001</v>
      </c>
      <c r="BO37">
        <v>23.194035</v>
      </c>
      <c r="BP37">
        <v>0.42776589539179499</v>
      </c>
      <c r="BQ37" s="9" t="s">
        <v>147</v>
      </c>
      <c r="BR37" s="9" t="s">
        <v>147</v>
      </c>
      <c r="BS37" s="9" t="s">
        <v>147</v>
      </c>
      <c r="BT37">
        <v>16824950.099815302</v>
      </c>
      <c r="BU37">
        <v>982424082</v>
      </c>
      <c r="BV37">
        <v>100</v>
      </c>
      <c r="BW37" s="41">
        <v>35762</v>
      </c>
      <c r="BX37" s="9" t="s">
        <v>214</v>
      </c>
      <c r="BY37">
        <v>25.9</v>
      </c>
      <c r="BZ37" s="9" t="s">
        <v>165</v>
      </c>
      <c r="CA37" t="str">
        <f t="shared" si="37"/>
        <v>EUR=</v>
      </c>
      <c r="CB37" s="25">
        <v>1.165</v>
      </c>
      <c r="CE37" s="9" t="s">
        <v>36</v>
      </c>
      <c r="CF37" s="9" t="s">
        <v>213</v>
      </c>
    </row>
    <row r="38" spans="2:84" outlineLevel="1" x14ac:dyDescent="0.4">
      <c r="B38" t="s">
        <v>215</v>
      </c>
      <c r="C38" t="s">
        <v>26</v>
      </c>
      <c r="E38" t="s">
        <v>37</v>
      </c>
      <c r="F38" s="5"/>
      <c r="G38" s="6" t="str">
        <f t="shared" si="73"/>
        <v>FR0000120578</v>
      </c>
      <c r="H38" s="36">
        <f t="shared" si="74"/>
        <v>115333381730.1414</v>
      </c>
      <c r="I38" s="37">
        <f t="shared" si="75"/>
        <v>90.063299999999998</v>
      </c>
      <c r="J38" s="38">
        <f t="shared" si="76"/>
        <v>37438</v>
      </c>
      <c r="K38" s="37" t="str">
        <f t="shared" si="77"/>
        <v>EUR</v>
      </c>
      <c r="L38" s="39">
        <f t="shared" si="78"/>
        <v>81.34</v>
      </c>
      <c r="M38" s="37">
        <f t="shared" si="79"/>
        <v>94.761100000000013</v>
      </c>
      <c r="N38" s="40"/>
      <c r="O38" s="37">
        <f t="shared" si="80"/>
        <v>16.336458785413701</v>
      </c>
      <c r="P38" s="37">
        <f t="shared" si="81"/>
        <v>9.6493146940303305</v>
      </c>
      <c r="Q38" s="37">
        <f t="shared" si="82"/>
        <v>1.8028088404691101</v>
      </c>
      <c r="R38" s="37">
        <f t="shared" si="83"/>
        <v>1.0648494917636999</v>
      </c>
      <c r="S38" s="37">
        <f t="shared" si="84"/>
        <v>1.4069763617170199</v>
      </c>
      <c r="T38" s="37">
        <f t="shared" si="85"/>
        <v>11.144162439408801</v>
      </c>
      <c r="U38" s="37">
        <f t="shared" si="86"/>
        <v>2.3033008876832302</v>
      </c>
      <c r="V38" s="36">
        <f t="shared" si="87"/>
        <v>169930972.66800001</v>
      </c>
      <c r="W38" s="36">
        <f t="shared" si="88"/>
        <v>155597567.04130399</v>
      </c>
      <c r="X38" s="37">
        <f t="shared" si="89"/>
        <v>-9.2118443104519496</v>
      </c>
      <c r="Y38" s="37">
        <f t="shared" si="90"/>
        <v>29.5094982415559</v>
      </c>
      <c r="Z38" s="37">
        <f t="shared" si="91"/>
        <v>29.645497558460001</v>
      </c>
      <c r="AA38" s="37">
        <f t="shared" si="92"/>
        <v>23.882016474320999</v>
      </c>
      <c r="AB38" s="37" t="str">
        <f t="shared" si="93"/>
        <v>#N/A</v>
      </c>
      <c r="AC38" s="37">
        <f t="shared" si="94"/>
        <v>0.75527935607155205</v>
      </c>
      <c r="AD38" s="37">
        <f t="shared" si="95"/>
        <v>0.66569457804435395</v>
      </c>
      <c r="AE38" s="37">
        <f t="shared" si="96"/>
        <v>0.57392073351869599</v>
      </c>
      <c r="AF38" s="37">
        <f t="shared" si="97"/>
        <v>0.71594643973197503</v>
      </c>
      <c r="AG38" s="37">
        <f t="shared" si="98"/>
        <v>0.50449430495622105</v>
      </c>
      <c r="AH38" s="37">
        <f t="shared" si="99"/>
        <v>0.76667497357773096</v>
      </c>
      <c r="AI38" s="37">
        <f t="shared" si="100"/>
        <v>46.105741898806201</v>
      </c>
      <c r="AJ38" s="39">
        <f t="shared" si="101"/>
        <v>83.879800000000003</v>
      </c>
      <c r="AK38" s="39">
        <f t="shared" si="102"/>
        <v>93.818250000000006</v>
      </c>
      <c r="AL38" s="37">
        <f t="shared" si="103"/>
        <v>4.8436920795749403</v>
      </c>
      <c r="AM38" s="37">
        <f t="shared" si="104"/>
        <v>89.411921921399994</v>
      </c>
      <c r="AN38" s="37" t="str">
        <f t="shared" si="105"/>
        <v>NULL</v>
      </c>
      <c r="AO38" s="37" t="str">
        <f t="shared" si="106"/>
        <v>NULL</v>
      </c>
      <c r="AP38" s="36">
        <f t="shared" si="107"/>
        <v>1261100.5290860501</v>
      </c>
      <c r="AS38" s="9" t="s">
        <v>37</v>
      </c>
      <c r="AT38" s="9">
        <v>16.336458785413701</v>
      </c>
      <c r="AU38" s="9">
        <v>9.6493146940303305</v>
      </c>
      <c r="AV38" s="9">
        <v>1.8028088404691101</v>
      </c>
      <c r="AW38">
        <v>1.0648494917636999</v>
      </c>
      <c r="AX38" s="9">
        <v>1.4069763617170199</v>
      </c>
      <c r="AY38">
        <v>11.144162439408801</v>
      </c>
      <c r="AZ38">
        <v>2.3033008876832302</v>
      </c>
      <c r="BA38">
        <v>169930972.66800001</v>
      </c>
      <c r="BB38">
        <v>155597567.04130399</v>
      </c>
      <c r="BC38">
        <v>29.5094982415559</v>
      </c>
      <c r="BD38">
        <v>29.645497558460001</v>
      </c>
      <c r="BE38">
        <v>23.882016474320999</v>
      </c>
      <c r="BF38" t="s">
        <v>184</v>
      </c>
      <c r="BG38">
        <v>0.75527935607155205</v>
      </c>
      <c r="BH38">
        <v>0.66569457804435395</v>
      </c>
      <c r="BI38">
        <v>0.57392073351869599</v>
      </c>
      <c r="BJ38">
        <v>0.71594643973197503</v>
      </c>
      <c r="BK38">
        <v>0.50449430495622105</v>
      </c>
      <c r="BL38">
        <v>0.76667497357773096</v>
      </c>
      <c r="BM38">
        <v>46.105741898806201</v>
      </c>
      <c r="BN38">
        <v>83.879800000000003</v>
      </c>
      <c r="BO38">
        <v>93.818250000000006</v>
      </c>
      <c r="BP38">
        <v>4.8436920795749403</v>
      </c>
      <c r="BQ38">
        <v>89.411921921399994</v>
      </c>
      <c r="BR38" s="9" t="s">
        <v>147</v>
      </c>
      <c r="BS38" s="9" t="s">
        <v>147</v>
      </c>
      <c r="BT38">
        <v>1261100.5290860501</v>
      </c>
      <c r="BU38">
        <v>1217096274</v>
      </c>
      <c r="BV38">
        <v>90.063299999999998</v>
      </c>
      <c r="BW38" s="41">
        <v>37438</v>
      </c>
      <c r="BX38" s="9" t="s">
        <v>216</v>
      </c>
      <c r="BY38">
        <v>81.34</v>
      </c>
      <c r="BZ38" s="9" t="s">
        <v>165</v>
      </c>
      <c r="CA38" t="str">
        <f t="shared" si="37"/>
        <v>EUR=</v>
      </c>
      <c r="CB38" s="25">
        <v>1.165</v>
      </c>
      <c r="CE38" s="9" t="s">
        <v>37</v>
      </c>
      <c r="CF38" s="9" t="s">
        <v>215</v>
      </c>
    </row>
    <row r="39" spans="2:84" outlineLevel="1" x14ac:dyDescent="0.4">
      <c r="B39" t="s">
        <v>217</v>
      </c>
      <c r="C39" t="s">
        <v>26</v>
      </c>
      <c r="E39" t="s">
        <v>38</v>
      </c>
      <c r="F39" s="5"/>
      <c r="G39" s="6" t="str">
        <f t="shared" si="73"/>
        <v>GB00BN7SWP63</v>
      </c>
      <c r="H39" s="36">
        <f t="shared" si="74"/>
        <v>7719243185780.9658</v>
      </c>
      <c r="I39" s="37">
        <f t="shared" si="75"/>
        <v>98.208299999999994</v>
      </c>
      <c r="J39" s="38">
        <f t="shared" si="76"/>
        <v>26441</v>
      </c>
      <c r="K39" s="37" t="str">
        <f t="shared" si="77"/>
        <v>GBp</v>
      </c>
      <c r="L39" s="39">
        <f t="shared" si="78"/>
        <v>1408</v>
      </c>
      <c r="M39" s="37">
        <f t="shared" si="79"/>
        <v>1893.9007999999999</v>
      </c>
      <c r="N39" s="40"/>
      <c r="O39" s="37">
        <f t="shared" si="80"/>
        <v>16.833331322903199</v>
      </c>
      <c r="P39" s="37">
        <f t="shared" si="81"/>
        <v>8.0123208930544401</v>
      </c>
      <c r="Q39" s="37">
        <f t="shared" si="82"/>
        <v>3.6330957050119901</v>
      </c>
      <c r="R39" s="37">
        <f t="shared" si="83"/>
        <v>2.1271629564189198</v>
      </c>
      <c r="S39" s="37">
        <f t="shared" si="84"/>
        <v>3.91084575565141</v>
      </c>
      <c r="T39" s="37">
        <f t="shared" si="85"/>
        <v>7.3638523376993703</v>
      </c>
      <c r="U39" s="37">
        <f t="shared" si="86"/>
        <v>1.7981851808792</v>
      </c>
      <c r="V39" s="36">
        <f t="shared" si="87"/>
        <v>9907283303.6000004</v>
      </c>
      <c r="W39" s="36">
        <f t="shared" si="88"/>
        <v>11952820795.6304</v>
      </c>
      <c r="X39" s="37">
        <f t="shared" si="89"/>
        <v>17.113428930334067</v>
      </c>
      <c r="Y39" s="37">
        <f t="shared" si="90"/>
        <v>27.9344460578988</v>
      </c>
      <c r="Z39" s="37">
        <f t="shared" si="91"/>
        <v>29.636666017043598</v>
      </c>
      <c r="AA39" s="37">
        <f t="shared" si="92"/>
        <v>26.462647350512299</v>
      </c>
      <c r="AB39" s="37" t="str">
        <f t="shared" si="93"/>
        <v>#N/A</v>
      </c>
      <c r="AC39" s="37">
        <f t="shared" si="94"/>
        <v>0.90351810987737102</v>
      </c>
      <c r="AD39" s="37">
        <f t="shared" si="95"/>
        <v>0.79907481106916001</v>
      </c>
      <c r="AE39" s="37">
        <f t="shared" si="96"/>
        <v>0.61451993586892095</v>
      </c>
      <c r="AF39" s="37">
        <f t="shared" si="97"/>
        <v>0.74301254756599</v>
      </c>
      <c r="AG39" s="37">
        <f t="shared" si="98"/>
        <v>0.43079462972279198</v>
      </c>
      <c r="AH39" s="37">
        <f t="shared" si="99"/>
        <v>1.3074483101153</v>
      </c>
      <c r="AI39" s="37">
        <f t="shared" si="100"/>
        <v>60.887949260042298</v>
      </c>
      <c r="AJ39" s="39">
        <f t="shared" si="101"/>
        <v>1427.32</v>
      </c>
      <c r="AK39" s="39">
        <f t="shared" si="102"/>
        <v>1406.3</v>
      </c>
      <c r="AL39" s="37">
        <f t="shared" si="103"/>
        <v>4.5145109279828004</v>
      </c>
      <c r="AM39" s="37">
        <f t="shared" si="104"/>
        <v>96.660194174799997</v>
      </c>
      <c r="AN39" s="37" t="str">
        <f t="shared" si="105"/>
        <v>NULL</v>
      </c>
      <c r="AO39" s="37" t="str">
        <f t="shared" si="106"/>
        <v>NULL</v>
      </c>
      <c r="AP39" s="36">
        <f t="shared" si="107"/>
        <v>12110861.223693101</v>
      </c>
      <c r="AS39" s="9" t="s">
        <v>38</v>
      </c>
      <c r="AT39" s="9">
        <v>16.833331322903199</v>
      </c>
      <c r="AU39" s="9">
        <v>8.0123208930544401</v>
      </c>
      <c r="AV39" s="9">
        <v>3.6330957050119901</v>
      </c>
      <c r="AW39">
        <v>2.1271629564189198</v>
      </c>
      <c r="AX39" s="9">
        <v>3.91084575565141</v>
      </c>
      <c r="AY39">
        <v>7.3638523376993703</v>
      </c>
      <c r="AZ39">
        <v>1.7981851808792</v>
      </c>
      <c r="BA39">
        <v>9907283303.6000004</v>
      </c>
      <c r="BB39">
        <v>11952820795.6304</v>
      </c>
      <c r="BC39">
        <v>27.9344460578988</v>
      </c>
      <c r="BD39">
        <v>29.636666017043598</v>
      </c>
      <c r="BE39">
        <v>26.462647350512299</v>
      </c>
      <c r="BF39" t="s">
        <v>184</v>
      </c>
      <c r="BG39">
        <v>0.90351810987737102</v>
      </c>
      <c r="BH39">
        <v>0.79907481106916001</v>
      </c>
      <c r="BI39">
        <v>0.61451993586892095</v>
      </c>
      <c r="BJ39">
        <v>0.74301254756599</v>
      </c>
      <c r="BK39">
        <v>0.43079462972279198</v>
      </c>
      <c r="BL39">
        <v>1.3074483101153</v>
      </c>
      <c r="BM39">
        <v>60.887949260042298</v>
      </c>
      <c r="BN39">
        <v>1427.32</v>
      </c>
      <c r="BO39">
        <v>1406.3</v>
      </c>
      <c r="BP39">
        <v>4.5145109279828004</v>
      </c>
      <c r="BQ39">
        <v>96.660194174799997</v>
      </c>
      <c r="BR39" s="9" t="s">
        <v>147</v>
      </c>
      <c r="BS39" s="9" t="s">
        <v>147</v>
      </c>
      <c r="BT39">
        <v>12110861.223693101</v>
      </c>
      <c r="BU39">
        <v>4075843458</v>
      </c>
      <c r="BV39">
        <v>98.208299999999994</v>
      </c>
      <c r="BW39" s="41">
        <v>26441</v>
      </c>
      <c r="BX39" s="9" t="s">
        <v>218</v>
      </c>
      <c r="BY39">
        <v>1408</v>
      </c>
      <c r="BZ39" s="9" t="s">
        <v>212</v>
      </c>
      <c r="CA39" t="str">
        <f t="shared" si="37"/>
        <v>GBP=</v>
      </c>
      <c r="CB39" s="25">
        <v>1.3451</v>
      </c>
      <c r="CE39" s="9" t="s">
        <v>38</v>
      </c>
      <c r="CF39" s="9" t="s">
        <v>217</v>
      </c>
    </row>
    <row r="40" spans="2:84" outlineLevel="1" x14ac:dyDescent="0.4">
      <c r="B40" t="s">
        <v>219</v>
      </c>
      <c r="C40" t="s">
        <v>26</v>
      </c>
      <c r="E40" t="s">
        <v>39</v>
      </c>
      <c r="F40" s="5"/>
      <c r="G40" s="6" t="str">
        <f t="shared" si="73"/>
        <v>JP3475350009</v>
      </c>
      <c r="H40" s="36">
        <f t="shared" si="74"/>
        <v>4457201157861.7949</v>
      </c>
      <c r="I40" s="37">
        <f t="shared" si="75"/>
        <v>98.828999999999994</v>
      </c>
      <c r="J40" s="38">
        <f t="shared" si="76"/>
        <v>38623</v>
      </c>
      <c r="K40" s="37" t="str">
        <f t="shared" si="77"/>
        <v>JPY</v>
      </c>
      <c r="L40" s="39">
        <f t="shared" si="78"/>
        <v>3550</v>
      </c>
      <c r="M40" s="37">
        <f t="shared" si="79"/>
        <v>2407.9650000000001</v>
      </c>
      <c r="N40" s="40"/>
      <c r="O40" s="37">
        <f t="shared" si="80"/>
        <v>22.5674354703254</v>
      </c>
      <c r="P40" s="37">
        <f t="shared" si="81"/>
        <v>19.356078859695099</v>
      </c>
      <c r="Q40" s="37">
        <f t="shared" si="82"/>
        <v>1.3197330684400801</v>
      </c>
      <c r="R40" s="37">
        <f t="shared" si="83"/>
        <v>1.1319344362394801</v>
      </c>
      <c r="S40" s="37">
        <f t="shared" si="84"/>
        <v>4.1625531059616403</v>
      </c>
      <c r="T40" s="37">
        <f t="shared" si="85"/>
        <v>52.820474704477903</v>
      </c>
      <c r="U40" s="37">
        <f t="shared" si="86"/>
        <v>3.49406206022514</v>
      </c>
      <c r="V40" s="36">
        <f t="shared" si="87"/>
        <v>16624636960</v>
      </c>
      <c r="W40" s="36">
        <f t="shared" si="88"/>
        <v>18903645918.181801</v>
      </c>
      <c r="X40" s="37">
        <f t="shared" si="89"/>
        <v>12.055922799473391</v>
      </c>
      <c r="Y40" s="37">
        <f t="shared" si="90"/>
        <v>28.4088320337003</v>
      </c>
      <c r="Z40" s="37">
        <f t="shared" si="91"/>
        <v>43.277734420666597</v>
      </c>
      <c r="AA40" s="37">
        <f t="shared" si="92"/>
        <v>37.793983136768098</v>
      </c>
      <c r="AB40" s="37" t="str">
        <f t="shared" si="93"/>
        <v>#N/A</v>
      </c>
      <c r="AC40" s="37">
        <f t="shared" si="94"/>
        <v>0.80988852448564197</v>
      </c>
      <c r="AD40" s="37">
        <f t="shared" si="95"/>
        <v>0.78512051911873504</v>
      </c>
      <c r="AE40" s="37">
        <f t="shared" si="96"/>
        <v>1.5128342644530499</v>
      </c>
      <c r="AF40" s="37">
        <f t="shared" si="97"/>
        <v>1.3418881677458601</v>
      </c>
      <c r="AG40" s="37">
        <f t="shared" si="98"/>
        <v>1.91087238783702</v>
      </c>
      <c r="AH40" s="37">
        <f t="shared" si="99"/>
        <v>2.4065537734221301</v>
      </c>
      <c r="AI40" s="37">
        <f t="shared" si="100"/>
        <v>46.969696969696997</v>
      </c>
      <c r="AJ40" s="39">
        <f t="shared" si="101"/>
        <v>3487.56</v>
      </c>
      <c r="AK40" s="39">
        <f t="shared" si="102"/>
        <v>3899.2449999999999</v>
      </c>
      <c r="AL40" s="37">
        <f t="shared" si="103"/>
        <v>1.6901408450704201</v>
      </c>
      <c r="AM40" s="37">
        <f t="shared" si="104"/>
        <v>38.603548031000003</v>
      </c>
      <c r="AN40" s="37" t="str">
        <f t="shared" si="105"/>
        <v>NULL</v>
      </c>
      <c r="AO40" s="37" t="str">
        <f t="shared" si="106"/>
        <v>NULL</v>
      </c>
      <c r="AP40" s="36">
        <f t="shared" si="107"/>
        <v>26735747.638232499</v>
      </c>
      <c r="AS40" s="9" t="s">
        <v>39</v>
      </c>
      <c r="AT40" s="9">
        <v>22.5674354703254</v>
      </c>
      <c r="AU40" s="9">
        <v>19.356078859695099</v>
      </c>
      <c r="AV40" s="9">
        <v>1.3197330684400801</v>
      </c>
      <c r="AW40" s="9">
        <v>1.1319344362394801</v>
      </c>
      <c r="AX40" s="9">
        <v>4.1625531059616403</v>
      </c>
      <c r="AY40">
        <v>52.820474704477903</v>
      </c>
      <c r="AZ40">
        <v>3.49406206022514</v>
      </c>
      <c r="BA40">
        <v>16624636960</v>
      </c>
      <c r="BB40">
        <v>18903645918.181801</v>
      </c>
      <c r="BC40">
        <v>28.4088320337003</v>
      </c>
      <c r="BD40">
        <v>43.277734420666597</v>
      </c>
      <c r="BE40">
        <v>37.793983136768098</v>
      </c>
      <c r="BF40" t="s">
        <v>184</v>
      </c>
      <c r="BG40">
        <v>0.80988852448564197</v>
      </c>
      <c r="BH40">
        <v>0.78512051911873504</v>
      </c>
      <c r="BI40">
        <v>1.5128342644530499</v>
      </c>
      <c r="BJ40">
        <v>1.3418881677458601</v>
      </c>
      <c r="BK40">
        <v>1.91087238783702</v>
      </c>
      <c r="BL40">
        <v>2.4065537734221301</v>
      </c>
      <c r="BM40">
        <v>46.969696969696997</v>
      </c>
      <c r="BN40">
        <v>3487.56</v>
      </c>
      <c r="BO40">
        <v>3899.2449999999999</v>
      </c>
      <c r="BP40" s="9">
        <v>1.6901408450704201</v>
      </c>
      <c r="BQ40">
        <v>38.603548031000003</v>
      </c>
      <c r="BR40" s="9" t="s">
        <v>147</v>
      </c>
      <c r="BS40" s="9" t="s">
        <v>147</v>
      </c>
      <c r="BT40">
        <v>26735747.638232499</v>
      </c>
      <c r="BU40">
        <v>1851024063</v>
      </c>
      <c r="BV40">
        <v>98.828999999999994</v>
      </c>
      <c r="BW40" s="41">
        <v>38623</v>
      </c>
      <c r="BX40" s="9" t="s">
        <v>220</v>
      </c>
      <c r="BY40">
        <v>3550</v>
      </c>
      <c r="BZ40" s="9" t="s">
        <v>221</v>
      </c>
      <c r="CA40" t="str">
        <f t="shared" si="37"/>
        <v>JPYUSD=R</v>
      </c>
      <c r="CB40" s="25">
        <v>0.67830000000000001</v>
      </c>
      <c r="CE40" s="9" t="s">
        <v>39</v>
      </c>
      <c r="CF40" s="9" t="s">
        <v>219</v>
      </c>
    </row>
    <row r="41" spans="2:84" outlineLevel="1" x14ac:dyDescent="0.4">
      <c r="B41" t="s">
        <v>222</v>
      </c>
      <c r="C41" t="s">
        <v>26</v>
      </c>
      <c r="E41" t="s">
        <v>40</v>
      </c>
      <c r="F41" s="5"/>
      <c r="G41" s="6" t="str">
        <f t="shared" si="73"/>
        <v>JP3463000004</v>
      </c>
      <c r="H41" s="36">
        <f t="shared" si="74"/>
        <v>4568733296169.9033</v>
      </c>
      <c r="I41" s="37">
        <f t="shared" si="75"/>
        <v>99.967699999999994</v>
      </c>
      <c r="J41" s="38">
        <f t="shared" si="76"/>
        <v>18034</v>
      </c>
      <c r="K41" s="37" t="str">
        <f t="shared" si="77"/>
        <v>JPY</v>
      </c>
      <c r="L41" s="39">
        <f t="shared" si="78"/>
        <v>4265</v>
      </c>
      <c r="M41" s="37">
        <f t="shared" si="79"/>
        <v>2892.9495000000002</v>
      </c>
      <c r="N41" s="40"/>
      <c r="O41" s="37">
        <f t="shared" si="80"/>
        <v>49.422607209976199</v>
      </c>
      <c r="P41" s="37">
        <f t="shared" si="81"/>
        <v>25.652948355614502</v>
      </c>
      <c r="Q41" s="37">
        <f t="shared" si="82"/>
        <v>0.82508526227005297</v>
      </c>
      <c r="R41" s="37">
        <f t="shared" si="83"/>
        <v>0.428262910778206</v>
      </c>
      <c r="S41" s="37">
        <f t="shared" si="84"/>
        <v>0.970379088429145</v>
      </c>
      <c r="T41" s="37">
        <f t="shared" si="85"/>
        <v>6.15158958496104</v>
      </c>
      <c r="U41" s="37">
        <f t="shared" si="86"/>
        <v>1.5145274450074899</v>
      </c>
      <c r="V41" s="36">
        <f t="shared" si="87"/>
        <v>18541489800</v>
      </c>
      <c r="W41" s="36">
        <f t="shared" si="88"/>
        <v>20211326109.0909</v>
      </c>
      <c r="X41" s="37">
        <f t="shared" si="89"/>
        <v>8.2618839559459722</v>
      </c>
      <c r="Y41" s="37">
        <f t="shared" si="90"/>
        <v>17.1907633586471</v>
      </c>
      <c r="Z41" s="37">
        <f t="shared" si="91"/>
        <v>26.030595921168999</v>
      </c>
      <c r="AA41" s="37">
        <f t="shared" si="92"/>
        <v>20.440596341907298</v>
      </c>
      <c r="AB41" s="37" t="str">
        <f t="shared" si="93"/>
        <v>#N/A</v>
      </c>
      <c r="AC41" s="37">
        <f t="shared" si="94"/>
        <v>0.51964586542076197</v>
      </c>
      <c r="AD41" s="37">
        <f t="shared" si="95"/>
        <v>0.50871824801662402</v>
      </c>
      <c r="AE41" s="37">
        <f t="shared" si="96"/>
        <v>0.65320836015073502</v>
      </c>
      <c r="AF41" s="37">
        <f t="shared" si="97"/>
        <v>0.76880480462824996</v>
      </c>
      <c r="AG41" s="37">
        <f t="shared" si="98"/>
        <v>0.99654295462860598</v>
      </c>
      <c r="AH41" s="37">
        <f t="shared" si="99"/>
        <v>0.15073218717994299</v>
      </c>
      <c r="AI41" s="37">
        <f t="shared" si="100"/>
        <v>41.441441441441398</v>
      </c>
      <c r="AJ41" s="39">
        <f t="shared" si="101"/>
        <v>4332.08</v>
      </c>
      <c r="AK41" s="39">
        <f t="shared" si="102"/>
        <v>4248.6000000000004</v>
      </c>
      <c r="AL41" s="37">
        <f t="shared" si="103"/>
        <v>4.5955451348182903</v>
      </c>
      <c r="AM41" s="37">
        <f t="shared" si="104"/>
        <v>287.83633533469998</v>
      </c>
      <c r="AN41" s="37" t="str">
        <f t="shared" si="105"/>
        <v>NULL</v>
      </c>
      <c r="AO41" s="37" t="str">
        <f t="shared" si="106"/>
        <v>NULL</v>
      </c>
      <c r="AP41" s="36">
        <f t="shared" si="107"/>
        <v>24743043.594600201</v>
      </c>
      <c r="AS41" s="9" t="s">
        <v>40</v>
      </c>
      <c r="AT41" s="9">
        <v>49.422607209976199</v>
      </c>
      <c r="AU41" s="9">
        <v>25.652948355614502</v>
      </c>
      <c r="AV41" s="9">
        <v>0.82508526227005297</v>
      </c>
      <c r="AW41">
        <v>0.428262910778206</v>
      </c>
      <c r="AX41" s="9">
        <v>0.970379088429145</v>
      </c>
      <c r="AY41">
        <v>6.15158958496104</v>
      </c>
      <c r="AZ41">
        <v>1.5145274450074899</v>
      </c>
      <c r="BA41">
        <v>18541489800</v>
      </c>
      <c r="BB41">
        <v>20211326109.0909</v>
      </c>
      <c r="BC41">
        <v>17.1907633586471</v>
      </c>
      <c r="BD41">
        <v>26.030595921168999</v>
      </c>
      <c r="BE41">
        <v>20.440596341907298</v>
      </c>
      <c r="BF41" t="s">
        <v>184</v>
      </c>
      <c r="BG41">
        <v>0.51964586542076197</v>
      </c>
      <c r="BH41">
        <v>0.50871824801662402</v>
      </c>
      <c r="BI41">
        <v>0.65320836015073502</v>
      </c>
      <c r="BJ41">
        <v>0.76880480462824996</v>
      </c>
      <c r="BK41">
        <v>0.99654295462860598</v>
      </c>
      <c r="BL41">
        <v>0.15073218717994299</v>
      </c>
      <c r="BM41">
        <v>41.441441441441398</v>
      </c>
      <c r="BN41">
        <v>4332.08</v>
      </c>
      <c r="BO41">
        <v>4248.6000000000004</v>
      </c>
      <c r="BP41">
        <v>4.5955451348182903</v>
      </c>
      <c r="BQ41">
        <v>287.83633533469998</v>
      </c>
      <c r="BR41" s="9" t="s">
        <v>147</v>
      </c>
      <c r="BS41" s="9" t="s">
        <v>147</v>
      </c>
      <c r="BT41">
        <v>24743043.594600201</v>
      </c>
      <c r="BU41">
        <v>1579264794</v>
      </c>
      <c r="BV41">
        <v>99.967699999999994</v>
      </c>
      <c r="BW41" s="41">
        <v>18034</v>
      </c>
      <c r="BX41" s="9" t="s">
        <v>223</v>
      </c>
      <c r="BY41">
        <v>4265</v>
      </c>
      <c r="BZ41" s="9" t="s">
        <v>221</v>
      </c>
      <c r="CA41" t="str">
        <f t="shared" si="37"/>
        <v>JPYUSD=R</v>
      </c>
      <c r="CB41" s="25">
        <v>0.67830000000000001</v>
      </c>
      <c r="CE41" s="9" t="s">
        <v>40</v>
      </c>
      <c r="CF41" s="9" t="s">
        <v>222</v>
      </c>
    </row>
    <row r="42" spans="2:84" outlineLevel="1" x14ac:dyDescent="0.4">
      <c r="B42" t="s">
        <v>224</v>
      </c>
      <c r="C42" t="s">
        <v>26</v>
      </c>
      <c r="E42" t="s">
        <v>41</v>
      </c>
      <c r="F42" s="5"/>
      <c r="G42" s="6" t="str">
        <f t="shared" si="73"/>
        <v>JP3942400007</v>
      </c>
      <c r="H42" s="36">
        <f t="shared" si="74"/>
        <v>1962708834301.1667</v>
      </c>
      <c r="I42" s="37">
        <f t="shared" si="75"/>
        <v>99.777799999999999</v>
      </c>
      <c r="J42" s="38">
        <f t="shared" si="76"/>
        <v>18034</v>
      </c>
      <c r="K42" s="37" t="str">
        <f t="shared" si="77"/>
        <v>JPY</v>
      </c>
      <c r="L42" s="39">
        <f t="shared" si="78"/>
        <v>1615.5</v>
      </c>
      <c r="M42" s="37">
        <f t="shared" si="79"/>
        <v>1095.7936500000001</v>
      </c>
      <c r="N42" s="40"/>
      <c r="O42" s="37">
        <f t="shared" si="80"/>
        <v>36.120560167171902</v>
      </c>
      <c r="P42" s="37">
        <f t="shared" si="81"/>
        <v>15.1720074302646</v>
      </c>
      <c r="Q42" s="37">
        <f t="shared" si="82"/>
        <v>0.71243708416512597</v>
      </c>
      <c r="R42" s="37">
        <f t="shared" si="83"/>
        <v>0.29925063965019</v>
      </c>
      <c r="S42" s="37">
        <f t="shared" si="84"/>
        <v>1.95275075744777</v>
      </c>
      <c r="T42" s="37">
        <f t="shared" si="85"/>
        <v>12.3486705118228</v>
      </c>
      <c r="U42" s="37">
        <f t="shared" si="86"/>
        <v>1.50309574258751</v>
      </c>
      <c r="V42" s="36">
        <f t="shared" si="87"/>
        <v>10209849520</v>
      </c>
      <c r="W42" s="36">
        <f t="shared" si="88"/>
        <v>12550499431.818199</v>
      </c>
      <c r="X42" s="37">
        <f t="shared" si="89"/>
        <v>18.649854729160428</v>
      </c>
      <c r="Y42" s="37">
        <f t="shared" si="90"/>
        <v>26.016239576277599</v>
      </c>
      <c r="Z42" s="37">
        <f t="shared" si="91"/>
        <v>31.769968119646801</v>
      </c>
      <c r="AA42" s="37">
        <f t="shared" si="92"/>
        <v>25.7034725749267</v>
      </c>
      <c r="AB42" s="37" t="str">
        <f t="shared" si="93"/>
        <v>#N/A</v>
      </c>
      <c r="AC42" s="37">
        <f t="shared" si="94"/>
        <v>0.76785245962995596</v>
      </c>
      <c r="AD42" s="37">
        <f t="shared" si="95"/>
        <v>0.46657173022656001</v>
      </c>
      <c r="AE42" s="37">
        <f t="shared" si="96"/>
        <v>0.55095507235305696</v>
      </c>
      <c r="AF42" s="37">
        <f t="shared" si="97"/>
        <v>0.70063601426532296</v>
      </c>
      <c r="AG42" s="37">
        <f t="shared" si="98"/>
        <v>-0.160813628809123</v>
      </c>
      <c r="AH42" s="37">
        <f t="shared" si="99"/>
        <v>0.35928871453217498</v>
      </c>
      <c r="AI42" s="37">
        <f t="shared" si="100"/>
        <v>77.198697068403902</v>
      </c>
      <c r="AJ42" s="39">
        <f t="shared" si="101"/>
        <v>1437.92</v>
      </c>
      <c r="AK42" s="39">
        <f t="shared" si="102"/>
        <v>1490.2375</v>
      </c>
      <c r="AL42" s="37">
        <f t="shared" si="103"/>
        <v>4.5806251934385598</v>
      </c>
      <c r="AM42" s="37">
        <f t="shared" si="104"/>
        <v>263.81066861099998</v>
      </c>
      <c r="AN42" s="37" t="str">
        <f t="shared" si="105"/>
        <v>NULL</v>
      </c>
      <c r="AO42" s="37" t="str">
        <f t="shared" si="106"/>
        <v>NULL</v>
      </c>
      <c r="AP42" s="36">
        <f t="shared" si="107"/>
        <v>19385787.1076512</v>
      </c>
      <c r="AS42" s="9" t="s">
        <v>41</v>
      </c>
      <c r="AT42" s="9">
        <v>36.120560167171902</v>
      </c>
      <c r="AU42" s="9">
        <v>15.1720074302646</v>
      </c>
      <c r="AV42" s="9">
        <v>0.71243708416512597</v>
      </c>
      <c r="AW42">
        <v>0.29925063965019</v>
      </c>
      <c r="AX42" s="9">
        <v>1.95275075744777</v>
      </c>
      <c r="AY42">
        <v>12.3486705118228</v>
      </c>
      <c r="AZ42">
        <v>1.50309574258751</v>
      </c>
      <c r="BA42">
        <v>10209849520</v>
      </c>
      <c r="BB42">
        <v>12550499431.818199</v>
      </c>
      <c r="BC42">
        <v>26.016239576277599</v>
      </c>
      <c r="BD42">
        <v>31.769968119646801</v>
      </c>
      <c r="BE42">
        <v>25.7034725749267</v>
      </c>
      <c r="BF42" t="s">
        <v>184</v>
      </c>
      <c r="BG42">
        <v>0.76785245962995596</v>
      </c>
      <c r="BH42">
        <v>0.46657173022656001</v>
      </c>
      <c r="BI42">
        <v>0.55095507235305696</v>
      </c>
      <c r="BJ42">
        <v>0.70063601426532296</v>
      </c>
      <c r="BK42">
        <v>-0.160813628809123</v>
      </c>
      <c r="BL42">
        <v>0.35928871453217498</v>
      </c>
      <c r="BM42">
        <v>77.198697068403902</v>
      </c>
      <c r="BN42">
        <v>1437.92</v>
      </c>
      <c r="BO42">
        <v>1490.2375</v>
      </c>
      <c r="BP42">
        <v>4.5806251934385598</v>
      </c>
      <c r="BQ42">
        <v>263.81066861099998</v>
      </c>
      <c r="BR42" s="9" t="s">
        <v>147</v>
      </c>
      <c r="BS42" s="9" t="s">
        <v>147</v>
      </c>
      <c r="BT42">
        <v>19385787.1076512</v>
      </c>
      <c r="BU42">
        <v>1791129958</v>
      </c>
      <c r="BV42">
        <v>99.777799999999999</v>
      </c>
      <c r="BW42" s="41">
        <v>18034</v>
      </c>
      <c r="BX42" s="9" t="s">
        <v>225</v>
      </c>
      <c r="BY42">
        <v>1615.5</v>
      </c>
      <c r="BZ42" s="9" t="s">
        <v>221</v>
      </c>
      <c r="CA42" t="str">
        <f t="shared" si="37"/>
        <v>JPYUSD=R</v>
      </c>
      <c r="CB42" s="25">
        <v>0.67830000000000001</v>
      </c>
      <c r="CE42" s="9" t="s">
        <v>41</v>
      </c>
      <c r="CF42" s="9" t="s">
        <v>224</v>
      </c>
    </row>
    <row r="43" spans="2:84" outlineLevel="1" x14ac:dyDescent="0.4">
      <c r="B43" t="s">
        <v>226</v>
      </c>
      <c r="C43" t="s">
        <v>26</v>
      </c>
      <c r="E43" t="s">
        <v>42</v>
      </c>
      <c r="F43" s="5"/>
      <c r="G43" s="6" t="str">
        <f t="shared" si="73"/>
        <v>JP3160400002</v>
      </c>
      <c r="H43" s="36">
        <f t="shared" si="74"/>
        <v>841978480580.16003</v>
      </c>
      <c r="I43" s="37">
        <f t="shared" si="75"/>
        <v>93.587400000000002</v>
      </c>
      <c r="J43" s="38">
        <f t="shared" si="76"/>
        <v>22538</v>
      </c>
      <c r="K43" s="37" t="str">
        <f t="shared" si="77"/>
        <v>JPY</v>
      </c>
      <c r="L43" s="39">
        <f t="shared" si="78"/>
        <v>4400</v>
      </c>
      <c r="M43" s="37">
        <f t="shared" si="79"/>
        <v>2984.52</v>
      </c>
      <c r="N43" s="40"/>
      <c r="O43" s="37">
        <f t="shared" si="80"/>
        <v>24.690518380800299</v>
      </c>
      <c r="P43" s="37">
        <f t="shared" si="81"/>
        <v>27.003991648279001</v>
      </c>
      <c r="Q43" s="37" t="str">
        <f t="shared" si="82"/>
        <v>NULL</v>
      </c>
      <c r="R43" s="37">
        <f t="shared" si="83"/>
        <v>1.50022175823772</v>
      </c>
      <c r="S43" s="37">
        <f t="shared" si="84"/>
        <v>1.4982455477141501</v>
      </c>
      <c r="T43" s="37">
        <f t="shared" si="85"/>
        <v>32.250722684091599</v>
      </c>
      <c r="U43" s="37">
        <f t="shared" si="86"/>
        <v>1.5980337470206301</v>
      </c>
      <c r="V43" s="36">
        <f t="shared" si="87"/>
        <v>7367449100</v>
      </c>
      <c r="W43" s="36">
        <f t="shared" si="88"/>
        <v>6191681113.6363602</v>
      </c>
      <c r="X43" s="37">
        <f t="shared" si="89"/>
        <v>-18.989479024915642</v>
      </c>
      <c r="Y43" s="37">
        <f t="shared" si="90"/>
        <v>28.756976381504899</v>
      </c>
      <c r="Z43" s="37">
        <f t="shared" si="91"/>
        <v>36.461539045265198</v>
      </c>
      <c r="AA43" s="37">
        <f t="shared" si="92"/>
        <v>29.8339379163288</v>
      </c>
      <c r="AB43" s="37" t="str">
        <f t="shared" si="93"/>
        <v>#N/A</v>
      </c>
      <c r="AC43" s="37">
        <f t="shared" si="94"/>
        <v>0.81407584871556604</v>
      </c>
      <c r="AD43" s="37">
        <f t="shared" si="95"/>
        <v>0.83031465862793596</v>
      </c>
      <c r="AE43" s="37">
        <f t="shared" si="96"/>
        <v>0.24662670715963</v>
      </c>
      <c r="AF43" s="37">
        <f t="shared" si="97"/>
        <v>0.49775064035528199</v>
      </c>
      <c r="AG43" s="37">
        <f t="shared" si="98"/>
        <v>-0.38139929818534801</v>
      </c>
      <c r="AH43" s="37">
        <f t="shared" si="99"/>
        <v>-2.6551120029395201</v>
      </c>
      <c r="AI43" s="37">
        <f t="shared" si="100"/>
        <v>73.203285420944596</v>
      </c>
      <c r="AJ43" s="39">
        <f t="shared" si="101"/>
        <v>4079.58</v>
      </c>
      <c r="AK43" s="39">
        <f t="shared" si="102"/>
        <v>4305.91</v>
      </c>
      <c r="AL43" s="37">
        <f t="shared" si="103"/>
        <v>3.6363636363636398</v>
      </c>
      <c r="AM43" s="37">
        <f t="shared" si="104"/>
        <v>98.910234321199994</v>
      </c>
      <c r="AN43" s="37" t="str">
        <f t="shared" si="105"/>
        <v>NULL</v>
      </c>
      <c r="AO43" s="37" t="str">
        <f t="shared" si="106"/>
        <v>NULL</v>
      </c>
      <c r="AP43" s="36">
        <f t="shared" si="107"/>
        <v>1268277.6049011601</v>
      </c>
      <c r="AS43" s="9" t="s">
        <v>42</v>
      </c>
      <c r="AT43" s="9">
        <v>24.690518380800299</v>
      </c>
      <c r="AU43" s="9">
        <v>27.003991648279001</v>
      </c>
      <c r="AV43" s="9" t="s">
        <v>147</v>
      </c>
      <c r="AW43">
        <v>1.50022175823772</v>
      </c>
      <c r="AX43" s="9">
        <v>1.4982455477141501</v>
      </c>
      <c r="AY43">
        <v>32.250722684091599</v>
      </c>
      <c r="AZ43">
        <v>1.5980337470206301</v>
      </c>
      <c r="BA43">
        <v>7367449100</v>
      </c>
      <c r="BB43">
        <v>6191681113.6363602</v>
      </c>
      <c r="BC43">
        <v>28.756976381504899</v>
      </c>
      <c r="BD43">
        <v>36.461539045265198</v>
      </c>
      <c r="BE43">
        <v>29.8339379163288</v>
      </c>
      <c r="BF43" t="s">
        <v>184</v>
      </c>
      <c r="BG43">
        <v>0.81407584871556604</v>
      </c>
      <c r="BH43">
        <v>0.83031465862793596</v>
      </c>
      <c r="BI43">
        <v>0.24662670715963</v>
      </c>
      <c r="BJ43">
        <v>0.49775064035528199</v>
      </c>
      <c r="BK43">
        <v>-0.38139929818534801</v>
      </c>
      <c r="BL43">
        <v>-2.6551120029395201</v>
      </c>
      <c r="BM43">
        <v>73.203285420944596</v>
      </c>
      <c r="BN43">
        <v>4079.58</v>
      </c>
      <c r="BO43">
        <v>4305.91</v>
      </c>
      <c r="BP43" s="9">
        <v>3.6363636363636398</v>
      </c>
      <c r="BQ43">
        <v>98.910234321199994</v>
      </c>
      <c r="BR43" s="9" t="s">
        <v>147</v>
      </c>
      <c r="BS43" s="9" t="s">
        <v>147</v>
      </c>
      <c r="BT43">
        <v>1268277.6049011601</v>
      </c>
      <c r="BU43">
        <v>282115208</v>
      </c>
      <c r="BV43">
        <v>93.587400000000002</v>
      </c>
      <c r="BW43" s="41">
        <v>22538</v>
      </c>
      <c r="BX43" s="9" t="s">
        <v>227</v>
      </c>
      <c r="BY43">
        <v>4400</v>
      </c>
      <c r="BZ43" s="9" t="s">
        <v>221</v>
      </c>
      <c r="CA43" t="str">
        <f t="shared" si="37"/>
        <v>JPYUSD=R</v>
      </c>
      <c r="CB43" s="25">
        <v>0.67830000000000001</v>
      </c>
      <c r="CE43" s="9" t="s">
        <v>42</v>
      </c>
      <c r="CF43" s="9" t="s">
        <v>226</v>
      </c>
    </row>
    <row r="44" spans="2:84" outlineLevel="1" x14ac:dyDescent="0.4">
      <c r="B44" t="s">
        <v>228</v>
      </c>
      <c r="C44" t="s">
        <v>26</v>
      </c>
      <c r="E44" t="s">
        <v>43</v>
      </c>
      <c r="F44" s="5"/>
      <c r="G44" s="6" t="str">
        <f t="shared" si="73"/>
        <v>BE0003739530</v>
      </c>
      <c r="H44" s="36">
        <f t="shared" si="74"/>
        <v>40926798817.193504</v>
      </c>
      <c r="I44" s="37">
        <f t="shared" si="75"/>
        <v>62.8033</v>
      </c>
      <c r="J44" s="38">
        <f t="shared" si="76"/>
        <v>31779</v>
      </c>
      <c r="K44" s="37" t="str">
        <f t="shared" si="77"/>
        <v>EUR</v>
      </c>
      <c r="L44" s="39">
        <f t="shared" si="78"/>
        <v>184.9</v>
      </c>
      <c r="M44" s="37">
        <f t="shared" si="79"/>
        <v>215.4085</v>
      </c>
      <c r="N44" s="40"/>
      <c r="O44" s="37">
        <f t="shared" si="80"/>
        <v>26.891790060386299</v>
      </c>
      <c r="P44" s="37">
        <f t="shared" si="81"/>
        <v>21.147115842868999</v>
      </c>
      <c r="Q44" s="37">
        <f t="shared" si="82"/>
        <v>0.75053837734820805</v>
      </c>
      <c r="R44" s="37">
        <f t="shared" si="83"/>
        <v>0.60282542311485199</v>
      </c>
      <c r="S44" s="37">
        <f t="shared" si="84"/>
        <v>3.62019010069206</v>
      </c>
      <c r="T44" s="37">
        <f t="shared" si="85"/>
        <v>22.770491053933998</v>
      </c>
      <c r="U44" s="37">
        <f t="shared" si="86"/>
        <v>5.2404050673189202</v>
      </c>
      <c r="V44" s="36">
        <f t="shared" si="87"/>
        <v>34915018.189999998</v>
      </c>
      <c r="W44" s="36">
        <f t="shared" si="88"/>
        <v>39794680.021739103</v>
      </c>
      <c r="X44" s="37">
        <f t="shared" si="89"/>
        <v>12.262095910994725</v>
      </c>
      <c r="Y44" s="37">
        <f t="shared" si="90"/>
        <v>24.675683083942499</v>
      </c>
      <c r="Z44" s="37">
        <f t="shared" si="91"/>
        <v>40.589225372329999</v>
      </c>
      <c r="AA44" s="37">
        <f t="shared" si="92"/>
        <v>36.479242734852598</v>
      </c>
      <c r="AB44" s="37" t="str">
        <f t="shared" si="93"/>
        <v>#N/A</v>
      </c>
      <c r="AC44" s="37">
        <f t="shared" si="94"/>
        <v>1.6310075431393101</v>
      </c>
      <c r="AD44" s="37">
        <f t="shared" si="95"/>
        <v>1.2972021525833499</v>
      </c>
      <c r="AE44" s="37">
        <f t="shared" si="96"/>
        <v>0.75871601005392197</v>
      </c>
      <c r="AF44" s="37">
        <f t="shared" si="97"/>
        <v>0.83914316755860796</v>
      </c>
      <c r="AG44" s="37">
        <f t="shared" si="98"/>
        <v>0.28789161966033999</v>
      </c>
      <c r="AH44" s="37">
        <f t="shared" si="99"/>
        <v>3.0920279195080398</v>
      </c>
      <c r="AI44" s="37">
        <f t="shared" si="100"/>
        <v>66.519174041298001</v>
      </c>
      <c r="AJ44" s="39">
        <f t="shared" si="101"/>
        <v>170.60499999999999</v>
      </c>
      <c r="AK44" s="39">
        <f t="shared" si="102"/>
        <v>173.89625000000001</v>
      </c>
      <c r="AL44" s="37">
        <f t="shared" si="103"/>
        <v>0.75338753387533897</v>
      </c>
      <c r="AM44" s="37">
        <f t="shared" si="104"/>
        <v>24.319248826300001</v>
      </c>
      <c r="AN44" s="37" t="str">
        <f t="shared" si="105"/>
        <v>NULL</v>
      </c>
      <c r="AO44" s="37" t="str">
        <f t="shared" si="106"/>
        <v>NULL</v>
      </c>
      <c r="AP44" s="36">
        <f t="shared" si="107"/>
        <v>512293.76273617899</v>
      </c>
      <c r="AS44" s="9" t="s">
        <v>43</v>
      </c>
      <c r="AT44" s="9">
        <v>26.891790060386299</v>
      </c>
      <c r="AU44" s="9">
        <v>21.147115842868999</v>
      </c>
      <c r="AV44" s="9">
        <v>0.75053837734820805</v>
      </c>
      <c r="AW44">
        <v>0.60282542311485199</v>
      </c>
      <c r="AX44" s="9">
        <v>3.62019010069206</v>
      </c>
      <c r="AY44">
        <v>22.770491053933998</v>
      </c>
      <c r="AZ44">
        <v>5.2404050673189202</v>
      </c>
      <c r="BA44">
        <v>34915018.189999998</v>
      </c>
      <c r="BB44">
        <v>39794680.021739103</v>
      </c>
      <c r="BC44">
        <v>24.675683083942499</v>
      </c>
      <c r="BD44">
        <v>40.589225372329999</v>
      </c>
      <c r="BE44">
        <v>36.479242734852598</v>
      </c>
      <c r="BF44" t="s">
        <v>184</v>
      </c>
      <c r="BG44">
        <v>1.6310075431393101</v>
      </c>
      <c r="BH44">
        <v>1.2972021525833499</v>
      </c>
      <c r="BI44">
        <v>0.75871601005392197</v>
      </c>
      <c r="BJ44">
        <v>0.83914316755860796</v>
      </c>
      <c r="BK44">
        <v>0.28789161966033999</v>
      </c>
      <c r="BL44">
        <v>3.0920279195080398</v>
      </c>
      <c r="BM44">
        <v>66.519174041298001</v>
      </c>
      <c r="BN44">
        <v>170.60499999999999</v>
      </c>
      <c r="BO44">
        <v>173.89625000000001</v>
      </c>
      <c r="BP44">
        <v>0.75338753387533897</v>
      </c>
      <c r="BQ44">
        <v>24.319248826300001</v>
      </c>
      <c r="BR44" s="9" t="s">
        <v>147</v>
      </c>
      <c r="BS44" s="9" t="s">
        <v>147</v>
      </c>
      <c r="BT44">
        <v>512293.76273617899</v>
      </c>
      <c r="BU44">
        <v>189996211</v>
      </c>
      <c r="BV44">
        <v>62.8033</v>
      </c>
      <c r="BW44" s="41">
        <v>31779</v>
      </c>
      <c r="BX44" s="9" t="s">
        <v>229</v>
      </c>
      <c r="BY44">
        <v>184.9</v>
      </c>
      <c r="BZ44" s="9" t="s">
        <v>165</v>
      </c>
      <c r="CA44" t="str">
        <f t="shared" si="37"/>
        <v>EUR=</v>
      </c>
      <c r="CB44" s="25">
        <v>1.165</v>
      </c>
      <c r="CE44" s="9" t="s">
        <v>43</v>
      </c>
      <c r="CF44" s="9" t="s">
        <v>228</v>
      </c>
    </row>
    <row r="45" spans="2:84" outlineLevel="1" x14ac:dyDescent="0.4">
      <c r="B45" t="s">
        <v>230</v>
      </c>
      <c r="C45" t="s">
        <v>26</v>
      </c>
      <c r="E45" t="s">
        <v>44</v>
      </c>
      <c r="F45" s="5"/>
      <c r="G45" s="6" t="str">
        <f t="shared" si="73"/>
        <v>JP3197600004</v>
      </c>
      <c r="H45" s="36">
        <f t="shared" si="74"/>
        <v>544246117448.88525</v>
      </c>
      <c r="I45" s="37">
        <f t="shared" si="75"/>
        <v>84.831800000000001</v>
      </c>
      <c r="J45" s="38">
        <f t="shared" si="76"/>
        <v>22647</v>
      </c>
      <c r="K45" s="37" t="str">
        <f t="shared" si="77"/>
        <v>JPY</v>
      </c>
      <c r="L45" s="39">
        <f t="shared" si="78"/>
        <v>1707.5</v>
      </c>
      <c r="M45" s="37">
        <f t="shared" si="79"/>
        <v>1158.1972499999999</v>
      </c>
      <c r="N45" s="40"/>
      <c r="O45" s="37">
        <f t="shared" si="80"/>
        <v>18.6839557725873</v>
      </c>
      <c r="P45" s="37">
        <f t="shared" si="81"/>
        <v>11.4837489804613</v>
      </c>
      <c r="Q45" s="37" t="str">
        <f t="shared" si="82"/>
        <v>NULL</v>
      </c>
      <c r="R45" s="37" t="str">
        <f t="shared" si="83"/>
        <v>NULL</v>
      </c>
      <c r="S45" s="37">
        <f t="shared" si="84"/>
        <v>1.03818003550824</v>
      </c>
      <c r="T45" s="37">
        <f t="shared" si="85"/>
        <v>10.015619520342501</v>
      </c>
      <c r="U45" s="37">
        <f t="shared" si="86"/>
        <v>1.71424018585475</v>
      </c>
      <c r="V45" s="36">
        <f t="shared" si="87"/>
        <v>5087087660</v>
      </c>
      <c r="W45" s="36">
        <f t="shared" si="88"/>
        <v>4293192672.7272701</v>
      </c>
      <c r="X45" s="37">
        <f t="shared" si="89"/>
        <v>-18.491948714903693</v>
      </c>
      <c r="Y45" s="37">
        <f t="shared" si="90"/>
        <v>20.8874762844614</v>
      </c>
      <c r="Z45" s="37">
        <f t="shared" si="91"/>
        <v>26.5539312853921</v>
      </c>
      <c r="AA45" s="37">
        <f t="shared" si="92"/>
        <v>25.173404592056102</v>
      </c>
      <c r="AB45" s="37" t="str">
        <f t="shared" si="93"/>
        <v>#N/A</v>
      </c>
      <c r="AC45" s="37">
        <f t="shared" si="94"/>
        <v>0.266639504237834</v>
      </c>
      <c r="AD45" s="37">
        <f t="shared" si="95"/>
        <v>0.39682294762813303</v>
      </c>
      <c r="AE45" s="37">
        <f t="shared" si="96"/>
        <v>0.53417363281711505</v>
      </c>
      <c r="AF45" s="37">
        <f t="shared" si="97"/>
        <v>0.68944839909565503</v>
      </c>
      <c r="AG45" s="37">
        <f t="shared" si="98"/>
        <v>0.59194228216053002</v>
      </c>
      <c r="AH45" s="37">
        <f t="shared" si="99"/>
        <v>3.4428954008583999E-2</v>
      </c>
      <c r="AI45" s="37">
        <f t="shared" si="100"/>
        <v>69.926199261992593</v>
      </c>
      <c r="AJ45" s="39">
        <f t="shared" si="101"/>
        <v>1594.24</v>
      </c>
      <c r="AK45" s="39">
        <f t="shared" si="102"/>
        <v>1655.03</v>
      </c>
      <c r="AL45" s="37">
        <f t="shared" si="103"/>
        <v>4.6852122986822797</v>
      </c>
      <c r="AM45" s="37">
        <f t="shared" si="104"/>
        <v>75.087417827199999</v>
      </c>
      <c r="AN45" s="37" t="str">
        <f t="shared" si="105"/>
        <v>NULL</v>
      </c>
      <c r="AO45" s="37" t="str">
        <f t="shared" si="106"/>
        <v>NULL</v>
      </c>
      <c r="AP45" s="36">
        <f t="shared" si="107"/>
        <v>4744725.9284907402</v>
      </c>
      <c r="AS45" s="9" t="s">
        <v>44</v>
      </c>
      <c r="AT45" s="9">
        <v>18.6839557725873</v>
      </c>
      <c r="AU45" s="9">
        <v>11.4837489804613</v>
      </c>
      <c r="AV45" s="9" t="s">
        <v>147</v>
      </c>
      <c r="AW45" s="9" t="s">
        <v>147</v>
      </c>
      <c r="AX45" s="9">
        <v>1.03818003550824</v>
      </c>
      <c r="AY45">
        <v>10.015619520342501</v>
      </c>
      <c r="AZ45">
        <v>1.71424018585475</v>
      </c>
      <c r="BA45">
        <v>5087087660</v>
      </c>
      <c r="BB45">
        <v>4293192672.7272701</v>
      </c>
      <c r="BC45">
        <v>20.8874762844614</v>
      </c>
      <c r="BD45">
        <v>26.5539312853921</v>
      </c>
      <c r="BE45">
        <v>25.173404592056102</v>
      </c>
      <c r="BF45" t="s">
        <v>184</v>
      </c>
      <c r="BG45">
        <v>0.266639504237834</v>
      </c>
      <c r="BH45">
        <v>0.39682294762813303</v>
      </c>
      <c r="BI45">
        <v>0.53417363281711505</v>
      </c>
      <c r="BJ45">
        <v>0.68944839909565503</v>
      </c>
      <c r="BK45">
        <v>0.59194228216053002</v>
      </c>
      <c r="BL45">
        <v>3.4428954008583999E-2</v>
      </c>
      <c r="BM45">
        <v>69.926199261992593</v>
      </c>
      <c r="BN45">
        <v>1594.24</v>
      </c>
      <c r="BO45">
        <v>1655.03</v>
      </c>
      <c r="BP45" s="9">
        <v>4.6852122986822797</v>
      </c>
      <c r="BQ45">
        <v>75.087417827199999</v>
      </c>
      <c r="BR45" s="9" t="s">
        <v>147</v>
      </c>
      <c r="BS45" s="9" t="s">
        <v>147</v>
      </c>
      <c r="BT45">
        <v>4744725.9284907402</v>
      </c>
      <c r="BU45">
        <v>469907969</v>
      </c>
      <c r="BV45">
        <v>84.831800000000001</v>
      </c>
      <c r="BW45" s="41">
        <v>22647</v>
      </c>
      <c r="BX45" s="9" t="s">
        <v>231</v>
      </c>
      <c r="BY45">
        <v>1707.5</v>
      </c>
      <c r="BZ45" s="9" t="s">
        <v>221</v>
      </c>
      <c r="CA45" t="str">
        <f t="shared" si="37"/>
        <v>JPYUSD=R</v>
      </c>
      <c r="CB45" s="25">
        <v>0.67830000000000001</v>
      </c>
      <c r="CE45" s="9" t="s">
        <v>44</v>
      </c>
      <c r="CF45" s="9" t="s">
        <v>230</v>
      </c>
    </row>
    <row r="46" spans="2:84" outlineLevel="1" x14ac:dyDescent="0.4">
      <c r="B46" t="s">
        <v>232</v>
      </c>
      <c r="C46" t="s">
        <v>26</v>
      </c>
      <c r="E46" t="s">
        <v>45</v>
      </c>
      <c r="F46" s="5"/>
      <c r="G46" s="6" t="str">
        <f t="shared" si="73"/>
        <v>DE0006599905</v>
      </c>
      <c r="H46" s="36">
        <f t="shared" si="74"/>
        <v>55412875201.527008</v>
      </c>
      <c r="I46" s="37">
        <f t="shared" si="75"/>
        <v>99.995599999999996</v>
      </c>
      <c r="J46" s="38">
        <f t="shared" si="76"/>
        <v>34992</v>
      </c>
      <c r="K46" s="37" t="str">
        <f t="shared" si="77"/>
        <v>EUR</v>
      </c>
      <c r="L46" s="39">
        <f t="shared" si="78"/>
        <v>109.4</v>
      </c>
      <c r="M46" s="37">
        <f t="shared" si="79"/>
        <v>127.45100000000001</v>
      </c>
      <c r="N46" s="40"/>
      <c r="O46" s="37">
        <f t="shared" si="80"/>
        <v>16.4168201788689</v>
      </c>
      <c r="P46" s="37">
        <f t="shared" si="81"/>
        <v>11.864275006981799</v>
      </c>
      <c r="Q46" s="37">
        <f t="shared" si="82"/>
        <v>2.96510721767216</v>
      </c>
      <c r="R46" s="37">
        <f t="shared" si="83"/>
        <v>2.0327130036445098</v>
      </c>
      <c r="S46" s="37">
        <f t="shared" si="84"/>
        <v>1.6631688604697801</v>
      </c>
      <c r="T46" s="37">
        <f t="shared" si="85"/>
        <v>12.326118149409901</v>
      </c>
      <c r="U46" s="37">
        <f t="shared" si="86"/>
        <v>2.2149718885762799</v>
      </c>
      <c r="V46" s="36">
        <f t="shared" si="87"/>
        <v>38497458.289999999</v>
      </c>
      <c r="W46" s="36">
        <f t="shared" si="88"/>
        <v>41304612.147826098</v>
      </c>
      <c r="X46" s="37">
        <f t="shared" si="89"/>
        <v>6.796223743197265</v>
      </c>
      <c r="Y46" s="37">
        <f t="shared" si="90"/>
        <v>25.744933669068899</v>
      </c>
      <c r="Z46" s="37">
        <f t="shared" si="91"/>
        <v>28.4918331680649</v>
      </c>
      <c r="AA46" s="37">
        <f t="shared" si="92"/>
        <v>25.142822083935702</v>
      </c>
      <c r="AB46" s="37" t="str">
        <f t="shared" si="93"/>
        <v>#N/A</v>
      </c>
      <c r="AC46" s="37">
        <f t="shared" si="94"/>
        <v>0.70597790681763894</v>
      </c>
      <c r="AD46" s="37">
        <f t="shared" si="95"/>
        <v>0.699740785407446</v>
      </c>
      <c r="AE46" s="37">
        <f t="shared" si="96"/>
        <v>0.58964599261204798</v>
      </c>
      <c r="AF46" s="37">
        <f t="shared" si="97"/>
        <v>0.72642993531070299</v>
      </c>
      <c r="AG46" s="37">
        <f t="shared" si="98"/>
        <v>0.44731234657466201</v>
      </c>
      <c r="AH46" s="37">
        <f t="shared" si="99"/>
        <v>0.37963520522746003</v>
      </c>
      <c r="AI46" s="37">
        <f t="shared" si="100"/>
        <v>45.853658536585399</v>
      </c>
      <c r="AJ46" s="39">
        <f t="shared" si="101"/>
        <v>111.65300000000001</v>
      </c>
      <c r="AK46" s="39">
        <f t="shared" si="102"/>
        <v>129.29225</v>
      </c>
      <c r="AL46" s="37">
        <f t="shared" si="103"/>
        <v>2.0351526364477301</v>
      </c>
      <c r="AM46" s="37">
        <f t="shared" si="104"/>
        <v>10.2268635218</v>
      </c>
      <c r="AN46" s="37" t="str">
        <f t="shared" si="105"/>
        <v>NULL</v>
      </c>
      <c r="AO46" s="37" t="str">
        <f t="shared" si="106"/>
        <v>NULL</v>
      </c>
      <c r="AP46" s="36">
        <f t="shared" si="107"/>
        <v>523451.01404487703</v>
      </c>
      <c r="AS46" s="9" t="s">
        <v>45</v>
      </c>
      <c r="AT46" s="9">
        <v>16.4168201788689</v>
      </c>
      <c r="AU46" s="9">
        <v>11.864275006981799</v>
      </c>
      <c r="AV46" s="9">
        <v>2.96510721767216</v>
      </c>
      <c r="AW46">
        <v>2.0327130036445098</v>
      </c>
      <c r="AX46" s="9">
        <v>1.6631688604697801</v>
      </c>
      <c r="AY46">
        <v>12.326118149409901</v>
      </c>
      <c r="AZ46">
        <v>2.2149718885762799</v>
      </c>
      <c r="BA46">
        <v>38497458.289999999</v>
      </c>
      <c r="BB46">
        <v>41304612.147826098</v>
      </c>
      <c r="BC46">
        <v>25.744933669068899</v>
      </c>
      <c r="BD46">
        <v>28.4918331680649</v>
      </c>
      <c r="BE46">
        <v>25.142822083935702</v>
      </c>
      <c r="BF46" t="s">
        <v>184</v>
      </c>
      <c r="BG46">
        <v>0.70597790681763894</v>
      </c>
      <c r="BH46">
        <v>0.699740785407446</v>
      </c>
      <c r="BI46">
        <v>0.58964599261204798</v>
      </c>
      <c r="BJ46">
        <v>0.72642993531070299</v>
      </c>
      <c r="BK46">
        <v>0.44731234657466201</v>
      </c>
      <c r="BL46">
        <v>0.37963520522746003</v>
      </c>
      <c r="BM46">
        <v>45.853658536585399</v>
      </c>
      <c r="BN46">
        <v>111.65300000000001</v>
      </c>
      <c r="BO46">
        <v>129.29225</v>
      </c>
      <c r="BP46">
        <v>2.0351526364477301</v>
      </c>
      <c r="BQ46">
        <v>10.2268635218</v>
      </c>
      <c r="BR46" s="9" t="s">
        <v>147</v>
      </c>
      <c r="BS46" s="9" t="s">
        <v>147</v>
      </c>
      <c r="BT46">
        <v>523451.01404487703</v>
      </c>
      <c r="BU46">
        <v>434777877</v>
      </c>
      <c r="BV46">
        <v>99.995599999999996</v>
      </c>
      <c r="BW46" s="41">
        <v>34992</v>
      </c>
      <c r="BX46" s="9" t="s">
        <v>233</v>
      </c>
      <c r="BY46">
        <v>109.4</v>
      </c>
      <c r="BZ46" s="9" t="s">
        <v>165</v>
      </c>
      <c r="CA46" t="str">
        <f t="shared" si="37"/>
        <v>EUR=</v>
      </c>
      <c r="CB46" s="25">
        <v>1.165</v>
      </c>
      <c r="CE46" s="9" t="s">
        <v>45</v>
      </c>
      <c r="CF46" s="9" t="s">
        <v>232</v>
      </c>
    </row>
    <row r="47" spans="2:84" outlineLevel="1" x14ac:dyDescent="0.4">
      <c r="B47" t="s">
        <v>234</v>
      </c>
      <c r="C47" t="s">
        <v>26</v>
      </c>
      <c r="E47" t="s">
        <v>46</v>
      </c>
      <c r="F47" s="5"/>
      <c r="G47" s="6" t="str">
        <f t="shared" si="73"/>
        <v>JP3188220002</v>
      </c>
      <c r="H47" s="36">
        <f t="shared" si="74"/>
        <v>2798146454156.2163</v>
      </c>
      <c r="I47" s="37">
        <f t="shared" si="75"/>
        <v>82.714500000000001</v>
      </c>
      <c r="J47" s="38">
        <f t="shared" si="76"/>
        <v>40527</v>
      </c>
      <c r="K47" s="37" t="str">
        <f t="shared" si="77"/>
        <v>JPY</v>
      </c>
      <c r="L47" s="39">
        <f t="shared" si="78"/>
        <v>7811</v>
      </c>
      <c r="M47" s="37">
        <f t="shared" si="79"/>
        <v>5298.2012999999997</v>
      </c>
      <c r="N47" s="40"/>
      <c r="O47" s="37">
        <f t="shared" si="80"/>
        <v>10.245784176589799</v>
      </c>
      <c r="P47" s="37">
        <f t="shared" si="81"/>
        <v>14.9842137547018</v>
      </c>
      <c r="Q47" s="37" t="str">
        <f t="shared" si="82"/>
        <v>NULL</v>
      </c>
      <c r="R47" s="37" t="str">
        <f t="shared" si="83"/>
        <v>NULL</v>
      </c>
      <c r="S47" s="37">
        <f t="shared" si="84"/>
        <v>1.5152949277419701</v>
      </c>
      <c r="T47" s="37">
        <f t="shared" si="85"/>
        <v>9.7652816698332696</v>
      </c>
      <c r="U47" s="37">
        <f t="shared" si="86"/>
        <v>1.7659540028101</v>
      </c>
      <c r="V47" s="36">
        <f t="shared" si="87"/>
        <v>9526347420</v>
      </c>
      <c r="W47" s="36">
        <f t="shared" si="88"/>
        <v>11532966772.727301</v>
      </c>
      <c r="X47" s="37">
        <f t="shared" si="89"/>
        <v>17.398986681141526</v>
      </c>
      <c r="Y47" s="37">
        <f t="shared" si="90"/>
        <v>27.1440004958943</v>
      </c>
      <c r="Z47" s="37">
        <f t="shared" si="91"/>
        <v>37.297305235806</v>
      </c>
      <c r="AA47" s="37">
        <f t="shared" si="92"/>
        <v>32.517667783187797</v>
      </c>
      <c r="AB47" s="37" t="str">
        <f t="shared" si="93"/>
        <v>#N/A</v>
      </c>
      <c r="AC47" s="37">
        <f t="shared" si="94"/>
        <v>0.71375555925574696</v>
      </c>
      <c r="AD47" s="37">
        <f t="shared" si="95"/>
        <v>0.82692386109643801</v>
      </c>
      <c r="AE47" s="37">
        <f t="shared" si="96"/>
        <v>0.99594911526107199</v>
      </c>
      <c r="AF47" s="37">
        <f t="shared" si="97"/>
        <v>0.99729841287463805</v>
      </c>
      <c r="AG47" s="37">
        <f t="shared" si="98"/>
        <v>1.1332075508663</v>
      </c>
      <c r="AH47" s="37">
        <f t="shared" si="99"/>
        <v>1.30383497784535</v>
      </c>
      <c r="AI47" s="37">
        <f t="shared" si="100"/>
        <v>87.962962962963005</v>
      </c>
      <c r="AJ47" s="39">
        <f t="shared" si="101"/>
        <v>7031.68</v>
      </c>
      <c r="AK47" s="39">
        <f t="shared" si="102"/>
        <v>7745.2449999999999</v>
      </c>
      <c r="AL47" s="37">
        <f t="shared" si="103"/>
        <v>1.6643195493534799</v>
      </c>
      <c r="AM47" s="37">
        <f t="shared" si="104"/>
        <v>18.885229657299998</v>
      </c>
      <c r="AN47" s="37" t="str">
        <f t="shared" si="105"/>
        <v>NULL</v>
      </c>
      <c r="AO47" s="37" t="str">
        <f t="shared" si="106"/>
        <v>NULL</v>
      </c>
      <c r="AP47" s="36">
        <f t="shared" si="107"/>
        <v>5447978.5209354004</v>
      </c>
      <c r="AS47" s="9" t="s">
        <v>46</v>
      </c>
      <c r="AT47" s="9">
        <v>10.245784176589799</v>
      </c>
      <c r="AU47" s="9">
        <v>14.9842137547018</v>
      </c>
      <c r="AV47" s="9" t="s">
        <v>147</v>
      </c>
      <c r="AW47" s="9" t="s">
        <v>147</v>
      </c>
      <c r="AX47" s="9">
        <v>1.5152949277419701</v>
      </c>
      <c r="AY47">
        <v>9.7652816698332696</v>
      </c>
      <c r="AZ47">
        <v>1.7659540028101</v>
      </c>
      <c r="BA47">
        <v>9526347420</v>
      </c>
      <c r="BB47">
        <v>11532966772.727301</v>
      </c>
      <c r="BC47">
        <v>27.1440004958943</v>
      </c>
      <c r="BD47">
        <v>37.297305235806</v>
      </c>
      <c r="BE47">
        <v>32.517667783187797</v>
      </c>
      <c r="BF47" t="s">
        <v>184</v>
      </c>
      <c r="BG47">
        <v>0.71375555925574696</v>
      </c>
      <c r="BH47">
        <v>0.82692386109643801</v>
      </c>
      <c r="BI47">
        <v>0.99594911526107199</v>
      </c>
      <c r="BJ47">
        <v>0.99729841287463805</v>
      </c>
      <c r="BK47">
        <v>1.1332075508663</v>
      </c>
      <c r="BL47">
        <v>1.30383497784535</v>
      </c>
      <c r="BM47">
        <v>87.962962962963005</v>
      </c>
      <c r="BN47">
        <v>7031.68</v>
      </c>
      <c r="BO47">
        <v>7745.2449999999999</v>
      </c>
      <c r="BP47" s="9">
        <v>1.6643195493534799</v>
      </c>
      <c r="BQ47">
        <v>18.885229657299998</v>
      </c>
      <c r="BR47" s="9" t="s">
        <v>147</v>
      </c>
      <c r="BS47" s="9" t="s">
        <v>147</v>
      </c>
      <c r="BT47">
        <v>5447978.5209354004</v>
      </c>
      <c r="BU47">
        <v>528131397</v>
      </c>
      <c r="BV47">
        <v>82.714500000000001</v>
      </c>
      <c r="BW47" s="41">
        <v>40527</v>
      </c>
      <c r="BX47" s="9" t="s">
        <v>235</v>
      </c>
      <c r="BY47">
        <v>7811</v>
      </c>
      <c r="BZ47" s="9" t="s">
        <v>221</v>
      </c>
      <c r="CA47" t="str">
        <f t="shared" si="37"/>
        <v>JPYUSD=R</v>
      </c>
      <c r="CB47" s="25">
        <v>0.67830000000000001</v>
      </c>
      <c r="CE47" s="9" t="s">
        <v>46</v>
      </c>
      <c r="CF47" s="9" t="s">
        <v>234</v>
      </c>
    </row>
    <row r="48" spans="2:84" outlineLevel="1" x14ac:dyDescent="0.4">
      <c r="B48" t="s">
        <v>236</v>
      </c>
      <c r="C48" t="s">
        <v>26</v>
      </c>
      <c r="E48" t="s">
        <v>47</v>
      </c>
      <c r="F48" s="5"/>
      <c r="G48" s="6" t="str">
        <f t="shared" si="73"/>
        <v>JP3347200002</v>
      </c>
      <c r="H48" s="36">
        <f t="shared" si="74"/>
        <v>1523291190942.5029</v>
      </c>
      <c r="I48" s="37">
        <f t="shared" si="75"/>
        <v>94.943700000000007</v>
      </c>
      <c r="J48" s="38">
        <f t="shared" si="76"/>
        <v>18034</v>
      </c>
      <c r="K48" s="37" t="str">
        <f t="shared" si="77"/>
        <v>JPY</v>
      </c>
      <c r="L48" s="39">
        <f t="shared" si="78"/>
        <v>2639</v>
      </c>
      <c r="M48" s="37">
        <f t="shared" si="79"/>
        <v>1790.0337</v>
      </c>
      <c r="N48" s="40"/>
      <c r="O48" s="37">
        <f t="shared" si="80"/>
        <v>12.535399202589</v>
      </c>
      <c r="P48" s="37">
        <f t="shared" si="81"/>
        <v>12.199980447389599</v>
      </c>
      <c r="Q48" s="37">
        <f t="shared" si="82"/>
        <v>2.05498347583426</v>
      </c>
      <c r="R48" s="37">
        <f t="shared" si="83"/>
        <v>1.99999679465403</v>
      </c>
      <c r="S48" s="37">
        <f t="shared" si="84"/>
        <v>1.62902826494625</v>
      </c>
      <c r="T48" s="37">
        <f t="shared" si="85"/>
        <v>11.565218535</v>
      </c>
      <c r="U48" s="37">
        <f t="shared" si="86"/>
        <v>5.3301624940233499</v>
      </c>
      <c r="V48" s="36">
        <f t="shared" si="87"/>
        <v>5649720840</v>
      </c>
      <c r="W48" s="36">
        <f t="shared" si="88"/>
        <v>5737560936.3636398</v>
      </c>
      <c r="X48" s="37">
        <f t="shared" si="89"/>
        <v>1.5309658117428424</v>
      </c>
      <c r="Y48" s="37">
        <f t="shared" si="90"/>
        <v>20.489726287042</v>
      </c>
      <c r="Z48" s="37">
        <f t="shared" si="91"/>
        <v>27.793482293051301</v>
      </c>
      <c r="AA48" s="37">
        <f t="shared" si="92"/>
        <v>25.015836051984099</v>
      </c>
      <c r="AB48" s="37" t="str">
        <f t="shared" si="93"/>
        <v>#N/A</v>
      </c>
      <c r="AC48" s="37">
        <f t="shared" si="94"/>
        <v>0.52933143430794405</v>
      </c>
      <c r="AD48" s="37">
        <f t="shared" si="95"/>
        <v>0.51483552713122904</v>
      </c>
      <c r="AE48" s="37">
        <f t="shared" si="96"/>
        <v>0.68295608915072403</v>
      </c>
      <c r="AF48" s="37">
        <f t="shared" si="97"/>
        <v>0.788636604129756</v>
      </c>
      <c r="AG48" s="37">
        <f t="shared" si="98"/>
        <v>0.68790135617713</v>
      </c>
      <c r="AH48" s="37">
        <f t="shared" si="99"/>
        <v>1.45761012720658</v>
      </c>
      <c r="AI48" s="37">
        <f t="shared" si="100"/>
        <v>69.250985545335098</v>
      </c>
      <c r="AJ48" s="39">
        <f t="shared" si="101"/>
        <v>2506.9899999999998</v>
      </c>
      <c r="AK48" s="39">
        <f t="shared" si="102"/>
        <v>2301.16</v>
      </c>
      <c r="AL48" s="37">
        <f t="shared" si="103"/>
        <v>2.32411265630921</v>
      </c>
      <c r="AM48" s="37">
        <f t="shared" si="104"/>
        <v>30.93613401</v>
      </c>
      <c r="AN48" s="37" t="str">
        <f t="shared" si="105"/>
        <v>NULL</v>
      </c>
      <c r="AO48" s="37" t="str">
        <f t="shared" si="106"/>
        <v>NULL</v>
      </c>
      <c r="AP48" s="36">
        <f t="shared" si="107"/>
        <v>4621784.3907236103</v>
      </c>
      <c r="AS48" s="9" t="s">
        <v>47</v>
      </c>
      <c r="AT48" s="9">
        <v>12.535399202589</v>
      </c>
      <c r="AU48" s="9">
        <v>12.199980447389599</v>
      </c>
      <c r="AV48" s="9">
        <v>2.05498347583426</v>
      </c>
      <c r="AW48">
        <v>1.99999679465403</v>
      </c>
      <c r="AX48" s="9">
        <v>1.62902826494625</v>
      </c>
      <c r="AY48">
        <v>11.565218535</v>
      </c>
      <c r="AZ48">
        <v>5.3301624940233499</v>
      </c>
      <c r="BA48">
        <v>5649720840</v>
      </c>
      <c r="BB48">
        <v>5737560936.3636398</v>
      </c>
      <c r="BC48">
        <v>20.489726287042</v>
      </c>
      <c r="BD48">
        <v>27.793482293051301</v>
      </c>
      <c r="BE48">
        <v>25.015836051984099</v>
      </c>
      <c r="BF48" t="s">
        <v>184</v>
      </c>
      <c r="BG48">
        <v>0.52933143430794405</v>
      </c>
      <c r="BH48">
        <v>0.51483552713122904</v>
      </c>
      <c r="BI48">
        <v>0.68295608915072403</v>
      </c>
      <c r="BJ48">
        <v>0.788636604129756</v>
      </c>
      <c r="BK48">
        <v>0.68790135617713</v>
      </c>
      <c r="BL48">
        <v>1.45761012720658</v>
      </c>
      <c r="BM48">
        <v>69.250985545335098</v>
      </c>
      <c r="BN48">
        <v>2506.9899999999998</v>
      </c>
      <c r="BO48">
        <v>2301.16</v>
      </c>
      <c r="BP48" s="9">
        <v>2.32411265630921</v>
      </c>
      <c r="BQ48">
        <v>30.93613401</v>
      </c>
      <c r="BR48" s="9" t="s">
        <v>147</v>
      </c>
      <c r="BS48" s="9" t="s">
        <v>147</v>
      </c>
      <c r="BT48">
        <v>4621784.3907236103</v>
      </c>
      <c r="BU48">
        <v>850984644</v>
      </c>
      <c r="BV48">
        <v>94.943700000000007</v>
      </c>
      <c r="BW48" s="41">
        <v>18034</v>
      </c>
      <c r="BX48" s="9" t="s">
        <v>237</v>
      </c>
      <c r="BY48">
        <v>2639</v>
      </c>
      <c r="BZ48" s="9" t="s">
        <v>221</v>
      </c>
      <c r="CA48" t="str">
        <f t="shared" si="37"/>
        <v>JPYUSD=R</v>
      </c>
      <c r="CB48" s="25">
        <v>0.67830000000000001</v>
      </c>
      <c r="CE48" s="9" t="s">
        <v>47</v>
      </c>
      <c r="CF48" s="9" t="s">
        <v>236</v>
      </c>
    </row>
    <row r="49" spans="1:84" outlineLevel="1" x14ac:dyDescent="0.4">
      <c r="B49" t="s">
        <v>238</v>
      </c>
      <c r="C49" t="s">
        <v>26</v>
      </c>
      <c r="E49" t="s">
        <v>48</v>
      </c>
      <c r="F49" s="5"/>
      <c r="G49" s="6" t="str">
        <f t="shared" si="73"/>
        <v>US92556V1061</v>
      </c>
      <c r="H49" s="36">
        <f t="shared" si="74"/>
        <v>11308959631.9</v>
      </c>
      <c r="I49" s="37">
        <f t="shared" si="75"/>
        <v>99.740399999999994</v>
      </c>
      <c r="J49" s="38">
        <f t="shared" si="76"/>
        <v>26696</v>
      </c>
      <c r="K49" s="37" t="str">
        <f t="shared" si="77"/>
        <v>USD</v>
      </c>
      <c r="L49" s="39">
        <f t="shared" si="78"/>
        <v>9.6999999999999993</v>
      </c>
      <c r="M49" s="37">
        <f t="shared" si="79"/>
        <v>9.6999999999999993</v>
      </c>
      <c r="N49" s="40"/>
      <c r="O49" s="37" t="str">
        <f t="shared" si="80"/>
        <v>NULL</v>
      </c>
      <c r="P49" s="37">
        <f t="shared" si="81"/>
        <v>4.1597133246090001</v>
      </c>
      <c r="Q49" s="37" t="str">
        <f t="shared" si="82"/>
        <v>NULL</v>
      </c>
      <c r="R49" s="37" t="str">
        <f t="shared" si="83"/>
        <v>NULL</v>
      </c>
      <c r="S49" s="37">
        <f t="shared" si="84"/>
        <v>0.72620748691707404</v>
      </c>
      <c r="T49" s="37">
        <f t="shared" si="85"/>
        <v>5.4780854640089096</v>
      </c>
      <c r="U49" s="37">
        <f t="shared" si="86"/>
        <v>0.80116180082461397</v>
      </c>
      <c r="V49" s="36">
        <f t="shared" si="87"/>
        <v>101648978.976</v>
      </c>
      <c r="W49" s="36">
        <f t="shared" si="88"/>
        <v>74195581.848260894</v>
      </c>
      <c r="X49" s="37">
        <f t="shared" si="89"/>
        <v>-37.001390707986737</v>
      </c>
      <c r="Y49" s="37">
        <f t="shared" si="90"/>
        <v>35.311193279067297</v>
      </c>
      <c r="Z49" s="37">
        <f t="shared" si="91"/>
        <v>39.640086643936499</v>
      </c>
      <c r="AA49" s="37">
        <f t="shared" si="92"/>
        <v>39.248685002117</v>
      </c>
      <c r="AB49" s="37">
        <f t="shared" si="93"/>
        <v>1.2939000000000001</v>
      </c>
      <c r="AC49" s="37">
        <f t="shared" si="94"/>
        <v>0.84875241364103104</v>
      </c>
      <c r="AD49" s="37">
        <f t="shared" si="95"/>
        <v>0.82996152536813195</v>
      </c>
      <c r="AE49" s="37">
        <f t="shared" si="96"/>
        <v>0.90794720972996801</v>
      </c>
      <c r="AF49" s="37">
        <f t="shared" si="97"/>
        <v>0.93863053452183898</v>
      </c>
      <c r="AG49" s="37">
        <f t="shared" si="98"/>
        <v>0.38392766225694502</v>
      </c>
      <c r="AH49" s="37">
        <f t="shared" si="99"/>
        <v>4.4768626578580002E-2</v>
      </c>
      <c r="AI49" s="37">
        <f t="shared" si="100"/>
        <v>65.151515151515099</v>
      </c>
      <c r="AJ49" s="39">
        <f t="shared" si="101"/>
        <v>9.0198</v>
      </c>
      <c r="AK49" s="39">
        <f t="shared" si="102"/>
        <v>10.1783</v>
      </c>
      <c r="AL49" s="37">
        <f t="shared" si="103"/>
        <v>4.9484536082474202</v>
      </c>
      <c r="AM49" s="37" t="str">
        <f t="shared" si="104"/>
        <v>NULL</v>
      </c>
      <c r="AN49" s="37">
        <f t="shared" si="105"/>
        <v>3.2493451377800802</v>
      </c>
      <c r="AO49" s="37">
        <f t="shared" si="106"/>
        <v>3.3041771425759099</v>
      </c>
      <c r="AP49" s="36">
        <f t="shared" si="107"/>
        <v>8080152.2609160002</v>
      </c>
      <c r="AS49" s="9" t="s">
        <v>48</v>
      </c>
      <c r="AT49" s="9" t="s">
        <v>147</v>
      </c>
      <c r="AU49" s="9">
        <v>4.1597133246090001</v>
      </c>
      <c r="AV49" s="9" t="s">
        <v>147</v>
      </c>
      <c r="AW49" s="9" t="s">
        <v>147</v>
      </c>
      <c r="AX49" s="9">
        <v>0.72620748691707404</v>
      </c>
      <c r="AY49">
        <v>5.4780854640089096</v>
      </c>
      <c r="AZ49">
        <v>0.80116180082461397</v>
      </c>
      <c r="BA49">
        <v>101648978.976</v>
      </c>
      <c r="BB49">
        <v>74195581.848260894</v>
      </c>
      <c r="BC49">
        <v>35.311193279067297</v>
      </c>
      <c r="BD49">
        <v>39.640086643936499</v>
      </c>
      <c r="BE49">
        <v>39.248685002117</v>
      </c>
      <c r="BF49">
        <v>1.2939000000000001</v>
      </c>
      <c r="BG49">
        <v>0.84875241364103104</v>
      </c>
      <c r="BH49">
        <v>0.82996152536813195</v>
      </c>
      <c r="BI49">
        <v>0.90794720972996801</v>
      </c>
      <c r="BJ49">
        <v>0.93863053452183898</v>
      </c>
      <c r="BK49">
        <v>0.38392766225694502</v>
      </c>
      <c r="BL49">
        <v>4.4768626578580002E-2</v>
      </c>
      <c r="BM49">
        <v>65.151515151515099</v>
      </c>
      <c r="BN49">
        <v>9.0198</v>
      </c>
      <c r="BO49" s="9">
        <v>10.1783</v>
      </c>
      <c r="BP49">
        <v>4.9484536082474202</v>
      </c>
      <c r="BQ49" s="9" t="s">
        <v>147</v>
      </c>
      <c r="BR49">
        <v>3.2493451377800802</v>
      </c>
      <c r="BS49">
        <v>3.3041771425759099</v>
      </c>
      <c r="BT49">
        <v>8080152.2609160002</v>
      </c>
      <c r="BU49">
        <v>1165872127</v>
      </c>
      <c r="BV49">
        <v>99.740399999999994</v>
      </c>
      <c r="BW49" s="41">
        <v>26696</v>
      </c>
      <c r="BX49" s="9" t="s">
        <v>239</v>
      </c>
      <c r="BY49">
        <v>9.6999999999999993</v>
      </c>
      <c r="BZ49" s="9" t="s">
        <v>146</v>
      </c>
      <c r="CA49" t="str">
        <f t="shared" si="37"/>
        <v>USD=</v>
      </c>
      <c r="CB49" s="25">
        <v>1</v>
      </c>
      <c r="CE49" s="9" t="s">
        <v>48</v>
      </c>
      <c r="CF49" s="9" t="s">
        <v>238</v>
      </c>
    </row>
    <row r="50" spans="1:84" outlineLevel="1" x14ac:dyDescent="0.4">
      <c r="B50" t="s">
        <v>240</v>
      </c>
      <c r="C50" t="s">
        <v>26</v>
      </c>
      <c r="E50" t="s">
        <v>49</v>
      </c>
      <c r="F50" s="5"/>
      <c r="G50" s="6" t="str">
        <f t="shared" si="73"/>
        <v>CH1243598427</v>
      </c>
      <c r="H50" s="36">
        <f t="shared" si="74"/>
        <v>25237232956.237499</v>
      </c>
      <c r="I50" s="37">
        <f t="shared" si="75"/>
        <v>95.735500000000002</v>
      </c>
      <c r="J50" s="38">
        <f t="shared" si="76"/>
        <v>45203</v>
      </c>
      <c r="K50" s="37" t="str">
        <f t="shared" si="77"/>
        <v>CHF</v>
      </c>
      <c r="L50" s="39">
        <f t="shared" si="78"/>
        <v>47.35</v>
      </c>
      <c r="M50" s="37">
        <f t="shared" si="79"/>
        <v>58.595625000000005</v>
      </c>
      <c r="N50" s="40"/>
      <c r="O50" s="37">
        <f t="shared" si="80"/>
        <v>113.337001786933</v>
      </c>
      <c r="P50" s="37">
        <f t="shared" si="81"/>
        <v>16.475042976415999</v>
      </c>
      <c r="Q50" s="37">
        <f t="shared" si="82"/>
        <v>6.7771790538686396</v>
      </c>
      <c r="R50" s="37">
        <f t="shared" si="83"/>
        <v>1.0433846090193799</v>
      </c>
      <c r="S50" s="37">
        <f t="shared" si="84"/>
        <v>2.8580242783891898</v>
      </c>
      <c r="T50" s="37">
        <f t="shared" si="85"/>
        <v>27.1073475768629</v>
      </c>
      <c r="U50" s="37">
        <f t="shared" si="86"/>
        <v>2.4324152449248899</v>
      </c>
      <c r="V50" s="36">
        <f t="shared" si="87"/>
        <v>70805424.445999995</v>
      </c>
      <c r="W50" s="36">
        <f t="shared" si="88"/>
        <v>47785000.997727297</v>
      </c>
      <c r="X50" s="37">
        <f t="shared" si="89"/>
        <v>-48.174998362702915</v>
      </c>
      <c r="Y50" s="37">
        <f t="shared" si="90"/>
        <v>40.560107740183497</v>
      </c>
      <c r="Z50" s="37">
        <f t="shared" si="91"/>
        <v>37.642121757780401</v>
      </c>
      <c r="AA50" s="37">
        <f t="shared" si="92"/>
        <v>31.366856436323499</v>
      </c>
      <c r="AB50" s="37" t="str">
        <f t="shared" si="93"/>
        <v>#N/A</v>
      </c>
      <c r="AC50" s="37">
        <f t="shared" si="94"/>
        <v>1.0752440725503101</v>
      </c>
      <c r="AD50" s="37">
        <f t="shared" si="95"/>
        <v>0.90159985280104704</v>
      </c>
      <c r="AE50" s="37" t="str">
        <f t="shared" si="96"/>
        <v>NULL</v>
      </c>
      <c r="AF50" s="37" t="str">
        <f t="shared" si="97"/>
        <v>NULL</v>
      </c>
      <c r="AG50" s="37">
        <f t="shared" si="98"/>
        <v>1.1461082176465001</v>
      </c>
      <c r="AH50" s="37">
        <f t="shared" si="99"/>
        <v>-0.83742773238481705</v>
      </c>
      <c r="AI50" s="37">
        <f t="shared" si="100"/>
        <v>55.151515151515099</v>
      </c>
      <c r="AJ50" s="39">
        <f t="shared" si="101"/>
        <v>44.407800000000002</v>
      </c>
      <c r="AK50" s="39">
        <f t="shared" si="102"/>
        <v>40.147399999999998</v>
      </c>
      <c r="AL50" s="37">
        <f t="shared" si="103"/>
        <v>1.2687671812222501</v>
      </c>
      <c r="AM50" s="37" t="str">
        <f t="shared" si="104"/>
        <v>NULL</v>
      </c>
      <c r="AN50" s="37" t="str">
        <f t="shared" si="105"/>
        <v>NULL</v>
      </c>
      <c r="AO50" s="37" t="str">
        <f t="shared" si="106"/>
        <v>NULL</v>
      </c>
      <c r="AP50" s="36">
        <f t="shared" si="107"/>
        <v>5347733.3163149999</v>
      </c>
      <c r="AS50" s="9" t="s">
        <v>49</v>
      </c>
      <c r="AT50" s="9">
        <v>113.337001786933</v>
      </c>
      <c r="AU50" s="9">
        <v>16.475042976415999</v>
      </c>
      <c r="AV50" s="9">
        <v>6.7771790538686396</v>
      </c>
      <c r="AW50">
        <v>1.0433846090193799</v>
      </c>
      <c r="AX50" s="9">
        <v>2.8580242783891898</v>
      </c>
      <c r="AY50" s="9">
        <v>27.1073475768629</v>
      </c>
      <c r="AZ50" s="9">
        <v>2.4324152449248899</v>
      </c>
      <c r="BA50">
        <v>70805424.445999995</v>
      </c>
      <c r="BB50">
        <v>47785000.997727297</v>
      </c>
      <c r="BC50" s="9">
        <v>40.560107740183497</v>
      </c>
      <c r="BD50" s="9">
        <v>37.642121757780401</v>
      </c>
      <c r="BE50" s="9">
        <v>31.366856436323499</v>
      </c>
      <c r="BF50" s="9" t="s">
        <v>184</v>
      </c>
      <c r="BG50">
        <v>1.0752440725503101</v>
      </c>
      <c r="BH50" s="9">
        <v>0.90159985280104704</v>
      </c>
      <c r="BI50" s="9" t="s">
        <v>147</v>
      </c>
      <c r="BJ50" s="9" t="s">
        <v>147</v>
      </c>
      <c r="BK50" s="9">
        <v>1.1461082176465001</v>
      </c>
      <c r="BL50" s="9">
        <v>-0.83742773238481705</v>
      </c>
      <c r="BM50" s="9">
        <v>55.151515151515099</v>
      </c>
      <c r="BN50" s="9">
        <v>44.407800000000002</v>
      </c>
      <c r="BO50" s="9">
        <v>40.147399999999998</v>
      </c>
      <c r="BP50">
        <v>1.2687671812222501</v>
      </c>
      <c r="BQ50" s="9" t="s">
        <v>147</v>
      </c>
      <c r="BR50" s="9" t="s">
        <v>147</v>
      </c>
      <c r="BS50" s="9" t="s">
        <v>147</v>
      </c>
      <c r="BT50">
        <v>5347733.3163149999</v>
      </c>
      <c r="BU50">
        <v>430701660</v>
      </c>
      <c r="BV50">
        <v>95.735500000000002</v>
      </c>
      <c r="BW50" s="41">
        <v>45203</v>
      </c>
      <c r="BX50" s="9" t="s">
        <v>241</v>
      </c>
      <c r="BY50">
        <v>47.35</v>
      </c>
      <c r="BZ50" s="9" t="s">
        <v>170</v>
      </c>
      <c r="CA50" t="str">
        <f t="shared" si="37"/>
        <v>CHFUSD=R</v>
      </c>
      <c r="CB50" s="25">
        <v>1.2375</v>
      </c>
      <c r="CE50" s="9" t="s">
        <v>49</v>
      </c>
      <c r="CF50" s="9" t="s">
        <v>240</v>
      </c>
    </row>
    <row r="51" spans="1:84" outlineLevel="1" x14ac:dyDescent="0.4">
      <c r="B51" t="s">
        <v>242</v>
      </c>
      <c r="C51" t="s">
        <v>26</v>
      </c>
      <c r="E51" t="s">
        <v>50</v>
      </c>
      <c r="F51" s="5"/>
      <c r="G51" s="6" t="str">
        <f t="shared" si="73"/>
        <v>GB00B0LCW083</v>
      </c>
      <c r="H51" s="36">
        <f t="shared" si="74"/>
        <v>522900987813.88556</v>
      </c>
      <c r="I51" s="37">
        <f t="shared" si="75"/>
        <v>68.682100000000005</v>
      </c>
      <c r="J51" s="38">
        <f t="shared" si="76"/>
        <v>38657</v>
      </c>
      <c r="K51" s="37" t="str">
        <f t="shared" si="77"/>
        <v>GBp</v>
      </c>
      <c r="L51" s="39">
        <f t="shared" si="78"/>
        <v>1752</v>
      </c>
      <c r="M51" s="37">
        <f t="shared" si="79"/>
        <v>2356.6151999999997</v>
      </c>
      <c r="N51" s="40"/>
      <c r="O51" s="37">
        <f t="shared" si="80"/>
        <v>14.0479711110547</v>
      </c>
      <c r="P51" s="37">
        <f t="shared" si="81"/>
        <v>9.5339521531107003</v>
      </c>
      <c r="Q51" s="37">
        <f t="shared" si="82"/>
        <v>1.7159566845927201</v>
      </c>
      <c r="R51" s="37">
        <f t="shared" si="83"/>
        <v>1.1459077107104201</v>
      </c>
      <c r="S51" s="37">
        <f t="shared" si="84"/>
        <v>2.0458709440183598</v>
      </c>
      <c r="T51" s="37">
        <f t="shared" si="85"/>
        <v>9.8527903721531001</v>
      </c>
      <c r="U51" s="37">
        <f t="shared" si="86"/>
        <v>1.6006228502233899</v>
      </c>
      <c r="V51" s="36">
        <f t="shared" si="87"/>
        <v>1430490228</v>
      </c>
      <c r="W51" s="36">
        <f t="shared" si="88"/>
        <v>1010687139.2173899</v>
      </c>
      <c r="X51" s="37">
        <f t="shared" si="89"/>
        <v>-41.536403550922607</v>
      </c>
      <c r="Y51" s="37">
        <f t="shared" si="90"/>
        <v>24.850379050833499</v>
      </c>
      <c r="Z51" s="37">
        <f t="shared" si="91"/>
        <v>27.1078102828643</v>
      </c>
      <c r="AA51" s="37">
        <f t="shared" si="92"/>
        <v>23.9966128320191</v>
      </c>
      <c r="AB51" s="37" t="str">
        <f t="shared" si="93"/>
        <v>#N/A</v>
      </c>
      <c r="AC51" s="37">
        <f t="shared" si="94"/>
        <v>0.92912829178981204</v>
      </c>
      <c r="AD51" s="37">
        <f t="shared" si="95"/>
        <v>0.73492111867313403</v>
      </c>
      <c r="AE51" s="37">
        <f t="shared" si="96"/>
        <v>0.88226005187363499</v>
      </c>
      <c r="AF51" s="37">
        <f t="shared" si="97"/>
        <v>0.92150577974238801</v>
      </c>
      <c r="AG51" s="37">
        <f t="shared" si="98"/>
        <v>1.31858318431557</v>
      </c>
      <c r="AH51" s="37">
        <f t="shared" si="99"/>
        <v>0.255932925561975</v>
      </c>
      <c r="AI51" s="37">
        <f t="shared" si="100"/>
        <v>16.230366492146601</v>
      </c>
      <c r="AJ51" s="39">
        <f t="shared" si="101"/>
        <v>2011.62</v>
      </c>
      <c r="AK51" s="39">
        <f t="shared" si="102"/>
        <v>2021.605</v>
      </c>
      <c r="AL51" s="37">
        <f t="shared" si="103"/>
        <v>3.5553955601620402</v>
      </c>
      <c r="AM51" s="37">
        <f t="shared" si="104"/>
        <v>49.303621169899998</v>
      </c>
      <c r="AN51" s="37" t="str">
        <f t="shared" si="105"/>
        <v>NULL</v>
      </c>
      <c r="AO51" s="37" t="str">
        <f t="shared" si="106"/>
        <v>NULL</v>
      </c>
      <c r="AP51" s="36">
        <f t="shared" si="107"/>
        <v>1651440.3294755199</v>
      </c>
      <c r="AS51" s="9" t="s">
        <v>50</v>
      </c>
      <c r="AT51" s="9">
        <v>14.0479711110547</v>
      </c>
      <c r="AU51" s="9">
        <v>9.5339521531107003</v>
      </c>
      <c r="AV51" s="9">
        <v>1.7159566845927201</v>
      </c>
      <c r="AW51">
        <v>1.1459077107104201</v>
      </c>
      <c r="AX51" s="9">
        <v>2.0458709440183598</v>
      </c>
      <c r="AY51">
        <v>9.8527903721531001</v>
      </c>
      <c r="AZ51">
        <v>1.6006228502233899</v>
      </c>
      <c r="BA51">
        <v>1430490228</v>
      </c>
      <c r="BB51">
        <v>1010687139.2173899</v>
      </c>
      <c r="BC51">
        <v>24.850379050833499</v>
      </c>
      <c r="BD51">
        <v>27.1078102828643</v>
      </c>
      <c r="BE51">
        <v>23.9966128320191</v>
      </c>
      <c r="BF51" t="s">
        <v>184</v>
      </c>
      <c r="BG51">
        <v>0.92912829178981204</v>
      </c>
      <c r="BH51">
        <v>0.73492111867313403</v>
      </c>
      <c r="BI51">
        <v>0.88226005187363499</v>
      </c>
      <c r="BJ51">
        <v>0.92150577974238801</v>
      </c>
      <c r="BK51">
        <v>1.31858318431557</v>
      </c>
      <c r="BL51">
        <v>0.255932925561975</v>
      </c>
      <c r="BM51">
        <v>16.230366492146601</v>
      </c>
      <c r="BN51">
        <v>2011.62</v>
      </c>
      <c r="BO51">
        <v>2021.605</v>
      </c>
      <c r="BP51">
        <v>3.5553955601620402</v>
      </c>
      <c r="BQ51">
        <v>49.303621169899998</v>
      </c>
      <c r="BR51" s="9" t="s">
        <v>147</v>
      </c>
      <c r="BS51" s="9" t="s">
        <v>147</v>
      </c>
      <c r="BT51">
        <v>1651440.3294755199</v>
      </c>
      <c r="BU51">
        <v>221886453</v>
      </c>
      <c r="BV51">
        <v>68.682100000000005</v>
      </c>
      <c r="BW51" s="41">
        <v>38657</v>
      </c>
      <c r="BX51" s="9" t="s">
        <v>243</v>
      </c>
      <c r="BY51">
        <v>1752</v>
      </c>
      <c r="BZ51" s="9" t="s">
        <v>212</v>
      </c>
      <c r="CA51" t="str">
        <f t="shared" si="37"/>
        <v>GBP=</v>
      </c>
      <c r="CB51" s="25">
        <v>1.3451</v>
      </c>
      <c r="CE51" s="9" t="s">
        <v>50</v>
      </c>
      <c r="CF51" s="9" t="s">
        <v>242</v>
      </c>
    </row>
    <row r="52" spans="1:84" outlineLevel="1" x14ac:dyDescent="0.4">
      <c r="F52" s="5"/>
      <c r="G52" s="12" t="s">
        <v>423</v>
      </c>
      <c r="H52" s="13"/>
      <c r="I52" s="42">
        <f>AVERAGE(I27:I51)</f>
        <v>92.099920000000026</v>
      </c>
      <c r="J52" s="14"/>
      <c r="K52" s="14"/>
      <c r="L52" s="14"/>
      <c r="M52" s="16"/>
      <c r="N52" s="16"/>
      <c r="O52" s="42">
        <f>AVERAGE(O27:O51)</f>
        <v>25.214789964066856</v>
      </c>
      <c r="P52" s="42">
        <f>AVERAGE(P27:P51)</f>
        <v>13.509293231872693</v>
      </c>
      <c r="Q52" s="42">
        <f t="shared" ref="Q52:U52" si="108">AVERAGE(Q27:Q51)</f>
        <v>0.91097218966478155</v>
      </c>
      <c r="R52" s="42">
        <f t="shared" si="108"/>
        <v>5.748441385904977</v>
      </c>
      <c r="S52" s="42">
        <f t="shared" si="108"/>
        <v>4.2616094904310948</v>
      </c>
      <c r="T52" s="42">
        <f t="shared" si="108"/>
        <v>15.633713464554759</v>
      </c>
      <c r="U52" s="42">
        <f t="shared" si="108"/>
        <v>2.9813756210285347</v>
      </c>
      <c r="V52" s="17">
        <f t="shared" ref="V52:AP52" si="109">AVERAGE(V27:V51)</f>
        <v>5379237001.4933596</v>
      </c>
      <c r="W52" s="17">
        <f t="shared" si="109"/>
        <v>5358100035.649539</v>
      </c>
      <c r="X52" s="42">
        <f t="shared" si="109"/>
        <v>-12.884923572664702</v>
      </c>
      <c r="Y52" s="42">
        <f t="shared" si="109"/>
        <v>30.598606727876355</v>
      </c>
      <c r="Z52" s="42">
        <f t="shared" si="109"/>
        <v>33.951281927338911</v>
      </c>
      <c r="AA52" s="42">
        <f t="shared" si="109"/>
        <v>29.949818746053776</v>
      </c>
      <c r="AB52" s="42">
        <f t="shared" si="109"/>
        <v>0.4141333333333333</v>
      </c>
      <c r="AC52" s="42">
        <f t="shared" si="109"/>
        <v>0.80203896547972431</v>
      </c>
      <c r="AD52" s="42">
        <f t="shared" si="109"/>
        <v>0.73177225266891543</v>
      </c>
      <c r="AE52" s="42">
        <f t="shared" si="109"/>
        <v>0.69764921011351577</v>
      </c>
      <c r="AF52" s="42">
        <f t="shared" si="109"/>
        <v>0.79843200830953709</v>
      </c>
      <c r="AG52" s="42">
        <f t="shared" si="109"/>
        <v>0.55932061882535455</v>
      </c>
      <c r="AH52" s="42">
        <f t="shared" si="109"/>
        <v>0.5440014805651151</v>
      </c>
      <c r="AI52" s="42">
        <f t="shared" si="109"/>
        <v>53.978249326744198</v>
      </c>
      <c r="AJ52" s="42">
        <f t="shared" si="109"/>
        <v>1638.9780960000001</v>
      </c>
      <c r="AK52" s="42">
        <f t="shared" si="109"/>
        <v>1699.9605793999999</v>
      </c>
      <c r="AL52" s="42">
        <f t="shared" si="109"/>
        <v>3.228561285313865</v>
      </c>
      <c r="AM52" s="42">
        <f t="shared" si="109"/>
        <v>80.232376578371415</v>
      </c>
      <c r="AN52" s="42">
        <f t="shared" si="109"/>
        <v>1.5987197668035353</v>
      </c>
      <c r="AO52" s="42">
        <f t="shared" si="109"/>
        <v>2.5570061103737598</v>
      </c>
      <c r="AP52" s="17">
        <f t="shared" si="109"/>
        <v>14530230.339925494</v>
      </c>
    </row>
    <row r="53" spans="1:84" outlineLevel="1" x14ac:dyDescent="0.4">
      <c r="F53" s="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</row>
    <row r="54" spans="1:84" x14ac:dyDescent="0.4">
      <c r="A54" s="1" t="s">
        <v>244</v>
      </c>
      <c r="B54" s="1"/>
      <c r="C54" s="1" t="s">
        <v>52</v>
      </c>
      <c r="D54" s="1"/>
      <c r="E54" s="1" t="s">
        <v>51</v>
      </c>
      <c r="F54" s="5"/>
      <c r="G54" s="6" t="str">
        <f t="shared" ref="G54" si="110">BX54</f>
        <v>US7140461093</v>
      </c>
      <c r="H54" s="36">
        <f t="shared" ref="H54" si="111">(BU54*BY54)*CB54</f>
        <v>10079742847.200001</v>
      </c>
      <c r="I54" s="37">
        <f t="shared" ref="I54" si="112">BV54</f>
        <v>99.648600000000002</v>
      </c>
      <c r="J54" s="38">
        <f t="shared" ref="J54" si="113">BW54</f>
        <v>23929</v>
      </c>
      <c r="K54" s="37" t="str">
        <f t="shared" ref="K54" si="114">BZ54</f>
        <v>USD</v>
      </c>
      <c r="L54" s="39">
        <f t="shared" ref="L54" si="115">BY54</f>
        <v>86.84</v>
      </c>
      <c r="M54" s="37">
        <f t="shared" ref="M54" si="116">BY54*CB54</f>
        <v>86.84</v>
      </c>
      <c r="N54" s="40"/>
      <c r="O54" s="37">
        <f t="shared" ref="O54" si="117">AT54</f>
        <v>37.7020995780004</v>
      </c>
      <c r="P54" s="37">
        <f t="shared" ref="P54" si="118">AU54</f>
        <v>16.684872376175601</v>
      </c>
      <c r="Q54" s="37">
        <f t="shared" ref="Q54" si="119">AV54</f>
        <v>5.27302092000006</v>
      </c>
      <c r="R54" s="37">
        <f t="shared" ref="R54" si="120">AW54</f>
        <v>2.3335485840804999</v>
      </c>
      <c r="S54" s="37">
        <f t="shared" ref="S54" si="121">AX54</f>
        <v>1.3369453987783599</v>
      </c>
      <c r="T54" s="37">
        <f t="shared" ref="T54" si="122">AY54</f>
        <v>17.2424730702649</v>
      </c>
      <c r="U54" s="37">
        <f t="shared" ref="U54" si="123">AZ54</f>
        <v>3.6018801891178298</v>
      </c>
      <c r="V54" s="36">
        <f t="shared" ref="V54" si="124">BA54</f>
        <v>85661384.175999999</v>
      </c>
      <c r="W54" s="36">
        <f t="shared" ref="W54" si="125">BB54</f>
        <v>140232274.26217401</v>
      </c>
      <c r="X54" s="37">
        <f t="shared" ref="X54" si="126">((W54-V54)/W54)*100</f>
        <v>38.914643845930883</v>
      </c>
      <c r="Y54" s="37">
        <f t="shared" ref="Y54" si="127">BC54</f>
        <v>42.9422729621039</v>
      </c>
      <c r="Z54" s="37">
        <f t="shared" ref="Z54" si="128">BD54</f>
        <v>45.7538175786732</v>
      </c>
      <c r="AA54" s="37">
        <f t="shared" ref="AA54" si="129">BE54</f>
        <v>37.536177486272003</v>
      </c>
      <c r="AB54" s="37">
        <f t="shared" ref="AB54" si="130">BF54</f>
        <v>0.43190000000000001</v>
      </c>
      <c r="AC54" s="37">
        <f t="shared" ref="AC54" si="131">BG54</f>
        <v>1.0925795341976099</v>
      </c>
      <c r="AD54" s="37">
        <f t="shared" ref="AD54" si="132">BH54</f>
        <v>0.71117437349952495</v>
      </c>
      <c r="AE54" s="37">
        <f t="shared" ref="AE54" si="133">BI54</f>
        <v>0.94569052139138599</v>
      </c>
      <c r="AF54" s="37">
        <f t="shared" ref="AF54" si="134">BJ54</f>
        <v>0.96379271713391002</v>
      </c>
      <c r="AG54" s="37">
        <f t="shared" ref="AG54" si="135">BK54</f>
        <v>0.38160063230441099</v>
      </c>
      <c r="AH54" s="37">
        <f t="shared" ref="AH54" si="136">BL54</f>
        <v>0.52676244479724998</v>
      </c>
      <c r="AI54" s="37">
        <f t="shared" ref="AI54" si="137">BM54</f>
        <v>44.160144491270302</v>
      </c>
      <c r="AJ54" s="39">
        <f t="shared" ref="AJ54" si="138">BN54</f>
        <v>94.832800000000006</v>
      </c>
      <c r="AK54" s="39">
        <f t="shared" ref="AK54" si="139">BO54</f>
        <v>106.19575</v>
      </c>
      <c r="AL54" s="37">
        <f t="shared" ref="AL54" si="140">BP54</f>
        <v>0.32243205895900501</v>
      </c>
      <c r="AM54" s="37">
        <f t="shared" ref="AM54" si="141">BQ54</f>
        <v>12.1432432146</v>
      </c>
      <c r="AN54" s="37">
        <f t="shared" ref="AN54" si="142">BR54</f>
        <v>5.1329328921693396</v>
      </c>
      <c r="AO54" s="37">
        <f t="shared" ref="AO54" si="143">BS54</f>
        <v>5.85658926647353</v>
      </c>
      <c r="AP54" s="36">
        <f t="shared" ref="AP54" si="144">BT54</f>
        <v>2000488.19488824</v>
      </c>
      <c r="AS54" s="10" t="s">
        <v>51</v>
      </c>
      <c r="AT54" s="9">
        <v>37.7020995780004</v>
      </c>
      <c r="AU54" s="9">
        <v>16.684872376175601</v>
      </c>
      <c r="AV54" s="9">
        <v>5.27302092000006</v>
      </c>
      <c r="AW54">
        <v>2.3335485840804999</v>
      </c>
      <c r="AX54" s="9">
        <v>1.3369453987783599</v>
      </c>
      <c r="AY54">
        <v>17.2424730702649</v>
      </c>
      <c r="AZ54">
        <v>3.6018801891178298</v>
      </c>
      <c r="BA54">
        <v>85661384.175999999</v>
      </c>
      <c r="BB54">
        <v>140232274.26217401</v>
      </c>
      <c r="BC54">
        <v>42.9422729621039</v>
      </c>
      <c r="BD54">
        <v>45.7538175786732</v>
      </c>
      <c r="BE54">
        <v>37.536177486272003</v>
      </c>
      <c r="BF54">
        <v>0.43190000000000001</v>
      </c>
      <c r="BG54">
        <v>1.0925795341976099</v>
      </c>
      <c r="BH54">
        <v>0.71117437349952495</v>
      </c>
      <c r="BI54">
        <v>0.94569052139138599</v>
      </c>
      <c r="BJ54">
        <v>0.96379271713391002</v>
      </c>
      <c r="BK54">
        <v>0.38160063230441099</v>
      </c>
      <c r="BL54">
        <v>0.52676244479724998</v>
      </c>
      <c r="BM54">
        <v>44.160144491270302</v>
      </c>
      <c r="BN54">
        <v>94.832800000000006</v>
      </c>
      <c r="BO54">
        <v>106.19575</v>
      </c>
      <c r="BP54">
        <v>0.32243205895900501</v>
      </c>
      <c r="BQ54">
        <v>12.1432432146</v>
      </c>
      <c r="BR54">
        <v>5.1329328921693396</v>
      </c>
      <c r="BS54" s="9">
        <v>5.85658926647353</v>
      </c>
      <c r="BT54">
        <v>2000488.19488824</v>
      </c>
      <c r="BU54">
        <v>116072580</v>
      </c>
      <c r="BV54">
        <v>99.648600000000002</v>
      </c>
      <c r="BW54" s="41">
        <v>23929</v>
      </c>
      <c r="BX54" s="9" t="s">
        <v>245</v>
      </c>
      <c r="BY54">
        <v>86.84</v>
      </c>
      <c r="BZ54" s="9" t="s">
        <v>146</v>
      </c>
      <c r="CA54" t="str">
        <f t="shared" si="37"/>
        <v>USD=</v>
      </c>
      <c r="CB54" s="25">
        <v>1</v>
      </c>
      <c r="CE54" s="10" t="s">
        <v>51</v>
      </c>
      <c r="CF54" s="9" t="s">
        <v>244</v>
      </c>
    </row>
    <row r="55" spans="1:84" outlineLevel="1" x14ac:dyDescent="0.4">
      <c r="B55" t="s">
        <v>246</v>
      </c>
      <c r="C55" t="s">
        <v>52</v>
      </c>
      <c r="E55" t="s">
        <v>53</v>
      </c>
      <c r="F55" s="5"/>
      <c r="G55" s="6" t="str">
        <f t="shared" ref="G55:G74" si="145">BX55</f>
        <v>US8835561023</v>
      </c>
      <c r="H55" s="36">
        <f t="shared" ref="H55:H74" si="146">(BU55*BY55)*CB55</f>
        <v>173973456387.12</v>
      </c>
      <c r="I55" s="37">
        <f t="shared" ref="I55:I74" si="147">BV55</f>
        <v>99.811700000000002</v>
      </c>
      <c r="J55" s="38">
        <f t="shared" ref="J55:J74" si="148">BW55</f>
        <v>29460</v>
      </c>
      <c r="K55" s="37" t="str">
        <f t="shared" ref="K55:K74" si="149">BZ55</f>
        <v>USD</v>
      </c>
      <c r="L55" s="39">
        <f t="shared" ref="L55:L74" si="150">BY55</f>
        <v>460.72</v>
      </c>
      <c r="M55" s="37">
        <f t="shared" ref="M55:M74" si="151">BY55*CB55</f>
        <v>460.72</v>
      </c>
      <c r="N55" s="40"/>
      <c r="O55" s="37">
        <f t="shared" ref="O55:O74" si="152">AT55</f>
        <v>26.6668364503102</v>
      </c>
      <c r="P55" s="37">
        <f t="shared" ref="P55:P74" si="153">AU55</f>
        <v>19.488111399276601</v>
      </c>
      <c r="Q55" s="37">
        <f t="shared" ref="Q55:Q74" si="154">AV55</f>
        <v>3.9494722230909698</v>
      </c>
      <c r="R55" s="37">
        <f t="shared" ref="R55:R74" si="155">AW55</f>
        <v>2.8862724228786401</v>
      </c>
      <c r="S55" s="37">
        <f t="shared" ref="S55:S74" si="156">AX55</f>
        <v>3.4442686924912298</v>
      </c>
      <c r="T55" s="37">
        <f t="shared" ref="T55:T74" si="157">AY55</f>
        <v>22.957700763673799</v>
      </c>
      <c r="U55" s="37">
        <f t="shared" ref="U55:U74" si="158">AZ55</f>
        <v>4.0260449964621001</v>
      </c>
      <c r="V55" s="36">
        <f t="shared" ref="V55:V74" si="159">BA55</f>
        <v>900401868.08000004</v>
      </c>
      <c r="W55" s="36">
        <f t="shared" ref="W55:W74" si="160">BB55</f>
        <v>1412803734.6626101</v>
      </c>
      <c r="X55" s="37">
        <f t="shared" ref="X55:X74" si="161">((W55-V55)/W55)*100</f>
        <v>36.268439416673544</v>
      </c>
      <c r="Y55" s="37">
        <f t="shared" ref="Y55:Y74" si="162">BC55</f>
        <v>40.241787473158702</v>
      </c>
      <c r="Z55" s="37">
        <f t="shared" ref="Z55:Z74" si="163">BD55</f>
        <v>40.803265515126597</v>
      </c>
      <c r="AA55" s="37">
        <f t="shared" ref="AA55:AA74" si="164">BE55</f>
        <v>32.104639135027497</v>
      </c>
      <c r="AB55" s="37">
        <f t="shared" ref="AB55:AB74" si="165">BF55</f>
        <v>0.27010000000000001</v>
      </c>
      <c r="AC55" s="37">
        <f t="shared" ref="AC55:AC74" si="166">BG55</f>
        <v>0.88905842588995398</v>
      </c>
      <c r="AD55" s="37">
        <f t="shared" ref="AD55:AD74" si="167">BH55</f>
        <v>0.77344820766534095</v>
      </c>
      <c r="AE55" s="37">
        <f t="shared" ref="AE55:AE74" si="168">BI55</f>
        <v>0.75347377669420301</v>
      </c>
      <c r="AF55" s="37">
        <f t="shared" ref="AF55:AF74" si="169">BJ55</f>
        <v>0.83564834881361805</v>
      </c>
      <c r="AG55" s="37">
        <f t="shared" ref="AG55:AG74" si="170">BK55</f>
        <v>0.35084562773120098</v>
      </c>
      <c r="AH55" s="37">
        <f t="shared" ref="AH55:AH74" si="171">BL55</f>
        <v>0.20770831109277099</v>
      </c>
      <c r="AI55" s="37">
        <f t="shared" ref="AI55:AI74" si="172">BM55</f>
        <v>70.677639383155395</v>
      </c>
      <c r="AJ55" s="39">
        <f t="shared" ref="AJ55:AJ74" si="173">BN55</f>
        <v>426.46940000000001</v>
      </c>
      <c r="AK55" s="39">
        <f t="shared" ref="AK55:AK74" si="174">BO55</f>
        <v>488.16494999999998</v>
      </c>
      <c r="AL55" s="37">
        <f t="shared" ref="AL55:AL74" si="175">BP55</f>
        <v>0.37332870289980902</v>
      </c>
      <c r="AM55" s="37">
        <f t="shared" ref="AM55:AM74" si="176">BQ55</f>
        <v>9.4080505129999992</v>
      </c>
      <c r="AN55" s="37">
        <f t="shared" ref="AN55:AN74" si="177">BR55</f>
        <v>1.0146971872400601</v>
      </c>
      <c r="AO55" s="37">
        <f t="shared" ref="AO55:AO74" si="178">BS55</f>
        <v>1.4284068504332399</v>
      </c>
      <c r="AP55" s="36">
        <f t="shared" ref="AP55:AP74" si="179">BT55</f>
        <v>28218750.6345562</v>
      </c>
      <c r="AS55" s="9" t="s">
        <v>53</v>
      </c>
      <c r="AT55" s="9">
        <v>26.6668364503102</v>
      </c>
      <c r="AU55" s="9">
        <v>19.488111399276601</v>
      </c>
      <c r="AV55" s="9">
        <v>3.9494722230909698</v>
      </c>
      <c r="AW55">
        <v>2.8862724228786401</v>
      </c>
      <c r="AX55" s="9">
        <v>3.4442686924912298</v>
      </c>
      <c r="AY55">
        <v>22.957700763673799</v>
      </c>
      <c r="AZ55">
        <v>4.0260449964621001</v>
      </c>
      <c r="BA55">
        <v>900401868.08000004</v>
      </c>
      <c r="BB55">
        <v>1412803734.6626101</v>
      </c>
      <c r="BC55">
        <v>40.241787473158702</v>
      </c>
      <c r="BD55">
        <v>40.803265515126597</v>
      </c>
      <c r="BE55">
        <v>32.104639135027497</v>
      </c>
      <c r="BF55">
        <v>0.27010000000000001</v>
      </c>
      <c r="BG55">
        <v>0.88905842588995398</v>
      </c>
      <c r="BH55">
        <v>0.77344820766534095</v>
      </c>
      <c r="BI55">
        <v>0.75347377669420301</v>
      </c>
      <c r="BJ55">
        <v>0.83564834881361805</v>
      </c>
      <c r="BK55">
        <v>0.35084562773120098</v>
      </c>
      <c r="BL55">
        <v>0.20770831109277099</v>
      </c>
      <c r="BM55">
        <v>70.677639383155395</v>
      </c>
      <c r="BN55">
        <v>426.46940000000001</v>
      </c>
      <c r="BO55">
        <v>488.16494999999998</v>
      </c>
      <c r="BP55">
        <v>0.37332870289980902</v>
      </c>
      <c r="BQ55">
        <v>9.4080505129999992</v>
      </c>
      <c r="BR55" s="9">
        <v>1.0146971872400601</v>
      </c>
      <c r="BS55">
        <v>1.4284068504332399</v>
      </c>
      <c r="BT55">
        <v>28218750.6345562</v>
      </c>
      <c r="BU55">
        <v>377612121</v>
      </c>
      <c r="BV55">
        <v>99.811700000000002</v>
      </c>
      <c r="BW55" s="41">
        <v>29460</v>
      </c>
      <c r="BX55" s="9" t="s">
        <v>247</v>
      </c>
      <c r="BY55">
        <v>460.72</v>
      </c>
      <c r="BZ55" s="9" t="s">
        <v>146</v>
      </c>
      <c r="CA55" t="str">
        <f t="shared" si="37"/>
        <v>USD=</v>
      </c>
      <c r="CB55" s="25">
        <v>1</v>
      </c>
      <c r="CE55" s="9" t="s">
        <v>53</v>
      </c>
      <c r="CF55" s="9" t="s">
        <v>246</v>
      </c>
    </row>
    <row r="56" spans="1:84" outlineLevel="1" x14ac:dyDescent="0.4">
      <c r="B56" t="s">
        <v>248</v>
      </c>
      <c r="C56" t="s">
        <v>52</v>
      </c>
      <c r="E56" t="s">
        <v>54</v>
      </c>
      <c r="F56" s="5"/>
      <c r="G56" s="6" t="str">
        <f t="shared" si="145"/>
        <v>US2358511028</v>
      </c>
      <c r="H56" s="36">
        <f t="shared" si="146"/>
        <v>143611306890.39999</v>
      </c>
      <c r="I56" s="37">
        <f t="shared" si="147"/>
        <v>89.121200000000002</v>
      </c>
      <c r="J56" s="38">
        <f t="shared" si="148"/>
        <v>25547</v>
      </c>
      <c r="K56" s="37" t="str">
        <f t="shared" si="149"/>
        <v>USD</v>
      </c>
      <c r="L56" s="39">
        <f t="shared" si="150"/>
        <v>200.56</v>
      </c>
      <c r="M56" s="37">
        <f t="shared" si="151"/>
        <v>200.56</v>
      </c>
      <c r="N56" s="40"/>
      <c r="O56" s="37">
        <f t="shared" si="152"/>
        <v>42.604083245353699</v>
      </c>
      <c r="P56" s="37">
        <f t="shared" si="153"/>
        <v>24.2712056865447</v>
      </c>
      <c r="Q56" s="37">
        <f t="shared" si="154"/>
        <v>5.8401759075193604</v>
      </c>
      <c r="R56" s="37">
        <f t="shared" si="155"/>
        <v>3.3271015334537002</v>
      </c>
      <c r="S56" s="37">
        <f t="shared" si="156"/>
        <v>2.7435492031933602</v>
      </c>
      <c r="T56" s="37">
        <f t="shared" si="157"/>
        <v>23.2795115724429</v>
      </c>
      <c r="U56" s="37">
        <f t="shared" si="158"/>
        <v>5.9805649810685901</v>
      </c>
      <c r="V56" s="36">
        <f t="shared" si="159"/>
        <v>709572619.05599999</v>
      </c>
      <c r="W56" s="36">
        <f t="shared" si="160"/>
        <v>900893947.79608703</v>
      </c>
      <c r="X56" s="37">
        <f t="shared" si="161"/>
        <v>21.236831394874869</v>
      </c>
      <c r="Y56" s="37">
        <f t="shared" si="162"/>
        <v>27.9631203930842</v>
      </c>
      <c r="Z56" s="37">
        <f t="shared" si="163"/>
        <v>39.026883574510798</v>
      </c>
      <c r="AA56" s="37">
        <f t="shared" si="164"/>
        <v>32.569711249333501</v>
      </c>
      <c r="AB56" s="37">
        <f t="shared" si="165"/>
        <v>0.2797</v>
      </c>
      <c r="AC56" s="37">
        <f t="shared" si="166"/>
        <v>0.98574350445649195</v>
      </c>
      <c r="AD56" s="37">
        <f t="shared" si="167"/>
        <v>0.90860321704012403</v>
      </c>
      <c r="AE56" s="37">
        <f t="shared" si="168"/>
        <v>0.75023688722243198</v>
      </c>
      <c r="AF56" s="37">
        <f t="shared" si="169"/>
        <v>0.83349042465703005</v>
      </c>
      <c r="AG56" s="37">
        <f t="shared" si="170"/>
        <v>0.43969149869092899</v>
      </c>
      <c r="AH56" s="37">
        <f t="shared" si="171"/>
        <v>0.71782616385699205</v>
      </c>
      <c r="AI56" s="37">
        <f t="shared" si="172"/>
        <v>63.930403747490502</v>
      </c>
      <c r="AJ56" s="39">
        <f t="shared" si="173"/>
        <v>198.1122</v>
      </c>
      <c r="AK56" s="39">
        <f t="shared" si="174"/>
        <v>213.15170000000001</v>
      </c>
      <c r="AL56" s="37">
        <f t="shared" si="175"/>
        <v>0.63821300358994804</v>
      </c>
      <c r="AM56" s="37">
        <f t="shared" si="176"/>
        <v>20.133367530099999</v>
      </c>
      <c r="AN56" s="37">
        <f t="shared" si="177"/>
        <v>1.0955647075910699</v>
      </c>
      <c r="AO56" s="37">
        <f t="shared" si="178"/>
        <v>2.1274062998689098</v>
      </c>
      <c r="AP56" s="36">
        <f t="shared" si="179"/>
        <v>4284716.26946822</v>
      </c>
      <c r="AS56" s="9" t="s">
        <v>54</v>
      </c>
      <c r="AT56" s="9">
        <v>42.604083245353699</v>
      </c>
      <c r="AU56" s="9">
        <v>24.2712056865447</v>
      </c>
      <c r="AV56" s="9">
        <v>5.8401759075193604</v>
      </c>
      <c r="AW56">
        <v>3.3271015334537002</v>
      </c>
      <c r="AX56" s="9">
        <v>2.7435492031933602</v>
      </c>
      <c r="AY56">
        <v>23.2795115724429</v>
      </c>
      <c r="AZ56">
        <v>5.9805649810685901</v>
      </c>
      <c r="BA56">
        <v>709572619.05599999</v>
      </c>
      <c r="BB56">
        <v>900893947.79608703</v>
      </c>
      <c r="BC56">
        <v>27.9631203930842</v>
      </c>
      <c r="BD56">
        <v>39.026883574510798</v>
      </c>
      <c r="BE56">
        <v>32.569711249333501</v>
      </c>
      <c r="BF56">
        <v>0.2797</v>
      </c>
      <c r="BG56">
        <v>0.98574350445649195</v>
      </c>
      <c r="BH56">
        <v>0.90860321704012403</v>
      </c>
      <c r="BI56">
        <v>0.75023688722243198</v>
      </c>
      <c r="BJ56">
        <v>0.83349042465703005</v>
      </c>
      <c r="BK56">
        <v>0.43969149869092899</v>
      </c>
      <c r="BL56">
        <v>0.71782616385699205</v>
      </c>
      <c r="BM56">
        <v>63.930403747490502</v>
      </c>
      <c r="BN56">
        <v>198.1122</v>
      </c>
      <c r="BO56">
        <v>213.15170000000001</v>
      </c>
      <c r="BP56">
        <v>0.63821300358994804</v>
      </c>
      <c r="BQ56">
        <v>20.133367530099999</v>
      </c>
      <c r="BR56" s="9">
        <v>1.0955647075910699</v>
      </c>
      <c r="BS56">
        <v>2.1274062998689098</v>
      </c>
      <c r="BT56">
        <v>4284716.26946822</v>
      </c>
      <c r="BU56">
        <v>716051590</v>
      </c>
      <c r="BV56">
        <v>89.121200000000002</v>
      </c>
      <c r="BW56" s="41">
        <v>25547</v>
      </c>
      <c r="BX56" s="9" t="s">
        <v>249</v>
      </c>
      <c r="BY56">
        <v>200.56</v>
      </c>
      <c r="BZ56" s="9" t="s">
        <v>146</v>
      </c>
      <c r="CA56" t="str">
        <f t="shared" si="37"/>
        <v>USD=</v>
      </c>
      <c r="CB56" s="25">
        <v>1</v>
      </c>
      <c r="CE56" s="9" t="s">
        <v>54</v>
      </c>
      <c r="CF56" s="9" t="s">
        <v>248</v>
      </c>
    </row>
    <row r="57" spans="1:84" outlineLevel="1" x14ac:dyDescent="0.4">
      <c r="B57" t="s">
        <v>250</v>
      </c>
      <c r="C57" t="s">
        <v>52</v>
      </c>
      <c r="E57" t="s">
        <v>55</v>
      </c>
      <c r="F57" s="5"/>
      <c r="G57" s="6" t="str">
        <f t="shared" si="145"/>
        <v>US4523271090</v>
      </c>
      <c r="H57" s="36">
        <f t="shared" si="146"/>
        <v>14533872000</v>
      </c>
      <c r="I57" s="37">
        <f t="shared" si="147"/>
        <v>99.794700000000006</v>
      </c>
      <c r="J57" s="38">
        <f t="shared" si="148"/>
        <v>36705</v>
      </c>
      <c r="K57" s="37" t="str">
        <f t="shared" si="149"/>
        <v>USD</v>
      </c>
      <c r="L57" s="39">
        <f t="shared" si="150"/>
        <v>94.56</v>
      </c>
      <c r="M57" s="37">
        <f t="shared" si="151"/>
        <v>94.56</v>
      </c>
      <c r="N57" s="40"/>
      <c r="O57" s="37">
        <f t="shared" si="152"/>
        <v>11.964970574725999</v>
      </c>
      <c r="P57" s="37">
        <f t="shared" si="153"/>
        <v>20.1205102813339</v>
      </c>
      <c r="Q57" s="37">
        <f t="shared" si="154"/>
        <v>0.67030647477456595</v>
      </c>
      <c r="R57" s="37">
        <f t="shared" si="155"/>
        <v>1.12719945553691</v>
      </c>
      <c r="S57" s="37">
        <f t="shared" si="156"/>
        <v>6.4491762621954898</v>
      </c>
      <c r="T57" s="37">
        <f t="shared" si="157"/>
        <v>12.594343154246101</v>
      </c>
      <c r="U57" s="37">
        <f t="shared" si="158"/>
        <v>3.3925938375350202</v>
      </c>
      <c r="V57" s="36">
        <f t="shared" si="159"/>
        <v>186823050.396</v>
      </c>
      <c r="W57" s="36">
        <f t="shared" si="160"/>
        <v>231555636.14173901</v>
      </c>
      <c r="X57" s="37">
        <f t="shared" si="161"/>
        <v>19.318288464530166</v>
      </c>
      <c r="Y57" s="37">
        <f t="shared" si="162"/>
        <v>44.633440138603099</v>
      </c>
      <c r="Z57" s="37">
        <f t="shared" si="163"/>
        <v>46.387111263932503</v>
      </c>
      <c r="AA57" s="37">
        <f t="shared" si="164"/>
        <v>43.539721582579297</v>
      </c>
      <c r="AB57" s="37">
        <f t="shared" si="165"/>
        <v>0.36499999999999999</v>
      </c>
      <c r="AC57" s="37">
        <f t="shared" si="166"/>
        <v>1.10866762846399</v>
      </c>
      <c r="AD57" s="37">
        <f t="shared" si="167"/>
        <v>1.3601106288245199</v>
      </c>
      <c r="AE57" s="37">
        <f t="shared" si="168"/>
        <v>1.44028505929429</v>
      </c>
      <c r="AF57" s="37">
        <f t="shared" si="169"/>
        <v>1.2935220793394899</v>
      </c>
      <c r="AG57" s="37">
        <f t="shared" si="170"/>
        <v>0.99058379036876598</v>
      </c>
      <c r="AH57" s="37">
        <f t="shared" si="171"/>
        <v>0.99992884594565901</v>
      </c>
      <c r="AI57" s="37">
        <f t="shared" si="172"/>
        <v>49.707019074928297</v>
      </c>
      <c r="AJ57" s="39">
        <f t="shared" si="173"/>
        <v>94.682100000000005</v>
      </c>
      <c r="AK57" s="39">
        <f t="shared" si="174"/>
        <v>107.278125</v>
      </c>
      <c r="AL57" s="37" t="str">
        <f t="shared" si="175"/>
        <v>NULL</v>
      </c>
      <c r="AM57" s="37" t="str">
        <f t="shared" si="176"/>
        <v>NULL</v>
      </c>
      <c r="AN57" s="37">
        <f t="shared" si="177"/>
        <v>4.9859197725837001</v>
      </c>
      <c r="AO57" s="37">
        <f t="shared" si="178"/>
        <v>3.4973996673781498</v>
      </c>
      <c r="AP57" s="36">
        <f t="shared" si="179"/>
        <v>2718153.7270451998</v>
      </c>
      <c r="AS57" s="9" t="s">
        <v>55</v>
      </c>
      <c r="AT57" s="9">
        <v>11.964970574725999</v>
      </c>
      <c r="AU57" s="9">
        <v>20.1205102813339</v>
      </c>
      <c r="AV57" s="9">
        <v>0.67030647477456595</v>
      </c>
      <c r="AW57" s="9">
        <v>1.12719945553691</v>
      </c>
      <c r="AX57" s="9">
        <v>6.4491762621954898</v>
      </c>
      <c r="AY57">
        <v>12.594343154246101</v>
      </c>
      <c r="AZ57">
        <v>3.3925938375350202</v>
      </c>
      <c r="BA57">
        <v>186823050.396</v>
      </c>
      <c r="BB57">
        <v>231555636.14173901</v>
      </c>
      <c r="BC57">
        <v>44.633440138603099</v>
      </c>
      <c r="BD57">
        <v>46.387111263932503</v>
      </c>
      <c r="BE57">
        <v>43.539721582579297</v>
      </c>
      <c r="BF57">
        <v>0.36499999999999999</v>
      </c>
      <c r="BG57">
        <v>1.10866762846399</v>
      </c>
      <c r="BH57">
        <v>1.3601106288245199</v>
      </c>
      <c r="BI57">
        <v>1.44028505929429</v>
      </c>
      <c r="BJ57">
        <v>1.2935220793394899</v>
      </c>
      <c r="BK57">
        <v>0.99058379036876598</v>
      </c>
      <c r="BL57">
        <v>0.99992884594565901</v>
      </c>
      <c r="BM57">
        <v>49.707019074928297</v>
      </c>
      <c r="BN57">
        <v>94.682100000000005</v>
      </c>
      <c r="BO57" s="9">
        <v>107.278125</v>
      </c>
      <c r="BP57" s="9" t="s">
        <v>147</v>
      </c>
      <c r="BQ57" s="9" t="s">
        <v>147</v>
      </c>
      <c r="BR57" s="9">
        <v>4.9859197725837001</v>
      </c>
      <c r="BS57">
        <v>3.4973996673781498</v>
      </c>
      <c r="BT57">
        <v>2718153.7270451998</v>
      </c>
      <c r="BU57">
        <v>153700000</v>
      </c>
      <c r="BV57">
        <v>99.794700000000006</v>
      </c>
      <c r="BW57" s="41">
        <v>36705</v>
      </c>
      <c r="BX57" s="9" t="s">
        <v>251</v>
      </c>
      <c r="BY57">
        <v>94.56</v>
      </c>
      <c r="BZ57" s="9" t="s">
        <v>146</v>
      </c>
      <c r="CA57" t="str">
        <f t="shared" si="37"/>
        <v>USD=</v>
      </c>
      <c r="CB57" s="25">
        <v>1</v>
      </c>
      <c r="CE57" s="9" t="s">
        <v>55</v>
      </c>
      <c r="CF57" s="9" t="s">
        <v>250</v>
      </c>
    </row>
    <row r="58" spans="1:84" outlineLevel="1" x14ac:dyDescent="0.4">
      <c r="B58" t="s">
        <v>252</v>
      </c>
      <c r="C58" t="s">
        <v>52</v>
      </c>
      <c r="E58" t="s">
        <v>56</v>
      </c>
      <c r="F58" s="5"/>
      <c r="G58" s="6" t="str">
        <f t="shared" si="145"/>
        <v>US00846U1016</v>
      </c>
      <c r="H58" s="36">
        <f t="shared" si="146"/>
        <v>32559499123.360001</v>
      </c>
      <c r="I58" s="37">
        <f t="shared" si="147"/>
        <v>99.673599999999993</v>
      </c>
      <c r="J58" s="38">
        <f t="shared" si="148"/>
        <v>36482</v>
      </c>
      <c r="K58" s="37" t="str">
        <f t="shared" si="149"/>
        <v>USD</v>
      </c>
      <c r="L58" s="39">
        <f t="shared" si="150"/>
        <v>114.62</v>
      </c>
      <c r="M58" s="37">
        <f t="shared" si="151"/>
        <v>114.62</v>
      </c>
      <c r="N58" s="40"/>
      <c r="O58" s="37">
        <f t="shared" si="152"/>
        <v>28.210334600854001</v>
      </c>
      <c r="P58" s="37">
        <f t="shared" si="153"/>
        <v>19.285358393728799</v>
      </c>
      <c r="Q58" s="37">
        <f t="shared" si="154"/>
        <v>3.8644293973772599</v>
      </c>
      <c r="R58" s="37">
        <f t="shared" si="155"/>
        <v>2.6418299169491402</v>
      </c>
      <c r="S58" s="37">
        <f t="shared" si="156"/>
        <v>5.3039028289727801</v>
      </c>
      <c r="T58" s="37">
        <f t="shared" si="157"/>
        <v>20.542270740290199</v>
      </c>
      <c r="U58" s="37">
        <f t="shared" si="158"/>
        <v>4.9124168864453903</v>
      </c>
      <c r="V58" s="36">
        <f t="shared" si="159"/>
        <v>136315798.028</v>
      </c>
      <c r="W58" s="36">
        <f t="shared" si="160"/>
        <v>203733593.41217399</v>
      </c>
      <c r="X58" s="37">
        <f t="shared" si="161"/>
        <v>33.091153135350076</v>
      </c>
      <c r="Y58" s="37">
        <f t="shared" si="162"/>
        <v>30.576908273945602</v>
      </c>
      <c r="Z58" s="37">
        <f t="shared" si="163"/>
        <v>37.8570088492732</v>
      </c>
      <c r="AA58" s="37">
        <f t="shared" si="164"/>
        <v>31.701949917249902</v>
      </c>
      <c r="AB58" s="37">
        <f t="shared" si="165"/>
        <v>0.34279999999999999</v>
      </c>
      <c r="AC58" s="37">
        <f t="shared" si="166"/>
        <v>1.05459115307899</v>
      </c>
      <c r="AD58" s="37">
        <f t="shared" si="167"/>
        <v>1.05708379300183</v>
      </c>
      <c r="AE58" s="37">
        <f t="shared" si="168"/>
        <v>1.2348883916625399</v>
      </c>
      <c r="AF58" s="37">
        <f t="shared" si="169"/>
        <v>1.1565911045160999</v>
      </c>
      <c r="AG58" s="37">
        <f t="shared" si="170"/>
        <v>1.4496751164327799</v>
      </c>
      <c r="AH58" s="37">
        <f t="shared" si="171"/>
        <v>0.21938821434478101</v>
      </c>
      <c r="AI58" s="37">
        <f t="shared" si="172"/>
        <v>56.386138613861398</v>
      </c>
      <c r="AJ58" s="39">
        <f t="shared" si="173"/>
        <v>117.1134</v>
      </c>
      <c r="AK58" s="39">
        <f t="shared" si="174"/>
        <v>125.0594</v>
      </c>
      <c r="AL58" s="37">
        <f t="shared" si="175"/>
        <v>0.86546850462397495</v>
      </c>
      <c r="AM58" s="37">
        <f t="shared" si="176"/>
        <v>21.256788207900001</v>
      </c>
      <c r="AN58" s="37">
        <f t="shared" si="177"/>
        <v>1.2372027528910601</v>
      </c>
      <c r="AO58" s="37">
        <f t="shared" si="178"/>
        <v>1.83542242126786</v>
      </c>
      <c r="AP58" s="36">
        <f t="shared" si="179"/>
        <v>10301779.7155059</v>
      </c>
      <c r="AS58" s="9" t="s">
        <v>56</v>
      </c>
      <c r="AT58" s="9">
        <v>28.210334600854001</v>
      </c>
      <c r="AU58" s="9">
        <v>19.285358393728799</v>
      </c>
      <c r="AV58" s="9">
        <v>3.8644293973772599</v>
      </c>
      <c r="AW58">
        <v>2.6418299169491402</v>
      </c>
      <c r="AX58" s="9">
        <v>5.3039028289727801</v>
      </c>
      <c r="AY58">
        <v>20.542270740290199</v>
      </c>
      <c r="AZ58">
        <v>4.9124168864453903</v>
      </c>
      <c r="BA58">
        <v>136315798.028</v>
      </c>
      <c r="BB58">
        <v>203733593.41217399</v>
      </c>
      <c r="BC58">
        <v>30.576908273945602</v>
      </c>
      <c r="BD58">
        <v>37.8570088492732</v>
      </c>
      <c r="BE58">
        <v>31.701949917249902</v>
      </c>
      <c r="BF58">
        <v>0.34279999999999999</v>
      </c>
      <c r="BG58">
        <v>1.05459115307899</v>
      </c>
      <c r="BH58">
        <v>1.05708379300183</v>
      </c>
      <c r="BI58">
        <v>1.2348883916625399</v>
      </c>
      <c r="BJ58">
        <v>1.1565911045160999</v>
      </c>
      <c r="BK58">
        <v>1.4496751164327799</v>
      </c>
      <c r="BL58">
        <v>0.21938821434478101</v>
      </c>
      <c r="BM58">
        <v>56.386138613861398</v>
      </c>
      <c r="BN58">
        <v>117.1134</v>
      </c>
      <c r="BO58">
        <v>125.0594</v>
      </c>
      <c r="BP58">
        <v>0.86546850462397495</v>
      </c>
      <c r="BQ58">
        <v>21.256788207900001</v>
      </c>
      <c r="BR58" s="9">
        <v>1.2372027528910601</v>
      </c>
      <c r="BS58" s="9">
        <v>1.83542242126786</v>
      </c>
      <c r="BT58">
        <v>10301779.7155059</v>
      </c>
      <c r="BU58">
        <v>284064728</v>
      </c>
      <c r="BV58">
        <v>99.673599999999993</v>
      </c>
      <c r="BW58" s="41">
        <v>36482</v>
      </c>
      <c r="BX58" s="9" t="s">
        <v>253</v>
      </c>
      <c r="BY58">
        <v>114.62</v>
      </c>
      <c r="BZ58" s="9" t="s">
        <v>146</v>
      </c>
      <c r="CA58" t="str">
        <f t="shared" si="37"/>
        <v>USD=</v>
      </c>
      <c r="CB58" s="25">
        <v>1</v>
      </c>
      <c r="CE58" s="9" t="s">
        <v>56</v>
      </c>
      <c r="CF58" s="9" t="s">
        <v>252</v>
      </c>
    </row>
    <row r="59" spans="1:84" outlineLevel="1" x14ac:dyDescent="0.4">
      <c r="B59" t="s">
        <v>254</v>
      </c>
      <c r="C59" t="s">
        <v>52</v>
      </c>
      <c r="E59" t="s">
        <v>57</v>
      </c>
      <c r="F59" s="5"/>
      <c r="G59" s="6" t="str">
        <f t="shared" si="145"/>
        <v>US9418481035</v>
      </c>
      <c r="H59" s="36">
        <f t="shared" si="146"/>
        <v>16738185356</v>
      </c>
      <c r="I59" s="37">
        <f t="shared" si="147"/>
        <v>99.839799999999997</v>
      </c>
      <c r="J59" s="38">
        <f t="shared" si="148"/>
        <v>35020</v>
      </c>
      <c r="K59" s="37" t="str">
        <f t="shared" si="149"/>
        <v>USD</v>
      </c>
      <c r="L59" s="39">
        <f t="shared" si="150"/>
        <v>281.2</v>
      </c>
      <c r="M59" s="37">
        <f t="shared" si="151"/>
        <v>281.2</v>
      </c>
      <c r="N59" s="40"/>
      <c r="O59" s="37">
        <f t="shared" si="152"/>
        <v>25.372626617256799</v>
      </c>
      <c r="P59" s="37">
        <f t="shared" si="153"/>
        <v>20.455621062709501</v>
      </c>
      <c r="Q59" s="37">
        <f t="shared" si="154"/>
        <v>2.91304553585038</v>
      </c>
      <c r="R59" s="37">
        <f t="shared" si="155"/>
        <v>2.3485213619643499</v>
      </c>
      <c r="S59" s="37">
        <f t="shared" si="156"/>
        <v>7.7485155189475003</v>
      </c>
      <c r="T59" s="37">
        <f t="shared" si="157"/>
        <v>22.4549147331747</v>
      </c>
      <c r="U59" s="37">
        <f t="shared" si="158"/>
        <v>5.4950353361855404</v>
      </c>
      <c r="V59" s="36">
        <f t="shared" si="159"/>
        <v>287903059.19800001</v>
      </c>
      <c r="W59" s="36">
        <f t="shared" si="160"/>
        <v>355524701.10782599</v>
      </c>
      <c r="X59" s="37">
        <f t="shared" si="161"/>
        <v>19.020237327846658</v>
      </c>
      <c r="Y59" s="37">
        <f t="shared" si="162"/>
        <v>49.754066432003299</v>
      </c>
      <c r="Z59" s="37">
        <f t="shared" si="163"/>
        <v>46.00151075214</v>
      </c>
      <c r="AA59" s="37">
        <f t="shared" si="164"/>
        <v>42.293817081739</v>
      </c>
      <c r="AB59" s="37">
        <f t="shared" si="165"/>
        <v>0.3256</v>
      </c>
      <c r="AC59" s="37">
        <f t="shared" si="166"/>
        <v>1.0064751226495201</v>
      </c>
      <c r="AD59" s="37">
        <f t="shared" si="167"/>
        <v>0.81279615904144797</v>
      </c>
      <c r="AE59" s="37">
        <f t="shared" si="168"/>
        <v>1.07315323170374</v>
      </c>
      <c r="AF59" s="37">
        <f t="shared" si="169"/>
        <v>1.0487677723670099</v>
      </c>
      <c r="AG59" s="37">
        <f t="shared" si="170"/>
        <v>0.99829750939692397</v>
      </c>
      <c r="AH59" s="37">
        <f t="shared" si="171"/>
        <v>8.2776038802082993E-2</v>
      </c>
      <c r="AI59" s="37">
        <f t="shared" si="172"/>
        <v>49.579985390796203</v>
      </c>
      <c r="AJ59" s="39">
        <f t="shared" si="173"/>
        <v>325.63299999999998</v>
      </c>
      <c r="AK59" s="39">
        <f t="shared" si="174"/>
        <v>358.11959999999999</v>
      </c>
      <c r="AL59" s="37" t="str">
        <f t="shared" si="175"/>
        <v>NULL</v>
      </c>
      <c r="AM59" s="37">
        <f t="shared" si="176"/>
        <v>0</v>
      </c>
      <c r="AN59" s="37">
        <f t="shared" si="177"/>
        <v>3.3899803437326699</v>
      </c>
      <c r="AO59" s="37">
        <f t="shared" si="178"/>
        <v>3.2269479897962898</v>
      </c>
      <c r="AP59" s="36">
        <f t="shared" si="179"/>
        <v>1101588.8702839401</v>
      </c>
      <c r="AS59" s="9" t="s">
        <v>57</v>
      </c>
      <c r="AT59" s="9">
        <v>25.372626617256799</v>
      </c>
      <c r="AU59" s="9">
        <v>20.455621062709501</v>
      </c>
      <c r="AV59" s="9">
        <v>2.91304553585038</v>
      </c>
      <c r="AW59">
        <v>2.3485213619643499</v>
      </c>
      <c r="AX59" s="9">
        <v>7.7485155189475003</v>
      </c>
      <c r="AY59">
        <v>22.4549147331747</v>
      </c>
      <c r="AZ59">
        <v>5.4950353361855404</v>
      </c>
      <c r="BA59">
        <v>287903059.19800001</v>
      </c>
      <c r="BB59">
        <v>355524701.10782599</v>
      </c>
      <c r="BC59">
        <v>49.754066432003299</v>
      </c>
      <c r="BD59">
        <v>46.00151075214</v>
      </c>
      <c r="BE59">
        <v>42.293817081739</v>
      </c>
      <c r="BF59">
        <v>0.3256</v>
      </c>
      <c r="BG59">
        <v>1.0064751226495201</v>
      </c>
      <c r="BH59">
        <v>0.81279615904144797</v>
      </c>
      <c r="BI59">
        <v>1.07315323170374</v>
      </c>
      <c r="BJ59">
        <v>1.0487677723670099</v>
      </c>
      <c r="BK59">
        <v>0.99829750939692397</v>
      </c>
      <c r="BL59">
        <v>8.2776038802082993E-2</v>
      </c>
      <c r="BM59">
        <v>49.579985390796203</v>
      </c>
      <c r="BN59">
        <v>325.63299999999998</v>
      </c>
      <c r="BO59" s="9">
        <v>358.11959999999999</v>
      </c>
      <c r="BP59" s="9" t="s">
        <v>147</v>
      </c>
      <c r="BQ59">
        <v>0</v>
      </c>
      <c r="BR59" s="9">
        <v>3.3899803437326699</v>
      </c>
      <c r="BS59" s="9">
        <v>3.2269479897962898</v>
      </c>
      <c r="BT59">
        <v>1101588.8702839401</v>
      </c>
      <c r="BU59">
        <v>59524130</v>
      </c>
      <c r="BV59">
        <v>99.839799999999997</v>
      </c>
      <c r="BW59" s="41">
        <v>35020</v>
      </c>
      <c r="BX59" s="9" t="s">
        <v>255</v>
      </c>
      <c r="BY59">
        <v>281.2</v>
      </c>
      <c r="BZ59" s="9" t="s">
        <v>146</v>
      </c>
      <c r="CA59" t="str">
        <f t="shared" si="37"/>
        <v>USD=</v>
      </c>
      <c r="CB59" s="25">
        <v>1</v>
      </c>
      <c r="CE59" s="9" t="s">
        <v>57</v>
      </c>
      <c r="CF59" s="9" t="s">
        <v>254</v>
      </c>
    </row>
    <row r="60" spans="1:84" outlineLevel="1" x14ac:dyDescent="0.4">
      <c r="B60" t="s">
        <v>256</v>
      </c>
      <c r="C60" t="s">
        <v>52</v>
      </c>
      <c r="E60" t="s">
        <v>58</v>
      </c>
      <c r="F60" s="5"/>
      <c r="G60" s="6" t="str">
        <f t="shared" si="145"/>
        <v>DE0007165607</v>
      </c>
      <c r="H60" s="36">
        <f t="shared" si="146"/>
        <v>6021733699.1199999</v>
      </c>
      <c r="I60" s="37">
        <f t="shared" si="147"/>
        <v>4.7710999999999997</v>
      </c>
      <c r="J60" s="38">
        <f t="shared" si="148"/>
        <v>36251</v>
      </c>
      <c r="K60" s="37" t="str">
        <f t="shared" si="149"/>
        <v>EUR</v>
      </c>
      <c r="L60" s="39">
        <f t="shared" si="150"/>
        <v>151</v>
      </c>
      <c r="M60" s="37">
        <f t="shared" si="151"/>
        <v>175.91499999999999</v>
      </c>
      <c r="N60" s="40"/>
      <c r="O60" s="37">
        <f t="shared" si="152"/>
        <v>98.436250966194706</v>
      </c>
      <c r="P60" s="37">
        <f t="shared" si="153"/>
        <v>26.9776224209227</v>
      </c>
      <c r="Q60" s="37" t="str">
        <f t="shared" si="154"/>
        <v>NULL</v>
      </c>
      <c r="R60" s="37" t="str">
        <f t="shared" si="155"/>
        <v>NULL</v>
      </c>
      <c r="S60" s="37">
        <f t="shared" si="156"/>
        <v>3.8696504532955598</v>
      </c>
      <c r="T60" s="37">
        <f t="shared" si="157"/>
        <v>12.143143230300399</v>
      </c>
      <c r="U60" s="37">
        <f t="shared" si="158"/>
        <v>3.2174409550999199</v>
      </c>
      <c r="V60" s="36">
        <f t="shared" si="159"/>
        <v>441779.32</v>
      </c>
      <c r="W60" s="36">
        <f t="shared" si="160"/>
        <v>994839.83478260902</v>
      </c>
      <c r="X60" s="37">
        <f t="shared" si="161"/>
        <v>55.592920131054356</v>
      </c>
      <c r="Y60" s="37">
        <f t="shared" si="162"/>
        <v>31.3214030239849</v>
      </c>
      <c r="Z60" s="37">
        <f t="shared" si="163"/>
        <v>37.339521911235401</v>
      </c>
      <c r="AA60" s="37">
        <f t="shared" si="164"/>
        <v>38.503291811709602</v>
      </c>
      <c r="AB60" s="37" t="str">
        <f t="shared" si="165"/>
        <v>#N/A</v>
      </c>
      <c r="AC60" s="37">
        <f t="shared" si="166"/>
        <v>0.96644114247345003</v>
      </c>
      <c r="AD60" s="37">
        <f t="shared" si="167"/>
        <v>1.55451638380803</v>
      </c>
      <c r="AE60" s="37">
        <f t="shared" si="168"/>
        <v>0.83465910404190802</v>
      </c>
      <c r="AF60" s="37">
        <f t="shared" si="169"/>
        <v>0.889771846255203</v>
      </c>
      <c r="AG60" s="37">
        <f t="shared" si="170"/>
        <v>0.36085024842532898</v>
      </c>
      <c r="AH60" s="37">
        <f t="shared" si="171"/>
        <v>0.107932774179843</v>
      </c>
      <c r="AI60" s="37">
        <f t="shared" si="172"/>
        <v>24.096385542168701</v>
      </c>
      <c r="AJ60" s="39">
        <f t="shared" si="173"/>
        <v>167.28</v>
      </c>
      <c r="AK60" s="39">
        <f t="shared" si="174"/>
        <v>180.28700000000001</v>
      </c>
      <c r="AL60" s="37">
        <f t="shared" si="175"/>
        <v>0.48993288590604001</v>
      </c>
      <c r="AM60" s="37">
        <f t="shared" si="176"/>
        <v>60.411857142899997</v>
      </c>
      <c r="AN60" s="37" t="str">
        <f t="shared" si="177"/>
        <v>NULL</v>
      </c>
      <c r="AO60" s="37" t="str">
        <f t="shared" si="178"/>
        <v>NULL</v>
      </c>
      <c r="AP60" s="36">
        <f t="shared" si="179"/>
        <v>2293.5126098491701</v>
      </c>
      <c r="AS60" s="9" t="s">
        <v>58</v>
      </c>
      <c r="AT60" s="9">
        <v>98.436250966194706</v>
      </c>
      <c r="AU60" s="9">
        <v>26.9776224209227</v>
      </c>
      <c r="AV60" s="9" t="s">
        <v>147</v>
      </c>
      <c r="AW60" s="9" t="s">
        <v>147</v>
      </c>
      <c r="AX60" s="9">
        <v>3.8696504532955598</v>
      </c>
      <c r="AY60">
        <v>12.143143230300399</v>
      </c>
      <c r="AZ60">
        <v>3.2174409550999199</v>
      </c>
      <c r="BA60">
        <v>441779.32</v>
      </c>
      <c r="BB60">
        <v>994839.83478260902</v>
      </c>
      <c r="BC60">
        <v>31.3214030239849</v>
      </c>
      <c r="BD60">
        <v>37.339521911235401</v>
      </c>
      <c r="BE60">
        <v>38.503291811709602</v>
      </c>
      <c r="BF60" t="s">
        <v>184</v>
      </c>
      <c r="BG60">
        <v>0.96644114247345003</v>
      </c>
      <c r="BH60">
        <v>1.55451638380803</v>
      </c>
      <c r="BI60">
        <v>0.83465910404190802</v>
      </c>
      <c r="BJ60">
        <v>0.889771846255203</v>
      </c>
      <c r="BK60">
        <v>0.36085024842532898</v>
      </c>
      <c r="BL60">
        <v>0.107932774179843</v>
      </c>
      <c r="BM60">
        <v>24.096385542168701</v>
      </c>
      <c r="BN60">
        <v>167.28</v>
      </c>
      <c r="BO60">
        <v>180.28700000000001</v>
      </c>
      <c r="BP60">
        <v>0.48993288590604001</v>
      </c>
      <c r="BQ60">
        <v>60.411857142899997</v>
      </c>
      <c r="BR60" s="9" t="s">
        <v>147</v>
      </c>
      <c r="BS60" s="9" t="s">
        <v>147</v>
      </c>
      <c r="BT60">
        <v>2293.5126098491701</v>
      </c>
      <c r="BU60">
        <v>34230928</v>
      </c>
      <c r="BV60">
        <v>4.7710999999999997</v>
      </c>
      <c r="BW60" s="41">
        <v>36251</v>
      </c>
      <c r="BX60" s="9" t="s">
        <v>257</v>
      </c>
      <c r="BY60">
        <v>151</v>
      </c>
      <c r="BZ60" s="9" t="s">
        <v>165</v>
      </c>
      <c r="CA60" t="str">
        <f t="shared" si="37"/>
        <v>EUR=</v>
      </c>
      <c r="CB60" s="25">
        <v>1.165</v>
      </c>
      <c r="CE60" s="9" t="s">
        <v>58</v>
      </c>
      <c r="CF60" s="9" t="s">
        <v>256</v>
      </c>
    </row>
    <row r="61" spans="1:84" outlineLevel="1" x14ac:dyDescent="0.4">
      <c r="B61" t="s">
        <v>258</v>
      </c>
      <c r="C61" t="s">
        <v>52</v>
      </c>
      <c r="E61" t="s">
        <v>59</v>
      </c>
      <c r="F61" s="5"/>
      <c r="G61" s="6" t="str">
        <f t="shared" si="145"/>
        <v>DK0010272202</v>
      </c>
      <c r="H61" s="36">
        <f t="shared" si="146"/>
        <v>13388059425.784399</v>
      </c>
      <c r="I61" s="37">
        <f t="shared" si="147"/>
        <v>99.997399999999999</v>
      </c>
      <c r="J61" s="38">
        <f t="shared" si="148"/>
        <v>36800</v>
      </c>
      <c r="K61" s="37" t="str">
        <f t="shared" si="149"/>
        <v>DKK</v>
      </c>
      <c r="L61" s="39">
        <f t="shared" si="150"/>
        <v>1354</v>
      </c>
      <c r="M61" s="37">
        <f t="shared" si="151"/>
        <v>211.35939999999999</v>
      </c>
      <c r="N61" s="40"/>
      <c r="O61" s="37">
        <f t="shared" si="152"/>
        <v>12.2013362200047</v>
      </c>
      <c r="P61" s="37">
        <f t="shared" si="153"/>
        <v>12.664942996839899</v>
      </c>
      <c r="Q61" s="37">
        <f t="shared" si="154"/>
        <v>1.5845891194811299</v>
      </c>
      <c r="R61" s="37">
        <f t="shared" si="155"/>
        <v>1.6447977917973899</v>
      </c>
      <c r="S61" s="37">
        <f t="shared" si="156"/>
        <v>2.5782817892068701</v>
      </c>
      <c r="T61" s="37">
        <f t="shared" si="157"/>
        <v>11.5851370785056</v>
      </c>
      <c r="U61" s="37">
        <f t="shared" si="158"/>
        <v>4.2796102510803697</v>
      </c>
      <c r="V61" s="36">
        <f t="shared" si="159"/>
        <v>221406464.90000001</v>
      </c>
      <c r="W61" s="36">
        <f t="shared" si="160"/>
        <v>146793337.326087</v>
      </c>
      <c r="X61" s="37">
        <f t="shared" si="161"/>
        <v>-50.828688095132868</v>
      </c>
      <c r="Y61" s="37">
        <f t="shared" si="162"/>
        <v>36.570040389808</v>
      </c>
      <c r="Z61" s="37">
        <f t="shared" si="163"/>
        <v>36.202486368586897</v>
      </c>
      <c r="AA61" s="37">
        <f t="shared" si="164"/>
        <v>36.902313041137802</v>
      </c>
      <c r="AB61" s="37" t="str">
        <f t="shared" si="165"/>
        <v>#N/A</v>
      </c>
      <c r="AC61" s="37">
        <f t="shared" si="166"/>
        <v>0.56192865973336703</v>
      </c>
      <c r="AD61" s="37">
        <f t="shared" si="167"/>
        <v>0.44779848292272501</v>
      </c>
      <c r="AE61" s="37">
        <f t="shared" si="168"/>
        <v>0.81287977165289604</v>
      </c>
      <c r="AF61" s="37">
        <f t="shared" si="169"/>
        <v>0.87525230584874902</v>
      </c>
      <c r="AG61" s="37">
        <f t="shared" si="170"/>
        <v>1.9049949658449099</v>
      </c>
      <c r="AH61" s="37">
        <f t="shared" si="171"/>
        <v>0.39526985606242898</v>
      </c>
      <c r="AI61" s="37">
        <f t="shared" si="172"/>
        <v>49.021627188465501</v>
      </c>
      <c r="AJ61" s="39">
        <f t="shared" si="173"/>
        <v>1400.16</v>
      </c>
      <c r="AK61" s="39">
        <f t="shared" si="174"/>
        <v>1442.2974999999999</v>
      </c>
      <c r="AL61" s="37">
        <f t="shared" si="175"/>
        <v>0</v>
      </c>
      <c r="AM61" s="37">
        <f t="shared" si="176"/>
        <v>0</v>
      </c>
      <c r="AN61" s="37" t="str">
        <f t="shared" si="177"/>
        <v>NULL</v>
      </c>
      <c r="AO61" s="37" t="str">
        <f t="shared" si="178"/>
        <v>NULL</v>
      </c>
      <c r="AP61" s="36">
        <f t="shared" si="179"/>
        <v>252798.00523428799</v>
      </c>
      <c r="AS61" s="9" t="s">
        <v>59</v>
      </c>
      <c r="AT61" s="9">
        <v>12.2013362200047</v>
      </c>
      <c r="AU61" s="9">
        <v>12.664942996839899</v>
      </c>
      <c r="AV61" s="9">
        <v>1.5845891194811299</v>
      </c>
      <c r="AW61">
        <v>1.6447977917973899</v>
      </c>
      <c r="AX61" s="9">
        <v>2.5782817892068701</v>
      </c>
      <c r="AY61">
        <v>11.5851370785056</v>
      </c>
      <c r="AZ61">
        <v>4.2796102510803697</v>
      </c>
      <c r="BA61">
        <v>221406464.90000001</v>
      </c>
      <c r="BB61">
        <v>146793337.326087</v>
      </c>
      <c r="BC61" s="9">
        <v>36.570040389808</v>
      </c>
      <c r="BD61" s="9">
        <v>36.202486368586897</v>
      </c>
      <c r="BE61">
        <v>36.902313041137802</v>
      </c>
      <c r="BF61" t="s">
        <v>184</v>
      </c>
      <c r="BG61">
        <v>0.56192865973336703</v>
      </c>
      <c r="BH61">
        <v>0.44779848292272501</v>
      </c>
      <c r="BI61">
        <v>0.81287977165289604</v>
      </c>
      <c r="BJ61">
        <v>0.87525230584874902</v>
      </c>
      <c r="BK61">
        <v>1.9049949658449099</v>
      </c>
      <c r="BL61">
        <v>0.39526985606242898</v>
      </c>
      <c r="BM61" s="9">
        <v>49.021627188465501</v>
      </c>
      <c r="BN61">
        <v>1400.16</v>
      </c>
      <c r="BO61" s="9">
        <v>1442.2974999999999</v>
      </c>
      <c r="BP61" s="9">
        <v>0</v>
      </c>
      <c r="BQ61" s="9">
        <v>0</v>
      </c>
      <c r="BR61" s="9" t="s">
        <v>147</v>
      </c>
      <c r="BS61" s="9" t="s">
        <v>147</v>
      </c>
      <c r="BT61">
        <v>252798.00523428799</v>
      </c>
      <c r="BU61">
        <v>63342626</v>
      </c>
      <c r="BV61">
        <v>99.997399999999999</v>
      </c>
      <c r="BW61" s="41">
        <v>36800</v>
      </c>
      <c r="BX61" s="9" t="s">
        <v>259</v>
      </c>
      <c r="BY61">
        <v>1354</v>
      </c>
      <c r="BZ61" s="9" t="s">
        <v>193</v>
      </c>
      <c r="CA61" t="str">
        <f t="shared" si="37"/>
        <v>DKKUSD=R</v>
      </c>
      <c r="CB61" s="25">
        <v>0.15609999999999999</v>
      </c>
      <c r="CE61" s="9" t="s">
        <v>59</v>
      </c>
      <c r="CF61" s="9" t="s">
        <v>258</v>
      </c>
    </row>
    <row r="62" spans="1:84" outlineLevel="1" x14ac:dyDescent="0.4">
      <c r="B62" t="s">
        <v>260</v>
      </c>
      <c r="C62" t="s">
        <v>52</v>
      </c>
      <c r="E62" t="s">
        <v>60</v>
      </c>
      <c r="F62" s="5"/>
      <c r="G62" s="6" t="str">
        <f t="shared" si="145"/>
        <v>US1598641074</v>
      </c>
      <c r="H62" s="36">
        <f t="shared" si="146"/>
        <v>7320116835.7200003</v>
      </c>
      <c r="I62" s="37">
        <f t="shared" si="147"/>
        <v>98.947199999999995</v>
      </c>
      <c r="J62" s="38">
        <f t="shared" si="148"/>
        <v>36700</v>
      </c>
      <c r="K62" s="37" t="str">
        <f t="shared" si="149"/>
        <v>USD</v>
      </c>
      <c r="L62" s="39">
        <f t="shared" si="150"/>
        <v>148.74</v>
      </c>
      <c r="M62" s="37">
        <f t="shared" si="151"/>
        <v>148.74</v>
      </c>
      <c r="N62" s="40"/>
      <c r="O62" s="37" t="str">
        <f t="shared" si="152"/>
        <v>NULL</v>
      </c>
      <c r="P62" s="37">
        <f t="shared" si="153"/>
        <v>14.3635676421287</v>
      </c>
      <c r="Q62" s="37" t="str">
        <f t="shared" si="154"/>
        <v>NULL</v>
      </c>
      <c r="R62" s="37">
        <f t="shared" si="155"/>
        <v>4.3525962551905204</v>
      </c>
      <c r="S62" s="37">
        <f t="shared" si="156"/>
        <v>2.18271577937257</v>
      </c>
      <c r="T62" s="37">
        <f t="shared" si="157"/>
        <v>9.2959294583810692</v>
      </c>
      <c r="U62" s="37">
        <f t="shared" si="158"/>
        <v>1.81703062608862</v>
      </c>
      <c r="V62" s="36">
        <f t="shared" si="159"/>
        <v>195203708.072</v>
      </c>
      <c r="W62" s="36">
        <f t="shared" si="160"/>
        <v>150101570.81739101</v>
      </c>
      <c r="X62" s="37">
        <f t="shared" si="161"/>
        <v>-30.047745009596781</v>
      </c>
      <c r="Y62" s="37">
        <f t="shared" si="162"/>
        <v>50.447870695234897</v>
      </c>
      <c r="Z62" s="37">
        <f t="shared" si="163"/>
        <v>78.910199985044898</v>
      </c>
      <c r="AA62" s="37">
        <f t="shared" si="164"/>
        <v>61.082087738084503</v>
      </c>
      <c r="AB62" s="37">
        <f t="shared" si="165"/>
        <v>0.44729999999999998</v>
      </c>
      <c r="AC62" s="37">
        <f t="shared" si="166"/>
        <v>1.3129424644291601</v>
      </c>
      <c r="AD62" s="37">
        <f t="shared" si="167"/>
        <v>0.73378202019114702</v>
      </c>
      <c r="AE62" s="37">
        <f t="shared" si="168"/>
        <v>1.4784122402304001</v>
      </c>
      <c r="AF62" s="37">
        <f t="shared" si="169"/>
        <v>1.3189401745454401</v>
      </c>
      <c r="AG62" s="37">
        <f t="shared" si="170"/>
        <v>1.63738677929903</v>
      </c>
      <c r="AH62" s="37">
        <f t="shared" si="171"/>
        <v>2.7077891208273999E-2</v>
      </c>
      <c r="AI62" s="37">
        <f t="shared" si="172"/>
        <v>49.1506228765572</v>
      </c>
      <c r="AJ62" s="39">
        <f t="shared" si="173"/>
        <v>154.93020000000001</v>
      </c>
      <c r="AK62" s="39">
        <f t="shared" si="174"/>
        <v>162.47035</v>
      </c>
      <c r="AL62" s="37" t="str">
        <f t="shared" si="175"/>
        <v>NULL</v>
      </c>
      <c r="AM62" s="37">
        <f t="shared" si="176"/>
        <v>0</v>
      </c>
      <c r="AN62" s="37">
        <f t="shared" si="177"/>
        <v>4.7142624452814799</v>
      </c>
      <c r="AO62" s="37">
        <f t="shared" si="178"/>
        <v>2.9018846628024302</v>
      </c>
      <c r="AP62" s="36">
        <f t="shared" si="179"/>
        <v>12774740.683912201</v>
      </c>
      <c r="AS62" s="9" t="s">
        <v>60</v>
      </c>
      <c r="AT62" s="9" t="s">
        <v>147</v>
      </c>
      <c r="AU62" s="9">
        <v>14.3635676421287</v>
      </c>
      <c r="AV62" s="9" t="s">
        <v>147</v>
      </c>
      <c r="AW62">
        <v>4.3525962551905204</v>
      </c>
      <c r="AX62" s="9">
        <v>2.18271577937257</v>
      </c>
      <c r="AY62">
        <v>9.2959294583810692</v>
      </c>
      <c r="AZ62">
        <v>1.81703062608862</v>
      </c>
      <c r="BA62">
        <v>195203708.072</v>
      </c>
      <c r="BB62">
        <v>150101570.81739101</v>
      </c>
      <c r="BC62">
        <v>50.447870695234897</v>
      </c>
      <c r="BD62">
        <v>78.910199985044898</v>
      </c>
      <c r="BE62">
        <v>61.082087738084503</v>
      </c>
      <c r="BF62">
        <v>0.44729999999999998</v>
      </c>
      <c r="BG62">
        <v>1.3129424644291601</v>
      </c>
      <c r="BH62">
        <v>0.73378202019114702</v>
      </c>
      <c r="BI62">
        <v>1.4784122402304001</v>
      </c>
      <c r="BJ62">
        <v>1.3189401745454401</v>
      </c>
      <c r="BK62">
        <v>1.63738677929903</v>
      </c>
      <c r="BL62">
        <v>2.7077891208273999E-2</v>
      </c>
      <c r="BM62">
        <v>49.1506228765572</v>
      </c>
      <c r="BN62">
        <v>154.93020000000001</v>
      </c>
      <c r="BO62" s="9">
        <v>162.47035</v>
      </c>
      <c r="BP62" s="9" t="s">
        <v>147</v>
      </c>
      <c r="BQ62">
        <v>0</v>
      </c>
      <c r="BR62" s="9">
        <v>4.7142624452814799</v>
      </c>
      <c r="BS62" s="9">
        <v>2.9018846628024302</v>
      </c>
      <c r="BT62">
        <v>12774740.683912201</v>
      </c>
      <c r="BU62">
        <v>49214178</v>
      </c>
      <c r="BV62">
        <v>98.947199999999995</v>
      </c>
      <c r="BW62" s="41">
        <v>36700</v>
      </c>
      <c r="BX62" s="9" t="s">
        <v>261</v>
      </c>
      <c r="BY62">
        <v>148.74</v>
      </c>
      <c r="BZ62" s="9" t="s">
        <v>146</v>
      </c>
      <c r="CA62" t="str">
        <f t="shared" si="37"/>
        <v>USD=</v>
      </c>
      <c r="CB62" s="25">
        <v>1</v>
      </c>
      <c r="CE62" s="9" t="s">
        <v>60</v>
      </c>
      <c r="CF62" s="9" t="s">
        <v>260</v>
      </c>
    </row>
    <row r="63" spans="1:84" outlineLevel="1" x14ac:dyDescent="0.4">
      <c r="B63" t="s">
        <v>262</v>
      </c>
      <c r="C63" t="s">
        <v>52</v>
      </c>
      <c r="E63" t="s">
        <v>61</v>
      </c>
      <c r="F63" s="5"/>
      <c r="G63" s="6" t="str">
        <f t="shared" si="145"/>
        <v>US58506Q1094</v>
      </c>
      <c r="H63" s="36">
        <f t="shared" si="146"/>
        <v>12202205843.1</v>
      </c>
      <c r="I63" s="37">
        <f t="shared" si="147"/>
        <v>79.159700000000001</v>
      </c>
      <c r="J63" s="38">
        <f t="shared" si="148"/>
        <v>42593</v>
      </c>
      <c r="K63" s="37" t="str">
        <f t="shared" si="149"/>
        <v>USD</v>
      </c>
      <c r="L63" s="39">
        <f t="shared" si="150"/>
        <v>434.35</v>
      </c>
      <c r="M63" s="37">
        <f t="shared" si="151"/>
        <v>434.35</v>
      </c>
      <c r="N63" s="40"/>
      <c r="O63" s="37">
        <f t="shared" si="152"/>
        <v>32.3020379994229</v>
      </c>
      <c r="P63" s="37">
        <f t="shared" si="153"/>
        <v>29.1868222723777</v>
      </c>
      <c r="Q63" s="37">
        <f t="shared" si="154"/>
        <v>2.75379693089709</v>
      </c>
      <c r="R63" s="37">
        <f t="shared" si="155"/>
        <v>2.4882201425727</v>
      </c>
      <c r="S63" s="37">
        <f t="shared" si="156"/>
        <v>70.610888202290099</v>
      </c>
      <c r="T63" s="37">
        <f t="shared" si="157"/>
        <v>19.869966183360098</v>
      </c>
      <c r="U63" s="37">
        <f t="shared" si="158"/>
        <v>5.4674598620298402</v>
      </c>
      <c r="V63" s="36">
        <f t="shared" si="159"/>
        <v>141859534.852</v>
      </c>
      <c r="W63" s="36">
        <f t="shared" si="160"/>
        <v>296875348.46304297</v>
      </c>
      <c r="X63" s="37">
        <f t="shared" si="161"/>
        <v>52.215791716482109</v>
      </c>
      <c r="Y63" s="37">
        <f t="shared" si="162"/>
        <v>129.751478432185</v>
      </c>
      <c r="Z63" s="37">
        <f t="shared" si="163"/>
        <v>84.560529124528301</v>
      </c>
      <c r="AA63" s="37">
        <f t="shared" si="164"/>
        <v>63.5850819704457</v>
      </c>
      <c r="AB63" s="37">
        <f t="shared" si="165"/>
        <v>0.37290000000000001</v>
      </c>
      <c r="AC63" s="37">
        <f t="shared" si="166"/>
        <v>0.99961643287200797</v>
      </c>
      <c r="AD63" s="37">
        <f t="shared" si="167"/>
        <v>1.1835893298567499</v>
      </c>
      <c r="AE63" s="37">
        <f t="shared" si="168"/>
        <v>1.43983551168518</v>
      </c>
      <c r="AF63" s="37">
        <f t="shared" si="169"/>
        <v>1.2932223812331101</v>
      </c>
      <c r="AG63" s="37">
        <f t="shared" si="170"/>
        <v>1.75520692294558</v>
      </c>
      <c r="AH63" s="37">
        <f t="shared" si="171"/>
        <v>5.5468277250089997E-3</v>
      </c>
      <c r="AI63" s="37">
        <f t="shared" si="172"/>
        <v>71.092357865716295</v>
      </c>
      <c r="AJ63" s="39">
        <f t="shared" si="173"/>
        <v>346.49740000000003</v>
      </c>
      <c r="AK63" s="39">
        <f t="shared" si="174"/>
        <v>331.66607499999998</v>
      </c>
      <c r="AL63" s="37" t="str">
        <f t="shared" si="175"/>
        <v>NULL</v>
      </c>
      <c r="AM63" s="37">
        <f t="shared" si="176"/>
        <v>0</v>
      </c>
      <c r="AN63" s="37">
        <f t="shared" si="177"/>
        <v>10.8866977538889</v>
      </c>
      <c r="AO63" s="37">
        <f t="shared" si="178"/>
        <v>7.6824937660119899</v>
      </c>
      <c r="AP63" s="36">
        <f t="shared" si="179"/>
        <v>539230.96259580401</v>
      </c>
      <c r="AS63" s="9" t="s">
        <v>61</v>
      </c>
      <c r="AT63" s="9">
        <v>32.3020379994229</v>
      </c>
      <c r="AU63" s="9">
        <v>29.1868222723777</v>
      </c>
      <c r="AV63" s="9">
        <v>2.75379693089709</v>
      </c>
      <c r="AW63">
        <v>2.4882201425727</v>
      </c>
      <c r="AX63" s="9">
        <v>70.610888202290099</v>
      </c>
      <c r="AY63">
        <v>19.869966183360098</v>
      </c>
      <c r="AZ63">
        <v>5.4674598620298402</v>
      </c>
      <c r="BA63">
        <v>141859534.852</v>
      </c>
      <c r="BB63">
        <v>296875348.46304297</v>
      </c>
      <c r="BC63">
        <v>129.751478432185</v>
      </c>
      <c r="BD63">
        <v>84.560529124528301</v>
      </c>
      <c r="BE63">
        <v>63.5850819704457</v>
      </c>
      <c r="BF63">
        <v>0.37290000000000001</v>
      </c>
      <c r="BG63">
        <v>0.99961643287200797</v>
      </c>
      <c r="BH63">
        <v>1.1835893298567499</v>
      </c>
      <c r="BI63">
        <v>1.43983551168518</v>
      </c>
      <c r="BJ63">
        <v>1.2932223812331101</v>
      </c>
      <c r="BK63">
        <v>1.75520692294558</v>
      </c>
      <c r="BL63">
        <v>5.5468277250089997E-3</v>
      </c>
      <c r="BM63" s="9">
        <v>71.092357865716295</v>
      </c>
      <c r="BN63">
        <v>346.49740000000003</v>
      </c>
      <c r="BO63" s="9">
        <v>331.66607499999998</v>
      </c>
      <c r="BP63" s="9" t="s">
        <v>147</v>
      </c>
      <c r="BQ63">
        <v>0</v>
      </c>
      <c r="BR63" s="9">
        <v>10.8866977538889</v>
      </c>
      <c r="BS63" s="9">
        <v>7.6824937660119899</v>
      </c>
      <c r="BT63" s="9">
        <v>539230.96259580401</v>
      </c>
      <c r="BU63" s="9">
        <v>28093026</v>
      </c>
      <c r="BV63">
        <v>79.159700000000001</v>
      </c>
      <c r="BW63" s="41">
        <v>42593</v>
      </c>
      <c r="BX63" s="9" t="s">
        <v>263</v>
      </c>
      <c r="BY63">
        <v>434.35</v>
      </c>
      <c r="BZ63" s="9" t="s">
        <v>146</v>
      </c>
      <c r="CA63" t="str">
        <f t="shared" si="37"/>
        <v>USD=</v>
      </c>
      <c r="CB63" s="25">
        <v>1</v>
      </c>
      <c r="CE63" s="9" t="s">
        <v>61</v>
      </c>
      <c r="CF63" s="9" t="s">
        <v>262</v>
      </c>
    </row>
    <row r="64" spans="1:84" outlineLevel="1" x14ac:dyDescent="0.4">
      <c r="B64" t="s">
        <v>264</v>
      </c>
      <c r="C64" t="s">
        <v>52</v>
      </c>
      <c r="E64" t="s">
        <v>62</v>
      </c>
      <c r="F64" s="5"/>
      <c r="G64" s="6" t="str">
        <f t="shared" si="145"/>
        <v>IE0005711209</v>
      </c>
      <c r="H64" s="36">
        <f t="shared" si="146"/>
        <v>12322216277.200001</v>
      </c>
      <c r="I64" s="37">
        <f t="shared" si="147"/>
        <v>99.351299999999995</v>
      </c>
      <c r="J64" s="38">
        <f t="shared" si="148"/>
        <v>35930</v>
      </c>
      <c r="K64" s="37" t="str">
        <f t="shared" si="149"/>
        <v>USD</v>
      </c>
      <c r="L64" s="39">
        <f t="shared" si="150"/>
        <v>158.44</v>
      </c>
      <c r="M64" s="37">
        <f t="shared" si="151"/>
        <v>158.44</v>
      </c>
      <c r="N64" s="40"/>
      <c r="O64" s="37">
        <f t="shared" si="152"/>
        <v>16.283876351893699</v>
      </c>
      <c r="P64" s="37">
        <f t="shared" si="153"/>
        <v>11.435516792396699</v>
      </c>
      <c r="Q64" s="37">
        <f t="shared" si="154"/>
        <v>2.8075648882575299</v>
      </c>
      <c r="R64" s="37">
        <f t="shared" si="155"/>
        <v>1.9716408262753</v>
      </c>
      <c r="S64" s="37">
        <f t="shared" si="156"/>
        <v>1.28959749683047</v>
      </c>
      <c r="T64" s="37">
        <f t="shared" si="157"/>
        <v>10.664633605209501</v>
      </c>
      <c r="U64" s="37">
        <f t="shared" si="158"/>
        <v>1.52317558081639</v>
      </c>
      <c r="V64" s="36">
        <f t="shared" si="159"/>
        <v>160667943.05199999</v>
      </c>
      <c r="W64" s="36">
        <f t="shared" si="160"/>
        <v>277175596.974783</v>
      </c>
      <c r="X64" s="37">
        <f t="shared" si="161"/>
        <v>42.033878593353471</v>
      </c>
      <c r="Y64" s="37">
        <f t="shared" si="162"/>
        <v>72.198453253167898</v>
      </c>
      <c r="Z64" s="37">
        <f t="shared" si="163"/>
        <v>57.552287464077203</v>
      </c>
      <c r="AA64" s="37">
        <f t="shared" si="164"/>
        <v>52.825303538253202</v>
      </c>
      <c r="AB64" s="37">
        <f t="shared" si="165"/>
        <v>0.37069999999999997</v>
      </c>
      <c r="AC64" s="37">
        <f t="shared" si="166"/>
        <v>0.88697067467991497</v>
      </c>
      <c r="AD64" s="37">
        <f t="shared" si="167"/>
        <v>0.96878514500131097</v>
      </c>
      <c r="AE64" s="37">
        <f t="shared" si="168"/>
        <v>1.2027345375621099</v>
      </c>
      <c r="AF64" s="37">
        <f t="shared" si="169"/>
        <v>1.1351552232183799</v>
      </c>
      <c r="AG64" s="37">
        <f t="shared" si="170"/>
        <v>1.4006374065098799</v>
      </c>
      <c r="AH64" s="37">
        <f t="shared" si="171"/>
        <v>0.32718134462248</v>
      </c>
      <c r="AI64" s="37">
        <f t="shared" si="172"/>
        <v>58.902035021296697</v>
      </c>
      <c r="AJ64" s="39">
        <f t="shared" si="173"/>
        <v>151.89859999999999</v>
      </c>
      <c r="AK64" s="39">
        <f t="shared" si="174"/>
        <v>178.7047</v>
      </c>
      <c r="AL64" s="37" t="str">
        <f t="shared" si="175"/>
        <v>NULL</v>
      </c>
      <c r="AM64" s="37">
        <f t="shared" si="176"/>
        <v>0</v>
      </c>
      <c r="AN64" s="37">
        <f t="shared" si="177"/>
        <v>2.8600203157948898</v>
      </c>
      <c r="AO64" s="37">
        <f t="shared" si="178"/>
        <v>1.9060924368787699</v>
      </c>
      <c r="AP64" s="36">
        <f t="shared" si="179"/>
        <v>1431105.14786385</v>
      </c>
      <c r="AS64" s="9" t="s">
        <v>62</v>
      </c>
      <c r="AT64" s="9">
        <v>16.283876351893699</v>
      </c>
      <c r="AU64" s="9">
        <v>11.435516792396699</v>
      </c>
      <c r="AV64" s="9">
        <v>2.8075648882575299</v>
      </c>
      <c r="AW64">
        <v>1.9716408262753</v>
      </c>
      <c r="AX64" s="9">
        <v>1.28959749683047</v>
      </c>
      <c r="AY64">
        <v>10.664633605209501</v>
      </c>
      <c r="AZ64">
        <v>1.52317558081639</v>
      </c>
      <c r="BA64">
        <v>160667943.05199999</v>
      </c>
      <c r="BB64">
        <v>277175596.974783</v>
      </c>
      <c r="BC64">
        <v>72.198453253167898</v>
      </c>
      <c r="BD64">
        <v>57.552287464077203</v>
      </c>
      <c r="BE64">
        <v>52.825303538253202</v>
      </c>
      <c r="BF64">
        <v>0.37069999999999997</v>
      </c>
      <c r="BG64">
        <v>0.88697067467991497</v>
      </c>
      <c r="BH64">
        <v>0.96878514500131097</v>
      </c>
      <c r="BI64">
        <v>1.2027345375621099</v>
      </c>
      <c r="BJ64">
        <v>1.1351552232183799</v>
      </c>
      <c r="BK64">
        <v>1.4006374065098799</v>
      </c>
      <c r="BL64">
        <v>0.32718134462248</v>
      </c>
      <c r="BM64" s="9">
        <v>58.902035021296697</v>
      </c>
      <c r="BN64">
        <v>151.89859999999999</v>
      </c>
      <c r="BO64" s="9">
        <v>178.7047</v>
      </c>
      <c r="BP64" s="9" t="s">
        <v>147</v>
      </c>
      <c r="BQ64">
        <v>0</v>
      </c>
      <c r="BR64" s="9">
        <v>2.8600203157948898</v>
      </c>
      <c r="BS64" s="9">
        <v>1.9060924368787699</v>
      </c>
      <c r="BT64" s="9">
        <v>1431105.14786385</v>
      </c>
      <c r="BU64" s="9">
        <v>77772130</v>
      </c>
      <c r="BV64">
        <v>99.351299999999995</v>
      </c>
      <c r="BW64" s="41">
        <v>35930</v>
      </c>
      <c r="BX64" s="9" t="s">
        <v>265</v>
      </c>
      <c r="BY64">
        <v>158.44</v>
      </c>
      <c r="BZ64" s="9" t="s">
        <v>146</v>
      </c>
      <c r="CA64" t="str">
        <f t="shared" si="37"/>
        <v>USD=</v>
      </c>
      <c r="CB64" s="25">
        <v>1</v>
      </c>
      <c r="CE64" s="9" t="s">
        <v>62</v>
      </c>
      <c r="CF64" s="9" t="s">
        <v>264</v>
      </c>
    </row>
    <row r="65" spans="1:84" outlineLevel="1" x14ac:dyDescent="0.4">
      <c r="B65" t="s">
        <v>266</v>
      </c>
      <c r="C65" t="s">
        <v>52</v>
      </c>
      <c r="E65" t="s">
        <v>63</v>
      </c>
      <c r="F65" s="5"/>
      <c r="G65" s="6" t="str">
        <f t="shared" si="145"/>
        <v>US05352A1007</v>
      </c>
      <c r="H65" s="36">
        <f t="shared" si="146"/>
        <v>7839994762.5</v>
      </c>
      <c r="I65" s="37">
        <f t="shared" si="147"/>
        <v>96.5017</v>
      </c>
      <c r="J65" s="38">
        <f t="shared" si="148"/>
        <v>43602</v>
      </c>
      <c r="K65" s="37" t="str">
        <f t="shared" si="149"/>
        <v>USD</v>
      </c>
      <c r="L65" s="39">
        <f t="shared" si="150"/>
        <v>11.5</v>
      </c>
      <c r="M65" s="37">
        <f t="shared" si="151"/>
        <v>11.5</v>
      </c>
      <c r="N65" s="40"/>
      <c r="O65" s="37">
        <f t="shared" si="152"/>
        <v>11.402734673237299</v>
      </c>
      <c r="P65" s="37">
        <f t="shared" si="153"/>
        <v>11.4488921454627</v>
      </c>
      <c r="Q65" s="37">
        <f t="shared" si="154"/>
        <v>1.82443754771797</v>
      </c>
      <c r="R65" s="37">
        <f t="shared" si="155"/>
        <v>1.8318227432740199</v>
      </c>
      <c r="S65" s="37">
        <f t="shared" si="156"/>
        <v>1.2469813391823701</v>
      </c>
      <c r="T65" s="37">
        <f t="shared" si="157"/>
        <v>11.498965624083301</v>
      </c>
      <c r="U65" s="37">
        <f t="shared" si="158"/>
        <v>1.1761521141498399</v>
      </c>
      <c r="V65" s="36">
        <f t="shared" si="159"/>
        <v>182810821.00799999</v>
      </c>
      <c r="W65" s="36">
        <f t="shared" si="160"/>
        <v>187608763.70826101</v>
      </c>
      <c r="X65" s="37">
        <f t="shared" si="161"/>
        <v>2.5574192833134468</v>
      </c>
      <c r="Y65" s="37">
        <f t="shared" si="162"/>
        <v>63.404812276075099</v>
      </c>
      <c r="Z65" s="37">
        <f t="shared" si="163"/>
        <v>62.102139450008401</v>
      </c>
      <c r="AA65" s="37">
        <f t="shared" si="164"/>
        <v>49.694718553753098</v>
      </c>
      <c r="AB65" s="37">
        <f t="shared" si="165"/>
        <v>1.1446000000000001</v>
      </c>
      <c r="AC65" s="37">
        <f t="shared" si="166"/>
        <v>1.1129779897815399</v>
      </c>
      <c r="AD65" s="37">
        <f t="shared" si="167"/>
        <v>0.74366684190126597</v>
      </c>
      <c r="AE65" s="37">
        <f t="shared" si="168"/>
        <v>0.97979960227469798</v>
      </c>
      <c r="AF65" s="37">
        <f t="shared" si="169"/>
        <v>0.98653208165006401</v>
      </c>
      <c r="AG65" s="37">
        <f t="shared" si="170"/>
        <v>0.93306517362642105</v>
      </c>
      <c r="AH65" s="37">
        <f t="shared" si="171"/>
        <v>0.15712290746747901</v>
      </c>
      <c r="AI65" s="37">
        <f t="shared" si="172"/>
        <v>42.929292929292899</v>
      </c>
      <c r="AJ65" s="39">
        <f t="shared" si="173"/>
        <v>13.187200000000001</v>
      </c>
      <c r="AK65" s="39">
        <f t="shared" si="174"/>
        <v>17.203949999999999</v>
      </c>
      <c r="AL65" s="37" t="str">
        <f t="shared" si="175"/>
        <v>NULL</v>
      </c>
      <c r="AM65" s="37">
        <f t="shared" si="176"/>
        <v>0</v>
      </c>
      <c r="AN65" s="37">
        <f t="shared" si="177"/>
        <v>5.8803511732679796</v>
      </c>
      <c r="AO65" s="37">
        <f t="shared" si="178"/>
        <v>3.43861295378988</v>
      </c>
      <c r="AP65" s="36">
        <f t="shared" si="179"/>
        <v>27949875.127177499</v>
      </c>
      <c r="AS65" s="9" t="s">
        <v>63</v>
      </c>
      <c r="AT65" s="9">
        <v>11.402734673237299</v>
      </c>
      <c r="AU65" s="9">
        <v>11.4488921454627</v>
      </c>
      <c r="AV65" s="9">
        <v>1.82443754771797</v>
      </c>
      <c r="AW65">
        <v>1.8318227432740199</v>
      </c>
      <c r="AX65" s="9">
        <v>1.2469813391823701</v>
      </c>
      <c r="AY65">
        <v>11.498965624083301</v>
      </c>
      <c r="AZ65">
        <v>1.1761521141498399</v>
      </c>
      <c r="BA65">
        <v>182810821.00799999</v>
      </c>
      <c r="BB65">
        <v>187608763.70826101</v>
      </c>
      <c r="BC65">
        <v>63.404812276075099</v>
      </c>
      <c r="BD65">
        <v>62.102139450008401</v>
      </c>
      <c r="BE65">
        <v>49.694718553753098</v>
      </c>
      <c r="BF65" s="9">
        <v>1.1446000000000001</v>
      </c>
      <c r="BG65">
        <v>1.1129779897815399</v>
      </c>
      <c r="BH65">
        <v>0.74366684190126597</v>
      </c>
      <c r="BI65">
        <v>0.97979960227469798</v>
      </c>
      <c r="BJ65">
        <v>0.98653208165006401</v>
      </c>
      <c r="BK65">
        <v>0.93306517362642105</v>
      </c>
      <c r="BL65">
        <v>0.15712290746747901</v>
      </c>
      <c r="BM65">
        <v>42.929292929292899</v>
      </c>
      <c r="BN65">
        <v>13.187200000000001</v>
      </c>
      <c r="BO65" s="9">
        <v>17.203949999999999</v>
      </c>
      <c r="BP65" s="9" t="s">
        <v>147</v>
      </c>
      <c r="BQ65">
        <v>0</v>
      </c>
      <c r="BR65" s="9">
        <v>5.8803511732679796</v>
      </c>
      <c r="BS65" s="9">
        <v>3.43861295378988</v>
      </c>
      <c r="BT65">
        <v>27949875.127177499</v>
      </c>
      <c r="BU65">
        <v>681738675</v>
      </c>
      <c r="BV65">
        <v>96.5017</v>
      </c>
      <c r="BW65" s="41">
        <v>43602</v>
      </c>
      <c r="BX65" s="9" t="s">
        <v>267</v>
      </c>
      <c r="BY65">
        <v>11.5</v>
      </c>
      <c r="BZ65" s="9" t="s">
        <v>146</v>
      </c>
      <c r="CA65" t="str">
        <f t="shared" si="37"/>
        <v>USD=</v>
      </c>
      <c r="CB65" s="25">
        <v>1</v>
      </c>
      <c r="CE65" s="9" t="s">
        <v>63</v>
      </c>
      <c r="CF65" s="9" t="s">
        <v>266</v>
      </c>
    </row>
    <row r="66" spans="1:84" outlineLevel="1" x14ac:dyDescent="0.4">
      <c r="B66" t="s">
        <v>268</v>
      </c>
      <c r="C66" t="s">
        <v>52</v>
      </c>
      <c r="E66" t="s">
        <v>64</v>
      </c>
      <c r="F66" s="5"/>
      <c r="G66" s="6" t="str">
        <f t="shared" si="145"/>
        <v>US0905722072</v>
      </c>
      <c r="H66" s="36">
        <f t="shared" si="146"/>
        <v>5810587432.4699993</v>
      </c>
      <c r="I66" s="37">
        <f t="shared" si="147"/>
        <v>83.683000000000007</v>
      </c>
      <c r="J66" s="38">
        <f t="shared" si="148"/>
        <v>29297</v>
      </c>
      <c r="K66" s="37" t="str">
        <f t="shared" si="149"/>
        <v>USD</v>
      </c>
      <c r="L66" s="39">
        <f t="shared" si="150"/>
        <v>264.20999999999998</v>
      </c>
      <c r="M66" s="37">
        <f t="shared" si="151"/>
        <v>264.20999999999998</v>
      </c>
      <c r="N66" s="40"/>
      <c r="O66" s="37">
        <f t="shared" si="152"/>
        <v>22.514507758775</v>
      </c>
      <c r="P66" s="37">
        <f t="shared" si="153"/>
        <v>29.626228549605901</v>
      </c>
      <c r="Q66" s="37" t="str">
        <f t="shared" si="154"/>
        <v>NULL</v>
      </c>
      <c r="R66" s="37" t="str">
        <f t="shared" si="155"/>
        <v>NULL</v>
      </c>
      <c r="S66" s="37">
        <f t="shared" si="156"/>
        <v>1.0030039741326899</v>
      </c>
      <c r="T66" s="37">
        <f t="shared" si="157"/>
        <v>13.385790728486899</v>
      </c>
      <c r="U66" s="37">
        <f t="shared" si="158"/>
        <v>2.7993773195523901</v>
      </c>
      <c r="V66" s="36">
        <f t="shared" si="159"/>
        <v>84665949.554000005</v>
      </c>
      <c r="W66" s="36">
        <f t="shared" si="160"/>
        <v>86051330.4430435</v>
      </c>
      <c r="X66" s="37">
        <f t="shared" si="161"/>
        <v>1.609947088453751</v>
      </c>
      <c r="Y66" s="37">
        <f t="shared" si="162"/>
        <v>55.7104948421103</v>
      </c>
      <c r="Z66" s="37">
        <f t="shared" si="163"/>
        <v>52.327345569280403</v>
      </c>
      <c r="AA66" s="37">
        <f t="shared" si="164"/>
        <v>45.443854665447603</v>
      </c>
      <c r="AB66" s="37">
        <f t="shared" si="165"/>
        <v>0.4607</v>
      </c>
      <c r="AC66" s="37">
        <f t="shared" si="166"/>
        <v>1.02350187359453</v>
      </c>
      <c r="AD66" s="37">
        <f t="shared" si="167"/>
        <v>0.80126851381242203</v>
      </c>
      <c r="AE66" s="37">
        <f t="shared" si="168"/>
        <v>0.939324406797311</v>
      </c>
      <c r="AF66" s="37">
        <f t="shared" si="169"/>
        <v>0.95954864498193604</v>
      </c>
      <c r="AG66" s="37">
        <f t="shared" si="170"/>
        <v>-3.9919055603739997E-2</v>
      </c>
      <c r="AH66" s="37">
        <f t="shared" si="171"/>
        <v>0.97126173433009899</v>
      </c>
      <c r="AI66" s="37">
        <f t="shared" si="172"/>
        <v>59.318394024276401</v>
      </c>
      <c r="AJ66" s="39">
        <f t="shared" si="173"/>
        <v>244.596</v>
      </c>
      <c r="AK66" s="39">
        <f t="shared" si="174"/>
        <v>284.16969999999998</v>
      </c>
      <c r="AL66" s="37" t="str">
        <f t="shared" si="175"/>
        <v>NULL</v>
      </c>
      <c r="AM66" s="37" t="str">
        <f t="shared" si="176"/>
        <v>NULL</v>
      </c>
      <c r="AN66" s="37">
        <f t="shared" si="177"/>
        <v>4.0665150963986898</v>
      </c>
      <c r="AO66" s="37">
        <f t="shared" si="178"/>
        <v>2.47701654985674</v>
      </c>
      <c r="AP66" s="36">
        <f t="shared" si="179"/>
        <v>395345.47339898901</v>
      </c>
      <c r="AS66" s="9" t="s">
        <v>64</v>
      </c>
      <c r="AT66" s="9">
        <v>22.514507758775</v>
      </c>
      <c r="AU66" s="9">
        <v>29.626228549605901</v>
      </c>
      <c r="AV66" s="9" t="s">
        <v>147</v>
      </c>
      <c r="AW66" s="9" t="s">
        <v>147</v>
      </c>
      <c r="AX66" s="9">
        <v>1.0030039741326899</v>
      </c>
      <c r="AY66">
        <v>13.385790728486899</v>
      </c>
      <c r="AZ66">
        <v>2.7993773195523901</v>
      </c>
      <c r="BA66">
        <v>84665949.554000005</v>
      </c>
      <c r="BB66">
        <v>86051330.4430435</v>
      </c>
      <c r="BC66">
        <v>55.7104948421103</v>
      </c>
      <c r="BD66">
        <v>52.327345569280403</v>
      </c>
      <c r="BE66">
        <v>45.443854665447603</v>
      </c>
      <c r="BF66">
        <v>0.4607</v>
      </c>
      <c r="BG66">
        <v>1.02350187359453</v>
      </c>
      <c r="BH66">
        <v>0.80126851381242203</v>
      </c>
      <c r="BI66">
        <v>0.939324406797311</v>
      </c>
      <c r="BJ66">
        <v>0.95954864498193604</v>
      </c>
      <c r="BK66">
        <v>-3.9919055603739997E-2</v>
      </c>
      <c r="BL66">
        <v>0.97126173433009899</v>
      </c>
      <c r="BM66">
        <v>59.318394024276401</v>
      </c>
      <c r="BN66">
        <v>244.596</v>
      </c>
      <c r="BO66" s="9">
        <v>284.16969999999998</v>
      </c>
      <c r="BP66" s="9" t="s">
        <v>147</v>
      </c>
      <c r="BQ66" s="9" t="s">
        <v>147</v>
      </c>
      <c r="BR66" s="9">
        <v>4.0665150963986898</v>
      </c>
      <c r="BS66" s="9">
        <v>2.47701654985674</v>
      </c>
      <c r="BT66">
        <v>395345.47339898901</v>
      </c>
      <c r="BU66">
        <v>21992307</v>
      </c>
      <c r="BV66">
        <v>83.683000000000007</v>
      </c>
      <c r="BW66" s="41">
        <v>29297</v>
      </c>
      <c r="BX66" s="9" t="s">
        <v>269</v>
      </c>
      <c r="BY66">
        <v>264.20999999999998</v>
      </c>
      <c r="BZ66" s="9" t="s">
        <v>146</v>
      </c>
      <c r="CA66" t="str">
        <f t="shared" si="37"/>
        <v>USD=</v>
      </c>
      <c r="CB66" s="25">
        <v>1</v>
      </c>
      <c r="CE66" s="9" t="s">
        <v>64</v>
      </c>
      <c r="CF66" s="9" t="s">
        <v>268</v>
      </c>
    </row>
    <row r="67" spans="1:84" outlineLevel="1" x14ac:dyDescent="0.4">
      <c r="B67" t="s">
        <v>270</v>
      </c>
      <c r="C67" t="s">
        <v>52</v>
      </c>
      <c r="E67" t="s">
        <v>65</v>
      </c>
      <c r="F67" s="5"/>
      <c r="G67" s="6" t="str">
        <f t="shared" si="145"/>
        <v>US7599161095</v>
      </c>
      <c r="H67" s="36">
        <f t="shared" si="146"/>
        <v>6268786373.7400007</v>
      </c>
      <c r="I67" s="37">
        <f t="shared" si="147"/>
        <v>93.372699999999995</v>
      </c>
      <c r="J67" s="38">
        <f t="shared" si="148"/>
        <v>31531</v>
      </c>
      <c r="K67" s="37" t="str">
        <f t="shared" si="149"/>
        <v>USD</v>
      </c>
      <c r="L67" s="39">
        <f t="shared" si="150"/>
        <v>111.43</v>
      </c>
      <c r="M67" s="37">
        <f t="shared" si="151"/>
        <v>111.43</v>
      </c>
      <c r="N67" s="40"/>
      <c r="O67" s="37" t="str">
        <f t="shared" si="152"/>
        <v>NULL</v>
      </c>
      <c r="P67" s="37">
        <f t="shared" si="153"/>
        <v>55.920796140617902</v>
      </c>
      <c r="Q67" s="37" t="str">
        <f t="shared" si="154"/>
        <v>NULL</v>
      </c>
      <c r="R67" s="37">
        <f t="shared" si="155"/>
        <v>2.4313389626355599</v>
      </c>
      <c r="S67" s="37">
        <f t="shared" si="156"/>
        <v>3.0402814438339401</v>
      </c>
      <c r="T67" s="37">
        <f t="shared" si="157"/>
        <v>47.4512631423814</v>
      </c>
      <c r="U67" s="37">
        <f t="shared" si="158"/>
        <v>9.3014772088088904</v>
      </c>
      <c r="V67" s="36">
        <f t="shared" si="159"/>
        <v>91984834.552000001</v>
      </c>
      <c r="W67" s="36">
        <f t="shared" si="160"/>
        <v>119274061.990217</v>
      </c>
      <c r="X67" s="37">
        <f t="shared" si="161"/>
        <v>22.879431607230156</v>
      </c>
      <c r="Y67" s="37">
        <f t="shared" si="162"/>
        <v>45.437814955064802</v>
      </c>
      <c r="Z67" s="37">
        <f t="shared" si="163"/>
        <v>55.6646903266561</v>
      </c>
      <c r="AA67" s="37">
        <f t="shared" si="164"/>
        <v>53.758664264063903</v>
      </c>
      <c r="AB67" s="37">
        <f t="shared" si="165"/>
        <v>0.45119999999999999</v>
      </c>
      <c r="AC67" s="37">
        <f t="shared" si="166"/>
        <v>1.45885692238677</v>
      </c>
      <c r="AD67" s="37">
        <f t="shared" si="167"/>
        <v>1.3743372619609</v>
      </c>
      <c r="AE67" s="37">
        <f t="shared" si="168"/>
        <v>1.07087148197695</v>
      </c>
      <c r="AF67" s="37">
        <f t="shared" si="169"/>
        <v>1.04724660740364</v>
      </c>
      <c r="AG67" s="37">
        <f t="shared" si="170"/>
        <v>0.653640023690639</v>
      </c>
      <c r="AH67" s="37">
        <f t="shared" si="171"/>
        <v>1.65466059398648</v>
      </c>
      <c r="AI67" s="37">
        <f t="shared" si="172"/>
        <v>45.407467974925098</v>
      </c>
      <c r="AJ67" s="39">
        <f t="shared" si="173"/>
        <v>122.6721</v>
      </c>
      <c r="AK67" s="39">
        <f t="shared" si="174"/>
        <v>138.65812500000001</v>
      </c>
      <c r="AL67" s="37" t="str">
        <f t="shared" si="175"/>
        <v>NULL</v>
      </c>
      <c r="AM67" s="37" t="str">
        <f t="shared" si="176"/>
        <v>NULL</v>
      </c>
      <c r="AN67" s="37">
        <f t="shared" si="177"/>
        <v>6.0486535072886802</v>
      </c>
      <c r="AO67" s="37">
        <f t="shared" si="178"/>
        <v>4.7947463593710697</v>
      </c>
      <c r="AP67" s="36">
        <f t="shared" si="179"/>
        <v>10231558.5151904</v>
      </c>
      <c r="AS67" s="9" t="s">
        <v>65</v>
      </c>
      <c r="AT67" s="9" t="s">
        <v>147</v>
      </c>
      <c r="AU67" s="9">
        <v>55.920796140617902</v>
      </c>
      <c r="AV67" s="9" t="s">
        <v>147</v>
      </c>
      <c r="AW67">
        <v>2.4313389626355599</v>
      </c>
      <c r="AX67" s="9">
        <v>3.0402814438339401</v>
      </c>
      <c r="AY67">
        <v>47.4512631423814</v>
      </c>
      <c r="AZ67">
        <v>9.3014772088088904</v>
      </c>
      <c r="BA67">
        <v>91984834.552000001</v>
      </c>
      <c r="BB67">
        <v>119274061.990217</v>
      </c>
      <c r="BC67">
        <v>45.437814955064802</v>
      </c>
      <c r="BD67">
        <v>55.6646903266561</v>
      </c>
      <c r="BE67">
        <v>53.758664264063903</v>
      </c>
      <c r="BF67">
        <v>0.45119999999999999</v>
      </c>
      <c r="BG67">
        <v>1.45885692238677</v>
      </c>
      <c r="BH67">
        <v>1.3743372619609</v>
      </c>
      <c r="BI67">
        <v>1.07087148197695</v>
      </c>
      <c r="BJ67">
        <v>1.04724660740364</v>
      </c>
      <c r="BK67">
        <v>0.653640023690639</v>
      </c>
      <c r="BL67">
        <v>1.65466059398648</v>
      </c>
      <c r="BM67">
        <v>45.407467974925098</v>
      </c>
      <c r="BN67">
        <v>122.6721</v>
      </c>
      <c r="BO67" s="9">
        <v>138.65812500000001</v>
      </c>
      <c r="BP67" s="9" t="s">
        <v>147</v>
      </c>
      <c r="BQ67" s="9" t="s">
        <v>147</v>
      </c>
      <c r="BR67" s="9">
        <v>6.0486535072886802</v>
      </c>
      <c r="BS67" s="9">
        <v>4.7947463593710697</v>
      </c>
      <c r="BT67">
        <v>10231558.5151904</v>
      </c>
      <c r="BU67">
        <v>56257618</v>
      </c>
      <c r="BV67">
        <v>93.372699999999995</v>
      </c>
      <c r="BW67" s="41">
        <v>31531</v>
      </c>
      <c r="BX67" s="9" t="s">
        <v>271</v>
      </c>
      <c r="BY67">
        <v>111.43</v>
      </c>
      <c r="BZ67" s="9" t="s">
        <v>146</v>
      </c>
      <c r="CA67" t="str">
        <f t="shared" si="37"/>
        <v>USD=</v>
      </c>
      <c r="CB67" s="25">
        <v>1</v>
      </c>
      <c r="CE67" s="9" t="s">
        <v>65</v>
      </c>
      <c r="CF67" s="9" t="s">
        <v>270</v>
      </c>
    </row>
    <row r="68" spans="1:84" outlineLevel="1" x14ac:dyDescent="0.4">
      <c r="B68" t="s">
        <v>272</v>
      </c>
      <c r="C68" t="s">
        <v>52</v>
      </c>
      <c r="E68" t="s">
        <v>66</v>
      </c>
      <c r="F68" s="5"/>
      <c r="G68" s="6" t="str">
        <f t="shared" si="145"/>
        <v>US09073M1045</v>
      </c>
      <c r="H68" s="36">
        <f t="shared" si="146"/>
        <v>7904207013.9000006</v>
      </c>
      <c r="I68" s="37">
        <f t="shared" si="147"/>
        <v>98.917400000000001</v>
      </c>
      <c r="J68" s="38">
        <f t="shared" si="148"/>
        <v>32548</v>
      </c>
      <c r="K68" s="37" t="str">
        <f t="shared" si="149"/>
        <v>USD</v>
      </c>
      <c r="L68" s="39">
        <f t="shared" si="150"/>
        <v>50.42</v>
      </c>
      <c r="M68" s="37">
        <f t="shared" si="151"/>
        <v>50.42</v>
      </c>
      <c r="N68" s="40"/>
      <c r="O68" s="37">
        <f t="shared" si="152"/>
        <v>61.045596532435802</v>
      </c>
      <c r="P68" s="37">
        <f t="shared" si="153"/>
        <v>24.617246327895099</v>
      </c>
      <c r="Q68" s="37">
        <f t="shared" si="154"/>
        <v>6.3589163054620599</v>
      </c>
      <c r="R68" s="37">
        <f t="shared" si="155"/>
        <v>2.3249368159380599</v>
      </c>
      <c r="S68" s="37">
        <f t="shared" si="156"/>
        <v>4.1191591354678501</v>
      </c>
      <c r="T68" s="37">
        <f t="shared" si="157"/>
        <v>27.487539866669401</v>
      </c>
      <c r="U68" s="37">
        <f t="shared" si="158"/>
        <v>6.5390550335920201</v>
      </c>
      <c r="V68" s="36">
        <f t="shared" si="159"/>
        <v>166110294.56</v>
      </c>
      <c r="W68" s="36">
        <f t="shared" si="160"/>
        <v>126823485.601739</v>
      </c>
      <c r="X68" s="37">
        <f t="shared" si="161"/>
        <v>-30.977550232007108</v>
      </c>
      <c r="Y68" s="37">
        <f t="shared" si="162"/>
        <v>47.1435217121956</v>
      </c>
      <c r="Z68" s="37">
        <f t="shared" si="163"/>
        <v>51.7652258892996</v>
      </c>
      <c r="AA68" s="37">
        <f t="shared" si="164"/>
        <v>43.752100675277703</v>
      </c>
      <c r="AB68" s="37">
        <f t="shared" si="165"/>
        <v>0.48010000000000003</v>
      </c>
      <c r="AC68" s="37">
        <f t="shared" si="166"/>
        <v>1.2133013649576501</v>
      </c>
      <c r="AD68" s="37">
        <f t="shared" si="167"/>
        <v>0.93494766946095498</v>
      </c>
      <c r="AE68" s="37">
        <f t="shared" si="168"/>
        <v>1.46853023770777</v>
      </c>
      <c r="AF68" s="37">
        <f t="shared" si="169"/>
        <v>1.3123521794516899</v>
      </c>
      <c r="AG68" s="37">
        <f t="shared" si="170"/>
        <v>1.2924445884820099</v>
      </c>
      <c r="AH68" s="37">
        <f t="shared" si="171"/>
        <v>0.43062525074317498</v>
      </c>
      <c r="AI68" s="37">
        <f t="shared" si="172"/>
        <v>50.410060142154201</v>
      </c>
      <c r="AJ68" s="39">
        <f t="shared" si="173"/>
        <v>52.176499999999997</v>
      </c>
      <c r="AK68" s="39">
        <f t="shared" si="174"/>
        <v>61.763550000000002</v>
      </c>
      <c r="AL68" s="37">
        <f t="shared" si="175"/>
        <v>0.63466878222927403</v>
      </c>
      <c r="AM68" s="37" t="str">
        <f t="shared" si="176"/>
        <v>NULL</v>
      </c>
      <c r="AN68" s="37">
        <f t="shared" si="177"/>
        <v>4.1658416631051196</v>
      </c>
      <c r="AO68" s="37">
        <f t="shared" si="178"/>
        <v>3.1950973899103801</v>
      </c>
      <c r="AP68" s="36">
        <f t="shared" si="179"/>
        <v>4828973.7146104602</v>
      </c>
      <c r="AS68" s="9" t="s">
        <v>66</v>
      </c>
      <c r="AT68" s="9">
        <v>61.045596532435802</v>
      </c>
      <c r="AU68" s="9">
        <v>24.617246327895099</v>
      </c>
      <c r="AV68" s="9">
        <v>6.3589163054620599</v>
      </c>
      <c r="AW68" s="9">
        <v>2.3249368159380599</v>
      </c>
      <c r="AX68" s="9">
        <v>4.1191591354678501</v>
      </c>
      <c r="AY68">
        <v>27.487539866669401</v>
      </c>
      <c r="AZ68">
        <v>6.5390550335920201</v>
      </c>
      <c r="BA68">
        <v>166110294.56</v>
      </c>
      <c r="BB68">
        <v>126823485.601739</v>
      </c>
      <c r="BC68">
        <v>47.1435217121956</v>
      </c>
      <c r="BD68">
        <v>51.7652258892996</v>
      </c>
      <c r="BE68">
        <v>43.752100675277703</v>
      </c>
      <c r="BF68">
        <v>0.48010000000000003</v>
      </c>
      <c r="BG68">
        <v>1.2133013649576501</v>
      </c>
      <c r="BH68">
        <v>0.93494766946095498</v>
      </c>
      <c r="BI68">
        <v>1.46853023770777</v>
      </c>
      <c r="BJ68">
        <v>1.3123521794516899</v>
      </c>
      <c r="BK68">
        <v>1.2924445884820099</v>
      </c>
      <c r="BL68">
        <v>0.43062525074317498</v>
      </c>
      <c r="BM68">
        <v>50.410060142154201</v>
      </c>
      <c r="BN68">
        <v>52.176499999999997</v>
      </c>
      <c r="BO68">
        <v>61.763550000000002</v>
      </c>
      <c r="BP68">
        <v>0.63466878222927403</v>
      </c>
      <c r="BQ68" s="9" t="s">
        <v>147</v>
      </c>
      <c r="BR68" s="9">
        <v>4.1658416631051196</v>
      </c>
      <c r="BS68" s="9">
        <v>3.1950973899103801</v>
      </c>
      <c r="BT68">
        <v>4828973.7146104602</v>
      </c>
      <c r="BU68">
        <v>156767295</v>
      </c>
      <c r="BV68">
        <v>98.917400000000001</v>
      </c>
      <c r="BW68" s="41">
        <v>32548</v>
      </c>
      <c r="BX68" s="9" t="s">
        <v>273</v>
      </c>
      <c r="BY68">
        <v>50.42</v>
      </c>
      <c r="BZ68" s="9" t="s">
        <v>146</v>
      </c>
      <c r="CA68" t="str">
        <f t="shared" ref="CA68:CA128" si="180">IF(BZ68="EUR","EUR=",IF(BZ68="USD","USD=",IF(BZ68="CHF","CHFUSD=R",IF(BZ68="HKD","HKDUSD=R",IF(BZ68="GBp","GBP=",IF(BZ68="CAD","CADUSD=R",IF(BZ68="DKK","DKKUSD=R",IF(BZ68="SEK","SEKUSD=R",IF(BZ68="AUD","AUD=",IF(BZ68="JPY","JPYUSD=R",IF(BZ68="KRW","KRWUSD=R",IF(BZ68="TWD","TWDUSD=R",IF(BZ68="MXN","MXNUSD=R",IF(BZ68="SGD","SGDUSD=R",IF(BZ68="NOK","NOKUSD=R",IF(BZ68="NZD","NZD=",IF(BZ68="CNY","CNYUSD=R",IF(BZ68="ILS","ILSUSD=R",IF(BZ68="BRL","BRLUSD=R",IF(BZ68="INR","INR="))))))))))))))))))))</f>
        <v>USD=</v>
      </c>
      <c r="CB68" s="25">
        <v>1</v>
      </c>
      <c r="CE68" s="9" t="s">
        <v>66</v>
      </c>
      <c r="CF68" s="9" t="s">
        <v>272</v>
      </c>
    </row>
    <row r="69" spans="1:84" outlineLevel="1" x14ac:dyDescent="0.4">
      <c r="B69" t="s">
        <v>274</v>
      </c>
      <c r="C69" t="s">
        <v>52</v>
      </c>
      <c r="E69" t="s">
        <v>67</v>
      </c>
      <c r="F69" s="5"/>
      <c r="G69" s="6" t="str">
        <f t="shared" si="145"/>
        <v>NL0015002CX3</v>
      </c>
      <c r="H69" s="36">
        <f t="shared" si="146"/>
        <v>10403350240</v>
      </c>
      <c r="I69" s="37">
        <f t="shared" si="147"/>
        <v>98.338300000000004</v>
      </c>
      <c r="J69" s="38">
        <f t="shared" si="148"/>
        <v>35309</v>
      </c>
      <c r="K69" s="37" t="str">
        <f t="shared" si="149"/>
        <v>USD</v>
      </c>
      <c r="L69" s="39">
        <f t="shared" si="150"/>
        <v>48.04</v>
      </c>
      <c r="M69" s="37">
        <f t="shared" si="151"/>
        <v>48.04</v>
      </c>
      <c r="N69" s="40"/>
      <c r="O69" s="37">
        <f t="shared" si="152"/>
        <v>28.3047771676369</v>
      </c>
      <c r="P69" s="37">
        <f t="shared" si="153"/>
        <v>19.443171467594201</v>
      </c>
      <c r="Q69" s="37">
        <f t="shared" si="154"/>
        <v>3.3884423538441402</v>
      </c>
      <c r="R69" s="37">
        <f t="shared" si="155"/>
        <v>2.28653615320047</v>
      </c>
      <c r="S69" s="37">
        <f t="shared" si="156"/>
        <v>2.9715404579722802</v>
      </c>
      <c r="T69" s="37">
        <f t="shared" si="157"/>
        <v>15.411662931035799</v>
      </c>
      <c r="U69" s="37">
        <f t="shared" si="158"/>
        <v>5.0995140061576398</v>
      </c>
      <c r="V69" s="36">
        <f t="shared" si="159"/>
        <v>96148354.797999993</v>
      </c>
      <c r="W69" s="36">
        <f t="shared" si="160"/>
        <v>81202015.398695707</v>
      </c>
      <c r="X69" s="37">
        <f t="shared" si="161"/>
        <v>-18.406365071013198</v>
      </c>
      <c r="Y69" s="37">
        <f t="shared" si="162"/>
        <v>24.3469839328435</v>
      </c>
      <c r="Z69" s="37">
        <f t="shared" si="163"/>
        <v>30.299564639020002</v>
      </c>
      <c r="AA69" s="37">
        <f t="shared" si="164"/>
        <v>26.1849984439636</v>
      </c>
      <c r="AB69" s="37">
        <f t="shared" si="165"/>
        <v>0.499</v>
      </c>
      <c r="AC69" s="37">
        <f t="shared" si="166"/>
        <v>0.58403237793995599</v>
      </c>
      <c r="AD69" s="37">
        <f t="shared" si="167"/>
        <v>0.703908507487361</v>
      </c>
      <c r="AE69" s="37">
        <f t="shared" si="168"/>
        <v>0.65275111851248702</v>
      </c>
      <c r="AF69" s="37">
        <f t="shared" si="169"/>
        <v>0.76849997717424601</v>
      </c>
      <c r="AG69" s="37">
        <f t="shared" si="170"/>
        <v>0.502273826720393</v>
      </c>
      <c r="AH69" s="37">
        <f t="shared" si="171"/>
        <v>0.241107410113232</v>
      </c>
      <c r="AI69" s="37">
        <f t="shared" si="172"/>
        <v>49.910873440285201</v>
      </c>
      <c r="AJ69" s="39">
        <f t="shared" si="173"/>
        <v>47.921399999999998</v>
      </c>
      <c r="AK69" s="39">
        <f t="shared" si="174"/>
        <v>43.725843017321999</v>
      </c>
      <c r="AL69" s="37">
        <f t="shared" si="175"/>
        <v>0.52039966694421302</v>
      </c>
      <c r="AM69" s="37" t="str">
        <f t="shared" si="176"/>
        <v>NULL</v>
      </c>
      <c r="AN69" s="37">
        <f t="shared" si="177"/>
        <v>2.90850957719943</v>
      </c>
      <c r="AO69" s="37">
        <f t="shared" si="178"/>
        <v>4.4752267673453101</v>
      </c>
      <c r="AP69" s="36">
        <f t="shared" si="179"/>
        <v>4366205.5837899502</v>
      </c>
      <c r="AS69" s="9" t="s">
        <v>67</v>
      </c>
      <c r="AT69" s="9">
        <v>28.3047771676369</v>
      </c>
      <c r="AU69" s="9">
        <v>19.443171467594201</v>
      </c>
      <c r="AV69" s="9">
        <v>3.3884423538441402</v>
      </c>
      <c r="AW69" s="9">
        <v>2.28653615320047</v>
      </c>
      <c r="AX69" s="9">
        <v>2.9715404579722802</v>
      </c>
      <c r="AY69">
        <v>15.411662931035799</v>
      </c>
      <c r="AZ69">
        <v>5.0995140061576398</v>
      </c>
      <c r="BA69">
        <v>96148354.797999993</v>
      </c>
      <c r="BB69">
        <v>81202015.398695707</v>
      </c>
      <c r="BC69">
        <v>24.3469839328435</v>
      </c>
      <c r="BD69">
        <v>30.299564639020002</v>
      </c>
      <c r="BE69">
        <v>26.1849984439636</v>
      </c>
      <c r="BF69">
        <v>0.499</v>
      </c>
      <c r="BG69">
        <v>0.58403237793995599</v>
      </c>
      <c r="BH69">
        <v>0.703908507487361</v>
      </c>
      <c r="BI69">
        <v>0.65275111851248702</v>
      </c>
      <c r="BJ69">
        <v>0.76849997717424601</v>
      </c>
      <c r="BK69">
        <v>0.502273826720393</v>
      </c>
      <c r="BL69">
        <v>0.241107410113232</v>
      </c>
      <c r="BM69">
        <v>49.910873440285201</v>
      </c>
      <c r="BN69">
        <v>47.921399999999998</v>
      </c>
      <c r="BO69" s="9">
        <v>43.725843017321999</v>
      </c>
      <c r="BP69" s="9">
        <v>0.52039966694421302</v>
      </c>
      <c r="BQ69" s="9" t="s">
        <v>147</v>
      </c>
      <c r="BR69" s="9">
        <v>2.90850957719943</v>
      </c>
      <c r="BS69">
        <v>4.4752267673453101</v>
      </c>
      <c r="BT69">
        <v>4366205.5837899502</v>
      </c>
      <c r="BU69">
        <v>216556000</v>
      </c>
      <c r="BV69">
        <v>98.338300000000004</v>
      </c>
      <c r="BW69" s="41">
        <v>35309</v>
      </c>
      <c r="BX69" s="9" t="s">
        <v>593</v>
      </c>
      <c r="BY69">
        <v>48.04</v>
      </c>
      <c r="BZ69" s="9" t="s">
        <v>146</v>
      </c>
      <c r="CA69" t="str">
        <f t="shared" si="180"/>
        <v>USD=</v>
      </c>
      <c r="CB69" s="25">
        <v>1</v>
      </c>
      <c r="CE69" s="9" t="s">
        <v>67</v>
      </c>
      <c r="CF69" s="9" t="s">
        <v>274</v>
      </c>
    </row>
    <row r="70" spans="1:84" outlineLevel="1" x14ac:dyDescent="0.4">
      <c r="B70" t="s">
        <v>275</v>
      </c>
      <c r="C70" t="s">
        <v>52</v>
      </c>
      <c r="E70" t="s">
        <v>68</v>
      </c>
      <c r="F70" s="5"/>
      <c r="G70" s="6" t="str">
        <f t="shared" si="145"/>
        <v>FR0014000MR3</v>
      </c>
      <c r="H70" s="36">
        <f t="shared" si="146"/>
        <v>13782340628.577501</v>
      </c>
      <c r="I70" s="37">
        <f t="shared" si="147"/>
        <v>63.896999999999998</v>
      </c>
      <c r="J70" s="38">
        <f t="shared" si="148"/>
        <v>35727</v>
      </c>
      <c r="K70" s="37" t="str">
        <f t="shared" si="149"/>
        <v>EUR</v>
      </c>
      <c r="L70" s="39">
        <f t="shared" si="150"/>
        <v>66.5</v>
      </c>
      <c r="M70" s="37">
        <f t="shared" si="151"/>
        <v>77.472499999999997</v>
      </c>
      <c r="N70" s="40"/>
      <c r="O70" s="37">
        <f t="shared" si="152"/>
        <v>18.952615609244202</v>
      </c>
      <c r="P70" s="37">
        <f t="shared" si="153"/>
        <v>17.7098777735971</v>
      </c>
      <c r="Q70" s="37">
        <f t="shared" si="154"/>
        <v>1.7074428476796599</v>
      </c>
      <c r="R70" s="37">
        <f t="shared" si="155"/>
        <v>1.5954844841078499</v>
      </c>
      <c r="S70" s="37">
        <f t="shared" si="156"/>
        <v>2.55074632783503</v>
      </c>
      <c r="T70" s="37">
        <f t="shared" si="157"/>
        <v>9.2079046090660093</v>
      </c>
      <c r="U70" s="37">
        <f t="shared" si="158"/>
        <v>1.7561763610252801</v>
      </c>
      <c r="V70" s="36">
        <f t="shared" si="159"/>
        <v>18441708.607999999</v>
      </c>
      <c r="W70" s="36">
        <f t="shared" si="160"/>
        <v>20234781.578260899</v>
      </c>
      <c r="X70" s="37">
        <f t="shared" si="161"/>
        <v>8.8613408715381219</v>
      </c>
      <c r="Y70" s="37">
        <f t="shared" si="162"/>
        <v>28.4131101616086</v>
      </c>
      <c r="Z70" s="37">
        <f t="shared" si="163"/>
        <v>31.239585974908199</v>
      </c>
      <c r="AA70" s="37">
        <f t="shared" si="164"/>
        <v>28.927703803484398</v>
      </c>
      <c r="AB70" s="37" t="str">
        <f t="shared" si="165"/>
        <v>#N/A</v>
      </c>
      <c r="AC70" s="37">
        <f t="shared" si="166"/>
        <v>0.56591368191498104</v>
      </c>
      <c r="AD70" s="37">
        <f t="shared" si="167"/>
        <v>1.0141535762093601</v>
      </c>
      <c r="AE70" s="37">
        <f t="shared" si="168"/>
        <v>0.492999571966663</v>
      </c>
      <c r="AF70" s="37">
        <f t="shared" si="169"/>
        <v>0.66199905264472803</v>
      </c>
      <c r="AG70" s="37">
        <f t="shared" si="170"/>
        <v>-0.24919702341557901</v>
      </c>
      <c r="AH70" s="37">
        <f t="shared" si="171"/>
        <v>2.0123226417111901</v>
      </c>
      <c r="AI70" s="37">
        <f t="shared" si="172"/>
        <v>62.7083333333333</v>
      </c>
      <c r="AJ70" s="39">
        <f t="shared" si="173"/>
        <v>61.631999999999998</v>
      </c>
      <c r="AK70" s="39">
        <f t="shared" si="174"/>
        <v>52.7742</v>
      </c>
      <c r="AL70" s="37">
        <f t="shared" si="175"/>
        <v>0.90279867589527496</v>
      </c>
      <c r="AM70" s="37">
        <f t="shared" si="176"/>
        <v>18.2505910165</v>
      </c>
      <c r="AN70" s="37" t="str">
        <f t="shared" si="177"/>
        <v>NULL</v>
      </c>
      <c r="AO70" s="37" t="str">
        <f t="shared" si="178"/>
        <v>NULL</v>
      </c>
      <c r="AP70" s="36">
        <f t="shared" si="179"/>
        <v>527443.62635315605</v>
      </c>
      <c r="AS70" s="9" t="s">
        <v>68</v>
      </c>
      <c r="AT70" s="9">
        <v>18.952615609244202</v>
      </c>
      <c r="AU70" s="9">
        <v>17.7098777735971</v>
      </c>
      <c r="AV70" s="9">
        <v>1.7074428476796599</v>
      </c>
      <c r="AW70">
        <v>1.5954844841078499</v>
      </c>
      <c r="AX70" s="9">
        <v>2.55074632783503</v>
      </c>
      <c r="AY70">
        <v>9.2079046090660093</v>
      </c>
      <c r="AZ70">
        <v>1.7561763610252801</v>
      </c>
      <c r="BA70">
        <v>18441708.607999999</v>
      </c>
      <c r="BB70">
        <v>20234781.578260899</v>
      </c>
      <c r="BC70">
        <v>28.4131101616086</v>
      </c>
      <c r="BD70">
        <v>31.239585974908199</v>
      </c>
      <c r="BE70">
        <v>28.927703803484398</v>
      </c>
      <c r="BF70" t="s">
        <v>184</v>
      </c>
      <c r="BG70">
        <v>0.56591368191498104</v>
      </c>
      <c r="BH70">
        <v>1.0141535762093601</v>
      </c>
      <c r="BI70">
        <v>0.492999571966663</v>
      </c>
      <c r="BJ70">
        <v>0.66199905264472803</v>
      </c>
      <c r="BK70">
        <v>-0.24919702341557901</v>
      </c>
      <c r="BL70">
        <v>2.0123226417111901</v>
      </c>
      <c r="BM70">
        <v>62.7083333333333</v>
      </c>
      <c r="BN70">
        <v>61.631999999999998</v>
      </c>
      <c r="BO70">
        <v>52.7742</v>
      </c>
      <c r="BP70">
        <v>0.90279867589527496</v>
      </c>
      <c r="BQ70">
        <v>18.2505910165</v>
      </c>
      <c r="BR70" s="9" t="s">
        <v>147</v>
      </c>
      <c r="BS70" s="9" t="s">
        <v>147</v>
      </c>
      <c r="BT70">
        <v>527443.62635315605</v>
      </c>
      <c r="BU70">
        <v>177899779</v>
      </c>
      <c r="BV70">
        <v>63.896999999999998</v>
      </c>
      <c r="BW70" s="41">
        <v>35727</v>
      </c>
      <c r="BX70" s="9" t="s">
        <v>276</v>
      </c>
      <c r="BY70">
        <v>66.5</v>
      </c>
      <c r="BZ70" s="9" t="s">
        <v>165</v>
      </c>
      <c r="CA70" t="str">
        <f t="shared" si="180"/>
        <v>EUR=</v>
      </c>
      <c r="CB70" s="25">
        <v>1.165</v>
      </c>
      <c r="CE70" s="9" t="s">
        <v>68</v>
      </c>
      <c r="CF70" s="9" t="s">
        <v>275</v>
      </c>
    </row>
    <row r="71" spans="1:84" outlineLevel="1" x14ac:dyDescent="0.4">
      <c r="B71" t="s">
        <v>277</v>
      </c>
      <c r="C71" t="s">
        <v>52</v>
      </c>
      <c r="E71" t="s">
        <v>69</v>
      </c>
      <c r="F71" s="5"/>
      <c r="G71" s="6" t="str">
        <f t="shared" si="145"/>
        <v>FR0013154002</v>
      </c>
      <c r="H71" s="36">
        <f t="shared" si="146"/>
        <v>19134204595.944</v>
      </c>
      <c r="I71" s="37">
        <f t="shared" si="147"/>
        <v>28.508800000000001</v>
      </c>
      <c r="J71" s="38">
        <f t="shared" si="148"/>
        <v>34627</v>
      </c>
      <c r="K71" s="37" t="str">
        <f t="shared" si="149"/>
        <v>EUR</v>
      </c>
      <c r="L71" s="39">
        <f t="shared" si="150"/>
        <v>168.8</v>
      </c>
      <c r="M71" s="37">
        <f t="shared" si="151"/>
        <v>196.65200000000002</v>
      </c>
      <c r="N71" s="40"/>
      <c r="O71" s="37">
        <f t="shared" si="152"/>
        <v>72.505019076837499</v>
      </c>
      <c r="P71" s="37">
        <f t="shared" si="153"/>
        <v>33.849177924128398</v>
      </c>
      <c r="Q71" s="37" t="str">
        <f t="shared" si="154"/>
        <v>NULL</v>
      </c>
      <c r="R71" s="37" t="str">
        <f t="shared" si="155"/>
        <v>NULL</v>
      </c>
      <c r="S71" s="37">
        <f t="shared" si="156"/>
        <v>4.0549692694066799</v>
      </c>
      <c r="T71" s="37">
        <f t="shared" si="157"/>
        <v>20.6059866441441</v>
      </c>
      <c r="U71" s="37">
        <f t="shared" si="158"/>
        <v>5.60700827754376</v>
      </c>
      <c r="V71" s="36">
        <f t="shared" si="159"/>
        <v>9988410.0099999998</v>
      </c>
      <c r="W71" s="36">
        <f t="shared" si="160"/>
        <v>14482842.2391304</v>
      </c>
      <c r="X71" s="37">
        <f t="shared" si="161"/>
        <v>31.03280526654595</v>
      </c>
      <c r="Y71" s="37">
        <f t="shared" si="162"/>
        <v>30.9115808709908</v>
      </c>
      <c r="Z71" s="37">
        <f t="shared" si="163"/>
        <v>40.7371143342625</v>
      </c>
      <c r="AA71" s="37">
        <f t="shared" si="164"/>
        <v>36.3675223379228</v>
      </c>
      <c r="AB71" s="37" t="str">
        <f t="shared" si="165"/>
        <v>#N/A</v>
      </c>
      <c r="AC71" s="37">
        <f t="shared" si="166"/>
        <v>1.10377986252322</v>
      </c>
      <c r="AD71" s="37">
        <f t="shared" si="167"/>
        <v>1.42151895601682</v>
      </c>
      <c r="AE71" s="37">
        <f t="shared" si="168"/>
        <v>0.72596002045902097</v>
      </c>
      <c r="AF71" s="37">
        <f t="shared" si="169"/>
        <v>0.81730586299933405</v>
      </c>
      <c r="AG71" s="37">
        <f t="shared" si="170"/>
        <v>6.4157021002569994E-2</v>
      </c>
      <c r="AH71" s="37">
        <f t="shared" si="171"/>
        <v>1.15811747198279</v>
      </c>
      <c r="AI71" s="37">
        <f t="shared" si="172"/>
        <v>21.634615384615401</v>
      </c>
      <c r="AJ71" s="39">
        <f t="shared" si="173"/>
        <v>191.43899999999999</v>
      </c>
      <c r="AK71" s="39">
        <f t="shared" si="174"/>
        <v>192.68700000000001</v>
      </c>
      <c r="AL71" s="37">
        <f t="shared" si="175"/>
        <v>0.41354510038957099</v>
      </c>
      <c r="AM71" s="37">
        <f t="shared" si="176"/>
        <v>38.342021701900002</v>
      </c>
      <c r="AN71" s="37" t="str">
        <f t="shared" si="177"/>
        <v>NULL</v>
      </c>
      <c r="AO71" s="37" t="str">
        <f t="shared" si="178"/>
        <v>NULL</v>
      </c>
      <c r="AP71" s="36">
        <f t="shared" si="179"/>
        <v>75206.236351186802</v>
      </c>
      <c r="AS71" s="9" t="s">
        <v>69</v>
      </c>
      <c r="AT71" s="9">
        <v>72.505019076837499</v>
      </c>
      <c r="AU71" s="9">
        <v>33.849177924128398</v>
      </c>
      <c r="AV71" s="9" t="s">
        <v>147</v>
      </c>
      <c r="AW71" s="9" t="s">
        <v>147</v>
      </c>
      <c r="AX71" s="9">
        <v>4.0549692694066799</v>
      </c>
      <c r="AY71">
        <v>20.6059866441441</v>
      </c>
      <c r="AZ71">
        <v>5.60700827754376</v>
      </c>
      <c r="BA71">
        <v>9988410.0099999998</v>
      </c>
      <c r="BB71">
        <v>14482842.2391304</v>
      </c>
      <c r="BC71">
        <v>30.9115808709908</v>
      </c>
      <c r="BD71">
        <v>40.7371143342625</v>
      </c>
      <c r="BE71">
        <v>36.3675223379228</v>
      </c>
      <c r="BF71" t="s">
        <v>184</v>
      </c>
      <c r="BG71">
        <v>1.10377986252322</v>
      </c>
      <c r="BH71">
        <v>1.42151895601682</v>
      </c>
      <c r="BI71">
        <v>0.72596002045902097</v>
      </c>
      <c r="BJ71">
        <v>0.81730586299933405</v>
      </c>
      <c r="BK71">
        <v>6.4157021002569994E-2</v>
      </c>
      <c r="BL71">
        <v>1.15811747198279</v>
      </c>
      <c r="BM71">
        <v>21.634615384615401</v>
      </c>
      <c r="BN71">
        <v>191.43899999999999</v>
      </c>
      <c r="BO71">
        <v>192.68700000000001</v>
      </c>
      <c r="BP71">
        <v>0.41354510038957099</v>
      </c>
      <c r="BQ71">
        <v>38.342021701900002</v>
      </c>
      <c r="BR71" s="9" t="s">
        <v>147</v>
      </c>
      <c r="BS71" s="9" t="s">
        <v>147</v>
      </c>
      <c r="BT71">
        <v>75206.236351186802</v>
      </c>
      <c r="BU71">
        <v>97299822</v>
      </c>
      <c r="BV71">
        <v>28.508800000000001</v>
      </c>
      <c r="BW71" s="41">
        <v>34627</v>
      </c>
      <c r="BX71" s="9" t="s">
        <v>278</v>
      </c>
      <c r="BY71">
        <v>168.8</v>
      </c>
      <c r="BZ71" s="9" t="s">
        <v>165</v>
      </c>
      <c r="CA71" t="str">
        <f t="shared" si="180"/>
        <v>EUR=</v>
      </c>
      <c r="CB71" s="25">
        <v>1.165</v>
      </c>
      <c r="CE71" s="9" t="s">
        <v>69</v>
      </c>
      <c r="CF71" s="9" t="s">
        <v>277</v>
      </c>
    </row>
    <row r="72" spans="1:84" outlineLevel="1" x14ac:dyDescent="0.4">
      <c r="B72" t="s">
        <v>279</v>
      </c>
      <c r="C72" t="s">
        <v>52</v>
      </c>
      <c r="E72" t="s">
        <v>70</v>
      </c>
      <c r="F72" s="5"/>
      <c r="G72" s="6" t="str">
        <f t="shared" si="145"/>
        <v>CH0013841017</v>
      </c>
      <c r="H72" s="36">
        <f t="shared" si="146"/>
        <v>46208033308.800003</v>
      </c>
      <c r="I72" s="37">
        <f t="shared" si="147"/>
        <v>99.949200000000005</v>
      </c>
      <c r="J72" s="38">
        <f t="shared" si="148"/>
        <v>37349</v>
      </c>
      <c r="K72" s="37" t="str">
        <f t="shared" si="149"/>
        <v>CHF</v>
      </c>
      <c r="L72" s="39">
        <f t="shared" si="150"/>
        <v>544</v>
      </c>
      <c r="M72" s="37">
        <f t="shared" si="151"/>
        <v>673.2</v>
      </c>
      <c r="N72" s="40"/>
      <c r="O72" s="37">
        <f t="shared" si="152"/>
        <v>52.4634003720412</v>
      </c>
      <c r="P72" s="37">
        <f t="shared" si="153"/>
        <v>29.9246673323312</v>
      </c>
      <c r="Q72" s="37">
        <f t="shared" si="154"/>
        <v>3.28033001082584</v>
      </c>
      <c r="R72" s="37">
        <f t="shared" si="155"/>
        <v>1.8710717112903399</v>
      </c>
      <c r="S72" s="37">
        <f t="shared" si="156"/>
        <v>4.3360406389045796</v>
      </c>
      <c r="T72" s="37">
        <f t="shared" si="157"/>
        <v>33.3450085759373</v>
      </c>
      <c r="U72" s="37">
        <f t="shared" si="158"/>
        <v>5.39217888574652</v>
      </c>
      <c r="V72" s="36">
        <f t="shared" si="159"/>
        <v>70597502.319999993</v>
      </c>
      <c r="W72" s="36">
        <f t="shared" si="160"/>
        <v>68896354.363636404</v>
      </c>
      <c r="X72" s="37">
        <f t="shared" si="161"/>
        <v>-2.4691407434780861</v>
      </c>
      <c r="Y72" s="37">
        <f t="shared" si="162"/>
        <v>17.470080157574301</v>
      </c>
      <c r="Z72" s="37">
        <f t="shared" si="163"/>
        <v>26.277472663560999</v>
      </c>
      <c r="AA72" s="37">
        <f t="shared" si="164"/>
        <v>25.9046546407608</v>
      </c>
      <c r="AB72" s="37" t="str">
        <f t="shared" si="165"/>
        <v>#N/A</v>
      </c>
      <c r="AC72" s="37">
        <f t="shared" si="166"/>
        <v>1.01018978726127</v>
      </c>
      <c r="AD72" s="37">
        <f t="shared" si="167"/>
        <v>1.2316342239389599</v>
      </c>
      <c r="AE72" s="37">
        <f t="shared" si="168"/>
        <v>1.2166817022723599</v>
      </c>
      <c r="AF72" s="37">
        <f t="shared" si="169"/>
        <v>1.1444533237271</v>
      </c>
      <c r="AG72" s="37">
        <f t="shared" si="170"/>
        <v>0.66985660989194296</v>
      </c>
      <c r="AH72" s="37">
        <f t="shared" si="171"/>
        <v>1.79649098335369</v>
      </c>
      <c r="AI72" s="37">
        <f t="shared" si="172"/>
        <v>36.929460580912902</v>
      </c>
      <c r="AJ72" s="39">
        <f t="shared" si="173"/>
        <v>564.49599999999998</v>
      </c>
      <c r="AK72" s="39">
        <f t="shared" si="174"/>
        <v>558.20249999999999</v>
      </c>
      <c r="AL72" s="37">
        <f t="shared" si="175"/>
        <v>0.73448402497245702</v>
      </c>
      <c r="AM72" s="37">
        <f t="shared" si="176"/>
        <v>44.4255015723</v>
      </c>
      <c r="AN72" s="37" t="str">
        <f t="shared" si="177"/>
        <v>NULL</v>
      </c>
      <c r="AO72" s="37" t="str">
        <f t="shared" si="178"/>
        <v>NULL</v>
      </c>
      <c r="AP72" s="36">
        <f t="shared" si="179"/>
        <v>118870.235765958</v>
      </c>
      <c r="AS72" s="9" t="s">
        <v>70</v>
      </c>
      <c r="AT72" s="9">
        <v>52.4634003720412</v>
      </c>
      <c r="AU72" s="9">
        <v>29.9246673323312</v>
      </c>
      <c r="AV72" s="9">
        <v>3.28033001082584</v>
      </c>
      <c r="AW72">
        <v>1.8710717112903399</v>
      </c>
      <c r="AX72" s="9">
        <v>4.3360406389045796</v>
      </c>
      <c r="AY72">
        <v>33.3450085759373</v>
      </c>
      <c r="AZ72">
        <v>5.39217888574652</v>
      </c>
      <c r="BA72">
        <v>70597502.319999993</v>
      </c>
      <c r="BB72">
        <v>68896354.363636404</v>
      </c>
      <c r="BC72">
        <v>17.470080157574301</v>
      </c>
      <c r="BD72">
        <v>26.277472663560999</v>
      </c>
      <c r="BE72">
        <v>25.9046546407608</v>
      </c>
      <c r="BF72" t="s">
        <v>184</v>
      </c>
      <c r="BG72">
        <v>1.01018978726127</v>
      </c>
      <c r="BH72">
        <v>1.2316342239389599</v>
      </c>
      <c r="BI72">
        <v>1.2166817022723599</v>
      </c>
      <c r="BJ72">
        <v>1.1444533237271</v>
      </c>
      <c r="BK72">
        <v>0.66985660989194296</v>
      </c>
      <c r="BL72">
        <v>1.79649098335369</v>
      </c>
      <c r="BM72">
        <v>36.929460580912902</v>
      </c>
      <c r="BN72">
        <v>564.49599999999998</v>
      </c>
      <c r="BO72">
        <v>558.20249999999999</v>
      </c>
      <c r="BP72">
        <v>0.73448402497245702</v>
      </c>
      <c r="BQ72">
        <v>44.4255015723</v>
      </c>
      <c r="BR72" s="9" t="s">
        <v>147</v>
      </c>
      <c r="BS72" s="9" t="s">
        <v>147</v>
      </c>
      <c r="BT72">
        <v>118870.235765958</v>
      </c>
      <c r="BU72">
        <v>68639384</v>
      </c>
      <c r="BV72">
        <v>99.949200000000005</v>
      </c>
      <c r="BW72" s="41">
        <v>37349</v>
      </c>
      <c r="BX72" s="9" t="s">
        <v>280</v>
      </c>
      <c r="BY72">
        <v>544</v>
      </c>
      <c r="BZ72" s="9" t="s">
        <v>170</v>
      </c>
      <c r="CA72" t="str">
        <f t="shared" si="180"/>
        <v>CHFUSD=R</v>
      </c>
      <c r="CB72" s="25">
        <v>1.2375</v>
      </c>
      <c r="CE72" s="9" t="s">
        <v>70</v>
      </c>
      <c r="CF72" s="9" t="s">
        <v>279</v>
      </c>
    </row>
    <row r="73" spans="1:84" outlineLevel="1" x14ac:dyDescent="0.4">
      <c r="B73" t="s">
        <v>256</v>
      </c>
      <c r="C73" t="s">
        <v>52</v>
      </c>
      <c r="E73" t="s">
        <v>58</v>
      </c>
      <c r="F73" s="5"/>
      <c r="G73" s="6" t="str">
        <f t="shared" si="145"/>
        <v>DE0007165607</v>
      </c>
      <c r="H73" s="36">
        <f t="shared" si="146"/>
        <v>6021733699.1199999</v>
      </c>
      <c r="I73" s="37">
        <f t="shared" si="147"/>
        <v>4.7710999999999997</v>
      </c>
      <c r="J73" s="38">
        <f t="shared" si="148"/>
        <v>36251</v>
      </c>
      <c r="K73" s="37" t="str">
        <f t="shared" si="149"/>
        <v>EUR</v>
      </c>
      <c r="L73" s="39">
        <f t="shared" si="150"/>
        <v>151</v>
      </c>
      <c r="M73" s="37">
        <f t="shared" si="151"/>
        <v>175.91499999999999</v>
      </c>
      <c r="N73" s="40"/>
      <c r="O73" s="37">
        <f t="shared" si="152"/>
        <v>98.436250966194706</v>
      </c>
      <c r="P73" s="37">
        <f t="shared" si="153"/>
        <v>26.9776224209227</v>
      </c>
      <c r="Q73" s="37" t="str">
        <f t="shared" si="154"/>
        <v>NULL</v>
      </c>
      <c r="R73" s="37" t="str">
        <f t="shared" si="155"/>
        <v>NULL</v>
      </c>
      <c r="S73" s="37">
        <f t="shared" si="156"/>
        <v>3.8696504532955598</v>
      </c>
      <c r="T73" s="37">
        <f t="shared" si="157"/>
        <v>12.143143230300399</v>
      </c>
      <c r="U73" s="37">
        <f t="shared" si="158"/>
        <v>3.2174409550999199</v>
      </c>
      <c r="V73" s="36">
        <f t="shared" si="159"/>
        <v>441779.32</v>
      </c>
      <c r="W73" s="36">
        <f t="shared" si="160"/>
        <v>994839.83478260902</v>
      </c>
      <c r="X73" s="37">
        <f t="shared" si="161"/>
        <v>55.592920131054356</v>
      </c>
      <c r="Y73" s="37">
        <f t="shared" si="162"/>
        <v>31.3214030239849</v>
      </c>
      <c r="Z73" s="37">
        <f t="shared" si="163"/>
        <v>37.339521911235401</v>
      </c>
      <c r="AA73" s="37">
        <f t="shared" si="164"/>
        <v>38.503291811709602</v>
      </c>
      <c r="AB73" s="37" t="str">
        <f t="shared" si="165"/>
        <v>#N/A</v>
      </c>
      <c r="AC73" s="37">
        <f t="shared" si="166"/>
        <v>0.96644114247345003</v>
      </c>
      <c r="AD73" s="37">
        <f t="shared" si="167"/>
        <v>1.55451638380803</v>
      </c>
      <c r="AE73" s="37">
        <f t="shared" si="168"/>
        <v>0.83465910404190802</v>
      </c>
      <c r="AF73" s="37">
        <f t="shared" si="169"/>
        <v>0.889771846255203</v>
      </c>
      <c r="AG73" s="37">
        <f t="shared" si="170"/>
        <v>0.36085024842532898</v>
      </c>
      <c r="AH73" s="37">
        <f t="shared" si="171"/>
        <v>0.107932774179843</v>
      </c>
      <c r="AI73" s="37">
        <f t="shared" si="172"/>
        <v>24.096385542168701</v>
      </c>
      <c r="AJ73" s="39">
        <f t="shared" si="173"/>
        <v>167.28</v>
      </c>
      <c r="AK73" s="39">
        <f t="shared" si="174"/>
        <v>180.28700000000001</v>
      </c>
      <c r="AL73" s="37">
        <f t="shared" si="175"/>
        <v>0.48993288590604001</v>
      </c>
      <c r="AM73" s="37">
        <f t="shared" si="176"/>
        <v>60.411857142899997</v>
      </c>
      <c r="AN73" s="37" t="str">
        <f t="shared" si="177"/>
        <v>NULL</v>
      </c>
      <c r="AO73" s="37" t="str">
        <f t="shared" si="178"/>
        <v>NULL</v>
      </c>
      <c r="AP73" s="36">
        <f t="shared" si="179"/>
        <v>2293.5126098491701</v>
      </c>
      <c r="AS73" s="9" t="s">
        <v>58</v>
      </c>
      <c r="AT73" s="9">
        <v>98.436250966194706</v>
      </c>
      <c r="AU73" s="9">
        <v>26.9776224209227</v>
      </c>
      <c r="AV73" s="9" t="s">
        <v>147</v>
      </c>
      <c r="AW73" s="9" t="s">
        <v>147</v>
      </c>
      <c r="AX73" s="9">
        <v>3.8696504532955598</v>
      </c>
      <c r="AY73">
        <v>12.143143230300399</v>
      </c>
      <c r="AZ73">
        <v>3.2174409550999199</v>
      </c>
      <c r="BA73">
        <v>441779.32</v>
      </c>
      <c r="BB73">
        <v>994839.83478260902</v>
      </c>
      <c r="BC73">
        <v>31.3214030239849</v>
      </c>
      <c r="BD73">
        <v>37.339521911235401</v>
      </c>
      <c r="BE73">
        <v>38.503291811709602</v>
      </c>
      <c r="BF73" t="s">
        <v>184</v>
      </c>
      <c r="BG73">
        <v>0.96644114247345003</v>
      </c>
      <c r="BH73">
        <v>1.55451638380803</v>
      </c>
      <c r="BI73">
        <v>0.83465910404190802</v>
      </c>
      <c r="BJ73">
        <v>0.889771846255203</v>
      </c>
      <c r="BK73">
        <v>0.36085024842532898</v>
      </c>
      <c r="BL73">
        <v>0.107932774179843</v>
      </c>
      <c r="BM73">
        <v>24.096385542168701</v>
      </c>
      <c r="BN73">
        <v>167.28</v>
      </c>
      <c r="BO73">
        <v>180.28700000000001</v>
      </c>
      <c r="BP73">
        <v>0.48993288590604001</v>
      </c>
      <c r="BQ73">
        <v>60.411857142899997</v>
      </c>
      <c r="BR73" s="9" t="s">
        <v>147</v>
      </c>
      <c r="BS73" s="9" t="s">
        <v>147</v>
      </c>
      <c r="BT73">
        <v>2293.5126098491701</v>
      </c>
      <c r="BU73">
        <v>34230928</v>
      </c>
      <c r="BV73">
        <v>4.7710999999999997</v>
      </c>
      <c r="BW73" s="41">
        <v>36251</v>
      </c>
      <c r="BX73" s="9" t="s">
        <v>257</v>
      </c>
      <c r="BY73">
        <v>151</v>
      </c>
      <c r="BZ73" s="9" t="s">
        <v>165</v>
      </c>
      <c r="CA73" t="str">
        <f t="shared" si="180"/>
        <v>EUR=</v>
      </c>
      <c r="CB73" s="25">
        <v>1.165</v>
      </c>
      <c r="CE73" s="9" t="s">
        <v>58</v>
      </c>
      <c r="CF73" s="9" t="s">
        <v>256</v>
      </c>
    </row>
    <row r="74" spans="1:84" outlineLevel="1" x14ac:dyDescent="0.4">
      <c r="B74" t="s">
        <v>281</v>
      </c>
      <c r="C74" t="s">
        <v>52</v>
      </c>
      <c r="E74" t="s">
        <v>71</v>
      </c>
      <c r="F74" s="5"/>
      <c r="G74" s="6" t="str">
        <f t="shared" si="145"/>
        <v>CH1176493729</v>
      </c>
      <c r="H74" s="36">
        <f t="shared" si="146"/>
        <v>6202190420.7243738</v>
      </c>
      <c r="I74" s="37">
        <f t="shared" si="147"/>
        <v>88.548299999999998</v>
      </c>
      <c r="J74" s="38">
        <f t="shared" si="148"/>
        <v>37071</v>
      </c>
      <c r="K74" s="37" t="str">
        <f t="shared" si="149"/>
        <v>CHF</v>
      </c>
      <c r="L74" s="39">
        <f t="shared" si="150"/>
        <v>66.849999999999994</v>
      </c>
      <c r="M74" s="37">
        <f t="shared" si="151"/>
        <v>82.726874999999993</v>
      </c>
      <c r="N74" s="40"/>
      <c r="O74" s="37">
        <f t="shared" si="152"/>
        <v>37.3180016919721</v>
      </c>
      <c r="P74" s="37">
        <f t="shared" si="153"/>
        <v>34.718933300712798</v>
      </c>
      <c r="Q74" s="37">
        <f t="shared" si="154"/>
        <v>1.7079176975730901</v>
      </c>
      <c r="R74" s="37">
        <f t="shared" si="155"/>
        <v>1.5781333318505799</v>
      </c>
      <c r="S74" s="37">
        <f t="shared" si="156"/>
        <v>3.6962054051989299</v>
      </c>
      <c r="T74" s="37">
        <f t="shared" si="157"/>
        <v>34.9410440449969</v>
      </c>
      <c r="U74" s="37">
        <f t="shared" si="158"/>
        <v>7.4177684225432303</v>
      </c>
      <c r="V74" s="36">
        <f t="shared" si="159"/>
        <v>7047171.2400000002</v>
      </c>
      <c r="W74" s="36">
        <f t="shared" si="160"/>
        <v>9008483.4386363607</v>
      </c>
      <c r="X74" s="37">
        <f t="shared" si="161"/>
        <v>21.771835536984121</v>
      </c>
      <c r="Y74" s="37">
        <f t="shared" si="162"/>
        <v>82.506608313578596</v>
      </c>
      <c r="Z74" s="37">
        <f t="shared" si="163"/>
        <v>57.254381730313298</v>
      </c>
      <c r="AA74" s="37">
        <f t="shared" si="164"/>
        <v>44.762208557658802</v>
      </c>
      <c r="AB74" s="37" t="str">
        <f t="shared" si="165"/>
        <v>#N/A</v>
      </c>
      <c r="AC74" s="37">
        <f t="shared" si="166"/>
        <v>1.1532112831452801</v>
      </c>
      <c r="AD74" s="37">
        <f t="shared" si="167"/>
        <v>1.2293449232448399</v>
      </c>
      <c r="AE74" s="37">
        <f t="shared" si="168"/>
        <v>1.13886298469392</v>
      </c>
      <c r="AF74" s="37">
        <f t="shared" si="169"/>
        <v>1.0925742305539601</v>
      </c>
      <c r="AG74" s="37">
        <f t="shared" si="170"/>
        <v>0.69129836807117195</v>
      </c>
      <c r="AH74" s="37">
        <f t="shared" si="171"/>
        <v>1.46299758195286</v>
      </c>
      <c r="AI74" s="37">
        <f t="shared" si="172"/>
        <v>63.363363363363398</v>
      </c>
      <c r="AJ74" s="39">
        <f t="shared" si="173"/>
        <v>59.1004</v>
      </c>
      <c r="AK74" s="39">
        <f t="shared" si="174"/>
        <v>58.7425</v>
      </c>
      <c r="AL74" s="37">
        <f t="shared" si="175"/>
        <v>1.26771066368382</v>
      </c>
      <c r="AM74" s="37">
        <f t="shared" si="176"/>
        <v>52.995567493800003</v>
      </c>
      <c r="AN74" s="37" t="str">
        <f t="shared" si="177"/>
        <v>NULL</v>
      </c>
      <c r="AO74" s="37" t="str">
        <f t="shared" si="178"/>
        <v>NULL</v>
      </c>
      <c r="AP74" s="36">
        <f t="shared" si="179"/>
        <v>179801.27149745001</v>
      </c>
      <c r="AS74" s="9" t="s">
        <v>71</v>
      </c>
      <c r="AT74" s="9">
        <v>37.3180016919721</v>
      </c>
      <c r="AU74" s="9">
        <v>34.718933300712798</v>
      </c>
      <c r="AV74" s="9">
        <v>1.7079176975730901</v>
      </c>
      <c r="AW74" s="9">
        <v>1.5781333318505799</v>
      </c>
      <c r="AX74" s="9">
        <v>3.6962054051989299</v>
      </c>
      <c r="AY74">
        <v>34.9410440449969</v>
      </c>
      <c r="AZ74">
        <v>7.4177684225432303</v>
      </c>
      <c r="BA74">
        <v>7047171.2400000002</v>
      </c>
      <c r="BB74">
        <v>9008483.4386363607</v>
      </c>
      <c r="BC74">
        <v>82.506608313578596</v>
      </c>
      <c r="BD74">
        <v>57.254381730313298</v>
      </c>
      <c r="BE74">
        <v>44.762208557658802</v>
      </c>
      <c r="BF74" t="s">
        <v>184</v>
      </c>
      <c r="BG74">
        <v>1.1532112831452801</v>
      </c>
      <c r="BH74">
        <v>1.2293449232448399</v>
      </c>
      <c r="BI74">
        <v>1.13886298469392</v>
      </c>
      <c r="BJ74">
        <v>1.0925742305539601</v>
      </c>
      <c r="BK74">
        <v>0.69129836807117195</v>
      </c>
      <c r="BL74">
        <v>1.46299758195286</v>
      </c>
      <c r="BM74">
        <v>63.363363363363398</v>
      </c>
      <c r="BN74">
        <v>59.1004</v>
      </c>
      <c r="BO74">
        <v>58.7425</v>
      </c>
      <c r="BP74" s="9">
        <v>1.26771066368382</v>
      </c>
      <c r="BQ74">
        <v>52.995567493800003</v>
      </c>
      <c r="BR74" s="9" t="s">
        <v>147</v>
      </c>
      <c r="BS74" s="9" t="s">
        <v>147</v>
      </c>
      <c r="BT74">
        <v>179801.27149745001</v>
      </c>
      <c r="BU74">
        <v>74971893</v>
      </c>
      <c r="BV74">
        <v>88.548299999999998</v>
      </c>
      <c r="BW74" s="41">
        <v>37071</v>
      </c>
      <c r="BX74" s="9" t="s">
        <v>282</v>
      </c>
      <c r="BY74">
        <v>66.849999999999994</v>
      </c>
      <c r="BZ74" s="9" t="s">
        <v>170</v>
      </c>
      <c r="CA74" t="str">
        <f t="shared" si="180"/>
        <v>CHFUSD=R</v>
      </c>
      <c r="CB74" s="25">
        <v>1.2375</v>
      </c>
      <c r="CE74" s="9" t="s">
        <v>71</v>
      </c>
      <c r="CF74" s="9" t="s">
        <v>281</v>
      </c>
    </row>
    <row r="75" spans="1:84" outlineLevel="1" x14ac:dyDescent="0.4">
      <c r="F75" s="5"/>
      <c r="G75" s="12" t="s">
        <v>423</v>
      </c>
      <c r="H75" s="13"/>
      <c r="I75" s="42">
        <f>AVERAGE(I54:I74)</f>
        <v>82.219228571428559</v>
      </c>
      <c r="J75" s="14"/>
      <c r="K75" s="14"/>
      <c r="L75" s="14"/>
      <c r="M75" s="16"/>
      <c r="N75" s="16"/>
      <c r="O75" s="42">
        <f>AVERAGE(O54:O74)</f>
        <v>38.667755602757467</v>
      </c>
      <c r="P75" s="42">
        <f t="shared" ref="P75:U75" si="181">AVERAGE(P54:P74)</f>
        <v>23.77003641463347</v>
      </c>
      <c r="Q75" s="42">
        <f t="shared" si="181"/>
        <v>3.1949258773567402</v>
      </c>
      <c r="R75" s="42">
        <f t="shared" si="181"/>
        <v>2.2965324995880021</v>
      </c>
      <c r="S75" s="42">
        <f t="shared" si="181"/>
        <v>6.5926700033716275</v>
      </c>
      <c r="T75" s="42">
        <f t="shared" si="181"/>
        <v>19.433730142235749</v>
      </c>
      <c r="U75" s="42">
        <f t="shared" si="181"/>
        <v>4.3818762898166241</v>
      </c>
      <c r="V75" s="17">
        <f t="shared" ref="V75:AP75" si="182">AVERAGE(V54:V74)</f>
        <v>178785430.24285713</v>
      </c>
      <c r="W75" s="17">
        <f t="shared" si="182"/>
        <v>230060073.30452859</v>
      </c>
      <c r="X75" s="42">
        <f t="shared" si="182"/>
        <v>15.679447364761334</v>
      </c>
      <c r="Y75" s="42">
        <f t="shared" si="182"/>
        <v>46.812726272062186</v>
      </c>
      <c r="Z75" s="42">
        <f t="shared" si="182"/>
        <v>47.400079279793985</v>
      </c>
      <c r="AA75" s="42">
        <f t="shared" si="182"/>
        <v>41.235419633613063</v>
      </c>
      <c r="AB75" s="42">
        <f t="shared" si="182"/>
        <v>0.44582857142857141</v>
      </c>
      <c r="AC75" s="42">
        <f t="shared" si="182"/>
        <v>1.0027248109001474</v>
      </c>
      <c r="AD75" s="42">
        <f t="shared" si="182"/>
        <v>1.024808790413984</v>
      </c>
      <c r="AE75" s="42">
        <f t="shared" si="182"/>
        <v>1.023175679230675</v>
      </c>
      <c r="AF75" s="42">
        <f t="shared" si="182"/>
        <v>1.0154494373699972</v>
      </c>
      <c r="AG75" s="42">
        <f t="shared" si="182"/>
        <v>0.78801144184956651</v>
      </c>
      <c r="AH75" s="42">
        <f t="shared" si="182"/>
        <v>0.64809705059325762</v>
      </c>
      <c r="AI75" s="42">
        <f t="shared" si="182"/>
        <v>49.686314567192085</v>
      </c>
      <c r="AJ75" s="42">
        <f t="shared" si="182"/>
        <v>238.19570000000004</v>
      </c>
      <c r="AK75" s="42">
        <f t="shared" si="182"/>
        <v>251.50521514368205</v>
      </c>
      <c r="AL75" s="42">
        <f t="shared" si="182"/>
        <v>0.58868576584610977</v>
      </c>
      <c r="AM75" s="42">
        <f t="shared" si="182"/>
        <v>21.111177845993751</v>
      </c>
      <c r="AN75" s="42">
        <f t="shared" si="182"/>
        <v>4.1705106563166483</v>
      </c>
      <c r="AO75" s="42">
        <f t="shared" si="182"/>
        <v>3.4888102415131823</v>
      </c>
      <c r="AP75" s="17">
        <f t="shared" si="182"/>
        <v>5347677.0962242177</v>
      </c>
    </row>
    <row r="76" spans="1:84" outlineLevel="1" x14ac:dyDescent="0.4">
      <c r="F76" s="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</row>
    <row r="77" spans="1:84" x14ac:dyDescent="0.4">
      <c r="A77" s="1" t="s">
        <v>283</v>
      </c>
      <c r="B77" s="1"/>
      <c r="C77" s="1" t="s">
        <v>72</v>
      </c>
      <c r="D77" s="1"/>
      <c r="E77" s="1" t="s">
        <v>73</v>
      </c>
      <c r="F77" s="5"/>
      <c r="G77" s="6" t="str">
        <f t="shared" ref="G77" si="183">BX77</f>
        <v>US8636671013</v>
      </c>
      <c r="H77" s="36">
        <f t="shared" ref="H77" si="184">(BU77*BY77)*CB77</f>
        <v>144351589578.84</v>
      </c>
      <c r="I77" s="37">
        <f t="shared" ref="I77" si="185">BV77</f>
        <v>94.539400000000001</v>
      </c>
      <c r="J77" s="38">
        <f t="shared" ref="J77" si="186">BW77</f>
        <v>29297</v>
      </c>
      <c r="K77" s="37" t="str">
        <f t="shared" ref="K77" si="187">BZ77</f>
        <v>USD</v>
      </c>
      <c r="L77" s="39">
        <f t="shared" ref="L77" si="188">BY77</f>
        <v>377.58</v>
      </c>
      <c r="M77" s="37">
        <f t="shared" ref="M77" si="189">BY77*CB77</f>
        <v>377.58</v>
      </c>
      <c r="N77" s="40"/>
      <c r="O77" s="37">
        <f t="shared" ref="O77" si="190">AT77</f>
        <v>49.964469886740297</v>
      </c>
      <c r="P77" s="37">
        <f t="shared" ref="P77" si="191">AU77</f>
        <v>26.366861351703498</v>
      </c>
      <c r="Q77" s="37">
        <f t="shared" ref="Q77" si="192">AV77</f>
        <v>4.9989464619049802</v>
      </c>
      <c r="R77" s="37">
        <f t="shared" ref="R77" si="193">AW77</f>
        <v>2.6380051377392202</v>
      </c>
      <c r="S77" s="37">
        <f t="shared" ref="S77" si="194">AX77</f>
        <v>6.81179906564038</v>
      </c>
      <c r="T77" s="37">
        <f t="shared" ref="T77" si="195">AY77</f>
        <v>30.287786315325299</v>
      </c>
      <c r="U77" s="37">
        <f t="shared" ref="U77" si="196">AZ77</f>
        <v>6.0606091854412796</v>
      </c>
      <c r="V77" s="36">
        <f t="shared" ref="V77" si="197">BA77</f>
        <v>457336027.56</v>
      </c>
      <c r="W77" s="36">
        <f t="shared" ref="W77" si="198">BB77</f>
        <v>502358743.06130397</v>
      </c>
      <c r="X77" s="37">
        <f t="shared" ref="X77" si="199">((W77-V77)/W77)*100</f>
        <v>8.9622637454146492</v>
      </c>
      <c r="Y77" s="37">
        <f t="shared" ref="Y77" si="200">BC77</f>
        <v>18.4514561948269</v>
      </c>
      <c r="Z77" s="37">
        <f t="shared" ref="Z77" si="201">BD77</f>
        <v>25.0914222772854</v>
      </c>
      <c r="AA77" s="37">
        <f t="shared" ref="AA77" si="202">BE77</f>
        <v>22.2974648294472</v>
      </c>
      <c r="AB77" s="37">
        <f t="shared" ref="AB77" si="203">BF77</f>
        <v>0.2288</v>
      </c>
      <c r="AC77" s="37">
        <f t="shared" ref="AC77" si="204">BG77</f>
        <v>0.76741399202161797</v>
      </c>
      <c r="AD77" s="37">
        <f t="shared" ref="AD77" si="205">BH77</f>
        <v>0.70307569963736105</v>
      </c>
      <c r="AE77" s="37">
        <f t="shared" ref="AE77" si="206">BI77</f>
        <v>0.93476654054918396</v>
      </c>
      <c r="AF77" s="37">
        <f t="shared" ref="AF77" si="207">BJ77</f>
        <v>0.95651007052176196</v>
      </c>
      <c r="AG77" s="37">
        <f t="shared" ref="AG77" si="208">BK77</f>
        <v>1.27147320113091</v>
      </c>
      <c r="AH77" s="37">
        <f t="shared" ref="AH77" si="209">BL77</f>
        <v>0.48471748677494902</v>
      </c>
      <c r="AI77" s="37">
        <f t="shared" ref="AI77" si="210">BM77</f>
        <v>42.316188071947003</v>
      </c>
      <c r="AJ77" s="39">
        <f t="shared" ref="AJ77" si="211">BN77</f>
        <v>387.19400000000002</v>
      </c>
      <c r="AK77" s="39">
        <f t="shared" ref="AK77" si="212">BO77</f>
        <v>378.49844999999999</v>
      </c>
      <c r="AL77" s="37">
        <f t="shared" ref="AL77" si="213">BP77</f>
        <v>0.889877641824249</v>
      </c>
      <c r="AM77" s="37">
        <f t="shared" ref="AM77" si="214">BQ77</f>
        <v>41.296358169100003</v>
      </c>
      <c r="AN77" s="37">
        <f t="shared" ref="AN77" si="215">BR77</f>
        <v>1.2486831604149999</v>
      </c>
      <c r="AO77" s="37">
        <f t="shared" ref="AO77" si="216">BS77</f>
        <v>4.1203177010913103</v>
      </c>
      <c r="AP77" s="36">
        <f t="shared" ref="AP77" si="217">BT77</f>
        <v>3138368.6056762398</v>
      </c>
      <c r="AS77" s="10" t="s">
        <v>73</v>
      </c>
      <c r="AT77" s="9">
        <v>49.964469886740297</v>
      </c>
      <c r="AU77" s="9">
        <v>26.366861351703498</v>
      </c>
      <c r="AV77" s="9">
        <v>4.9989464619049802</v>
      </c>
      <c r="AW77">
        <v>2.6380051377392202</v>
      </c>
      <c r="AX77" s="9">
        <v>6.81179906564038</v>
      </c>
      <c r="AY77">
        <v>30.287786315325299</v>
      </c>
      <c r="AZ77">
        <v>6.0606091854412796</v>
      </c>
      <c r="BA77">
        <v>457336027.56</v>
      </c>
      <c r="BB77">
        <v>502358743.06130397</v>
      </c>
      <c r="BC77">
        <v>18.4514561948269</v>
      </c>
      <c r="BD77">
        <v>25.0914222772854</v>
      </c>
      <c r="BE77">
        <v>22.2974648294472</v>
      </c>
      <c r="BF77">
        <v>0.2288</v>
      </c>
      <c r="BG77">
        <v>0.76741399202161797</v>
      </c>
      <c r="BH77">
        <v>0.70307569963736105</v>
      </c>
      <c r="BI77">
        <v>0.93476654054918396</v>
      </c>
      <c r="BJ77">
        <v>0.95651007052176196</v>
      </c>
      <c r="BK77">
        <v>1.27147320113091</v>
      </c>
      <c r="BL77">
        <v>0.48471748677494902</v>
      </c>
      <c r="BM77">
        <v>42.316188071947003</v>
      </c>
      <c r="BN77">
        <v>387.19400000000002</v>
      </c>
      <c r="BO77">
        <v>378.49844999999999</v>
      </c>
      <c r="BP77">
        <v>0.889877641824249</v>
      </c>
      <c r="BQ77">
        <v>41.296358169100003</v>
      </c>
      <c r="BR77" s="9">
        <v>1.2486831604149999</v>
      </c>
      <c r="BS77" s="9">
        <v>4.1203177010913103</v>
      </c>
      <c r="BT77">
        <v>3138368.6056762398</v>
      </c>
      <c r="BU77">
        <v>382307298</v>
      </c>
      <c r="BV77">
        <v>94.539400000000001</v>
      </c>
      <c r="BW77" s="41">
        <v>29297</v>
      </c>
      <c r="BX77" s="9" t="s">
        <v>284</v>
      </c>
      <c r="BY77">
        <v>377.58</v>
      </c>
      <c r="BZ77" s="9" t="s">
        <v>146</v>
      </c>
      <c r="CA77" t="str">
        <f t="shared" si="180"/>
        <v>USD=</v>
      </c>
      <c r="CB77" s="25">
        <v>1</v>
      </c>
      <c r="CE77" s="10" t="s">
        <v>73</v>
      </c>
      <c r="CF77" s="9" t="s">
        <v>283</v>
      </c>
    </row>
    <row r="78" spans="1:84" x14ac:dyDescent="0.4">
      <c r="A78" s="1" t="s">
        <v>285</v>
      </c>
      <c r="B78" s="1"/>
      <c r="C78" s="1" t="s">
        <v>72</v>
      </c>
      <c r="D78" s="1"/>
      <c r="E78" s="1" t="s">
        <v>74</v>
      </c>
      <c r="F78" s="5"/>
      <c r="G78" s="6" t="str">
        <f t="shared" ref="G78:G105" si="218">BX78</f>
        <v>US46120E6023</v>
      </c>
      <c r="H78" s="36">
        <f t="shared" ref="H78:H105" si="219">(BU78*BY78)*CB78</f>
        <v>168512635940.47998</v>
      </c>
      <c r="I78" s="37">
        <f t="shared" ref="I78:I105" si="220">BV78</f>
        <v>99.373699999999999</v>
      </c>
      <c r="J78" s="38">
        <f t="shared" ref="J78:J105" si="221">BW78</f>
        <v>36690</v>
      </c>
      <c r="K78" s="37" t="str">
        <f t="shared" ref="K78:K105" si="222">BZ78</f>
        <v>USD</v>
      </c>
      <c r="L78" s="39">
        <f t="shared" ref="L78:L105" si="223">BY78</f>
        <v>470.08</v>
      </c>
      <c r="M78" s="37">
        <f t="shared" ref="M78:M105" si="224">BY78*CB78</f>
        <v>470.08</v>
      </c>
      <c r="N78" s="40"/>
      <c r="O78" s="37">
        <f t="shared" ref="O78:O105" si="225">AT78</f>
        <v>65.592436107095594</v>
      </c>
      <c r="P78" s="37">
        <f t="shared" ref="P78:P105" si="226">AU78</f>
        <v>53.781468101893203</v>
      </c>
      <c r="Q78" s="37">
        <f t="shared" ref="Q78:Q105" si="227">AV78</f>
        <v>4.2290416574529699</v>
      </c>
      <c r="R78" s="37">
        <f t="shared" ref="R78:R105" si="228">AW78</f>
        <v>3.4675350162407002</v>
      </c>
      <c r="S78" s="37">
        <f t="shared" ref="S78:S105" si="229">AX78</f>
        <v>9.4407432602893095</v>
      </c>
      <c r="T78" s="37">
        <f t="shared" ref="T78:T105" si="230">AY78</f>
        <v>59.6272728992179</v>
      </c>
      <c r="U78" s="37">
        <f t="shared" ref="U78:U105" si="231">AZ78</f>
        <v>18.4267507862744</v>
      </c>
      <c r="V78" s="36">
        <f t="shared" ref="V78:V105" si="232">BA78</f>
        <v>1000907305.734</v>
      </c>
      <c r="W78" s="36">
        <f t="shared" ref="W78:W105" si="233">BB78</f>
        <v>1097085896.98913</v>
      </c>
      <c r="X78" s="37">
        <f t="shared" ref="X78:X105" si="234">((W78-V78)/W78)*100</f>
        <v>8.7667329895576067</v>
      </c>
      <c r="Y78" s="37">
        <f t="shared" ref="Y78:Y105" si="235">BC78</f>
        <v>19.995526039706601</v>
      </c>
      <c r="Z78" s="37">
        <f t="shared" ref="Z78:Z105" si="236">BD78</f>
        <v>37.576844443834098</v>
      </c>
      <c r="AA78" s="37">
        <f t="shared" ref="AA78:AA105" si="237">BE78</f>
        <v>33.138902458209998</v>
      </c>
      <c r="AB78" s="37">
        <f t="shared" ref="AB78:AB105" si="238">BF78</f>
        <v>0.24909999999999999</v>
      </c>
      <c r="AC78" s="37">
        <f t="shared" ref="AC78:AC105" si="239">BG78</f>
        <v>1.3141588934356301</v>
      </c>
      <c r="AD78" s="37">
        <f t="shared" ref="AD78:AD105" si="240">BH78</f>
        <v>1.2365268595657499</v>
      </c>
      <c r="AE78" s="37">
        <f t="shared" ref="AE78:AE105" si="241">BI78</f>
        <v>1.6200317435860201</v>
      </c>
      <c r="AF78" s="37">
        <f t="shared" ref="AF78:AF105" si="242">BJ78</f>
        <v>1.41335308236952</v>
      </c>
      <c r="AG78" s="37">
        <f t="shared" ref="AG78:AG105" si="243">BK78</f>
        <v>1.48605896668182</v>
      </c>
      <c r="AH78" s="37">
        <f t="shared" ref="AH78:AH105" si="244">BL78</f>
        <v>1.43892098924125</v>
      </c>
      <c r="AI78" s="37">
        <f t="shared" ref="AI78:AI105" si="245">BM78</f>
        <v>20.7645415290831</v>
      </c>
      <c r="AJ78" s="39">
        <f t="shared" ref="AJ78:AJ105" si="246">BN78</f>
        <v>517.63120000000004</v>
      </c>
      <c r="AK78" s="39">
        <f t="shared" ref="AK78:AK105" si="247">BO78</f>
        <v>531.61557500000004</v>
      </c>
      <c r="AL78" s="37" t="str">
        <f t="shared" ref="AL78:AL105" si="248">BP78</f>
        <v>NULL</v>
      </c>
      <c r="AM78" s="37">
        <f t="shared" ref="AM78:AM105" si="249">BQ78</f>
        <v>0</v>
      </c>
      <c r="AN78" s="37">
        <f t="shared" ref="AN78:AN105" si="250">BR78</f>
        <v>1.0806514783375201</v>
      </c>
      <c r="AO78" s="37">
        <f t="shared" ref="AO78:AO105" si="251">BS78</f>
        <v>2.2308034883321102</v>
      </c>
      <c r="AP78" s="36">
        <f t="shared" ref="AP78:AP105" si="252">BT78</f>
        <v>5320386.0007744096</v>
      </c>
      <c r="AS78" s="10" t="s">
        <v>74</v>
      </c>
      <c r="AT78" s="9">
        <v>65.592436107095594</v>
      </c>
      <c r="AU78" s="9">
        <v>53.781468101893203</v>
      </c>
      <c r="AV78" s="9">
        <v>4.2290416574529699</v>
      </c>
      <c r="AW78">
        <v>3.4675350162407002</v>
      </c>
      <c r="AX78" s="9">
        <v>9.4407432602893095</v>
      </c>
      <c r="AY78">
        <v>59.6272728992179</v>
      </c>
      <c r="AZ78">
        <v>18.4267507862744</v>
      </c>
      <c r="BA78">
        <v>1000907305.734</v>
      </c>
      <c r="BB78">
        <v>1097085896.98913</v>
      </c>
      <c r="BC78">
        <v>19.995526039706601</v>
      </c>
      <c r="BD78">
        <v>37.576844443834098</v>
      </c>
      <c r="BE78">
        <v>33.138902458209998</v>
      </c>
      <c r="BF78">
        <v>0.24909999999999999</v>
      </c>
      <c r="BG78">
        <v>1.3141588934356301</v>
      </c>
      <c r="BH78">
        <v>1.2365268595657499</v>
      </c>
      <c r="BI78">
        <v>1.6200317435860201</v>
      </c>
      <c r="BJ78">
        <v>1.41335308236952</v>
      </c>
      <c r="BK78">
        <v>1.48605896668182</v>
      </c>
      <c r="BL78">
        <v>1.43892098924125</v>
      </c>
      <c r="BM78">
        <v>20.7645415290831</v>
      </c>
      <c r="BN78">
        <v>517.63120000000004</v>
      </c>
      <c r="BO78" s="9">
        <v>531.61557500000004</v>
      </c>
      <c r="BP78" s="9" t="s">
        <v>147</v>
      </c>
      <c r="BQ78">
        <v>0</v>
      </c>
      <c r="BR78" s="9">
        <v>1.0806514783375201</v>
      </c>
      <c r="BS78">
        <v>2.2308034883321102</v>
      </c>
      <c r="BT78">
        <v>5320386.0007744096</v>
      </c>
      <c r="BU78">
        <v>358476506</v>
      </c>
      <c r="BV78">
        <v>99.373699999999999</v>
      </c>
      <c r="BW78" s="41">
        <v>36690</v>
      </c>
      <c r="BX78" s="9" t="s">
        <v>286</v>
      </c>
      <c r="BY78">
        <v>470.08</v>
      </c>
      <c r="BZ78" s="9" t="s">
        <v>146</v>
      </c>
      <c r="CA78" t="str">
        <f t="shared" si="180"/>
        <v>USD=</v>
      </c>
      <c r="CB78" s="25">
        <v>1</v>
      </c>
      <c r="CE78" s="10" t="s">
        <v>74</v>
      </c>
      <c r="CF78" s="9" t="s">
        <v>285</v>
      </c>
    </row>
    <row r="79" spans="1:84" x14ac:dyDescent="0.4">
      <c r="A79" s="1" t="s">
        <v>287</v>
      </c>
      <c r="B79" s="1"/>
      <c r="C79" s="1" t="s">
        <v>72</v>
      </c>
      <c r="D79" s="1"/>
      <c r="E79" s="1" t="s">
        <v>75</v>
      </c>
      <c r="F79" s="5"/>
      <c r="G79" s="6" t="str">
        <f t="shared" si="218"/>
        <v>CH0012549785</v>
      </c>
      <c r="H79" s="36">
        <f t="shared" si="219"/>
        <v>16803639709.560001</v>
      </c>
      <c r="I79" s="37">
        <f t="shared" si="220"/>
        <v>82.350700000000003</v>
      </c>
      <c r="J79" s="38">
        <f t="shared" si="221"/>
        <v>39926</v>
      </c>
      <c r="K79" s="37" t="str">
        <f t="shared" si="222"/>
        <v>CHF</v>
      </c>
      <c r="L79" s="39">
        <f t="shared" si="223"/>
        <v>227.8</v>
      </c>
      <c r="M79" s="37">
        <f t="shared" si="224"/>
        <v>281.90250000000003</v>
      </c>
      <c r="N79" s="40"/>
      <c r="O79" s="37">
        <f t="shared" si="225"/>
        <v>24.8767225111663</v>
      </c>
      <c r="P79" s="37">
        <f t="shared" si="226"/>
        <v>19.954813186373599</v>
      </c>
      <c r="Q79" s="37">
        <f t="shared" si="227"/>
        <v>3.4527026386073998</v>
      </c>
      <c r="R79" s="37">
        <f t="shared" si="228"/>
        <v>2.7695785130289501</v>
      </c>
      <c r="S79" s="37">
        <f t="shared" si="229"/>
        <v>5.0310871057603102</v>
      </c>
      <c r="T79" s="37">
        <f t="shared" si="230"/>
        <v>16.895639843895701</v>
      </c>
      <c r="U79" s="37">
        <f t="shared" si="231"/>
        <v>3.4692578631189601</v>
      </c>
      <c r="V79" s="36">
        <f t="shared" si="232"/>
        <v>27775797.420000002</v>
      </c>
      <c r="W79" s="36">
        <f t="shared" si="233"/>
        <v>29612862.254545499</v>
      </c>
      <c r="X79" s="37">
        <f t="shared" si="234"/>
        <v>6.2036044295701673</v>
      </c>
      <c r="Y79" s="37">
        <f t="shared" si="235"/>
        <v>17.847468270436</v>
      </c>
      <c r="Z79" s="37">
        <f t="shared" si="236"/>
        <v>23.348538572107199</v>
      </c>
      <c r="AA79" s="37">
        <f t="shared" si="237"/>
        <v>22.879926062131201</v>
      </c>
      <c r="AB79" s="37" t="str">
        <f t="shared" si="238"/>
        <v>#N/A</v>
      </c>
      <c r="AC79" s="37">
        <f t="shared" si="239"/>
        <v>0.795948953437563</v>
      </c>
      <c r="AD79" s="37">
        <f t="shared" si="240"/>
        <v>0.95435779178491298</v>
      </c>
      <c r="AE79" s="37">
        <f t="shared" si="241"/>
        <v>1.27742351181217</v>
      </c>
      <c r="AF79" s="37">
        <f t="shared" si="242"/>
        <v>1.1849478229257699</v>
      </c>
      <c r="AG79" s="37">
        <f t="shared" si="243"/>
        <v>0.59177579246303602</v>
      </c>
      <c r="AH79" s="37">
        <f t="shared" si="244"/>
        <v>0.88861438913514001</v>
      </c>
      <c r="AI79" s="37">
        <f t="shared" si="245"/>
        <v>30</v>
      </c>
      <c r="AJ79" s="39">
        <f t="shared" si="246"/>
        <v>238.61799999999999</v>
      </c>
      <c r="AK79" s="39">
        <f t="shared" si="247"/>
        <v>275.6995</v>
      </c>
      <c r="AL79" s="37">
        <f t="shared" si="248"/>
        <v>1.95642507781236</v>
      </c>
      <c r="AM79" s="37">
        <f t="shared" si="249"/>
        <v>48.529139685499999</v>
      </c>
      <c r="AN79" s="37" t="str">
        <f t="shared" si="250"/>
        <v>NULL</v>
      </c>
      <c r="AO79" s="37" t="str">
        <f t="shared" si="251"/>
        <v>NULL</v>
      </c>
      <c r="AP79" s="36">
        <f t="shared" si="252"/>
        <v>232043.23933099999</v>
      </c>
      <c r="AS79" s="10" t="s">
        <v>75</v>
      </c>
      <c r="AT79" s="9">
        <v>24.8767225111663</v>
      </c>
      <c r="AU79" s="9">
        <v>19.954813186373599</v>
      </c>
      <c r="AV79" s="9">
        <v>3.4527026386073998</v>
      </c>
      <c r="AW79">
        <v>2.7695785130289501</v>
      </c>
      <c r="AX79" s="9">
        <v>5.0310871057603102</v>
      </c>
      <c r="AY79">
        <v>16.895639843895701</v>
      </c>
      <c r="AZ79">
        <v>3.4692578631189601</v>
      </c>
      <c r="BA79">
        <v>27775797.420000002</v>
      </c>
      <c r="BB79">
        <v>29612862.254545499</v>
      </c>
      <c r="BC79">
        <v>17.847468270436</v>
      </c>
      <c r="BD79">
        <v>23.348538572107199</v>
      </c>
      <c r="BE79">
        <v>22.879926062131201</v>
      </c>
      <c r="BF79" t="s">
        <v>184</v>
      </c>
      <c r="BG79">
        <v>0.795948953437563</v>
      </c>
      <c r="BH79">
        <v>0.95435779178491298</v>
      </c>
      <c r="BI79">
        <v>1.27742351181217</v>
      </c>
      <c r="BJ79">
        <v>1.1849478229257699</v>
      </c>
      <c r="BK79">
        <v>0.59177579246303602</v>
      </c>
      <c r="BL79">
        <v>0.88861438913514001</v>
      </c>
      <c r="BM79">
        <v>30</v>
      </c>
      <c r="BN79">
        <v>238.61799999999999</v>
      </c>
      <c r="BO79">
        <v>275.6995</v>
      </c>
      <c r="BP79">
        <v>1.95642507781236</v>
      </c>
      <c r="BQ79">
        <v>48.529139685499999</v>
      </c>
      <c r="BR79" s="9" t="s">
        <v>147</v>
      </c>
      <c r="BS79" s="9" t="s">
        <v>147</v>
      </c>
      <c r="BT79">
        <v>232043.23933099999</v>
      </c>
      <c r="BU79">
        <v>59607984</v>
      </c>
      <c r="BV79">
        <v>82.350700000000003</v>
      </c>
      <c r="BW79" s="41">
        <v>39926</v>
      </c>
      <c r="BX79" s="9" t="s">
        <v>288</v>
      </c>
      <c r="BY79">
        <v>227.8</v>
      </c>
      <c r="BZ79" s="9" t="s">
        <v>170</v>
      </c>
      <c r="CA79" t="str">
        <f t="shared" si="180"/>
        <v>CHFUSD=R</v>
      </c>
      <c r="CB79" s="25">
        <v>1.2375</v>
      </c>
      <c r="CE79" s="10" t="s">
        <v>75</v>
      </c>
      <c r="CF79" s="9" t="s">
        <v>287</v>
      </c>
    </row>
    <row r="80" spans="1:84" x14ac:dyDescent="0.4">
      <c r="A80" s="1" t="s">
        <v>289</v>
      </c>
      <c r="B80" s="1"/>
      <c r="C80" s="1" t="s">
        <v>72</v>
      </c>
      <c r="D80" s="1"/>
      <c r="E80" s="1" t="s">
        <v>76</v>
      </c>
      <c r="F80" s="5"/>
      <c r="G80" s="6" t="str">
        <f t="shared" si="218"/>
        <v>US45168D1046</v>
      </c>
      <c r="H80" s="36">
        <f t="shared" si="219"/>
        <v>52647888933.639999</v>
      </c>
      <c r="I80" s="37">
        <f t="shared" si="220"/>
        <v>99.310500000000005</v>
      </c>
      <c r="J80" s="38">
        <f t="shared" si="221"/>
        <v>33410</v>
      </c>
      <c r="K80" s="37" t="str">
        <f t="shared" si="222"/>
        <v>USD</v>
      </c>
      <c r="L80" s="39">
        <f t="shared" si="223"/>
        <v>658.06</v>
      </c>
      <c r="M80" s="37">
        <f t="shared" si="224"/>
        <v>658.06</v>
      </c>
      <c r="N80" s="40"/>
      <c r="O80" s="37">
        <f t="shared" si="225"/>
        <v>54.775022536451601</v>
      </c>
      <c r="P80" s="37">
        <f t="shared" si="226"/>
        <v>50.620671862633699</v>
      </c>
      <c r="Q80" s="37">
        <f t="shared" si="227"/>
        <v>4.6617040456554601</v>
      </c>
      <c r="R80" s="37">
        <f t="shared" si="228"/>
        <v>4.4017975532724902</v>
      </c>
      <c r="S80" s="37">
        <f t="shared" si="229"/>
        <v>36.154738704486498</v>
      </c>
      <c r="T80" s="37">
        <f t="shared" si="230"/>
        <v>58.122505885501297</v>
      </c>
      <c r="U80" s="37">
        <f t="shared" si="231"/>
        <v>13.0390304748205</v>
      </c>
      <c r="V80" s="36">
        <f t="shared" si="232"/>
        <v>975428428.96800005</v>
      </c>
      <c r="W80" s="36">
        <f t="shared" si="233"/>
        <v>453383273.52478302</v>
      </c>
      <c r="X80" s="37">
        <f t="shared" si="234"/>
        <v>-115.14433503129243</v>
      </c>
      <c r="Y80" s="37">
        <f t="shared" si="235"/>
        <v>77.183469847347794</v>
      </c>
      <c r="Z80" s="37">
        <f t="shared" si="236"/>
        <v>54.600047276976703</v>
      </c>
      <c r="AA80" s="37">
        <f t="shared" si="237"/>
        <v>43.867697264354803</v>
      </c>
      <c r="AB80" s="37">
        <f t="shared" si="238"/>
        <v>0.28620000000000001</v>
      </c>
      <c r="AC80" s="37">
        <f t="shared" si="239"/>
        <v>0.97420812163538395</v>
      </c>
      <c r="AD80" s="37">
        <f t="shared" si="240"/>
        <v>1.1339979848520301</v>
      </c>
      <c r="AE80" s="37">
        <f t="shared" si="241"/>
        <v>1.54287794796177</v>
      </c>
      <c r="AF80" s="37">
        <f t="shared" si="242"/>
        <v>1.3619172700558799</v>
      </c>
      <c r="AG80" s="37">
        <f t="shared" si="243"/>
        <v>1.56659616497717</v>
      </c>
      <c r="AH80" s="37">
        <f t="shared" si="244"/>
        <v>1.1595763370016501</v>
      </c>
      <c r="AI80" s="37">
        <f t="shared" si="245"/>
        <v>70.667992407122796</v>
      </c>
      <c r="AJ80" s="39">
        <f t="shared" si="246"/>
        <v>544.50109999999995</v>
      </c>
      <c r="AK80" s="39">
        <f t="shared" si="247"/>
        <v>464.07852500000001</v>
      </c>
      <c r="AL80" s="37" t="str">
        <f t="shared" si="248"/>
        <v>NULL</v>
      </c>
      <c r="AM80" s="37">
        <f t="shared" si="249"/>
        <v>0</v>
      </c>
      <c r="AN80" s="37">
        <f t="shared" si="250"/>
        <v>3.2876414413966302</v>
      </c>
      <c r="AO80" s="37">
        <f t="shared" si="251"/>
        <v>5.78966592105738</v>
      </c>
      <c r="AP80" s="36">
        <f t="shared" si="252"/>
        <v>807936.41692151304</v>
      </c>
      <c r="AS80" s="10" t="s">
        <v>76</v>
      </c>
      <c r="AT80" s="9">
        <v>54.775022536451601</v>
      </c>
      <c r="AU80" s="9">
        <v>50.620671862633699</v>
      </c>
      <c r="AV80" s="9">
        <v>4.6617040456554601</v>
      </c>
      <c r="AW80">
        <v>4.4017975532724902</v>
      </c>
      <c r="AX80" s="9">
        <v>36.154738704486498</v>
      </c>
      <c r="AY80">
        <v>58.122505885501297</v>
      </c>
      <c r="AZ80">
        <v>13.0390304748205</v>
      </c>
      <c r="BA80">
        <v>975428428.96800005</v>
      </c>
      <c r="BB80">
        <v>453383273.52478302</v>
      </c>
      <c r="BC80">
        <v>77.183469847347794</v>
      </c>
      <c r="BD80">
        <v>54.600047276976703</v>
      </c>
      <c r="BE80">
        <v>43.867697264354803</v>
      </c>
      <c r="BF80">
        <v>0.28620000000000001</v>
      </c>
      <c r="BG80">
        <v>0.97420812163538395</v>
      </c>
      <c r="BH80">
        <v>1.1339979848520301</v>
      </c>
      <c r="BI80">
        <v>1.54287794796177</v>
      </c>
      <c r="BJ80">
        <v>1.3619172700558799</v>
      </c>
      <c r="BK80">
        <v>1.56659616497717</v>
      </c>
      <c r="BL80">
        <v>1.1595763370016501</v>
      </c>
      <c r="BM80">
        <v>70.667992407122796</v>
      </c>
      <c r="BN80">
        <v>544.50109999999995</v>
      </c>
      <c r="BO80" s="9">
        <v>464.07852500000001</v>
      </c>
      <c r="BP80" s="9" t="s">
        <v>147</v>
      </c>
      <c r="BQ80">
        <v>0</v>
      </c>
      <c r="BR80" s="9">
        <v>3.2876414413966302</v>
      </c>
      <c r="BS80" s="9">
        <v>5.78966592105738</v>
      </c>
      <c r="BT80">
        <v>807936.41692151304</v>
      </c>
      <c r="BU80">
        <v>80004694</v>
      </c>
      <c r="BV80">
        <v>99.310500000000005</v>
      </c>
      <c r="BW80" s="41">
        <v>33410</v>
      </c>
      <c r="BX80" s="9" t="s">
        <v>290</v>
      </c>
      <c r="BY80">
        <v>658.06</v>
      </c>
      <c r="BZ80" s="9" t="s">
        <v>146</v>
      </c>
      <c r="CA80" t="str">
        <f t="shared" si="180"/>
        <v>USD=</v>
      </c>
      <c r="CB80" s="25">
        <v>1</v>
      </c>
      <c r="CE80" s="10" t="s">
        <v>76</v>
      </c>
      <c r="CF80" s="9" t="s">
        <v>289</v>
      </c>
    </row>
    <row r="81" spans="2:84" x14ac:dyDescent="0.4">
      <c r="B81" t="s">
        <v>291</v>
      </c>
      <c r="C81" t="s">
        <v>72</v>
      </c>
      <c r="E81" t="s">
        <v>77</v>
      </c>
      <c r="F81" s="5"/>
      <c r="G81" s="6" t="str">
        <f t="shared" si="218"/>
        <v>DE000SHL1006</v>
      </c>
      <c r="H81" s="36">
        <f t="shared" si="219"/>
        <v>60731341419.576797</v>
      </c>
      <c r="I81" s="37">
        <f t="shared" si="220"/>
        <v>28.3294</v>
      </c>
      <c r="J81" s="38">
        <f t="shared" si="221"/>
        <v>43175</v>
      </c>
      <c r="K81" s="37" t="str">
        <f t="shared" si="222"/>
        <v>EUR</v>
      </c>
      <c r="L81" s="39">
        <f t="shared" si="223"/>
        <v>46.48</v>
      </c>
      <c r="M81" s="37">
        <f t="shared" si="224"/>
        <v>54.1492</v>
      </c>
      <c r="N81" s="40"/>
      <c r="O81" s="37">
        <f t="shared" si="225"/>
        <v>24.115471713792999</v>
      </c>
      <c r="P81" s="37">
        <f t="shared" si="226"/>
        <v>17.887067692307099</v>
      </c>
      <c r="Q81" s="37">
        <f t="shared" si="227"/>
        <v>2.37065340022541</v>
      </c>
      <c r="R81" s="37">
        <f t="shared" si="228"/>
        <v>1.6463016743954999</v>
      </c>
      <c r="S81" s="37">
        <f t="shared" si="229"/>
        <v>2.9456855317023298</v>
      </c>
      <c r="T81" s="37">
        <f t="shared" si="230"/>
        <v>13.6175351014041</v>
      </c>
      <c r="U81" s="37">
        <f t="shared" si="231"/>
        <v>2.2398870926353598</v>
      </c>
      <c r="V81" s="36">
        <f t="shared" si="232"/>
        <v>36131348.066</v>
      </c>
      <c r="W81" s="36">
        <f t="shared" si="233"/>
        <v>42296648.174782597</v>
      </c>
      <c r="X81" s="37">
        <f t="shared" si="234"/>
        <v>14.576332581498431</v>
      </c>
      <c r="Y81" s="37">
        <f t="shared" si="235"/>
        <v>23.605473989163499</v>
      </c>
      <c r="Z81" s="37">
        <f t="shared" si="236"/>
        <v>26.291222102154101</v>
      </c>
      <c r="AA81" s="37">
        <f t="shared" si="237"/>
        <v>24.6364449789391</v>
      </c>
      <c r="AB81" s="37" t="str">
        <f t="shared" si="238"/>
        <v>#N/A</v>
      </c>
      <c r="AC81" s="37">
        <f t="shared" si="239"/>
        <v>0.80066480679558705</v>
      </c>
      <c r="AD81" s="37">
        <f t="shared" si="240"/>
        <v>1.0062604070443399</v>
      </c>
      <c r="AE81" s="37">
        <f t="shared" si="241"/>
        <v>0.71436250715482796</v>
      </c>
      <c r="AF81" s="37">
        <f t="shared" si="242"/>
        <v>0.80957419519488005</v>
      </c>
      <c r="AG81" s="37">
        <f t="shared" si="243"/>
        <v>0.38262531198916999</v>
      </c>
      <c r="AH81" s="37">
        <f t="shared" si="244"/>
        <v>0.46120942467285803</v>
      </c>
      <c r="AI81" s="37">
        <f t="shared" si="245"/>
        <v>53.567383918459797</v>
      </c>
      <c r="AJ81" s="39">
        <f t="shared" si="246"/>
        <v>46.634799999999998</v>
      </c>
      <c r="AK81" s="39">
        <f t="shared" si="247"/>
        <v>49.81465</v>
      </c>
      <c r="AL81" s="37">
        <f t="shared" si="248"/>
        <v>2.0460908895110901</v>
      </c>
      <c r="AM81" s="37">
        <f t="shared" si="249"/>
        <v>54.582904222499998</v>
      </c>
      <c r="AN81" s="37" t="str">
        <f t="shared" si="250"/>
        <v>NULL</v>
      </c>
      <c r="AO81" s="37" t="str">
        <f t="shared" si="251"/>
        <v>NULL</v>
      </c>
      <c r="AP81" s="36">
        <f t="shared" si="252"/>
        <v>1837374.27494244</v>
      </c>
      <c r="AS81" s="9" t="s">
        <v>77</v>
      </c>
      <c r="AT81" s="9">
        <v>24.115471713792999</v>
      </c>
      <c r="AU81" s="9">
        <v>17.887067692307099</v>
      </c>
      <c r="AV81" s="9">
        <v>2.37065340022541</v>
      </c>
      <c r="AW81">
        <v>1.6463016743954999</v>
      </c>
      <c r="AX81" s="9">
        <v>2.9456855317023298</v>
      </c>
      <c r="AY81">
        <v>13.6175351014041</v>
      </c>
      <c r="AZ81">
        <v>2.2398870926353598</v>
      </c>
      <c r="BA81">
        <v>36131348.066</v>
      </c>
      <c r="BB81">
        <v>42296648.174782597</v>
      </c>
      <c r="BC81">
        <v>23.605473989163499</v>
      </c>
      <c r="BD81">
        <v>26.291222102154101</v>
      </c>
      <c r="BE81">
        <v>24.6364449789391</v>
      </c>
      <c r="BF81" t="s">
        <v>184</v>
      </c>
      <c r="BG81">
        <v>0.80066480679558705</v>
      </c>
      <c r="BH81">
        <v>1.0062604070443399</v>
      </c>
      <c r="BI81">
        <v>0.71436250715482796</v>
      </c>
      <c r="BJ81">
        <v>0.80957419519488005</v>
      </c>
      <c r="BK81">
        <v>0.38262531198916999</v>
      </c>
      <c r="BL81">
        <v>0.46120942467285803</v>
      </c>
      <c r="BM81">
        <v>53.567383918459797</v>
      </c>
      <c r="BN81">
        <v>46.634799999999998</v>
      </c>
      <c r="BO81">
        <v>49.81465</v>
      </c>
      <c r="BP81">
        <v>2.0460908895110901</v>
      </c>
      <c r="BQ81">
        <v>54.582904222499998</v>
      </c>
      <c r="BR81" s="9" t="s">
        <v>147</v>
      </c>
      <c r="BS81" s="9" t="s">
        <v>147</v>
      </c>
      <c r="BT81">
        <v>1837374.27494244</v>
      </c>
      <c r="BU81">
        <v>1121555654</v>
      </c>
      <c r="BV81">
        <v>28.3294</v>
      </c>
      <c r="BW81" s="41">
        <v>43175</v>
      </c>
      <c r="BX81" s="9" t="s">
        <v>292</v>
      </c>
      <c r="BY81">
        <v>46.48</v>
      </c>
      <c r="BZ81" s="9" t="s">
        <v>165</v>
      </c>
      <c r="CA81" t="str">
        <f t="shared" si="180"/>
        <v>EUR=</v>
      </c>
      <c r="CB81" s="25">
        <v>1.165</v>
      </c>
      <c r="CE81" s="9" t="s">
        <v>77</v>
      </c>
      <c r="CF81" s="9" t="s">
        <v>291</v>
      </c>
    </row>
    <row r="82" spans="2:84" x14ac:dyDescent="0.4">
      <c r="B82" t="s">
        <v>293</v>
      </c>
      <c r="C82" t="s">
        <v>72</v>
      </c>
      <c r="E82" t="s">
        <v>78</v>
      </c>
      <c r="F82" s="5"/>
      <c r="G82" s="6" t="str">
        <f t="shared" si="218"/>
        <v>GB0009223206</v>
      </c>
      <c r="H82" s="36">
        <f t="shared" si="219"/>
        <v>1586956799847.803</v>
      </c>
      <c r="I82" s="37">
        <f t="shared" si="220"/>
        <v>99.808499999999995</v>
      </c>
      <c r="J82" s="38">
        <f t="shared" si="221"/>
        <v>18853</v>
      </c>
      <c r="K82" s="37" t="str">
        <f t="shared" si="222"/>
        <v>GBp</v>
      </c>
      <c r="L82" s="39">
        <f t="shared" si="223"/>
        <v>1348.5</v>
      </c>
      <c r="M82" s="37">
        <f t="shared" si="224"/>
        <v>1813.86735</v>
      </c>
      <c r="N82" s="40"/>
      <c r="O82" s="37">
        <f t="shared" si="225"/>
        <v>32.286932516907697</v>
      </c>
      <c r="P82" s="37">
        <f t="shared" si="226"/>
        <v>16.193615593703299</v>
      </c>
      <c r="Q82" s="37">
        <f t="shared" si="227"/>
        <v>2.2374866609083601</v>
      </c>
      <c r="R82" s="37">
        <f t="shared" si="228"/>
        <v>1.27810699239963</v>
      </c>
      <c r="S82" s="37">
        <f t="shared" si="229"/>
        <v>2.8526161493912801</v>
      </c>
      <c r="T82" s="37">
        <f t="shared" si="230"/>
        <v>13.775606692818799</v>
      </c>
      <c r="U82" s="37">
        <f t="shared" si="231"/>
        <v>2.6536119891112899</v>
      </c>
      <c r="V82" s="36">
        <f t="shared" si="232"/>
        <v>6334552509</v>
      </c>
      <c r="W82" s="36">
        <f t="shared" si="233"/>
        <v>3171207619.4130402</v>
      </c>
      <c r="X82" s="37">
        <f t="shared" si="234"/>
        <v>-99.752058812612972</v>
      </c>
      <c r="Y82" s="37">
        <f t="shared" si="235"/>
        <v>44.098407295054102</v>
      </c>
      <c r="Z82" s="37">
        <f t="shared" si="236"/>
        <v>34.213504123952703</v>
      </c>
      <c r="AA82" s="37">
        <f t="shared" si="237"/>
        <v>31.487349429240702</v>
      </c>
      <c r="AB82" s="37" t="str">
        <f t="shared" si="238"/>
        <v>#N/A</v>
      </c>
      <c r="AC82" s="37">
        <f t="shared" si="239"/>
        <v>0.97240904119068405</v>
      </c>
      <c r="AD82" s="37">
        <f t="shared" si="240"/>
        <v>1.0178132694472299</v>
      </c>
      <c r="AE82" s="37">
        <f t="shared" si="241"/>
        <v>0.99350662607194795</v>
      </c>
      <c r="AF82" s="37">
        <f t="shared" si="242"/>
        <v>0.99567008837688098</v>
      </c>
      <c r="AG82" s="37">
        <f t="shared" si="243"/>
        <v>0.82926869520025703</v>
      </c>
      <c r="AH82" s="37">
        <f t="shared" si="244"/>
        <v>1.9067186891129799</v>
      </c>
      <c r="AI82" s="37">
        <f t="shared" si="245"/>
        <v>88.267148014440394</v>
      </c>
      <c r="AJ82" s="39">
        <f t="shared" si="246"/>
        <v>1134.5</v>
      </c>
      <c r="AK82" s="39">
        <f t="shared" si="247"/>
        <v>1055.5060000000001</v>
      </c>
      <c r="AL82" s="37">
        <f t="shared" si="248"/>
        <v>2.08313385707473</v>
      </c>
      <c r="AM82" s="37">
        <f t="shared" si="249"/>
        <v>79.368932038799997</v>
      </c>
      <c r="AN82" s="37" t="str">
        <f t="shared" si="250"/>
        <v>NULL</v>
      </c>
      <c r="AO82" s="37" t="str">
        <f t="shared" si="251"/>
        <v>NULL</v>
      </c>
      <c r="AP82" s="36">
        <f t="shared" si="252"/>
        <v>5910285.1294811098</v>
      </c>
      <c r="AS82" s="9" t="s">
        <v>78</v>
      </c>
      <c r="AT82" s="9">
        <v>32.286932516907697</v>
      </c>
      <c r="AU82" s="9">
        <v>16.193615593703299</v>
      </c>
      <c r="AV82" s="9">
        <v>2.2374866609083601</v>
      </c>
      <c r="AW82">
        <v>1.27810699239963</v>
      </c>
      <c r="AX82" s="9">
        <v>2.8526161493912801</v>
      </c>
      <c r="AY82">
        <v>13.775606692818799</v>
      </c>
      <c r="AZ82">
        <v>2.6536119891112899</v>
      </c>
      <c r="BA82">
        <v>6334552509</v>
      </c>
      <c r="BB82">
        <v>3171207619.4130402</v>
      </c>
      <c r="BC82">
        <v>44.098407295054102</v>
      </c>
      <c r="BD82">
        <v>34.213504123952703</v>
      </c>
      <c r="BE82">
        <v>31.487349429240702</v>
      </c>
      <c r="BF82" t="s">
        <v>184</v>
      </c>
      <c r="BG82">
        <v>0.97240904119068405</v>
      </c>
      <c r="BH82">
        <v>1.0178132694472299</v>
      </c>
      <c r="BI82">
        <v>0.99350662607194795</v>
      </c>
      <c r="BJ82">
        <v>0.99567008837688098</v>
      </c>
      <c r="BK82">
        <v>0.82926869520025703</v>
      </c>
      <c r="BL82">
        <v>1.9067186891129799</v>
      </c>
      <c r="BM82">
        <v>88.267148014440394</v>
      </c>
      <c r="BN82">
        <v>1134.5</v>
      </c>
      <c r="BO82">
        <v>1055.5060000000001</v>
      </c>
      <c r="BP82">
        <v>2.08313385707473</v>
      </c>
      <c r="BQ82">
        <v>79.368932038799997</v>
      </c>
      <c r="BR82" s="9" t="s">
        <v>147</v>
      </c>
      <c r="BS82" s="9" t="s">
        <v>147</v>
      </c>
      <c r="BT82">
        <v>5910285.1294811098</v>
      </c>
      <c r="BU82">
        <v>874902346</v>
      </c>
      <c r="BV82">
        <v>99.808499999999995</v>
      </c>
      <c r="BW82" s="41">
        <v>18853</v>
      </c>
      <c r="BX82" s="9" t="s">
        <v>294</v>
      </c>
      <c r="BY82">
        <v>1348.5</v>
      </c>
      <c r="BZ82" s="9" t="s">
        <v>212</v>
      </c>
      <c r="CA82" t="str">
        <f t="shared" si="180"/>
        <v>GBP=</v>
      </c>
      <c r="CB82" s="25">
        <v>1.3451</v>
      </c>
      <c r="CE82" s="9" t="s">
        <v>78</v>
      </c>
      <c r="CF82" s="9" t="s">
        <v>293</v>
      </c>
    </row>
    <row r="83" spans="2:84" x14ac:dyDescent="0.4">
      <c r="B83" t="s">
        <v>295</v>
      </c>
      <c r="C83" t="s">
        <v>72</v>
      </c>
      <c r="E83" t="s">
        <v>79</v>
      </c>
      <c r="F83" s="5"/>
      <c r="G83" s="6" t="str">
        <f t="shared" si="218"/>
        <v>US9553061055</v>
      </c>
      <c r="H83" s="36">
        <f t="shared" si="219"/>
        <v>17328227178.5</v>
      </c>
      <c r="I83" s="37">
        <f t="shared" si="220"/>
        <v>99.387</v>
      </c>
      <c r="J83" s="38">
        <f t="shared" si="221"/>
        <v>8609</v>
      </c>
      <c r="K83" s="37" t="str">
        <f t="shared" si="222"/>
        <v>USD</v>
      </c>
      <c r="L83" s="39">
        <f t="shared" si="223"/>
        <v>240.98</v>
      </c>
      <c r="M83" s="37">
        <f t="shared" si="224"/>
        <v>240.98</v>
      </c>
      <c r="N83" s="40"/>
      <c r="O83" s="37">
        <f t="shared" si="225"/>
        <v>36.110474255290796</v>
      </c>
      <c r="P83" s="37">
        <f t="shared" si="226"/>
        <v>33.5902218211153</v>
      </c>
      <c r="Q83" s="37">
        <f t="shared" si="227"/>
        <v>4.8308326762930802</v>
      </c>
      <c r="R83" s="37">
        <f t="shared" si="228"/>
        <v>4.4936751600154201</v>
      </c>
      <c r="S83" s="37">
        <f t="shared" si="229"/>
        <v>5.91528524119758</v>
      </c>
      <c r="T83" s="37">
        <f t="shared" si="230"/>
        <v>25.6069560787646</v>
      </c>
      <c r="U83" s="37">
        <f t="shared" si="231"/>
        <v>5.85373528089319</v>
      </c>
      <c r="V83" s="36">
        <f t="shared" si="232"/>
        <v>146699090.05399999</v>
      </c>
      <c r="W83" s="36">
        <f t="shared" si="233"/>
        <v>204893191.751304</v>
      </c>
      <c r="X83" s="37">
        <f t="shared" si="234"/>
        <v>28.402164659496865</v>
      </c>
      <c r="Y83" s="37">
        <f t="shared" si="235"/>
        <v>68.133578140398896</v>
      </c>
      <c r="Z83" s="37">
        <f t="shared" si="236"/>
        <v>50.134289492024202</v>
      </c>
      <c r="AA83" s="37">
        <f t="shared" si="237"/>
        <v>69.901981981985799</v>
      </c>
      <c r="AB83" s="37">
        <f t="shared" si="238"/>
        <v>0.33850000000000002</v>
      </c>
      <c r="AC83" s="37">
        <f t="shared" si="239"/>
        <v>0.547122782262221</v>
      </c>
      <c r="AD83" s="37">
        <f t="shared" si="240"/>
        <v>0.86655658508617694</v>
      </c>
      <c r="AE83" s="37">
        <f t="shared" si="241"/>
        <v>1.0526440730680799</v>
      </c>
      <c r="AF83" s="37">
        <f t="shared" si="242"/>
        <v>1.035095013616</v>
      </c>
      <c r="AG83" s="37">
        <f t="shared" si="243"/>
        <v>0.56821293084708402</v>
      </c>
      <c r="AH83" s="37">
        <f t="shared" si="244"/>
        <v>1.60625586830485</v>
      </c>
      <c r="AI83" s="37">
        <f t="shared" si="245"/>
        <v>63.378940076203698</v>
      </c>
      <c r="AJ83" s="39">
        <f t="shared" si="246"/>
        <v>226.75540000000001</v>
      </c>
      <c r="AK83" s="39">
        <f t="shared" si="247"/>
        <v>261.79194999999999</v>
      </c>
      <c r="AL83" s="37">
        <f t="shared" si="248"/>
        <v>0.36517553323927299</v>
      </c>
      <c r="AM83" s="37">
        <f t="shared" si="249"/>
        <v>12.076314187099999</v>
      </c>
      <c r="AN83" s="37">
        <f t="shared" si="250"/>
        <v>2.5471136328869202</v>
      </c>
      <c r="AO83" s="37">
        <f t="shared" si="251"/>
        <v>2.88555160597608</v>
      </c>
      <c r="AP83" s="36">
        <f t="shared" si="252"/>
        <v>2499059.0413165102</v>
      </c>
      <c r="AS83" s="9" t="s">
        <v>79</v>
      </c>
      <c r="AT83" s="9">
        <v>36.110474255290796</v>
      </c>
      <c r="AU83" s="9">
        <v>33.5902218211153</v>
      </c>
      <c r="AV83" s="9">
        <v>4.8308326762930802</v>
      </c>
      <c r="AW83">
        <v>4.4936751600154201</v>
      </c>
      <c r="AX83" s="9">
        <v>5.91528524119758</v>
      </c>
      <c r="AY83">
        <v>25.6069560787646</v>
      </c>
      <c r="AZ83">
        <v>5.85373528089319</v>
      </c>
      <c r="BA83">
        <v>146699090.05399999</v>
      </c>
      <c r="BB83">
        <v>204893191.751304</v>
      </c>
      <c r="BC83">
        <v>68.133578140398896</v>
      </c>
      <c r="BD83">
        <v>50.134289492024202</v>
      </c>
      <c r="BE83">
        <v>69.901981981985799</v>
      </c>
      <c r="BF83">
        <v>0.33850000000000002</v>
      </c>
      <c r="BG83">
        <v>0.547122782262221</v>
      </c>
      <c r="BH83">
        <v>0.86655658508617694</v>
      </c>
      <c r="BI83">
        <v>1.0526440730680799</v>
      </c>
      <c r="BJ83">
        <v>1.035095013616</v>
      </c>
      <c r="BK83">
        <v>0.56821293084708402</v>
      </c>
      <c r="BL83">
        <v>1.60625586830485</v>
      </c>
      <c r="BM83">
        <v>63.378940076203698</v>
      </c>
      <c r="BN83">
        <v>226.75540000000001</v>
      </c>
      <c r="BO83">
        <v>261.79194999999999</v>
      </c>
      <c r="BP83" s="9">
        <v>0.36517553323927299</v>
      </c>
      <c r="BQ83">
        <v>12.076314187099999</v>
      </c>
      <c r="BR83" s="9">
        <v>2.5471136328869202</v>
      </c>
      <c r="BS83" s="9">
        <v>2.88555160597608</v>
      </c>
      <c r="BT83">
        <v>2499059.0413165102</v>
      </c>
      <c r="BU83">
        <v>71907325</v>
      </c>
      <c r="BV83">
        <v>99.387</v>
      </c>
      <c r="BW83" s="41">
        <v>8609</v>
      </c>
      <c r="BX83" s="9" t="s">
        <v>296</v>
      </c>
      <c r="BY83">
        <v>240.98</v>
      </c>
      <c r="BZ83" s="9" t="s">
        <v>146</v>
      </c>
      <c r="CA83" t="str">
        <f t="shared" si="180"/>
        <v>USD=</v>
      </c>
      <c r="CB83" s="25">
        <v>1</v>
      </c>
      <c r="CE83" s="9" t="s">
        <v>79</v>
      </c>
      <c r="CF83" s="9" t="s">
        <v>295</v>
      </c>
    </row>
    <row r="84" spans="2:84" x14ac:dyDescent="0.4">
      <c r="B84" t="s">
        <v>297</v>
      </c>
      <c r="C84" t="s">
        <v>72</v>
      </c>
      <c r="E84" t="s">
        <v>80</v>
      </c>
      <c r="F84" s="5"/>
      <c r="G84" s="6" t="str">
        <f t="shared" si="218"/>
        <v>US0718131099</v>
      </c>
      <c r="H84" s="36">
        <f t="shared" si="219"/>
        <v>12167682935.09</v>
      </c>
      <c r="I84" s="37">
        <f t="shared" si="220"/>
        <v>99.620599999999996</v>
      </c>
      <c r="J84" s="38">
        <f t="shared" si="221"/>
        <v>22416</v>
      </c>
      <c r="K84" s="37" t="str">
        <f t="shared" si="222"/>
        <v>USD</v>
      </c>
      <c r="L84" s="39">
        <f t="shared" si="223"/>
        <v>23.69</v>
      </c>
      <c r="M84" s="37">
        <f t="shared" si="224"/>
        <v>23.69</v>
      </c>
      <c r="N84" s="40"/>
      <c r="O84" s="37" t="str">
        <f t="shared" si="225"/>
        <v>NULL</v>
      </c>
      <c r="P84" s="37">
        <f t="shared" si="226"/>
        <v>8.9854466769957906</v>
      </c>
      <c r="Q84" s="37" t="str">
        <f t="shared" si="227"/>
        <v>NULL</v>
      </c>
      <c r="R84" s="37">
        <f t="shared" si="228"/>
        <v>0.57970623722553505</v>
      </c>
      <c r="S84" s="37">
        <f t="shared" si="229"/>
        <v>1.6618541149100501</v>
      </c>
      <c r="T84" s="37">
        <f t="shared" si="230"/>
        <v>15.9054678890065</v>
      </c>
      <c r="U84" s="37">
        <f t="shared" si="231"/>
        <v>1.1176341448599301</v>
      </c>
      <c r="V84" s="36">
        <f t="shared" si="232"/>
        <v>269470640.77399999</v>
      </c>
      <c r="W84" s="36">
        <f t="shared" si="233"/>
        <v>239646045.237391</v>
      </c>
      <c r="X84" s="37">
        <f t="shared" si="234"/>
        <v>-12.445269233241484</v>
      </c>
      <c r="Y84" s="37">
        <f t="shared" si="235"/>
        <v>79.216062591294602</v>
      </c>
      <c r="Z84" s="37">
        <f t="shared" si="236"/>
        <v>58.190018954644998</v>
      </c>
      <c r="AA84" s="37">
        <f t="shared" si="237"/>
        <v>44.103894711191401</v>
      </c>
      <c r="AB84" s="37">
        <f t="shared" si="238"/>
        <v>1.3839999999999999</v>
      </c>
      <c r="AC84" s="37">
        <f t="shared" si="239"/>
        <v>0.86327668763318499</v>
      </c>
      <c r="AD84" s="37">
        <f t="shared" si="240"/>
        <v>0.74964063742217102</v>
      </c>
      <c r="AE84" s="37">
        <f t="shared" si="241"/>
        <v>0.59150882464185395</v>
      </c>
      <c r="AF84" s="37">
        <f t="shared" si="242"/>
        <v>0.72767182208868597</v>
      </c>
      <c r="AG84" s="37">
        <f t="shared" si="243"/>
        <v>-6.8582548138152996E-2</v>
      </c>
      <c r="AH84" s="37">
        <f t="shared" si="244"/>
        <v>0.20111903911088899</v>
      </c>
      <c r="AI84" s="37">
        <f t="shared" si="245"/>
        <v>35.350318471337602</v>
      </c>
      <c r="AJ84" s="39">
        <f t="shared" si="246"/>
        <v>28.767399999999999</v>
      </c>
      <c r="AK84" s="39">
        <f t="shared" si="247"/>
        <v>31.26155</v>
      </c>
      <c r="AL84" s="37">
        <f t="shared" si="248"/>
        <v>2.8704094554664401</v>
      </c>
      <c r="AM84" s="37" t="str">
        <f t="shared" si="249"/>
        <v>NULL</v>
      </c>
      <c r="AN84" s="37">
        <f t="shared" si="250"/>
        <v>3.5764637794124798</v>
      </c>
      <c r="AO84" s="37">
        <f t="shared" si="251"/>
        <v>4.57882711272054</v>
      </c>
      <c r="AP84" s="36">
        <f t="shared" si="252"/>
        <v>7002826.6974287499</v>
      </c>
      <c r="AS84" s="9" t="s">
        <v>80</v>
      </c>
      <c r="AT84" s="9" t="s">
        <v>147</v>
      </c>
      <c r="AU84" s="9">
        <v>8.9854466769957906</v>
      </c>
      <c r="AV84" s="9" t="s">
        <v>147</v>
      </c>
      <c r="AW84">
        <v>0.57970623722553505</v>
      </c>
      <c r="AX84" s="9">
        <v>1.6618541149100501</v>
      </c>
      <c r="AY84">
        <v>15.9054678890065</v>
      </c>
      <c r="AZ84">
        <v>1.1176341448599301</v>
      </c>
      <c r="BA84">
        <v>269470640.77399999</v>
      </c>
      <c r="BB84">
        <v>239646045.237391</v>
      </c>
      <c r="BC84">
        <v>79.216062591294602</v>
      </c>
      <c r="BD84">
        <v>58.190018954644998</v>
      </c>
      <c r="BE84">
        <v>44.103894711191401</v>
      </c>
      <c r="BF84">
        <v>1.3839999999999999</v>
      </c>
      <c r="BG84">
        <v>0.86327668763318499</v>
      </c>
      <c r="BH84">
        <v>0.74964063742217102</v>
      </c>
      <c r="BI84">
        <v>0.59150882464185395</v>
      </c>
      <c r="BJ84">
        <v>0.72767182208868597</v>
      </c>
      <c r="BK84">
        <v>-6.8582548138152996E-2</v>
      </c>
      <c r="BL84">
        <v>0.20111903911088899</v>
      </c>
      <c r="BM84">
        <v>35.350318471337602</v>
      </c>
      <c r="BN84">
        <v>28.767399999999999</v>
      </c>
      <c r="BO84">
        <v>31.26155</v>
      </c>
      <c r="BP84">
        <v>2.8704094554664401</v>
      </c>
      <c r="BQ84" s="9" t="s">
        <v>147</v>
      </c>
      <c r="BR84" s="9">
        <v>3.5764637794124798</v>
      </c>
      <c r="BS84" s="9">
        <v>4.57882711272054</v>
      </c>
      <c r="BT84">
        <v>7002826.6974287499</v>
      </c>
      <c r="BU84">
        <v>513621061</v>
      </c>
      <c r="BV84">
        <v>99.620599999999996</v>
      </c>
      <c r="BW84" s="41">
        <v>22416</v>
      </c>
      <c r="BX84" s="9" t="s">
        <v>298</v>
      </c>
      <c r="BY84">
        <v>23.69</v>
      </c>
      <c r="BZ84" s="9" t="s">
        <v>146</v>
      </c>
      <c r="CA84" t="str">
        <f t="shared" si="180"/>
        <v>USD=</v>
      </c>
      <c r="CB84" s="25">
        <v>1</v>
      </c>
      <c r="CE84" s="9" t="s">
        <v>80</v>
      </c>
      <c r="CF84" s="9" t="s">
        <v>297</v>
      </c>
    </row>
    <row r="85" spans="2:84" x14ac:dyDescent="0.4">
      <c r="B85" t="s">
        <v>299</v>
      </c>
      <c r="C85" t="s">
        <v>72</v>
      </c>
      <c r="E85" t="s">
        <v>81</v>
      </c>
      <c r="F85" s="5"/>
      <c r="G85" s="6" t="str">
        <f t="shared" si="218"/>
        <v>NL0000009538</v>
      </c>
      <c r="H85" s="36">
        <f t="shared" si="219"/>
        <v>25548149639.700001</v>
      </c>
      <c r="I85" s="37">
        <f t="shared" si="220"/>
        <v>80.683099999999996</v>
      </c>
      <c r="J85" s="38">
        <f t="shared" si="221"/>
        <v>40074</v>
      </c>
      <c r="K85" s="37" t="str">
        <f t="shared" si="222"/>
        <v>EUR</v>
      </c>
      <c r="L85" s="39">
        <f t="shared" si="223"/>
        <v>23.07</v>
      </c>
      <c r="M85" s="37">
        <f t="shared" si="224"/>
        <v>26.876550000000002</v>
      </c>
      <c r="N85" s="40"/>
      <c r="O85" s="37">
        <f t="shared" si="225"/>
        <v>132.30556833870199</v>
      </c>
      <c r="P85" s="37">
        <f t="shared" si="226"/>
        <v>16.023280973199199</v>
      </c>
      <c r="Q85" s="37">
        <f t="shared" si="227"/>
        <v>9.0044644977484296</v>
      </c>
      <c r="R85" s="37">
        <f t="shared" si="228"/>
        <v>1.13694073531233</v>
      </c>
      <c r="S85" s="37">
        <f t="shared" si="229"/>
        <v>2.10648443972892</v>
      </c>
      <c r="T85" s="37">
        <f t="shared" si="230"/>
        <v>14.2335430822622</v>
      </c>
      <c r="U85" s="37">
        <f t="shared" si="231"/>
        <v>1.2403333913530501</v>
      </c>
      <c r="V85" s="36">
        <f t="shared" si="232"/>
        <v>31256276.331999999</v>
      </c>
      <c r="W85" s="36">
        <f t="shared" si="233"/>
        <v>38188444.819565199</v>
      </c>
      <c r="X85" s="37">
        <f t="shared" si="234"/>
        <v>18.152528913703296</v>
      </c>
      <c r="Y85" s="37">
        <f t="shared" si="235"/>
        <v>32.9714476143646</v>
      </c>
      <c r="Z85" s="37">
        <f t="shared" si="236"/>
        <v>31.229233807062499</v>
      </c>
      <c r="AA85" s="37">
        <f t="shared" si="237"/>
        <v>35.410597984466101</v>
      </c>
      <c r="AB85" s="37" t="str">
        <f t="shared" si="238"/>
        <v>#N/A</v>
      </c>
      <c r="AC85" s="37">
        <f t="shared" si="239"/>
        <v>1.0292112033727601</v>
      </c>
      <c r="AD85" s="37">
        <f t="shared" si="240"/>
        <v>0.61310788494762503</v>
      </c>
      <c r="AE85" s="37">
        <f t="shared" si="241"/>
        <v>0.756680654447487</v>
      </c>
      <c r="AF85" s="37">
        <f t="shared" si="242"/>
        <v>0.83778626517788801</v>
      </c>
      <c r="AG85" s="37">
        <f t="shared" si="243"/>
        <v>0.46834237959161001</v>
      </c>
      <c r="AH85" s="37">
        <f t="shared" si="244"/>
        <v>2.2322627840808198</v>
      </c>
      <c r="AI85" s="37">
        <f t="shared" si="245"/>
        <v>67.518248175182507</v>
      </c>
      <c r="AJ85" s="39">
        <f t="shared" si="246"/>
        <v>21.0275</v>
      </c>
      <c r="AK85" s="39">
        <f t="shared" si="247"/>
        <v>23.285</v>
      </c>
      <c r="AL85" s="37">
        <f t="shared" si="248"/>
        <v>3.6956521739130399</v>
      </c>
      <c r="AM85" s="37" t="str">
        <f t="shared" si="249"/>
        <v>NULL</v>
      </c>
      <c r="AN85" s="37" t="str">
        <f t="shared" si="250"/>
        <v>NULL</v>
      </c>
      <c r="AO85" s="37" t="str">
        <f t="shared" si="251"/>
        <v>NULL</v>
      </c>
      <c r="AP85" s="36">
        <f t="shared" si="252"/>
        <v>2086159.9546628499</v>
      </c>
      <c r="AS85" s="9" t="s">
        <v>81</v>
      </c>
      <c r="AT85" s="9">
        <v>132.30556833870199</v>
      </c>
      <c r="AU85" s="9">
        <v>16.023280973199199</v>
      </c>
      <c r="AV85" s="9">
        <v>9.0044644977484296</v>
      </c>
      <c r="AW85">
        <v>1.13694073531233</v>
      </c>
      <c r="AX85" s="9">
        <v>2.10648443972892</v>
      </c>
      <c r="AY85">
        <v>14.2335430822622</v>
      </c>
      <c r="AZ85">
        <v>1.2403333913530501</v>
      </c>
      <c r="BA85">
        <v>31256276.331999999</v>
      </c>
      <c r="BB85">
        <v>38188444.819565199</v>
      </c>
      <c r="BC85">
        <v>32.9714476143646</v>
      </c>
      <c r="BD85">
        <v>31.229233807062499</v>
      </c>
      <c r="BE85">
        <v>35.410597984466101</v>
      </c>
      <c r="BF85" t="s">
        <v>184</v>
      </c>
      <c r="BG85">
        <v>1.0292112033727601</v>
      </c>
      <c r="BH85">
        <v>0.61310788494762503</v>
      </c>
      <c r="BI85">
        <v>0.756680654447487</v>
      </c>
      <c r="BJ85">
        <v>0.83778626517788801</v>
      </c>
      <c r="BK85">
        <v>0.46834237959161001</v>
      </c>
      <c r="BL85">
        <v>2.2322627840808198</v>
      </c>
      <c r="BM85">
        <v>67.518248175182507</v>
      </c>
      <c r="BN85">
        <v>21.0275</v>
      </c>
      <c r="BO85">
        <v>23.285</v>
      </c>
      <c r="BP85" s="9">
        <v>3.6956521739130399</v>
      </c>
      <c r="BQ85" s="9" t="s">
        <v>147</v>
      </c>
      <c r="BR85" s="9" t="s">
        <v>147</v>
      </c>
      <c r="BS85" s="9" t="s">
        <v>147</v>
      </c>
      <c r="BT85">
        <v>2086159.9546628499</v>
      </c>
      <c r="BU85">
        <v>950574000</v>
      </c>
      <c r="BV85">
        <v>80.683099999999996</v>
      </c>
      <c r="BW85" s="41">
        <v>40074</v>
      </c>
      <c r="BX85" s="9" t="s">
        <v>300</v>
      </c>
      <c r="BY85">
        <v>23.07</v>
      </c>
      <c r="BZ85" s="9" t="s">
        <v>165</v>
      </c>
      <c r="CA85" t="str">
        <f t="shared" si="180"/>
        <v>EUR=</v>
      </c>
      <c r="CB85" s="25">
        <v>1.165</v>
      </c>
      <c r="CE85" s="9" t="s">
        <v>81</v>
      </c>
      <c r="CF85" s="9" t="s">
        <v>299</v>
      </c>
    </row>
    <row r="86" spans="2:84" x14ac:dyDescent="0.4">
      <c r="B86" t="s">
        <v>301</v>
      </c>
      <c r="C86" t="s">
        <v>72</v>
      </c>
      <c r="E86" t="s">
        <v>82</v>
      </c>
      <c r="F86" s="5"/>
      <c r="G86" s="6" t="str">
        <f t="shared" si="218"/>
        <v>US1011371077</v>
      </c>
      <c r="H86" s="36">
        <f t="shared" si="219"/>
        <v>152827863530.76001</v>
      </c>
      <c r="I86" s="37">
        <f t="shared" si="220"/>
        <v>99.605599999999995</v>
      </c>
      <c r="J86" s="38">
        <f t="shared" si="221"/>
        <v>33743</v>
      </c>
      <c r="K86" s="37" t="str">
        <f t="shared" si="222"/>
        <v>USD</v>
      </c>
      <c r="L86" s="39">
        <f t="shared" si="223"/>
        <v>103.14</v>
      </c>
      <c r="M86" s="37">
        <f t="shared" si="224"/>
        <v>103.14</v>
      </c>
      <c r="N86" s="40"/>
      <c r="O86" s="37">
        <f t="shared" si="225"/>
        <v>61.409306064124301</v>
      </c>
      <c r="P86" s="37">
        <f t="shared" si="226"/>
        <v>31.987622249822302</v>
      </c>
      <c r="Q86" s="37">
        <f t="shared" si="227"/>
        <v>4.3114430448584899</v>
      </c>
      <c r="R86" s="37">
        <f t="shared" si="228"/>
        <v>2.2457966114540802</v>
      </c>
      <c r="S86" s="37">
        <f t="shared" si="229"/>
        <v>6.8107136712795802</v>
      </c>
      <c r="T86" s="37">
        <f t="shared" si="230"/>
        <v>35.6741044656303</v>
      </c>
      <c r="U86" s="37">
        <f t="shared" si="231"/>
        <v>8.2636456975646198</v>
      </c>
      <c r="V86" s="36">
        <f t="shared" si="232"/>
        <v>603642328.46599996</v>
      </c>
      <c r="W86" s="36">
        <f t="shared" si="233"/>
        <v>777876659.38652205</v>
      </c>
      <c r="X86" s="37">
        <f t="shared" si="234"/>
        <v>22.398709206409823</v>
      </c>
      <c r="Y86" s="37">
        <f t="shared" si="235"/>
        <v>21.200181472371899</v>
      </c>
      <c r="Z86" s="37">
        <f t="shared" si="236"/>
        <v>27.851749458267999</v>
      </c>
      <c r="AA86" s="37">
        <f t="shared" si="237"/>
        <v>24.317780467360699</v>
      </c>
      <c r="AB86" s="37">
        <f t="shared" si="238"/>
        <v>0.1787</v>
      </c>
      <c r="AC86" s="37">
        <f t="shared" si="239"/>
        <v>0.78962955680759706</v>
      </c>
      <c r="AD86" s="37">
        <f t="shared" si="240"/>
        <v>0.80868379053217698</v>
      </c>
      <c r="AE86" s="37">
        <f t="shared" si="241"/>
        <v>0.65838571288733305</v>
      </c>
      <c r="AF86" s="37">
        <f t="shared" si="242"/>
        <v>0.77225636966774702</v>
      </c>
      <c r="AG86" s="37">
        <f t="shared" si="243"/>
        <v>0.52414943745256504</v>
      </c>
      <c r="AH86" s="37">
        <f t="shared" si="244"/>
        <v>0.39445616453904497</v>
      </c>
      <c r="AI86" s="37">
        <f t="shared" si="245"/>
        <v>47.974683544303801</v>
      </c>
      <c r="AJ86" s="39">
        <f t="shared" si="246"/>
        <v>103.6408</v>
      </c>
      <c r="AK86" s="39">
        <f t="shared" si="247"/>
        <v>98.356449999999995</v>
      </c>
      <c r="AL86" s="37" t="str">
        <f t="shared" si="248"/>
        <v>NULL</v>
      </c>
      <c r="AM86" s="37">
        <f t="shared" si="249"/>
        <v>0</v>
      </c>
      <c r="AN86" s="37">
        <f t="shared" si="250"/>
        <v>1.32278501547201</v>
      </c>
      <c r="AO86" s="37">
        <f t="shared" si="251"/>
        <v>2.5609573880031502</v>
      </c>
      <c r="AP86" s="36">
        <f t="shared" si="252"/>
        <v>15433206.7302349</v>
      </c>
      <c r="AS86" s="9" t="s">
        <v>82</v>
      </c>
      <c r="AT86" s="9">
        <v>61.409306064124301</v>
      </c>
      <c r="AU86" s="9">
        <v>31.987622249822302</v>
      </c>
      <c r="AV86" s="9">
        <v>4.3114430448584899</v>
      </c>
      <c r="AW86">
        <v>2.2457966114540802</v>
      </c>
      <c r="AX86" s="9">
        <v>6.8107136712795802</v>
      </c>
      <c r="AY86">
        <v>35.6741044656303</v>
      </c>
      <c r="AZ86">
        <v>8.2636456975646198</v>
      </c>
      <c r="BA86">
        <v>603642328.46599996</v>
      </c>
      <c r="BB86">
        <v>777876659.38652205</v>
      </c>
      <c r="BC86">
        <v>21.200181472371899</v>
      </c>
      <c r="BD86">
        <v>27.851749458267999</v>
      </c>
      <c r="BE86">
        <v>24.317780467360699</v>
      </c>
      <c r="BF86">
        <v>0.1787</v>
      </c>
      <c r="BG86">
        <v>0.78962955680759706</v>
      </c>
      <c r="BH86">
        <v>0.80868379053217698</v>
      </c>
      <c r="BI86">
        <v>0.65838571288733305</v>
      </c>
      <c r="BJ86">
        <v>0.77225636966774702</v>
      </c>
      <c r="BK86">
        <v>0.52414943745256504</v>
      </c>
      <c r="BL86">
        <v>0.39445616453904497</v>
      </c>
      <c r="BM86">
        <v>47.974683544303801</v>
      </c>
      <c r="BN86">
        <v>103.6408</v>
      </c>
      <c r="BO86" s="9">
        <v>98.356449999999995</v>
      </c>
      <c r="BP86" s="9" t="s">
        <v>147</v>
      </c>
      <c r="BQ86">
        <v>0</v>
      </c>
      <c r="BR86" s="9">
        <v>1.32278501547201</v>
      </c>
      <c r="BS86">
        <v>2.5609573880031502</v>
      </c>
      <c r="BT86">
        <v>15433206.7302349</v>
      </c>
      <c r="BU86">
        <v>1481751634</v>
      </c>
      <c r="BV86">
        <v>99.605599999999995</v>
      </c>
      <c r="BW86" s="41">
        <v>33743</v>
      </c>
      <c r="BX86" s="9" t="s">
        <v>302</v>
      </c>
      <c r="BY86">
        <v>103.14</v>
      </c>
      <c r="BZ86" s="9" t="s">
        <v>146</v>
      </c>
      <c r="CA86" t="str">
        <f t="shared" si="180"/>
        <v>USD=</v>
      </c>
      <c r="CB86" s="25">
        <v>1</v>
      </c>
      <c r="CE86" s="9" t="s">
        <v>82</v>
      </c>
      <c r="CF86" s="9" t="s">
        <v>301</v>
      </c>
    </row>
    <row r="87" spans="2:84" x14ac:dyDescent="0.4">
      <c r="B87" t="s">
        <v>303</v>
      </c>
      <c r="C87" t="s">
        <v>72</v>
      </c>
      <c r="E87" t="s">
        <v>83</v>
      </c>
      <c r="F87" s="5"/>
      <c r="G87" s="6" t="str">
        <f t="shared" si="218"/>
        <v>US0028241000</v>
      </c>
      <c r="H87" s="36">
        <f t="shared" si="219"/>
        <v>233708836399.92001</v>
      </c>
      <c r="I87" s="37">
        <f t="shared" si="220"/>
        <v>99.441400000000002</v>
      </c>
      <c r="J87" s="38">
        <f t="shared" si="221"/>
        <v>13575</v>
      </c>
      <c r="K87" s="37" t="str">
        <f t="shared" si="222"/>
        <v>USD</v>
      </c>
      <c r="L87" s="39">
        <f t="shared" si="223"/>
        <v>134.28</v>
      </c>
      <c r="M87" s="37">
        <f t="shared" si="224"/>
        <v>134.28</v>
      </c>
      <c r="N87" s="40"/>
      <c r="O87" s="37">
        <f t="shared" si="225"/>
        <v>16.765991557072201</v>
      </c>
      <c r="P87" s="37">
        <f t="shared" si="226"/>
        <v>24.6271354943765</v>
      </c>
      <c r="Q87" s="37">
        <f t="shared" si="227"/>
        <v>1.66825786637534</v>
      </c>
      <c r="R87" s="37">
        <f t="shared" si="228"/>
        <v>2.45046124322154</v>
      </c>
      <c r="S87" s="37">
        <f t="shared" si="229"/>
        <v>4.6219506355694504</v>
      </c>
      <c r="T87" s="37">
        <f t="shared" si="230"/>
        <v>25.861329689047299</v>
      </c>
      <c r="U87" s="37">
        <f t="shared" si="231"/>
        <v>5.4213467350186804</v>
      </c>
      <c r="V87" s="36">
        <f t="shared" si="232"/>
        <v>680529911.75399995</v>
      </c>
      <c r="W87" s="36">
        <f t="shared" si="233"/>
        <v>949001585.52391303</v>
      </c>
      <c r="X87" s="37">
        <f t="shared" si="234"/>
        <v>28.289907821565819</v>
      </c>
      <c r="Y87" s="37">
        <f t="shared" si="235"/>
        <v>30.098778845743801</v>
      </c>
      <c r="Z87" s="37">
        <f t="shared" si="236"/>
        <v>25.2671070651298</v>
      </c>
      <c r="AA87" s="37">
        <f t="shared" si="237"/>
        <v>23.187715435903399</v>
      </c>
      <c r="AB87" s="37">
        <f t="shared" si="238"/>
        <v>0.17330000000000001</v>
      </c>
      <c r="AC87" s="37">
        <f t="shared" si="239"/>
        <v>0.26438078731963699</v>
      </c>
      <c r="AD87" s="37">
        <f t="shared" si="240"/>
        <v>0.337856092379963</v>
      </c>
      <c r="AE87" s="37">
        <f t="shared" si="241"/>
        <v>0.68364165998086202</v>
      </c>
      <c r="AF87" s="37">
        <f t="shared" si="242"/>
        <v>0.78909365089280203</v>
      </c>
      <c r="AG87" s="37">
        <f t="shared" si="243"/>
        <v>0.44564962986460099</v>
      </c>
      <c r="AH87" s="37">
        <f t="shared" si="244"/>
        <v>0.81523760754505004</v>
      </c>
      <c r="AI87" s="37">
        <f t="shared" si="245"/>
        <v>82.138200782268498</v>
      </c>
      <c r="AJ87" s="39">
        <f t="shared" si="246"/>
        <v>131.72300000000001</v>
      </c>
      <c r="AK87" s="39">
        <f t="shared" si="247"/>
        <v>126.1207</v>
      </c>
      <c r="AL87" s="37">
        <f t="shared" si="248"/>
        <v>1.7575215966636899</v>
      </c>
      <c r="AM87" s="37">
        <f t="shared" si="249"/>
        <v>29.129980599900001</v>
      </c>
      <c r="AN87" s="37">
        <f t="shared" si="250"/>
        <v>1.0949586287295501</v>
      </c>
      <c r="AO87" s="37">
        <f t="shared" si="251"/>
        <v>3.3791351251652699</v>
      </c>
      <c r="AP87" s="36">
        <f t="shared" si="252"/>
        <v>10636628.1037338</v>
      </c>
      <c r="AS87" s="9" t="s">
        <v>83</v>
      </c>
      <c r="AT87" s="9">
        <v>16.765991557072201</v>
      </c>
      <c r="AU87" s="9">
        <v>24.6271354943765</v>
      </c>
      <c r="AV87" s="9">
        <v>1.66825786637534</v>
      </c>
      <c r="AW87" s="9">
        <v>2.45046124322154</v>
      </c>
      <c r="AX87" s="9">
        <v>4.6219506355694504</v>
      </c>
      <c r="AY87">
        <v>25.861329689047299</v>
      </c>
      <c r="AZ87">
        <v>5.4213467350186804</v>
      </c>
      <c r="BA87">
        <v>680529911.75399995</v>
      </c>
      <c r="BB87">
        <v>949001585.52391303</v>
      </c>
      <c r="BC87">
        <v>30.098778845743801</v>
      </c>
      <c r="BD87">
        <v>25.2671070651298</v>
      </c>
      <c r="BE87">
        <v>23.187715435903399</v>
      </c>
      <c r="BF87">
        <v>0.17330000000000001</v>
      </c>
      <c r="BG87">
        <v>0.26438078731963699</v>
      </c>
      <c r="BH87">
        <v>0.337856092379963</v>
      </c>
      <c r="BI87">
        <v>0.68364165998086202</v>
      </c>
      <c r="BJ87">
        <v>0.78909365089280203</v>
      </c>
      <c r="BK87">
        <v>0.44564962986460099</v>
      </c>
      <c r="BL87">
        <v>0.81523760754505004</v>
      </c>
      <c r="BM87">
        <v>82.138200782268498</v>
      </c>
      <c r="BN87">
        <v>131.72300000000001</v>
      </c>
      <c r="BO87">
        <v>126.1207</v>
      </c>
      <c r="BP87">
        <v>1.7575215966636899</v>
      </c>
      <c r="BQ87">
        <v>29.129980599900001</v>
      </c>
      <c r="BR87" s="9">
        <v>1.0949586287295501</v>
      </c>
      <c r="BS87">
        <v>3.3791351251652699</v>
      </c>
      <c r="BT87">
        <v>10636628.1037338</v>
      </c>
      <c r="BU87">
        <v>1740459014</v>
      </c>
      <c r="BV87">
        <v>99.441400000000002</v>
      </c>
      <c r="BW87" s="41">
        <v>13575</v>
      </c>
      <c r="BX87" s="9" t="s">
        <v>304</v>
      </c>
      <c r="BY87">
        <v>134.28</v>
      </c>
      <c r="BZ87" s="9" t="s">
        <v>146</v>
      </c>
      <c r="CA87" t="str">
        <f t="shared" si="180"/>
        <v>USD=</v>
      </c>
      <c r="CB87" s="25">
        <v>1</v>
      </c>
      <c r="CE87" s="9" t="s">
        <v>83</v>
      </c>
      <c r="CF87" s="9" t="s">
        <v>303</v>
      </c>
    </row>
    <row r="88" spans="2:84" x14ac:dyDescent="0.4">
      <c r="B88" t="s">
        <v>305</v>
      </c>
      <c r="C88" t="s">
        <v>72</v>
      </c>
      <c r="E88" t="s">
        <v>84</v>
      </c>
      <c r="F88" s="5"/>
      <c r="G88" s="6" t="str">
        <f t="shared" si="218"/>
        <v>US0758871091</v>
      </c>
      <c r="H88" s="36">
        <f t="shared" si="219"/>
        <v>55462415251.5</v>
      </c>
      <c r="I88" s="37">
        <f t="shared" si="220"/>
        <v>99.420199999999994</v>
      </c>
      <c r="J88" s="38">
        <f t="shared" si="221"/>
        <v>23279</v>
      </c>
      <c r="K88" s="37" t="str">
        <f t="shared" si="222"/>
        <v>USD</v>
      </c>
      <c r="L88" s="39">
        <f t="shared" si="223"/>
        <v>193.5</v>
      </c>
      <c r="M88" s="37">
        <f t="shared" si="224"/>
        <v>193.5</v>
      </c>
      <c r="N88" s="40"/>
      <c r="O88" s="37">
        <f t="shared" si="225"/>
        <v>35.280089266830501</v>
      </c>
      <c r="P88" s="37">
        <f t="shared" si="226"/>
        <v>13.277244635068501</v>
      </c>
      <c r="Q88" s="37">
        <f t="shared" si="227"/>
        <v>3.87693288646489</v>
      </c>
      <c r="R88" s="37">
        <f t="shared" si="228"/>
        <v>1.52612007299638</v>
      </c>
      <c r="S88" s="37">
        <f t="shared" si="229"/>
        <v>2.1773870092646499</v>
      </c>
      <c r="T88" s="37">
        <f t="shared" si="230"/>
        <v>17.044380839428399</v>
      </c>
      <c r="U88" s="37">
        <f t="shared" si="231"/>
        <v>2.5933982629523999</v>
      </c>
      <c r="V88" s="36">
        <f t="shared" si="232"/>
        <v>654894525.44799995</v>
      </c>
      <c r="W88" s="36">
        <f t="shared" si="233"/>
        <v>582344398.11000001</v>
      </c>
      <c r="X88" s="37">
        <f t="shared" si="234"/>
        <v>-12.458285436154538</v>
      </c>
      <c r="Y88" s="37">
        <f t="shared" si="235"/>
        <v>33.006090967600301</v>
      </c>
      <c r="Z88" s="37">
        <f t="shared" si="236"/>
        <v>44.481497307924897</v>
      </c>
      <c r="AA88" s="37">
        <f t="shared" si="237"/>
        <v>33.536338696964201</v>
      </c>
      <c r="AB88" s="37">
        <f t="shared" si="238"/>
        <v>0.26469999999999999</v>
      </c>
      <c r="AC88" s="37">
        <f t="shared" si="239"/>
        <v>0.51494454666384504</v>
      </c>
      <c r="AD88" s="37">
        <f t="shared" si="240"/>
        <v>0.38998773491688898</v>
      </c>
      <c r="AE88" s="37">
        <f t="shared" si="241"/>
        <v>0.27015568349123598</v>
      </c>
      <c r="AF88" s="37">
        <f t="shared" si="242"/>
        <v>0.51343660889036802</v>
      </c>
      <c r="AG88" s="37">
        <f t="shared" si="243"/>
        <v>-0.29730681779560703</v>
      </c>
      <c r="AH88" s="37">
        <f t="shared" si="244"/>
        <v>0.34819638464195302</v>
      </c>
      <c r="AI88" s="37">
        <f t="shared" si="245"/>
        <v>68.521916411824705</v>
      </c>
      <c r="AJ88" s="39">
        <f t="shared" si="246"/>
        <v>175.85140000000001</v>
      </c>
      <c r="AK88" s="39">
        <f t="shared" si="247"/>
        <v>208.67019999999999</v>
      </c>
      <c r="AL88" s="37">
        <f t="shared" si="248"/>
        <v>2.1498708010335901</v>
      </c>
      <c r="AM88" s="37">
        <f t="shared" si="249"/>
        <v>64.5161290323</v>
      </c>
      <c r="AN88" s="37">
        <f t="shared" si="250"/>
        <v>1.6346456995118801</v>
      </c>
      <c r="AO88" s="37">
        <f t="shared" si="251"/>
        <v>1.59685305914761</v>
      </c>
      <c r="AP88" s="36">
        <f t="shared" si="252"/>
        <v>6309726.4569128398</v>
      </c>
      <c r="AS88" s="9" t="s">
        <v>84</v>
      </c>
      <c r="AT88" s="9">
        <v>35.280089266830501</v>
      </c>
      <c r="AU88" s="9">
        <v>13.277244635068501</v>
      </c>
      <c r="AV88" s="9">
        <v>3.87693288646489</v>
      </c>
      <c r="AW88">
        <v>1.52612007299638</v>
      </c>
      <c r="AX88" s="9">
        <v>2.1773870092646499</v>
      </c>
      <c r="AY88">
        <v>17.044380839428399</v>
      </c>
      <c r="AZ88">
        <v>2.5933982629523999</v>
      </c>
      <c r="BA88">
        <v>654894525.44799995</v>
      </c>
      <c r="BB88">
        <v>582344398.11000001</v>
      </c>
      <c r="BC88">
        <v>33.006090967600301</v>
      </c>
      <c r="BD88">
        <v>44.481497307924897</v>
      </c>
      <c r="BE88">
        <v>33.536338696964201</v>
      </c>
      <c r="BF88">
        <v>0.26469999999999999</v>
      </c>
      <c r="BG88">
        <v>0.51494454666384504</v>
      </c>
      <c r="BH88">
        <v>0.38998773491688898</v>
      </c>
      <c r="BI88">
        <v>0.27015568349123598</v>
      </c>
      <c r="BJ88">
        <v>0.51343660889036802</v>
      </c>
      <c r="BK88">
        <v>-0.29730681779560703</v>
      </c>
      <c r="BL88">
        <v>0.34819638464195302</v>
      </c>
      <c r="BM88">
        <v>68.521916411824705</v>
      </c>
      <c r="BN88">
        <v>175.85140000000001</v>
      </c>
      <c r="BO88">
        <v>208.67019999999999</v>
      </c>
      <c r="BP88">
        <v>2.1498708010335901</v>
      </c>
      <c r="BQ88">
        <v>64.5161290323</v>
      </c>
      <c r="BR88" s="9">
        <v>1.6346456995118801</v>
      </c>
      <c r="BS88">
        <v>1.59685305914761</v>
      </c>
      <c r="BT88">
        <v>6309726.4569128398</v>
      </c>
      <c r="BU88">
        <v>286627469</v>
      </c>
      <c r="BV88">
        <v>99.420199999999994</v>
      </c>
      <c r="BW88" s="41">
        <v>23279</v>
      </c>
      <c r="BX88" s="9" t="s">
        <v>306</v>
      </c>
      <c r="BY88">
        <v>193.5</v>
      </c>
      <c r="BZ88" s="9" t="s">
        <v>146</v>
      </c>
      <c r="CA88" t="str">
        <f t="shared" si="180"/>
        <v>USD=</v>
      </c>
      <c r="CB88" s="25">
        <v>1</v>
      </c>
      <c r="CE88" s="9" t="s">
        <v>84</v>
      </c>
      <c r="CF88" s="9" t="s">
        <v>305</v>
      </c>
    </row>
    <row r="89" spans="2:84" x14ac:dyDescent="0.4">
      <c r="B89" t="s">
        <v>307</v>
      </c>
      <c r="C89" t="s">
        <v>72</v>
      </c>
      <c r="E89" t="s">
        <v>85</v>
      </c>
      <c r="F89" s="5"/>
      <c r="G89" s="6" t="str">
        <f t="shared" si="218"/>
        <v>US7611521078</v>
      </c>
      <c r="H89" s="36">
        <f t="shared" si="219"/>
        <v>41567172792.099998</v>
      </c>
      <c r="I89" s="37">
        <f t="shared" si="220"/>
        <v>99.224299999999999</v>
      </c>
      <c r="J89" s="38">
        <f t="shared" si="221"/>
        <v>34851</v>
      </c>
      <c r="K89" s="37" t="str">
        <f t="shared" si="222"/>
        <v>USD</v>
      </c>
      <c r="L89" s="39">
        <f t="shared" si="223"/>
        <v>283.89999999999998</v>
      </c>
      <c r="M89" s="37">
        <f t="shared" si="224"/>
        <v>283.89999999999998</v>
      </c>
      <c r="N89" s="40"/>
      <c r="O89" s="37">
        <f t="shared" si="225"/>
        <v>31.876312273334602</v>
      </c>
      <c r="P89" s="37">
        <f t="shared" si="226"/>
        <v>27.1026252983294</v>
      </c>
      <c r="Q89" s="37">
        <f t="shared" si="227"/>
        <v>1.77090623740748</v>
      </c>
      <c r="R89" s="37">
        <f t="shared" si="228"/>
        <v>1.50570140546274</v>
      </c>
      <c r="S89" s="37">
        <f t="shared" si="229"/>
        <v>7.5052422367078</v>
      </c>
      <c r="T89" s="37">
        <f t="shared" si="230"/>
        <v>25.147478663481198</v>
      </c>
      <c r="U89" s="37">
        <f t="shared" si="231"/>
        <v>8.2777920414479293</v>
      </c>
      <c r="V89" s="36">
        <f t="shared" si="232"/>
        <v>339232823.134</v>
      </c>
      <c r="W89" s="36">
        <f t="shared" si="233"/>
        <v>298218404.90565199</v>
      </c>
      <c r="X89" s="37">
        <f t="shared" si="234"/>
        <v>-13.753147878758131</v>
      </c>
      <c r="Y89" s="37">
        <f t="shared" si="235"/>
        <v>21.9381256184083</v>
      </c>
      <c r="Z89" s="37">
        <f t="shared" si="236"/>
        <v>28.4574750001401</v>
      </c>
      <c r="AA89" s="37">
        <f t="shared" si="237"/>
        <v>29.445037265284999</v>
      </c>
      <c r="AB89" s="37">
        <f t="shared" si="238"/>
        <v>0.35780000000000001</v>
      </c>
      <c r="AC89" s="37">
        <f t="shared" si="239"/>
        <v>0.68479118241044001</v>
      </c>
      <c r="AD89" s="37">
        <f t="shared" si="240"/>
        <v>0.97339737653611103</v>
      </c>
      <c r="AE89" s="37">
        <f t="shared" si="241"/>
        <v>0.84721915831664496</v>
      </c>
      <c r="AF89" s="37">
        <f t="shared" si="242"/>
        <v>0.89814520739832404</v>
      </c>
      <c r="AG89" s="37">
        <f t="shared" si="243"/>
        <v>0.19537977421935401</v>
      </c>
      <c r="AH89" s="37">
        <f t="shared" si="244"/>
        <v>0.417133594136813</v>
      </c>
      <c r="AI89" s="37">
        <f t="shared" si="245"/>
        <v>68.958644743398096</v>
      </c>
      <c r="AJ89" s="39">
        <f t="shared" si="246"/>
        <v>260.19839999999999</v>
      </c>
      <c r="AK89" s="39">
        <f t="shared" si="247"/>
        <v>241.75755000000001</v>
      </c>
      <c r="AL89" s="37">
        <f t="shared" si="248"/>
        <v>0.84536808735470204</v>
      </c>
      <c r="AM89" s="37">
        <f t="shared" si="249"/>
        <v>22.194252539600001</v>
      </c>
      <c r="AN89" s="37">
        <f t="shared" si="250"/>
        <v>6.3952853158013196</v>
      </c>
      <c r="AO89" s="37">
        <f t="shared" si="251"/>
        <v>12.271795788319899</v>
      </c>
      <c r="AP89" s="36">
        <f t="shared" si="252"/>
        <v>1713324.1076553401</v>
      </c>
      <c r="AS89" s="9" t="s">
        <v>85</v>
      </c>
      <c r="AT89" s="9">
        <v>31.876312273334602</v>
      </c>
      <c r="AU89" s="9">
        <v>27.1026252983294</v>
      </c>
      <c r="AV89" s="9">
        <v>1.77090623740748</v>
      </c>
      <c r="AW89">
        <v>1.50570140546274</v>
      </c>
      <c r="AX89" s="9">
        <v>7.5052422367078</v>
      </c>
      <c r="AY89">
        <v>25.147478663481198</v>
      </c>
      <c r="AZ89">
        <v>8.2777920414479293</v>
      </c>
      <c r="BA89">
        <v>339232823.134</v>
      </c>
      <c r="BB89">
        <v>298218404.90565199</v>
      </c>
      <c r="BC89">
        <v>21.9381256184083</v>
      </c>
      <c r="BD89">
        <v>28.4574750001401</v>
      </c>
      <c r="BE89">
        <v>29.445037265284999</v>
      </c>
      <c r="BF89">
        <v>0.35780000000000001</v>
      </c>
      <c r="BG89">
        <v>0.68479118241044001</v>
      </c>
      <c r="BH89">
        <v>0.97339737653611103</v>
      </c>
      <c r="BI89">
        <v>0.84721915831664496</v>
      </c>
      <c r="BJ89">
        <v>0.89814520739832404</v>
      </c>
      <c r="BK89">
        <v>0.19537977421935401</v>
      </c>
      <c r="BL89">
        <v>0.417133594136813</v>
      </c>
      <c r="BM89">
        <v>68.958644743398096</v>
      </c>
      <c r="BN89">
        <v>260.19839999999999</v>
      </c>
      <c r="BO89">
        <v>241.75755000000001</v>
      </c>
      <c r="BP89">
        <v>0.84536808735470204</v>
      </c>
      <c r="BQ89">
        <v>22.194252539600001</v>
      </c>
      <c r="BR89" s="9">
        <v>6.3952853158013196</v>
      </c>
      <c r="BS89" s="9">
        <v>12.271795788319899</v>
      </c>
      <c r="BT89">
        <v>1713324.1076553401</v>
      </c>
      <c r="BU89">
        <v>146414839</v>
      </c>
      <c r="BV89">
        <v>99.224299999999999</v>
      </c>
      <c r="BW89" s="41">
        <v>34851</v>
      </c>
      <c r="BX89" s="9" t="s">
        <v>308</v>
      </c>
      <c r="BY89">
        <v>283.89999999999998</v>
      </c>
      <c r="BZ89" s="9" t="s">
        <v>146</v>
      </c>
      <c r="CA89" t="str">
        <f t="shared" si="180"/>
        <v>USD=</v>
      </c>
      <c r="CB89" s="25">
        <v>1</v>
      </c>
      <c r="CE89" s="9" t="s">
        <v>85</v>
      </c>
      <c r="CF89" s="9" t="s">
        <v>307</v>
      </c>
    </row>
    <row r="90" spans="2:84" x14ac:dyDescent="0.4">
      <c r="B90" t="s">
        <v>309</v>
      </c>
      <c r="C90" t="s">
        <v>72</v>
      </c>
      <c r="E90" t="s">
        <v>86</v>
      </c>
      <c r="F90" s="5"/>
      <c r="G90" s="6" t="str">
        <f t="shared" si="218"/>
        <v>US28176E1082</v>
      </c>
      <c r="H90" s="36">
        <f t="shared" si="219"/>
        <v>45999285000</v>
      </c>
      <c r="I90" s="37">
        <f t="shared" si="220"/>
        <v>98.809899999999999</v>
      </c>
      <c r="J90" s="38">
        <f t="shared" si="221"/>
        <v>36612</v>
      </c>
      <c r="K90" s="37" t="str">
        <f t="shared" si="222"/>
        <v>USD</v>
      </c>
      <c r="L90" s="39">
        <f t="shared" si="223"/>
        <v>78.349999999999994</v>
      </c>
      <c r="M90" s="37">
        <f t="shared" si="224"/>
        <v>78.349999999999994</v>
      </c>
      <c r="N90" s="40"/>
      <c r="O90" s="37">
        <f t="shared" si="225"/>
        <v>32.787091050609703</v>
      </c>
      <c r="P90" s="37">
        <f t="shared" si="226"/>
        <v>29.365874118758299</v>
      </c>
      <c r="Q90" s="37">
        <f t="shared" si="227"/>
        <v>3.6069407096380299</v>
      </c>
      <c r="R90" s="37">
        <f t="shared" si="228"/>
        <v>3.3841399157312901</v>
      </c>
      <c r="S90" s="37">
        <f t="shared" si="229"/>
        <v>4.3680089708229204</v>
      </c>
      <c r="T90" s="37">
        <f t="shared" si="230"/>
        <v>57.868014844634601</v>
      </c>
      <c r="U90" s="37">
        <f t="shared" si="231"/>
        <v>8.0912006824858107</v>
      </c>
      <c r="V90" s="36">
        <f t="shared" si="232"/>
        <v>272825296.87</v>
      </c>
      <c r="W90" s="36">
        <f t="shared" si="233"/>
        <v>386359400.737391</v>
      </c>
      <c r="X90" s="37">
        <f t="shared" si="234"/>
        <v>29.385619620152653</v>
      </c>
      <c r="Y90" s="37">
        <f t="shared" si="235"/>
        <v>23.503049607903002</v>
      </c>
      <c r="Z90" s="37">
        <f t="shared" si="236"/>
        <v>25.387912023886901</v>
      </c>
      <c r="AA90" s="37">
        <f t="shared" si="237"/>
        <v>25.035530687393798</v>
      </c>
      <c r="AB90" s="37">
        <f t="shared" si="238"/>
        <v>0.36420000000000002</v>
      </c>
      <c r="AC90" s="37">
        <f t="shared" si="239"/>
        <v>0.57978927879367104</v>
      </c>
      <c r="AD90" s="37">
        <f t="shared" si="240"/>
        <v>0.87577765808838903</v>
      </c>
      <c r="AE90" s="37">
        <f t="shared" si="241"/>
        <v>1.0688005324838501</v>
      </c>
      <c r="AF90" s="37">
        <f t="shared" si="242"/>
        <v>1.04586597578888</v>
      </c>
      <c r="AG90" s="37">
        <f t="shared" si="243"/>
        <v>1.2504074145075199</v>
      </c>
      <c r="AH90" s="37">
        <f t="shared" si="244"/>
        <v>0.69531301429107395</v>
      </c>
      <c r="AI90" s="37">
        <f t="shared" si="245"/>
        <v>55.748233782915797</v>
      </c>
      <c r="AJ90" s="39">
        <f t="shared" si="246"/>
        <v>77.234999999999999</v>
      </c>
      <c r="AK90" s="39">
        <f t="shared" si="247"/>
        <v>73.171099999999996</v>
      </c>
      <c r="AL90" s="37" t="str">
        <f t="shared" si="248"/>
        <v>NULL</v>
      </c>
      <c r="AM90" s="37">
        <f t="shared" si="249"/>
        <v>0</v>
      </c>
      <c r="AN90" s="37">
        <f t="shared" si="250"/>
        <v>1.17786873508353</v>
      </c>
      <c r="AO90" s="37">
        <f t="shared" si="251"/>
        <v>1.9325004914195401</v>
      </c>
      <c r="AP90" s="36">
        <f t="shared" si="252"/>
        <v>5971700.3914693501</v>
      </c>
      <c r="AS90" s="9" t="s">
        <v>86</v>
      </c>
      <c r="AT90" s="9">
        <v>32.787091050609703</v>
      </c>
      <c r="AU90" s="9">
        <v>29.365874118758299</v>
      </c>
      <c r="AV90" s="9">
        <v>3.6069407096380299</v>
      </c>
      <c r="AW90" s="9">
        <v>3.3841399157312901</v>
      </c>
      <c r="AX90" s="9">
        <v>4.3680089708229204</v>
      </c>
      <c r="AY90">
        <v>57.868014844634601</v>
      </c>
      <c r="AZ90">
        <v>8.0912006824858107</v>
      </c>
      <c r="BA90">
        <v>272825296.87</v>
      </c>
      <c r="BB90">
        <v>386359400.737391</v>
      </c>
      <c r="BC90">
        <v>23.503049607903002</v>
      </c>
      <c r="BD90">
        <v>25.387912023886901</v>
      </c>
      <c r="BE90">
        <v>25.035530687393798</v>
      </c>
      <c r="BF90">
        <v>0.36420000000000002</v>
      </c>
      <c r="BG90">
        <v>0.57978927879367104</v>
      </c>
      <c r="BH90">
        <v>0.87577765808838903</v>
      </c>
      <c r="BI90">
        <v>1.0688005324838501</v>
      </c>
      <c r="BJ90">
        <v>1.04586597578888</v>
      </c>
      <c r="BK90">
        <v>1.2504074145075199</v>
      </c>
      <c r="BL90">
        <v>0.69531301429107395</v>
      </c>
      <c r="BM90">
        <v>55.748233782915797</v>
      </c>
      <c r="BN90">
        <v>77.234999999999999</v>
      </c>
      <c r="BO90" s="9">
        <v>73.171099999999996</v>
      </c>
      <c r="BP90" s="9" t="s">
        <v>147</v>
      </c>
      <c r="BQ90">
        <v>0</v>
      </c>
      <c r="BR90" s="9">
        <v>1.17786873508353</v>
      </c>
      <c r="BS90" s="9">
        <v>1.9325004914195401</v>
      </c>
      <c r="BT90">
        <v>5971700.3914693501</v>
      </c>
      <c r="BU90">
        <v>587100000</v>
      </c>
      <c r="BV90">
        <v>98.809899999999999</v>
      </c>
      <c r="BW90" s="41">
        <v>36612</v>
      </c>
      <c r="BX90" s="9" t="s">
        <v>310</v>
      </c>
      <c r="BY90">
        <v>78.349999999999994</v>
      </c>
      <c r="BZ90" s="9" t="s">
        <v>146</v>
      </c>
      <c r="CA90" t="str">
        <f t="shared" si="180"/>
        <v>USD=</v>
      </c>
      <c r="CB90" s="25">
        <v>1</v>
      </c>
      <c r="CE90" s="9" t="s">
        <v>86</v>
      </c>
      <c r="CF90" s="9" t="s">
        <v>309</v>
      </c>
    </row>
    <row r="91" spans="2:84" x14ac:dyDescent="0.4">
      <c r="B91" t="s">
        <v>311</v>
      </c>
      <c r="C91" t="s">
        <v>72</v>
      </c>
      <c r="E91" t="s">
        <v>87</v>
      </c>
      <c r="F91" s="5"/>
      <c r="G91" s="6" t="str">
        <f t="shared" si="218"/>
        <v>US45784P1012</v>
      </c>
      <c r="H91" s="36">
        <f t="shared" si="219"/>
        <v>21617547498.5</v>
      </c>
      <c r="I91" s="37">
        <f t="shared" si="220"/>
        <v>99.602400000000003</v>
      </c>
      <c r="J91" s="38">
        <f t="shared" si="221"/>
        <v>39217</v>
      </c>
      <c r="K91" s="37" t="str">
        <f t="shared" si="222"/>
        <v>USD</v>
      </c>
      <c r="L91" s="39">
        <f t="shared" si="223"/>
        <v>307.10000000000002</v>
      </c>
      <c r="M91" s="37">
        <f t="shared" si="224"/>
        <v>307.10000000000002</v>
      </c>
      <c r="N91" s="40"/>
      <c r="O91" s="37">
        <f t="shared" si="225"/>
        <v>93.456237465878303</v>
      </c>
      <c r="P91" s="37">
        <f t="shared" si="226"/>
        <v>59.9760408313605</v>
      </c>
      <c r="Q91" s="37">
        <f t="shared" si="227"/>
        <v>4.0457245656224403</v>
      </c>
      <c r="R91" s="37">
        <f t="shared" si="228"/>
        <v>2.5963654039550002</v>
      </c>
      <c r="S91" s="37">
        <f t="shared" si="229"/>
        <v>14.776789626098299</v>
      </c>
      <c r="T91" s="37">
        <f t="shared" si="230"/>
        <v>41.886354385777899</v>
      </c>
      <c r="U91" s="37">
        <f t="shared" si="231"/>
        <v>9.1619188381012897</v>
      </c>
      <c r="V91" s="36">
        <f t="shared" si="232"/>
        <v>314663184.99400002</v>
      </c>
      <c r="W91" s="36">
        <f t="shared" si="233"/>
        <v>182445790.552174</v>
      </c>
      <c r="X91" s="37">
        <f t="shared" si="234"/>
        <v>-72.469413540136358</v>
      </c>
      <c r="Y91" s="37">
        <f t="shared" si="235"/>
        <v>35.722023246286803</v>
      </c>
      <c r="Z91" s="37">
        <f t="shared" si="236"/>
        <v>46.835865438095603</v>
      </c>
      <c r="AA91" s="37">
        <f t="shared" si="237"/>
        <v>38.728205842434598</v>
      </c>
      <c r="AB91" s="37">
        <f t="shared" si="238"/>
        <v>0.26250000000000001</v>
      </c>
      <c r="AC91" s="37">
        <f t="shared" si="239"/>
        <v>0.86365673710742397</v>
      </c>
      <c r="AD91" s="37">
        <f t="shared" si="240"/>
        <v>1.0880772909598799</v>
      </c>
      <c r="AE91" s="37">
        <f t="shared" si="241"/>
        <v>1.3545933372585099</v>
      </c>
      <c r="AF91" s="37">
        <f t="shared" si="242"/>
        <v>1.2363943217767801</v>
      </c>
      <c r="AG91" s="37">
        <f t="shared" si="243"/>
        <v>2.7810033598731501</v>
      </c>
      <c r="AH91" s="37">
        <f t="shared" si="244"/>
        <v>2.9280864514016E-2</v>
      </c>
      <c r="AI91" s="37">
        <f t="shared" si="245"/>
        <v>67.302091607095605</v>
      </c>
      <c r="AJ91" s="39">
        <f t="shared" si="246"/>
        <v>300.04020000000003</v>
      </c>
      <c r="AK91" s="39">
        <f t="shared" si="247"/>
        <v>275.87472500000001</v>
      </c>
      <c r="AL91" s="37" t="str">
        <f t="shared" si="248"/>
        <v>NULL</v>
      </c>
      <c r="AM91" s="37">
        <f t="shared" si="249"/>
        <v>0</v>
      </c>
      <c r="AN91" s="37">
        <f t="shared" si="250"/>
        <v>3.0171157727182298</v>
      </c>
      <c r="AO91" s="37">
        <f t="shared" si="251"/>
        <v>2.7001635943995099</v>
      </c>
      <c r="AP91" s="36">
        <f t="shared" si="252"/>
        <v>767147.73575491796</v>
      </c>
      <c r="AS91" s="9" t="s">
        <v>87</v>
      </c>
      <c r="AT91" s="9">
        <v>93.456237465878303</v>
      </c>
      <c r="AU91" s="9">
        <v>59.9760408313605</v>
      </c>
      <c r="AV91" s="9">
        <v>4.0457245656224403</v>
      </c>
      <c r="AW91">
        <v>2.5963654039550002</v>
      </c>
      <c r="AX91" s="9">
        <v>14.776789626098299</v>
      </c>
      <c r="AY91">
        <v>41.886354385777899</v>
      </c>
      <c r="AZ91">
        <v>9.1619188381012897</v>
      </c>
      <c r="BA91">
        <v>314663184.99400002</v>
      </c>
      <c r="BB91">
        <v>182445790.552174</v>
      </c>
      <c r="BC91">
        <v>35.722023246286803</v>
      </c>
      <c r="BD91">
        <v>46.835865438095603</v>
      </c>
      <c r="BE91">
        <v>38.728205842434598</v>
      </c>
      <c r="BF91">
        <v>0.26250000000000001</v>
      </c>
      <c r="BG91">
        <v>0.86365673710742397</v>
      </c>
      <c r="BH91">
        <v>1.0880772909598799</v>
      </c>
      <c r="BI91">
        <v>1.3545933372585099</v>
      </c>
      <c r="BJ91">
        <v>1.2363943217767801</v>
      </c>
      <c r="BK91">
        <v>2.7810033598731501</v>
      </c>
      <c r="BL91">
        <v>2.9280864514016E-2</v>
      </c>
      <c r="BM91">
        <v>67.302091607095605</v>
      </c>
      <c r="BN91">
        <v>300.04020000000003</v>
      </c>
      <c r="BO91" s="9">
        <v>275.87472500000001</v>
      </c>
      <c r="BP91" s="9" t="s">
        <v>147</v>
      </c>
      <c r="BQ91">
        <v>0</v>
      </c>
      <c r="BR91" s="9">
        <v>3.0171157727182298</v>
      </c>
      <c r="BS91" s="9">
        <v>2.7001635943995099</v>
      </c>
      <c r="BT91">
        <v>767147.73575491796</v>
      </c>
      <c r="BU91">
        <v>70392535</v>
      </c>
      <c r="BV91">
        <v>99.602400000000003</v>
      </c>
      <c r="BW91" s="41">
        <v>39217</v>
      </c>
      <c r="BX91" s="9" t="s">
        <v>312</v>
      </c>
      <c r="BY91">
        <v>307.10000000000002</v>
      </c>
      <c r="BZ91" s="9" t="s">
        <v>146</v>
      </c>
      <c r="CA91" t="str">
        <f t="shared" si="180"/>
        <v>USD=</v>
      </c>
      <c r="CB91" s="25">
        <v>1</v>
      </c>
      <c r="CE91" s="9" t="s">
        <v>87</v>
      </c>
      <c r="CF91" s="9" t="s">
        <v>311</v>
      </c>
    </row>
    <row r="92" spans="2:84" x14ac:dyDescent="0.4">
      <c r="B92" t="s">
        <v>313</v>
      </c>
      <c r="C92" t="s">
        <v>72</v>
      </c>
      <c r="E92" t="s">
        <v>88</v>
      </c>
      <c r="F92" s="5"/>
      <c r="G92" s="6" t="str">
        <f t="shared" si="218"/>
        <v>US98956P1021</v>
      </c>
      <c r="H92" s="36">
        <f t="shared" si="219"/>
        <v>19663007371.84</v>
      </c>
      <c r="I92" s="37">
        <f t="shared" si="220"/>
        <v>99.8386</v>
      </c>
      <c r="J92" s="38">
        <f t="shared" si="221"/>
        <v>37097</v>
      </c>
      <c r="K92" s="37" t="str">
        <f t="shared" si="222"/>
        <v>USD</v>
      </c>
      <c r="L92" s="39">
        <f t="shared" si="223"/>
        <v>99.26</v>
      </c>
      <c r="M92" s="37">
        <f t="shared" si="224"/>
        <v>99.26</v>
      </c>
      <c r="N92" s="40"/>
      <c r="O92" s="37">
        <f t="shared" si="225"/>
        <v>24.171376667778699</v>
      </c>
      <c r="P92" s="37">
        <f t="shared" si="226"/>
        <v>12.1406833984085</v>
      </c>
      <c r="Q92" s="37">
        <f t="shared" si="227"/>
        <v>3.5520024493429401</v>
      </c>
      <c r="R92" s="37">
        <f t="shared" si="228"/>
        <v>1.91594061208939</v>
      </c>
      <c r="S92" s="37">
        <f t="shared" si="229"/>
        <v>1.5683476247506001</v>
      </c>
      <c r="T92" s="37">
        <f t="shared" si="230"/>
        <v>11.8238168201083</v>
      </c>
      <c r="U92" s="37">
        <f t="shared" si="231"/>
        <v>2.51002162064899</v>
      </c>
      <c r="V92" s="36">
        <f t="shared" si="232"/>
        <v>240053386.322</v>
      </c>
      <c r="W92" s="36">
        <f t="shared" si="233"/>
        <v>183858592.67739099</v>
      </c>
      <c r="X92" s="37">
        <f t="shared" si="234"/>
        <v>-30.564137811721242</v>
      </c>
      <c r="Y92" s="37">
        <f t="shared" si="235"/>
        <v>30.9181638553036</v>
      </c>
      <c r="Z92" s="37">
        <f t="shared" si="236"/>
        <v>33.880524860859097</v>
      </c>
      <c r="AA92" s="37">
        <f t="shared" si="237"/>
        <v>28.4762175008578</v>
      </c>
      <c r="AB92" s="37">
        <f t="shared" si="238"/>
        <v>0.40350000000000003</v>
      </c>
      <c r="AC92" s="37">
        <f t="shared" si="239"/>
        <v>0.32001235335274603</v>
      </c>
      <c r="AD92" s="37">
        <f t="shared" si="240"/>
        <v>0.53729707502698298</v>
      </c>
      <c r="AE92" s="37">
        <f t="shared" si="241"/>
        <v>0.67553216324431298</v>
      </c>
      <c r="AF92" s="37">
        <f t="shared" si="242"/>
        <v>0.78368732514143302</v>
      </c>
      <c r="AG92" s="37">
        <f t="shared" si="243"/>
        <v>0.94699999158188097</v>
      </c>
      <c r="AH92" s="37">
        <f t="shared" si="244"/>
        <v>-0.466648744831058</v>
      </c>
      <c r="AI92" s="37">
        <f t="shared" si="245"/>
        <v>63.924843423799601</v>
      </c>
      <c r="AJ92" s="39">
        <f t="shared" si="246"/>
        <v>93.364400000000003</v>
      </c>
      <c r="AK92" s="39">
        <f t="shared" si="247"/>
        <v>102.30575</v>
      </c>
      <c r="AL92" s="37">
        <f t="shared" si="248"/>
        <v>0.96715696151521302</v>
      </c>
      <c r="AM92" s="37">
        <f t="shared" si="249"/>
        <v>21.5091834477</v>
      </c>
      <c r="AN92" s="37">
        <f t="shared" si="250"/>
        <v>3.70836601835753</v>
      </c>
      <c r="AO92" s="37">
        <f t="shared" si="251"/>
        <v>3.7901289066296302</v>
      </c>
      <c r="AP92" s="36">
        <f t="shared" si="252"/>
        <v>2747950.9811604801</v>
      </c>
      <c r="AS92" s="9" t="s">
        <v>88</v>
      </c>
      <c r="AT92" s="9">
        <v>24.171376667778699</v>
      </c>
      <c r="AU92" s="9">
        <v>12.1406833984085</v>
      </c>
      <c r="AV92" s="9">
        <v>3.5520024493429401</v>
      </c>
      <c r="AW92">
        <v>1.91594061208939</v>
      </c>
      <c r="AX92" s="9">
        <v>1.5683476247506001</v>
      </c>
      <c r="AY92">
        <v>11.8238168201083</v>
      </c>
      <c r="AZ92">
        <v>2.51002162064899</v>
      </c>
      <c r="BA92">
        <v>240053386.322</v>
      </c>
      <c r="BB92">
        <v>183858592.67739099</v>
      </c>
      <c r="BC92">
        <v>30.9181638553036</v>
      </c>
      <c r="BD92">
        <v>33.880524860859097</v>
      </c>
      <c r="BE92">
        <v>28.4762175008578</v>
      </c>
      <c r="BF92">
        <v>0.40350000000000003</v>
      </c>
      <c r="BG92">
        <v>0.32001235335274603</v>
      </c>
      <c r="BH92">
        <v>0.53729707502698298</v>
      </c>
      <c r="BI92">
        <v>0.67553216324431298</v>
      </c>
      <c r="BJ92">
        <v>0.78368732514143302</v>
      </c>
      <c r="BK92">
        <v>0.94699999158188097</v>
      </c>
      <c r="BL92">
        <v>-0.466648744831058</v>
      </c>
      <c r="BM92">
        <v>63.924843423799601</v>
      </c>
      <c r="BN92">
        <v>93.364400000000003</v>
      </c>
      <c r="BO92">
        <v>102.30575</v>
      </c>
      <c r="BP92">
        <v>0.96715696151521302</v>
      </c>
      <c r="BQ92">
        <v>21.5091834477</v>
      </c>
      <c r="BR92" s="9">
        <v>3.70836601835753</v>
      </c>
      <c r="BS92">
        <v>3.7901289066296302</v>
      </c>
      <c r="BT92">
        <v>2747950.9811604801</v>
      </c>
      <c r="BU92">
        <v>198095984</v>
      </c>
      <c r="BV92">
        <v>99.8386</v>
      </c>
      <c r="BW92" s="41">
        <v>37097</v>
      </c>
      <c r="BX92" s="9" t="s">
        <v>314</v>
      </c>
      <c r="BY92">
        <v>99.26</v>
      </c>
      <c r="BZ92" s="9" t="s">
        <v>146</v>
      </c>
      <c r="CA92" t="str">
        <f t="shared" si="180"/>
        <v>USD=</v>
      </c>
      <c r="CB92" s="25">
        <v>1</v>
      </c>
      <c r="CE92" s="9" t="s">
        <v>88</v>
      </c>
      <c r="CF92" s="9" t="s">
        <v>313</v>
      </c>
    </row>
    <row r="93" spans="2:84" x14ac:dyDescent="0.4">
      <c r="B93" t="s">
        <v>315</v>
      </c>
      <c r="C93" t="s">
        <v>72</v>
      </c>
      <c r="E93" t="s">
        <v>89</v>
      </c>
      <c r="F93" s="5"/>
      <c r="G93" s="6" t="str">
        <f t="shared" si="218"/>
        <v>US4364401012</v>
      </c>
      <c r="H93" s="36">
        <f t="shared" si="219"/>
        <v>15137856332.92</v>
      </c>
      <c r="I93" s="37">
        <f t="shared" si="220"/>
        <v>99.132999999999996</v>
      </c>
      <c r="J93" s="38">
        <f t="shared" si="221"/>
        <v>32933</v>
      </c>
      <c r="K93" s="37" t="str">
        <f t="shared" si="222"/>
        <v>USD</v>
      </c>
      <c r="L93" s="39">
        <f t="shared" si="223"/>
        <v>68.06</v>
      </c>
      <c r="M93" s="37">
        <f t="shared" si="224"/>
        <v>68.06</v>
      </c>
      <c r="N93" s="40"/>
      <c r="O93" s="37">
        <f t="shared" si="225"/>
        <v>28.237851832182699</v>
      </c>
      <c r="P93" s="37">
        <f t="shared" si="226"/>
        <v>15.3291735330194</v>
      </c>
      <c r="Q93" s="37">
        <f t="shared" si="227"/>
        <v>4.3442848972588797</v>
      </c>
      <c r="R93" s="37">
        <f t="shared" si="228"/>
        <v>2.3583343896953002</v>
      </c>
      <c r="S93" s="37">
        <f t="shared" si="229"/>
        <v>3.1231985585971298</v>
      </c>
      <c r="T93" s="37">
        <f t="shared" si="230"/>
        <v>14.160763641646399</v>
      </c>
      <c r="U93" s="37">
        <f t="shared" si="231"/>
        <v>3.7480146408477499</v>
      </c>
      <c r="V93" s="36">
        <f t="shared" si="232"/>
        <v>101020822.55599999</v>
      </c>
      <c r="W93" s="36">
        <f t="shared" si="233"/>
        <v>118005702.355652</v>
      </c>
      <c r="X93" s="37">
        <f t="shared" si="234"/>
        <v>14.393270376428127</v>
      </c>
      <c r="Y93" s="37">
        <f t="shared" si="235"/>
        <v>18.941337587619898</v>
      </c>
      <c r="Z93" s="37">
        <f t="shared" si="236"/>
        <v>34.5290800534043</v>
      </c>
      <c r="AA93" s="37">
        <f t="shared" si="237"/>
        <v>30.383189420500798</v>
      </c>
      <c r="AB93" s="37">
        <f t="shared" si="238"/>
        <v>0.34670000000000001</v>
      </c>
      <c r="AC93" s="37">
        <f t="shared" si="239"/>
        <v>0.34196130223232102</v>
      </c>
      <c r="AD93" s="37">
        <f t="shared" si="240"/>
        <v>0.11724132107684899</v>
      </c>
      <c r="AE93" s="37">
        <f t="shared" si="241"/>
        <v>0.57170407964295</v>
      </c>
      <c r="AF93" s="37">
        <f t="shared" si="242"/>
        <v>0.71446867195924701</v>
      </c>
      <c r="AG93" s="37">
        <f t="shared" si="243"/>
        <v>0.18012987375661199</v>
      </c>
      <c r="AH93" s="37">
        <f t="shared" si="244"/>
        <v>0.55345718325557602</v>
      </c>
      <c r="AI93" s="37">
        <f t="shared" si="245"/>
        <v>71.527093596059103</v>
      </c>
      <c r="AJ93" s="39">
        <f t="shared" si="246"/>
        <v>65.014200000000002</v>
      </c>
      <c r="AK93" s="39">
        <f t="shared" si="247"/>
        <v>67.021100000000004</v>
      </c>
      <c r="AL93" s="37" t="str">
        <f t="shared" si="248"/>
        <v>NULL</v>
      </c>
      <c r="AM93" s="37">
        <f t="shared" si="249"/>
        <v>0</v>
      </c>
      <c r="AN93" s="37">
        <f t="shared" si="250"/>
        <v>2.31418538883818</v>
      </c>
      <c r="AO93" s="37">
        <f t="shared" si="251"/>
        <v>2.1377200147299402</v>
      </c>
      <c r="AP93" s="36">
        <f t="shared" si="252"/>
        <v>4445063.2625172697</v>
      </c>
      <c r="AS93" s="9" t="s">
        <v>89</v>
      </c>
      <c r="AT93" s="9">
        <v>28.237851832182699</v>
      </c>
      <c r="AU93" s="9">
        <v>15.3291735330194</v>
      </c>
      <c r="AV93" s="9">
        <v>4.3442848972588797</v>
      </c>
      <c r="AW93">
        <v>2.3583343896953002</v>
      </c>
      <c r="AX93" s="9">
        <v>3.1231985585971298</v>
      </c>
      <c r="AY93">
        <v>14.160763641646399</v>
      </c>
      <c r="AZ93">
        <v>3.7480146408477499</v>
      </c>
      <c r="BA93">
        <v>101020822.55599999</v>
      </c>
      <c r="BB93">
        <v>118005702.355652</v>
      </c>
      <c r="BC93">
        <v>18.941337587619898</v>
      </c>
      <c r="BD93">
        <v>34.5290800534043</v>
      </c>
      <c r="BE93">
        <v>30.383189420500798</v>
      </c>
      <c r="BF93">
        <v>0.34670000000000001</v>
      </c>
      <c r="BG93">
        <v>0.34196130223232102</v>
      </c>
      <c r="BH93">
        <v>0.11724132107684899</v>
      </c>
      <c r="BI93">
        <v>0.57170407964295</v>
      </c>
      <c r="BJ93">
        <v>0.71446867195924701</v>
      </c>
      <c r="BK93">
        <v>0.18012987375661199</v>
      </c>
      <c r="BL93">
        <v>0.55345718325557602</v>
      </c>
      <c r="BM93">
        <v>71.527093596059103</v>
      </c>
      <c r="BN93">
        <v>65.014200000000002</v>
      </c>
      <c r="BO93" s="9">
        <v>67.021100000000004</v>
      </c>
      <c r="BP93" s="9" t="s">
        <v>147</v>
      </c>
      <c r="BQ93">
        <v>0</v>
      </c>
      <c r="BR93" s="9">
        <v>2.31418538883818</v>
      </c>
      <c r="BS93" s="9">
        <v>2.1377200147299402</v>
      </c>
      <c r="BT93">
        <v>4445063.2625172697</v>
      </c>
      <c r="BU93">
        <v>222419282</v>
      </c>
      <c r="BV93">
        <v>99.132999999999996</v>
      </c>
      <c r="BW93" s="41">
        <v>32933</v>
      </c>
      <c r="BX93" s="9" t="s">
        <v>316</v>
      </c>
      <c r="BY93">
        <v>68.06</v>
      </c>
      <c r="BZ93" s="9" t="s">
        <v>146</v>
      </c>
      <c r="CA93" t="str">
        <f t="shared" si="180"/>
        <v>USD=</v>
      </c>
      <c r="CB93" s="25">
        <v>1</v>
      </c>
      <c r="CE93" s="9" t="s">
        <v>89</v>
      </c>
      <c r="CF93" s="9" t="s">
        <v>315</v>
      </c>
    </row>
    <row r="94" spans="2:84" x14ac:dyDescent="0.4">
      <c r="B94" t="s">
        <v>317</v>
      </c>
      <c r="C94" t="s">
        <v>72</v>
      </c>
      <c r="E94" t="s">
        <v>90</v>
      </c>
      <c r="F94" s="5"/>
      <c r="G94" s="6" t="str">
        <f t="shared" si="218"/>
        <v>JP3201200007</v>
      </c>
      <c r="H94" s="36">
        <f t="shared" si="219"/>
        <v>1393114687321.1694</v>
      </c>
      <c r="I94" s="37">
        <f t="shared" si="220"/>
        <v>95.429199999999994</v>
      </c>
      <c r="J94" s="38">
        <f t="shared" si="221"/>
        <v>18034</v>
      </c>
      <c r="K94" s="37" t="str">
        <f t="shared" si="222"/>
        <v>JPY</v>
      </c>
      <c r="L94" s="39">
        <f t="shared" si="223"/>
        <v>1824.5</v>
      </c>
      <c r="M94" s="37">
        <f t="shared" si="224"/>
        <v>1237.55835</v>
      </c>
      <c r="N94" s="40"/>
      <c r="O94" s="37">
        <f t="shared" si="225"/>
        <v>17.6776551048311</v>
      </c>
      <c r="P94" s="37">
        <f t="shared" si="226"/>
        <v>19.589699436079801</v>
      </c>
      <c r="Q94" s="37">
        <f t="shared" si="227"/>
        <v>14.731379254025899</v>
      </c>
      <c r="R94" s="37" t="str">
        <f t="shared" si="228"/>
        <v>NULL</v>
      </c>
      <c r="S94" s="37">
        <f t="shared" si="229"/>
        <v>2.73726249768194</v>
      </c>
      <c r="T94" s="37">
        <f t="shared" si="230"/>
        <v>10.9119235197913</v>
      </c>
      <c r="U94" s="37">
        <f t="shared" si="231"/>
        <v>2.0838774744518398</v>
      </c>
      <c r="V94" s="36">
        <f t="shared" si="232"/>
        <v>7026699930</v>
      </c>
      <c r="W94" s="36">
        <f t="shared" si="233"/>
        <v>6627978154.5454597</v>
      </c>
      <c r="X94" s="37">
        <f t="shared" si="234"/>
        <v>-6.0157376225070589</v>
      </c>
      <c r="Y94" s="37">
        <f t="shared" si="235"/>
        <v>32.326336197935497</v>
      </c>
      <c r="Z94" s="37">
        <f t="shared" si="236"/>
        <v>43.537702503433003</v>
      </c>
      <c r="AA94" s="37">
        <f t="shared" si="237"/>
        <v>35.887056329191601</v>
      </c>
      <c r="AB94" s="37" t="str">
        <f t="shared" si="238"/>
        <v>#N/A</v>
      </c>
      <c r="AC94" s="37">
        <f t="shared" si="239"/>
        <v>1.07650924077879</v>
      </c>
      <c r="AD94" s="37">
        <f t="shared" si="240"/>
        <v>0.83495698721938005</v>
      </c>
      <c r="AE94" s="37">
        <f t="shared" si="241"/>
        <v>1.0610920982272301</v>
      </c>
      <c r="AF94" s="37">
        <f t="shared" si="242"/>
        <v>1.0407270247567499</v>
      </c>
      <c r="AG94" s="37">
        <f t="shared" si="243"/>
        <v>1.2412177854325701</v>
      </c>
      <c r="AH94" s="37">
        <f t="shared" si="244"/>
        <v>0.58387773109520202</v>
      </c>
      <c r="AI94" s="37">
        <f t="shared" si="245"/>
        <v>63.1847133757962</v>
      </c>
      <c r="AJ94" s="39">
        <f t="shared" si="246"/>
        <v>1793.32</v>
      </c>
      <c r="AK94" s="39">
        <f t="shared" si="247"/>
        <v>2102.8274999999999</v>
      </c>
      <c r="AL94" s="37">
        <f t="shared" si="248"/>
        <v>1.09619073718827</v>
      </c>
      <c r="AM94" s="37">
        <f t="shared" si="249"/>
        <v>19.1477079796</v>
      </c>
      <c r="AN94" s="37" t="str">
        <f t="shared" si="250"/>
        <v>NULL</v>
      </c>
      <c r="AO94" s="37" t="str">
        <f t="shared" si="251"/>
        <v>NULL</v>
      </c>
      <c r="AP94" s="36">
        <f t="shared" si="252"/>
        <v>20648995.322932601</v>
      </c>
      <c r="AS94" s="9" t="s">
        <v>90</v>
      </c>
      <c r="AT94" s="9">
        <v>17.6776551048311</v>
      </c>
      <c r="AU94" s="9">
        <v>19.589699436079801</v>
      </c>
      <c r="AV94" s="9">
        <v>14.731379254025899</v>
      </c>
      <c r="AW94" s="9" t="s">
        <v>147</v>
      </c>
      <c r="AX94" s="9">
        <v>2.73726249768194</v>
      </c>
      <c r="AY94">
        <v>10.9119235197913</v>
      </c>
      <c r="AZ94">
        <v>2.0838774744518398</v>
      </c>
      <c r="BA94">
        <v>7026699930</v>
      </c>
      <c r="BB94">
        <v>6627978154.5454597</v>
      </c>
      <c r="BC94">
        <v>32.326336197935497</v>
      </c>
      <c r="BD94">
        <v>43.537702503433003</v>
      </c>
      <c r="BE94">
        <v>35.887056329191601</v>
      </c>
      <c r="BF94" t="s">
        <v>184</v>
      </c>
      <c r="BG94">
        <v>1.07650924077879</v>
      </c>
      <c r="BH94">
        <v>0.83495698721938005</v>
      </c>
      <c r="BI94">
        <v>1.0610920982272301</v>
      </c>
      <c r="BJ94">
        <v>1.0407270247567499</v>
      </c>
      <c r="BK94">
        <v>1.2412177854325701</v>
      </c>
      <c r="BL94">
        <v>0.58387773109520202</v>
      </c>
      <c r="BM94">
        <v>63.1847133757962</v>
      </c>
      <c r="BN94">
        <v>1793.32</v>
      </c>
      <c r="BO94">
        <v>2102.8274999999999</v>
      </c>
      <c r="BP94" s="9">
        <v>1.09619073718827</v>
      </c>
      <c r="BQ94">
        <v>19.1477079796</v>
      </c>
      <c r="BR94" s="9" t="s">
        <v>147</v>
      </c>
      <c r="BS94" s="9" t="s">
        <v>147</v>
      </c>
      <c r="BT94">
        <v>20648995.322932601</v>
      </c>
      <c r="BU94">
        <v>1125696164</v>
      </c>
      <c r="BV94">
        <v>95.429199999999994</v>
      </c>
      <c r="BW94" s="41">
        <v>18034</v>
      </c>
      <c r="BX94" s="9" t="s">
        <v>318</v>
      </c>
      <c r="BY94">
        <v>1824.5</v>
      </c>
      <c r="BZ94" s="9" t="s">
        <v>221</v>
      </c>
      <c r="CA94" t="str">
        <f t="shared" si="180"/>
        <v>JPYUSD=R</v>
      </c>
      <c r="CB94" s="25">
        <v>0.67830000000000001</v>
      </c>
      <c r="CE94" s="9" t="s">
        <v>90</v>
      </c>
      <c r="CF94" s="9" t="s">
        <v>317</v>
      </c>
    </row>
    <row r="95" spans="2:84" x14ac:dyDescent="0.4">
      <c r="B95" t="s">
        <v>319</v>
      </c>
      <c r="C95" t="s">
        <v>72</v>
      </c>
      <c r="E95" t="s">
        <v>91</v>
      </c>
      <c r="F95" s="5"/>
      <c r="G95" s="6" t="str">
        <f t="shared" si="218"/>
        <v>US8793691069</v>
      </c>
      <c r="H95" s="36">
        <f t="shared" si="219"/>
        <v>5232871460.9700003</v>
      </c>
      <c r="I95" s="37">
        <f t="shared" si="220"/>
        <v>99.657200000000003</v>
      </c>
      <c r="J95" s="38">
        <f t="shared" si="221"/>
        <v>29297</v>
      </c>
      <c r="K95" s="37" t="str">
        <f t="shared" si="222"/>
        <v>USD</v>
      </c>
      <c r="L95" s="39">
        <f t="shared" si="223"/>
        <v>118.41</v>
      </c>
      <c r="M95" s="37">
        <f t="shared" si="224"/>
        <v>118.41</v>
      </c>
      <c r="N95" s="40"/>
      <c r="O95" s="37">
        <f t="shared" si="225"/>
        <v>27.8765249572706</v>
      </c>
      <c r="P95" s="37">
        <f t="shared" si="226"/>
        <v>8.1524120628023908</v>
      </c>
      <c r="Q95" s="37">
        <f t="shared" si="227"/>
        <v>5.4659852857393298</v>
      </c>
      <c r="R95" s="37">
        <f t="shared" si="228"/>
        <v>1.5985121691769399</v>
      </c>
      <c r="S95" s="37">
        <f t="shared" si="229"/>
        <v>1.2333386591337101</v>
      </c>
      <c r="T95" s="37">
        <f t="shared" si="230"/>
        <v>10.175101327617901</v>
      </c>
      <c r="U95" s="37">
        <f t="shared" si="231"/>
        <v>1.7205797509684899</v>
      </c>
      <c r="V95" s="36">
        <f t="shared" si="232"/>
        <v>69049379.313999996</v>
      </c>
      <c r="W95" s="36">
        <f t="shared" si="233"/>
        <v>66421306.2795652</v>
      </c>
      <c r="X95" s="37">
        <f t="shared" si="234"/>
        <v>-3.95667170918518</v>
      </c>
      <c r="Y95" s="37">
        <f t="shared" si="235"/>
        <v>33.206297438575902</v>
      </c>
      <c r="Z95" s="37">
        <f t="shared" si="236"/>
        <v>34.599048075524003</v>
      </c>
      <c r="AA95" s="37">
        <f t="shared" si="237"/>
        <v>43.241216589927397</v>
      </c>
      <c r="AB95" s="37">
        <f t="shared" si="238"/>
        <v>0.58730000000000004</v>
      </c>
      <c r="AC95" s="37">
        <f t="shared" si="239"/>
        <v>0.70941717429998197</v>
      </c>
      <c r="AD95" s="37">
        <f t="shared" si="240"/>
        <v>0.69721929946939498</v>
      </c>
      <c r="AE95" s="37">
        <f t="shared" si="241"/>
        <v>1.0773818950196301</v>
      </c>
      <c r="AF95" s="37">
        <f t="shared" si="242"/>
        <v>1.0515868784251501</v>
      </c>
      <c r="AG95" s="37">
        <f t="shared" si="243"/>
        <v>0.94181160863508495</v>
      </c>
      <c r="AH95" s="37">
        <f t="shared" si="244"/>
        <v>-0.20052104594113801</v>
      </c>
      <c r="AI95" s="37">
        <f t="shared" si="245"/>
        <v>63.277880468268599</v>
      </c>
      <c r="AJ95" s="39">
        <f t="shared" si="246"/>
        <v>118.2298</v>
      </c>
      <c r="AK95" s="39">
        <f t="shared" si="247"/>
        <v>153.07534999999999</v>
      </c>
      <c r="AL95" s="37">
        <f t="shared" si="248"/>
        <v>1.14855164259775</v>
      </c>
      <c r="AM95" s="37">
        <f t="shared" si="249"/>
        <v>90.5632678658</v>
      </c>
      <c r="AN95" s="37">
        <f t="shared" si="250"/>
        <v>2.4912882130654199</v>
      </c>
      <c r="AO95" s="37">
        <f t="shared" si="251"/>
        <v>2.0923377270678198</v>
      </c>
      <c r="AP95" s="36">
        <f t="shared" si="252"/>
        <v>954222.74087427603</v>
      </c>
      <c r="AS95" s="9" t="s">
        <v>91</v>
      </c>
      <c r="AT95" s="9">
        <v>27.8765249572706</v>
      </c>
      <c r="AU95" s="9">
        <v>8.1524120628023908</v>
      </c>
      <c r="AV95" s="9">
        <v>5.4659852857393298</v>
      </c>
      <c r="AW95">
        <v>1.5985121691769399</v>
      </c>
      <c r="AX95" s="9">
        <v>1.2333386591337101</v>
      </c>
      <c r="AY95">
        <v>10.175101327617901</v>
      </c>
      <c r="AZ95">
        <v>1.7205797509684899</v>
      </c>
      <c r="BA95">
        <v>69049379.313999996</v>
      </c>
      <c r="BB95">
        <v>66421306.2795652</v>
      </c>
      <c r="BC95">
        <v>33.206297438575902</v>
      </c>
      <c r="BD95">
        <v>34.599048075524003</v>
      </c>
      <c r="BE95">
        <v>43.241216589927397</v>
      </c>
      <c r="BF95">
        <v>0.58730000000000004</v>
      </c>
      <c r="BG95">
        <v>0.70941717429998197</v>
      </c>
      <c r="BH95">
        <v>0.69721929946939498</v>
      </c>
      <c r="BI95">
        <v>1.0773818950196301</v>
      </c>
      <c r="BJ95">
        <v>1.0515868784251501</v>
      </c>
      <c r="BK95">
        <v>0.94181160863508495</v>
      </c>
      <c r="BL95">
        <v>-0.20052104594113801</v>
      </c>
      <c r="BM95">
        <v>63.277880468268599</v>
      </c>
      <c r="BN95">
        <v>118.2298</v>
      </c>
      <c r="BO95">
        <v>153.07534999999999</v>
      </c>
      <c r="BP95">
        <v>1.14855164259775</v>
      </c>
      <c r="BQ95">
        <v>90.5632678658</v>
      </c>
      <c r="BR95" s="9">
        <v>2.4912882130654199</v>
      </c>
      <c r="BS95" s="9">
        <v>2.0923377270678198</v>
      </c>
      <c r="BT95">
        <v>954222.74087427603</v>
      </c>
      <c r="BU95">
        <v>44192817</v>
      </c>
      <c r="BV95">
        <v>99.657200000000003</v>
      </c>
      <c r="BW95" s="41">
        <v>29297</v>
      </c>
      <c r="BX95" s="9" t="s">
        <v>320</v>
      </c>
      <c r="BY95">
        <v>118.41</v>
      </c>
      <c r="BZ95" s="9" t="s">
        <v>146</v>
      </c>
      <c r="CA95" t="str">
        <f t="shared" si="180"/>
        <v>USD=</v>
      </c>
      <c r="CB95" s="25">
        <v>1</v>
      </c>
      <c r="CE95" s="9" t="s">
        <v>91</v>
      </c>
      <c r="CF95" s="9" t="s">
        <v>319</v>
      </c>
    </row>
    <row r="96" spans="2:84" x14ac:dyDescent="0.4">
      <c r="B96" t="s">
        <v>321</v>
      </c>
      <c r="C96" t="s">
        <v>72</v>
      </c>
      <c r="E96" t="s">
        <v>92</v>
      </c>
      <c r="F96" s="5"/>
      <c r="G96" s="6" t="str">
        <f t="shared" si="218"/>
        <v>US2521311074</v>
      </c>
      <c r="H96" s="36">
        <f t="shared" si="219"/>
        <v>30925364197.900002</v>
      </c>
      <c r="I96" s="37">
        <f t="shared" si="220"/>
        <v>99.499099999999999</v>
      </c>
      <c r="J96" s="38">
        <f t="shared" si="221"/>
        <v>38456</v>
      </c>
      <c r="K96" s="37" t="str">
        <f t="shared" si="222"/>
        <v>USD</v>
      </c>
      <c r="L96" s="39">
        <f t="shared" si="223"/>
        <v>78.86</v>
      </c>
      <c r="M96" s="37">
        <f t="shared" si="224"/>
        <v>78.86</v>
      </c>
      <c r="N96" s="40"/>
      <c r="O96" s="37">
        <f t="shared" si="225"/>
        <v>56.318514550972999</v>
      </c>
      <c r="P96" s="37">
        <f t="shared" si="226"/>
        <v>33.459044729554698</v>
      </c>
      <c r="Q96" s="37">
        <f t="shared" si="227"/>
        <v>2.5067584359841901</v>
      </c>
      <c r="R96" s="37">
        <f t="shared" si="228"/>
        <v>1.4892747670017299</v>
      </c>
      <c r="S96" s="37">
        <f t="shared" si="229"/>
        <v>12.0200893864061</v>
      </c>
      <c r="T96" s="37">
        <f t="shared" si="230"/>
        <v>31.3104831405285</v>
      </c>
      <c r="U96" s="37">
        <f t="shared" si="231"/>
        <v>7.19060737488374</v>
      </c>
      <c r="V96" s="36">
        <f t="shared" si="232"/>
        <v>366811783.12400001</v>
      </c>
      <c r="W96" s="36">
        <f t="shared" si="233"/>
        <v>294928366.01173902</v>
      </c>
      <c r="X96" s="37">
        <f t="shared" si="234"/>
        <v>-24.373178505793447</v>
      </c>
      <c r="Y96" s="37">
        <f t="shared" si="235"/>
        <v>38.171298098704497</v>
      </c>
      <c r="Z96" s="37">
        <f t="shared" si="236"/>
        <v>48.455093881129102</v>
      </c>
      <c r="AA96" s="37">
        <f t="shared" si="237"/>
        <v>42.252794292894897</v>
      </c>
      <c r="AB96" s="37">
        <f t="shared" si="238"/>
        <v>0.27839999999999998</v>
      </c>
      <c r="AC96" s="37">
        <f t="shared" si="239"/>
        <v>1.1215658186045601</v>
      </c>
      <c r="AD96" s="37">
        <f t="shared" si="240"/>
        <v>1.0956580884990299</v>
      </c>
      <c r="AE96" s="37">
        <f t="shared" si="241"/>
        <v>1.49224693735147</v>
      </c>
      <c r="AF96" s="37">
        <f t="shared" si="242"/>
        <v>1.3281632967363499</v>
      </c>
      <c r="AG96" s="37">
        <f t="shared" si="243"/>
        <v>2.7074946568687301</v>
      </c>
      <c r="AH96" s="37">
        <f t="shared" si="244"/>
        <v>0.91188308855489497</v>
      </c>
      <c r="AI96" s="37">
        <f t="shared" si="245"/>
        <v>38.746190683500203</v>
      </c>
      <c r="AJ96" s="39">
        <f t="shared" si="246"/>
        <v>83.825800000000001</v>
      </c>
      <c r="AK96" s="39">
        <f t="shared" si="247"/>
        <v>79.341499999999996</v>
      </c>
      <c r="AL96" s="37" t="str">
        <f t="shared" si="248"/>
        <v>NULL</v>
      </c>
      <c r="AM96" s="37">
        <f t="shared" si="249"/>
        <v>0</v>
      </c>
      <c r="AN96" s="37">
        <f t="shared" si="250"/>
        <v>2.2676184161874802</v>
      </c>
      <c r="AO96" s="37">
        <f t="shared" si="251"/>
        <v>2.65577263526938</v>
      </c>
      <c r="AP96" s="36">
        <f t="shared" si="252"/>
        <v>4587473.8669079598</v>
      </c>
      <c r="AS96" s="9" t="s">
        <v>92</v>
      </c>
      <c r="AT96" s="9">
        <v>56.318514550972999</v>
      </c>
      <c r="AU96" s="9">
        <v>33.459044729554698</v>
      </c>
      <c r="AV96" s="9">
        <v>2.5067584359841901</v>
      </c>
      <c r="AW96">
        <v>1.4892747670017299</v>
      </c>
      <c r="AX96" s="9">
        <v>12.0200893864061</v>
      </c>
      <c r="AY96">
        <v>31.3104831405285</v>
      </c>
      <c r="AZ96">
        <v>7.19060737488374</v>
      </c>
      <c r="BA96">
        <v>366811783.12400001</v>
      </c>
      <c r="BB96">
        <v>294928366.01173902</v>
      </c>
      <c r="BC96">
        <v>38.171298098704497</v>
      </c>
      <c r="BD96">
        <v>48.455093881129102</v>
      </c>
      <c r="BE96">
        <v>42.252794292894897</v>
      </c>
      <c r="BF96">
        <v>0.27839999999999998</v>
      </c>
      <c r="BG96">
        <v>1.1215658186045601</v>
      </c>
      <c r="BH96">
        <v>1.0956580884990299</v>
      </c>
      <c r="BI96">
        <v>1.49224693735147</v>
      </c>
      <c r="BJ96">
        <v>1.3281632967363499</v>
      </c>
      <c r="BK96">
        <v>2.7074946568687301</v>
      </c>
      <c r="BL96">
        <v>0.91188308855489497</v>
      </c>
      <c r="BM96">
        <v>38.746190683500203</v>
      </c>
      <c r="BN96">
        <v>83.825800000000001</v>
      </c>
      <c r="BO96" s="9">
        <v>79.341499999999996</v>
      </c>
      <c r="BP96" s="9" t="s">
        <v>147</v>
      </c>
      <c r="BQ96">
        <v>0</v>
      </c>
      <c r="BR96" s="9">
        <v>2.2676184161874802</v>
      </c>
      <c r="BS96" s="9">
        <v>2.65577263526938</v>
      </c>
      <c r="BT96">
        <v>4587473.8669079598</v>
      </c>
      <c r="BU96">
        <v>392155265</v>
      </c>
      <c r="BV96">
        <v>99.499099999999999</v>
      </c>
      <c r="BW96" s="41">
        <v>38456</v>
      </c>
      <c r="BX96" s="9" t="s">
        <v>322</v>
      </c>
      <c r="BY96">
        <v>78.86</v>
      </c>
      <c r="BZ96" s="9" t="s">
        <v>146</v>
      </c>
      <c r="CA96" t="str">
        <f t="shared" si="180"/>
        <v>USD=</v>
      </c>
      <c r="CB96" s="25">
        <v>1</v>
      </c>
      <c r="CE96" s="9" t="s">
        <v>92</v>
      </c>
      <c r="CF96" s="9" t="s">
        <v>321</v>
      </c>
    </row>
    <row r="97" spans="1:84" x14ac:dyDescent="0.4">
      <c r="B97" t="s">
        <v>323</v>
      </c>
      <c r="C97" t="s">
        <v>72</v>
      </c>
      <c r="E97" t="s">
        <v>93</v>
      </c>
      <c r="F97" s="5"/>
      <c r="G97" s="6" t="str">
        <f t="shared" si="218"/>
        <v>FR0013280286</v>
      </c>
      <c r="H97" s="36">
        <f t="shared" si="219"/>
        <v>17172318146.25</v>
      </c>
      <c r="I97" s="37">
        <f t="shared" si="220"/>
        <v>37.0122</v>
      </c>
      <c r="J97" s="38">
        <f t="shared" si="221"/>
        <v>38145</v>
      </c>
      <c r="K97" s="37" t="str">
        <f t="shared" si="222"/>
        <v>EUR</v>
      </c>
      <c r="L97" s="39">
        <f t="shared" si="223"/>
        <v>125</v>
      </c>
      <c r="M97" s="37">
        <f t="shared" si="224"/>
        <v>145.625</v>
      </c>
      <c r="N97" s="40"/>
      <c r="O97" s="37">
        <f t="shared" si="225"/>
        <v>34.267655949436701</v>
      </c>
      <c r="P97" s="37">
        <f t="shared" si="226"/>
        <v>26.3236099449968</v>
      </c>
      <c r="Q97" s="37">
        <f t="shared" si="227"/>
        <v>3.1832471852704698</v>
      </c>
      <c r="R97" s="37">
        <f t="shared" si="228"/>
        <v>2.4452958611237201</v>
      </c>
      <c r="S97" s="37">
        <f t="shared" si="229"/>
        <v>3.4971487466678801</v>
      </c>
      <c r="T97" s="37">
        <f t="shared" si="230"/>
        <v>22.118453670013501</v>
      </c>
      <c r="U97" s="37">
        <f t="shared" si="231"/>
        <v>3.7085464795597902</v>
      </c>
      <c r="V97" s="36">
        <f t="shared" si="232"/>
        <v>13062329.34</v>
      </c>
      <c r="W97" s="36">
        <f t="shared" si="233"/>
        <v>13457502.4</v>
      </c>
      <c r="X97" s="37">
        <f t="shared" si="234"/>
        <v>2.9364517148442086</v>
      </c>
      <c r="Y97" s="37">
        <f t="shared" si="235"/>
        <v>18.130975708646702</v>
      </c>
      <c r="Z97" s="37">
        <f t="shared" si="236"/>
        <v>22.350359185760301</v>
      </c>
      <c r="AA97" s="37">
        <f t="shared" si="237"/>
        <v>21.062987982502101</v>
      </c>
      <c r="AB97" s="37" t="str">
        <f t="shared" si="238"/>
        <v>#N/A</v>
      </c>
      <c r="AC97" s="37">
        <f t="shared" si="239"/>
        <v>0.47892800840058503</v>
      </c>
      <c r="AD97" s="37">
        <f t="shared" si="240"/>
        <v>0.59533317108759798</v>
      </c>
      <c r="AE97" s="37">
        <f t="shared" si="241"/>
        <v>0.40481027121638802</v>
      </c>
      <c r="AF97" s="37">
        <f t="shared" si="242"/>
        <v>0.60320624427074498</v>
      </c>
      <c r="AG97" s="37">
        <f t="shared" si="243"/>
        <v>4.7068654050249998E-3</v>
      </c>
      <c r="AH97" s="37">
        <f t="shared" si="244"/>
        <v>1.4713326945224201</v>
      </c>
      <c r="AI97" s="37">
        <f t="shared" si="245"/>
        <v>65.071770334928203</v>
      </c>
      <c r="AJ97" s="39">
        <f t="shared" si="246"/>
        <v>120.892</v>
      </c>
      <c r="AK97" s="39">
        <f t="shared" si="247"/>
        <v>112.97624999999999</v>
      </c>
      <c r="AL97" s="37">
        <f t="shared" si="248"/>
        <v>0.72173215717722505</v>
      </c>
      <c r="AM97" s="37">
        <f t="shared" si="249"/>
        <v>24.647177232800001</v>
      </c>
      <c r="AN97" s="37" t="str">
        <f t="shared" si="250"/>
        <v>NULL</v>
      </c>
      <c r="AO97" s="37" t="str">
        <f t="shared" si="251"/>
        <v>NULL</v>
      </c>
      <c r="AP97" s="36">
        <f t="shared" si="252"/>
        <v>104884.926950233</v>
      </c>
      <c r="AS97" s="9" t="s">
        <v>93</v>
      </c>
      <c r="AT97" s="9">
        <v>34.267655949436701</v>
      </c>
      <c r="AU97" s="9">
        <v>26.3236099449968</v>
      </c>
      <c r="AV97" s="9">
        <v>3.1832471852704698</v>
      </c>
      <c r="AW97">
        <v>2.4452958611237201</v>
      </c>
      <c r="AX97" s="9">
        <v>3.4971487466678801</v>
      </c>
      <c r="AY97">
        <v>22.118453670013501</v>
      </c>
      <c r="AZ97">
        <v>3.7085464795597902</v>
      </c>
      <c r="BA97">
        <v>13062329.34</v>
      </c>
      <c r="BB97">
        <v>13457502.4</v>
      </c>
      <c r="BC97">
        <v>18.130975708646702</v>
      </c>
      <c r="BD97">
        <v>22.350359185760301</v>
      </c>
      <c r="BE97">
        <v>21.062987982502101</v>
      </c>
      <c r="BF97" t="s">
        <v>184</v>
      </c>
      <c r="BG97">
        <v>0.47892800840058503</v>
      </c>
      <c r="BH97">
        <v>0.59533317108759798</v>
      </c>
      <c r="BI97">
        <v>0.40481027121638802</v>
      </c>
      <c r="BJ97">
        <v>0.60320624427074498</v>
      </c>
      <c r="BK97">
        <v>4.7068654050249998E-3</v>
      </c>
      <c r="BL97">
        <v>1.4713326945224201</v>
      </c>
      <c r="BM97">
        <v>65.071770334928203</v>
      </c>
      <c r="BN97">
        <v>120.892</v>
      </c>
      <c r="BO97">
        <v>112.97624999999999</v>
      </c>
      <c r="BP97">
        <v>0.72173215717722505</v>
      </c>
      <c r="BQ97">
        <v>24.647177232800001</v>
      </c>
      <c r="BR97" s="9" t="s">
        <v>147</v>
      </c>
      <c r="BS97" s="9" t="s">
        <v>147</v>
      </c>
      <c r="BT97">
        <v>104884.926950233</v>
      </c>
      <c r="BU97">
        <v>117921498</v>
      </c>
      <c r="BV97">
        <v>37.0122</v>
      </c>
      <c r="BW97" s="41">
        <v>38145</v>
      </c>
      <c r="BX97" s="9" t="s">
        <v>324</v>
      </c>
      <c r="BY97">
        <v>125</v>
      </c>
      <c r="BZ97" s="9" t="s">
        <v>165</v>
      </c>
      <c r="CA97" t="str">
        <f t="shared" si="180"/>
        <v>EUR=</v>
      </c>
      <c r="CB97" s="25">
        <v>1.165</v>
      </c>
      <c r="CE97" s="9" t="s">
        <v>93</v>
      </c>
      <c r="CF97" s="9" t="s">
        <v>323</v>
      </c>
    </row>
    <row r="98" spans="1:84" x14ac:dyDescent="0.4">
      <c r="B98" t="s">
        <v>416</v>
      </c>
      <c r="C98" t="s">
        <v>72</v>
      </c>
      <c r="E98" t="s">
        <v>415</v>
      </c>
      <c r="F98" s="5"/>
      <c r="G98" s="6" t="str">
        <f t="shared" si="218"/>
        <v>IT0003492391</v>
      </c>
      <c r="H98" s="36">
        <f t="shared" si="219"/>
        <v>5207248662.0785999</v>
      </c>
      <c r="I98" s="37">
        <f t="shared" si="220"/>
        <v>40.264400000000002</v>
      </c>
      <c r="J98" s="38">
        <f t="shared" si="221"/>
        <v>39282</v>
      </c>
      <c r="K98" s="37" t="str">
        <f t="shared" si="222"/>
        <v>EUR</v>
      </c>
      <c r="L98" s="39">
        <f t="shared" si="223"/>
        <v>82.86</v>
      </c>
      <c r="M98" s="37">
        <f t="shared" si="224"/>
        <v>96.531900000000007</v>
      </c>
      <c r="N98" s="40"/>
      <c r="O98" s="37">
        <f t="shared" si="225"/>
        <v>46.659537344515101</v>
      </c>
      <c r="P98" s="37">
        <f t="shared" si="226"/>
        <v>18.871892274735899</v>
      </c>
      <c r="Q98" s="37" t="str">
        <f t="shared" si="227"/>
        <v>NULL</v>
      </c>
      <c r="R98" s="37">
        <f t="shared" si="228"/>
        <v>2.4572776399395702</v>
      </c>
      <c r="S98" s="37">
        <f t="shared" si="229"/>
        <v>2.9138148975368399</v>
      </c>
      <c r="T98" s="37">
        <f t="shared" si="230"/>
        <v>13.296229686465299</v>
      </c>
      <c r="U98" s="37">
        <f t="shared" si="231"/>
        <v>3.8158265866607199</v>
      </c>
      <c r="V98" s="36">
        <f t="shared" si="232"/>
        <v>14206511.255999999</v>
      </c>
      <c r="W98" s="36">
        <f t="shared" si="233"/>
        <v>16024632.636521701</v>
      </c>
      <c r="X98" s="37">
        <f t="shared" si="234"/>
        <v>11.345791331141193</v>
      </c>
      <c r="Y98" s="37">
        <f t="shared" si="235"/>
        <v>17.4523866364543</v>
      </c>
      <c r="Z98" s="37">
        <f t="shared" si="236"/>
        <v>20.3292088952686</v>
      </c>
      <c r="AA98" s="37">
        <f t="shared" si="237"/>
        <v>21.334605915390402</v>
      </c>
      <c r="AB98" s="37" t="str">
        <f t="shared" si="238"/>
        <v>#N/A</v>
      </c>
      <c r="AC98" s="37">
        <f t="shared" si="239"/>
        <v>0.18990343278109101</v>
      </c>
      <c r="AD98" s="37">
        <f t="shared" si="240"/>
        <v>0.50228076693256096</v>
      </c>
      <c r="AE98" s="37">
        <f t="shared" si="241"/>
        <v>-5.8616401436750003E-2</v>
      </c>
      <c r="AF98" s="37">
        <f t="shared" si="242"/>
        <v>0.29425543811976801</v>
      </c>
      <c r="AG98" s="37">
        <f t="shared" si="243"/>
        <v>-0.34210968125992303</v>
      </c>
      <c r="AH98" s="37">
        <f t="shared" si="244"/>
        <v>-1.1697135954807999E-2</v>
      </c>
      <c r="AI98" s="37">
        <f t="shared" si="245"/>
        <v>24.9589490968802</v>
      </c>
      <c r="AJ98" s="39">
        <f t="shared" si="246"/>
        <v>90.573599999999999</v>
      </c>
      <c r="AK98" s="39">
        <f t="shared" si="247"/>
        <v>97.548150000000007</v>
      </c>
      <c r="AL98" s="37">
        <f t="shared" si="248"/>
        <v>1.4475271411338999</v>
      </c>
      <c r="AM98" s="37">
        <f t="shared" si="249"/>
        <v>32.575954918800001</v>
      </c>
      <c r="AN98" s="37" t="str">
        <f t="shared" si="250"/>
        <v>NULL</v>
      </c>
      <c r="AO98" s="37" t="str">
        <f t="shared" si="251"/>
        <v>NULL</v>
      </c>
      <c r="AP98" s="36">
        <f t="shared" si="252"/>
        <v>286697.73626534297</v>
      </c>
      <c r="AS98" s="9" t="s">
        <v>415</v>
      </c>
      <c r="AT98" s="9">
        <v>46.659537344515101</v>
      </c>
      <c r="AU98" s="9">
        <v>18.871892274735899</v>
      </c>
      <c r="AV98" s="9" t="s">
        <v>147</v>
      </c>
      <c r="AW98" s="9">
        <v>2.4572776399395702</v>
      </c>
      <c r="AX98" s="9">
        <v>2.9138148975368399</v>
      </c>
      <c r="AY98">
        <v>13.296229686465299</v>
      </c>
      <c r="AZ98">
        <v>3.8158265866607199</v>
      </c>
      <c r="BA98">
        <v>14206511.255999999</v>
      </c>
      <c r="BB98">
        <v>16024632.636521701</v>
      </c>
      <c r="BC98">
        <v>17.4523866364543</v>
      </c>
      <c r="BD98">
        <v>20.3292088952686</v>
      </c>
      <c r="BE98">
        <v>21.334605915390402</v>
      </c>
      <c r="BF98" t="s">
        <v>184</v>
      </c>
      <c r="BG98">
        <v>0.18990343278109101</v>
      </c>
      <c r="BH98">
        <v>0.50228076693256096</v>
      </c>
      <c r="BI98">
        <v>-5.8616401436750003E-2</v>
      </c>
      <c r="BJ98">
        <v>0.29425543811976801</v>
      </c>
      <c r="BK98">
        <v>-0.34210968125992303</v>
      </c>
      <c r="BL98">
        <v>-1.1697135954807999E-2</v>
      </c>
      <c r="BM98">
        <v>24.9589490968802</v>
      </c>
      <c r="BN98">
        <v>90.573599999999999</v>
      </c>
      <c r="BO98">
        <v>97.548150000000007</v>
      </c>
      <c r="BP98">
        <v>1.4475271411338999</v>
      </c>
      <c r="BQ98">
        <v>32.575954918800001</v>
      </c>
      <c r="BR98" s="9" t="s">
        <v>147</v>
      </c>
      <c r="BS98" s="9" t="s">
        <v>147</v>
      </c>
      <c r="BT98">
        <v>286697.73626534297</v>
      </c>
      <c r="BU98">
        <v>53943294</v>
      </c>
      <c r="BV98">
        <v>40.264400000000002</v>
      </c>
      <c r="BW98" s="41">
        <v>39282</v>
      </c>
      <c r="BX98" s="9" t="s">
        <v>417</v>
      </c>
      <c r="BY98">
        <v>82.86</v>
      </c>
      <c r="BZ98" s="9" t="s">
        <v>165</v>
      </c>
      <c r="CA98" t="str">
        <f t="shared" si="180"/>
        <v>EUR=</v>
      </c>
      <c r="CB98" s="25">
        <v>1.165</v>
      </c>
      <c r="CE98" s="9" t="s">
        <v>415</v>
      </c>
      <c r="CF98" s="9" t="s">
        <v>416</v>
      </c>
    </row>
    <row r="99" spans="1:84" x14ac:dyDescent="0.4">
      <c r="B99" t="s">
        <v>325</v>
      </c>
      <c r="C99" t="s">
        <v>72</v>
      </c>
      <c r="E99" t="s">
        <v>94</v>
      </c>
      <c r="F99" s="5"/>
      <c r="G99" s="6" t="str">
        <f t="shared" si="218"/>
        <v>CH0468525222</v>
      </c>
      <c r="H99" s="36">
        <f t="shared" si="219"/>
        <v>3638356453.71</v>
      </c>
      <c r="I99" s="37">
        <f t="shared" si="220"/>
        <v>30.073</v>
      </c>
      <c r="J99" s="38">
        <f t="shared" si="221"/>
        <v>43559</v>
      </c>
      <c r="K99" s="37" t="str">
        <f t="shared" si="222"/>
        <v>CHF</v>
      </c>
      <c r="L99" s="39">
        <f t="shared" si="223"/>
        <v>147.6</v>
      </c>
      <c r="M99" s="37">
        <f t="shared" si="224"/>
        <v>182.655</v>
      </c>
      <c r="N99" s="40"/>
      <c r="O99" s="37">
        <f t="shared" si="225"/>
        <v>42.843123437944001</v>
      </c>
      <c r="P99" s="37">
        <f t="shared" si="226"/>
        <v>34.548687239166497</v>
      </c>
      <c r="Q99" s="37" t="str">
        <f t="shared" si="227"/>
        <v>NULL</v>
      </c>
      <c r="R99" s="37" t="str">
        <f t="shared" si="228"/>
        <v>NULL</v>
      </c>
      <c r="S99" s="37">
        <f t="shared" si="229"/>
        <v>8.2101129940151392</v>
      </c>
      <c r="T99" s="37">
        <f t="shared" si="230"/>
        <v>29.211187808736799</v>
      </c>
      <c r="U99" s="37">
        <f t="shared" si="231"/>
        <v>5.2993936012324703</v>
      </c>
      <c r="V99" s="36">
        <f t="shared" si="232"/>
        <v>2576638.6</v>
      </c>
      <c r="W99" s="36">
        <f t="shared" si="233"/>
        <v>1642709.87272727</v>
      </c>
      <c r="X99" s="37">
        <f t="shared" si="234"/>
        <v>-56.85293202275561</v>
      </c>
      <c r="Y99" s="37">
        <f t="shared" si="235"/>
        <v>25.604340808456001</v>
      </c>
      <c r="Z99" s="37">
        <f t="shared" si="236"/>
        <v>31.489299833977999</v>
      </c>
      <c r="AA99" s="37">
        <f t="shared" si="237"/>
        <v>30.480933920971399</v>
      </c>
      <c r="AB99" s="37" t="str">
        <f t="shared" si="238"/>
        <v>#N/A</v>
      </c>
      <c r="AC99" s="37">
        <f t="shared" si="239"/>
        <v>1.00735942727821</v>
      </c>
      <c r="AD99" s="37">
        <f t="shared" si="240"/>
        <v>1.11936779943441</v>
      </c>
      <c r="AE99" s="37">
        <f t="shared" si="241"/>
        <v>1.23707136348741</v>
      </c>
      <c r="AF99" s="37">
        <f t="shared" si="242"/>
        <v>1.1580464176106999</v>
      </c>
      <c r="AG99" s="37">
        <f t="shared" si="243"/>
        <v>1.1776496350642001</v>
      </c>
      <c r="AH99" s="37">
        <f t="shared" si="244"/>
        <v>2.1799251499997498</v>
      </c>
      <c r="AI99" s="37">
        <f t="shared" si="245"/>
        <v>67.307692307692307</v>
      </c>
      <c r="AJ99" s="39">
        <f t="shared" si="246"/>
        <v>137.428</v>
      </c>
      <c r="AK99" s="39">
        <f t="shared" si="247"/>
        <v>125.923</v>
      </c>
      <c r="AL99" s="37">
        <f t="shared" si="248"/>
        <v>0.46875</v>
      </c>
      <c r="AM99" s="37">
        <f t="shared" si="249"/>
        <v>15.3582306616</v>
      </c>
      <c r="AN99" s="37" t="str">
        <f t="shared" si="250"/>
        <v>NULL</v>
      </c>
      <c r="AO99" s="37" t="str">
        <f t="shared" si="251"/>
        <v>NULL</v>
      </c>
      <c r="AP99" s="36">
        <f t="shared" si="252"/>
        <v>15219.8871959594</v>
      </c>
      <c r="AS99" s="9" t="s">
        <v>94</v>
      </c>
      <c r="AT99" s="9">
        <v>42.843123437944001</v>
      </c>
      <c r="AU99" s="9">
        <v>34.548687239166497</v>
      </c>
      <c r="AV99" s="9" t="s">
        <v>147</v>
      </c>
      <c r="AW99" s="9" t="s">
        <v>147</v>
      </c>
      <c r="AX99" s="9">
        <v>8.2101129940151392</v>
      </c>
      <c r="AY99">
        <v>29.211187808736799</v>
      </c>
      <c r="AZ99">
        <v>5.2993936012324703</v>
      </c>
      <c r="BA99">
        <v>2576638.6</v>
      </c>
      <c r="BB99">
        <v>1642709.87272727</v>
      </c>
      <c r="BC99">
        <v>25.604340808456001</v>
      </c>
      <c r="BD99">
        <v>31.489299833977999</v>
      </c>
      <c r="BE99">
        <v>30.480933920971399</v>
      </c>
      <c r="BF99" t="s">
        <v>184</v>
      </c>
      <c r="BG99">
        <v>1.00735942727821</v>
      </c>
      <c r="BH99">
        <v>1.11936779943441</v>
      </c>
      <c r="BI99">
        <v>1.23707136348741</v>
      </c>
      <c r="BJ99">
        <v>1.1580464176106999</v>
      </c>
      <c r="BK99">
        <v>1.1776496350642001</v>
      </c>
      <c r="BL99">
        <v>2.1799251499997498</v>
      </c>
      <c r="BM99">
        <v>67.307692307692307</v>
      </c>
      <c r="BN99">
        <v>137.428</v>
      </c>
      <c r="BO99" s="9">
        <v>125.923</v>
      </c>
      <c r="BP99">
        <v>0.46875</v>
      </c>
      <c r="BQ99">
        <v>15.3582306616</v>
      </c>
      <c r="BR99" s="9" t="s">
        <v>147</v>
      </c>
      <c r="BS99" s="9" t="s">
        <v>147</v>
      </c>
      <c r="BT99">
        <v>15219.8871959594</v>
      </c>
      <c r="BU99">
        <v>19919282</v>
      </c>
      <c r="BV99">
        <v>30.073</v>
      </c>
      <c r="BW99" s="41">
        <v>43559</v>
      </c>
      <c r="BX99" s="9" t="s">
        <v>326</v>
      </c>
      <c r="BY99">
        <v>147.6</v>
      </c>
      <c r="BZ99" s="9" t="s">
        <v>170</v>
      </c>
      <c r="CA99" t="str">
        <f t="shared" si="180"/>
        <v>CHFUSD=R</v>
      </c>
      <c r="CB99" s="25">
        <v>1.2375</v>
      </c>
      <c r="CE99" s="9" t="s">
        <v>94</v>
      </c>
      <c r="CF99" s="9" t="s">
        <v>325</v>
      </c>
    </row>
    <row r="100" spans="1:84" x14ac:dyDescent="0.4">
      <c r="B100" t="s">
        <v>327</v>
      </c>
      <c r="C100" t="s">
        <v>72</v>
      </c>
      <c r="E100" t="s">
        <v>95</v>
      </c>
      <c r="F100" s="5"/>
      <c r="G100" s="6" t="str">
        <f t="shared" si="218"/>
        <v>AU000000COH5</v>
      </c>
      <c r="H100" s="36">
        <f t="shared" si="219"/>
        <v>13268088438.8463</v>
      </c>
      <c r="I100" s="37">
        <f t="shared" si="220"/>
        <v>99.486599999999996</v>
      </c>
      <c r="J100" s="38">
        <f t="shared" si="221"/>
        <v>35037</v>
      </c>
      <c r="K100" s="37" t="str">
        <f t="shared" si="222"/>
        <v>AUD</v>
      </c>
      <c r="L100" s="39">
        <f t="shared" si="223"/>
        <v>311.45999999999998</v>
      </c>
      <c r="M100" s="37">
        <f t="shared" si="224"/>
        <v>202.88504399999999</v>
      </c>
      <c r="N100" s="40"/>
      <c r="O100" s="37">
        <f t="shared" si="225"/>
        <v>55.206763918676998</v>
      </c>
      <c r="P100" s="37">
        <f t="shared" si="226"/>
        <v>44.7014449821745</v>
      </c>
      <c r="Q100" s="37">
        <f t="shared" si="227"/>
        <v>6.8409868548546502</v>
      </c>
      <c r="R100" s="37">
        <f t="shared" si="228"/>
        <v>5.53921251328061</v>
      </c>
      <c r="S100" s="37">
        <f t="shared" si="229"/>
        <v>10.9117499441149</v>
      </c>
      <c r="T100" s="37">
        <f t="shared" si="230"/>
        <v>59.626970080503497</v>
      </c>
      <c r="U100" s="37">
        <f t="shared" si="231"/>
        <v>8.8217649008185806</v>
      </c>
      <c r="V100" s="36">
        <f t="shared" si="232"/>
        <v>31315124.670000002</v>
      </c>
      <c r="W100" s="36">
        <f t="shared" si="233"/>
        <v>38143761.570476197</v>
      </c>
      <c r="X100" s="37">
        <f t="shared" si="234"/>
        <v>17.902368878484324</v>
      </c>
      <c r="Y100" s="37">
        <f t="shared" si="235"/>
        <v>13.2889263349504</v>
      </c>
      <c r="Z100" s="37">
        <f t="shared" si="236"/>
        <v>20.274128151877498</v>
      </c>
      <c r="AA100" s="37">
        <f t="shared" si="237"/>
        <v>26.375879751254001</v>
      </c>
      <c r="AB100" s="37" t="str">
        <f t="shared" si="238"/>
        <v>#N/A</v>
      </c>
      <c r="AC100" s="37">
        <f t="shared" si="239"/>
        <v>0.78438521619707102</v>
      </c>
      <c r="AD100" s="37">
        <f t="shared" si="240"/>
        <v>0.48609492388500403</v>
      </c>
      <c r="AE100" s="37">
        <f t="shared" si="241"/>
        <v>0.984697223307195</v>
      </c>
      <c r="AF100" s="37">
        <f t="shared" si="242"/>
        <v>0.989797159073315</v>
      </c>
      <c r="AG100" s="37">
        <f t="shared" si="243"/>
        <v>0.51728680846005104</v>
      </c>
      <c r="AH100" s="37">
        <f t="shared" si="244"/>
        <v>1.5028260365005499</v>
      </c>
      <c r="AI100" s="37">
        <f t="shared" si="245"/>
        <v>51.903870162297103</v>
      </c>
      <c r="AJ100" s="39">
        <f t="shared" si="246"/>
        <v>298.05279999999999</v>
      </c>
      <c r="AK100" s="39">
        <f t="shared" si="247"/>
        <v>287.20299999999997</v>
      </c>
      <c r="AL100" s="37">
        <f t="shared" si="248"/>
        <v>1.8453593484980799</v>
      </c>
      <c r="AM100" s="37">
        <f t="shared" si="249"/>
        <v>75.252242152500003</v>
      </c>
      <c r="AN100" s="37" t="str">
        <f t="shared" si="250"/>
        <v>NULL</v>
      </c>
      <c r="AO100" s="37" t="str">
        <f t="shared" si="251"/>
        <v>NULL</v>
      </c>
      <c r="AP100" s="36">
        <f t="shared" si="252"/>
        <v>630823.09770545305</v>
      </c>
      <c r="AS100" s="9" t="s">
        <v>95</v>
      </c>
      <c r="AT100" s="9">
        <v>55.206763918676998</v>
      </c>
      <c r="AU100" s="9">
        <v>44.7014449821745</v>
      </c>
      <c r="AV100" s="9">
        <v>6.8409868548546502</v>
      </c>
      <c r="AW100">
        <v>5.53921251328061</v>
      </c>
      <c r="AX100" s="9">
        <v>10.9117499441149</v>
      </c>
      <c r="AY100">
        <v>59.626970080503497</v>
      </c>
      <c r="AZ100">
        <v>8.8217649008185806</v>
      </c>
      <c r="BA100">
        <v>31315124.670000002</v>
      </c>
      <c r="BB100">
        <v>38143761.570476197</v>
      </c>
      <c r="BC100">
        <v>13.2889263349504</v>
      </c>
      <c r="BD100">
        <v>20.274128151877498</v>
      </c>
      <c r="BE100">
        <v>26.375879751254001</v>
      </c>
      <c r="BF100" t="s">
        <v>184</v>
      </c>
      <c r="BG100">
        <v>0.78438521619707102</v>
      </c>
      <c r="BH100">
        <v>0.48609492388500403</v>
      </c>
      <c r="BI100">
        <v>0.984697223307195</v>
      </c>
      <c r="BJ100">
        <v>0.989797159073315</v>
      </c>
      <c r="BK100">
        <v>0.51728680846005104</v>
      </c>
      <c r="BL100">
        <v>1.5028260365005499</v>
      </c>
      <c r="BM100">
        <v>51.903870162297103</v>
      </c>
      <c r="BN100">
        <v>298.05279999999999</v>
      </c>
      <c r="BO100">
        <v>287.20299999999997</v>
      </c>
      <c r="BP100" s="9">
        <v>1.8453593484980799</v>
      </c>
      <c r="BQ100">
        <v>75.252242152500003</v>
      </c>
      <c r="BR100" s="9" t="s">
        <v>147</v>
      </c>
      <c r="BS100" s="9" t="s">
        <v>147</v>
      </c>
      <c r="BT100">
        <v>630823.09770545305</v>
      </c>
      <c r="BU100">
        <v>65397075</v>
      </c>
      <c r="BV100">
        <v>99.486599999999996</v>
      </c>
      <c r="BW100" s="41">
        <v>35037</v>
      </c>
      <c r="BX100" s="9" t="s">
        <v>328</v>
      </c>
      <c r="BY100">
        <v>311.45999999999998</v>
      </c>
      <c r="BZ100" s="9" t="s">
        <v>162</v>
      </c>
      <c r="CA100" t="str">
        <f t="shared" si="180"/>
        <v>AUD=</v>
      </c>
      <c r="CB100" s="25">
        <v>0.65139999999999998</v>
      </c>
      <c r="CE100" s="9" t="s">
        <v>95</v>
      </c>
      <c r="CF100" s="9" t="s">
        <v>327</v>
      </c>
    </row>
    <row r="101" spans="1:84" x14ac:dyDescent="0.4">
      <c r="B101" t="s">
        <v>329</v>
      </c>
      <c r="C101" t="s">
        <v>72</v>
      </c>
      <c r="E101" t="s">
        <v>96</v>
      </c>
      <c r="F101" s="5"/>
      <c r="G101" s="6" t="str">
        <f t="shared" si="218"/>
        <v>IT0004056880</v>
      </c>
      <c r="H101" s="36">
        <f t="shared" si="219"/>
        <v>3973848533.2435002</v>
      </c>
      <c r="I101" s="37">
        <f t="shared" si="220"/>
        <v>54.485199999999999</v>
      </c>
      <c r="J101" s="38">
        <f t="shared" si="221"/>
        <v>37069</v>
      </c>
      <c r="K101" s="37" t="str">
        <f t="shared" si="222"/>
        <v>EUR</v>
      </c>
      <c r="L101" s="39">
        <f t="shared" si="223"/>
        <v>15.43</v>
      </c>
      <c r="M101" s="37">
        <f t="shared" si="224"/>
        <v>17.975950000000001</v>
      </c>
      <c r="N101" s="40"/>
      <c r="O101" s="37">
        <f t="shared" si="225"/>
        <v>27.265379434216399</v>
      </c>
      <c r="P101" s="37">
        <f t="shared" si="226"/>
        <v>18.706837484657399</v>
      </c>
      <c r="Q101" s="37">
        <f t="shared" si="227"/>
        <v>2.3504637443290002</v>
      </c>
      <c r="R101" s="37">
        <f t="shared" si="228"/>
        <v>1.61265840384978</v>
      </c>
      <c r="S101" s="37">
        <f t="shared" si="229"/>
        <v>3.3376717205352699</v>
      </c>
      <c r="T101" s="37">
        <f t="shared" si="230"/>
        <v>7.7628598732762004</v>
      </c>
      <c r="U101" s="37">
        <f t="shared" si="231"/>
        <v>1.42450061828492</v>
      </c>
      <c r="V101" s="36">
        <f t="shared" si="232"/>
        <v>37207405.574000001</v>
      </c>
      <c r="W101" s="36">
        <f t="shared" si="233"/>
        <v>38319171.396739103</v>
      </c>
      <c r="X101" s="37">
        <f t="shared" si="234"/>
        <v>2.9013305408626642</v>
      </c>
      <c r="Y101" s="37">
        <f t="shared" si="235"/>
        <v>87.071323472817397</v>
      </c>
      <c r="Z101" s="37">
        <f t="shared" si="236"/>
        <v>59.476826158423698</v>
      </c>
      <c r="AA101" s="37">
        <f t="shared" si="237"/>
        <v>47.913683013079002</v>
      </c>
      <c r="AB101" s="37" t="str">
        <f t="shared" si="238"/>
        <v>#N/A</v>
      </c>
      <c r="AC101" s="37">
        <f t="shared" si="239"/>
        <v>0.351797873453708</v>
      </c>
      <c r="AD101" s="37">
        <f t="shared" si="240"/>
        <v>0.70294378490462595</v>
      </c>
      <c r="AE101" s="37">
        <f t="shared" si="241"/>
        <v>0.47240479204404001</v>
      </c>
      <c r="AF101" s="37">
        <f t="shared" si="242"/>
        <v>0.64826921309283203</v>
      </c>
      <c r="AG101" s="37">
        <f t="shared" si="243"/>
        <v>0.36539562041931201</v>
      </c>
      <c r="AH101" s="37">
        <f t="shared" si="244"/>
        <v>0.36804258697922698</v>
      </c>
      <c r="AI101" s="37">
        <f t="shared" si="245"/>
        <v>18.904823989569799</v>
      </c>
      <c r="AJ101" s="39">
        <f t="shared" si="246"/>
        <v>19.4742</v>
      </c>
      <c r="AK101" s="39">
        <f t="shared" si="247"/>
        <v>21.892125</v>
      </c>
      <c r="AL101" s="37">
        <f t="shared" si="248"/>
        <v>1.9104084321475601</v>
      </c>
      <c r="AM101" s="37">
        <f t="shared" si="249"/>
        <v>45.1201727957</v>
      </c>
      <c r="AN101" s="37" t="str">
        <f t="shared" si="250"/>
        <v>NULL</v>
      </c>
      <c r="AO101" s="37" t="str">
        <f t="shared" si="251"/>
        <v>NULL</v>
      </c>
      <c r="AP101" s="36">
        <f t="shared" si="252"/>
        <v>6415847.67440126</v>
      </c>
      <c r="AS101" s="9" t="s">
        <v>96</v>
      </c>
      <c r="AT101" s="9">
        <v>27.265379434216399</v>
      </c>
      <c r="AU101" s="9">
        <v>18.706837484657399</v>
      </c>
      <c r="AV101" s="9">
        <v>2.3504637443290002</v>
      </c>
      <c r="AW101">
        <v>1.61265840384978</v>
      </c>
      <c r="AX101" s="9">
        <v>3.3376717205352699</v>
      </c>
      <c r="AY101">
        <v>7.7628598732762004</v>
      </c>
      <c r="AZ101">
        <v>1.42450061828492</v>
      </c>
      <c r="BA101">
        <v>37207405.574000001</v>
      </c>
      <c r="BB101">
        <v>38319171.396739103</v>
      </c>
      <c r="BC101">
        <v>87.071323472817397</v>
      </c>
      <c r="BD101">
        <v>59.476826158423698</v>
      </c>
      <c r="BE101">
        <v>47.913683013079002</v>
      </c>
      <c r="BF101" t="s">
        <v>184</v>
      </c>
      <c r="BG101">
        <v>0.351797873453708</v>
      </c>
      <c r="BH101">
        <v>0.70294378490462595</v>
      </c>
      <c r="BI101">
        <v>0.47240479204404001</v>
      </c>
      <c r="BJ101">
        <v>0.64826921309283203</v>
      </c>
      <c r="BK101">
        <v>0.36539562041931201</v>
      </c>
      <c r="BL101">
        <v>0.36804258697922698</v>
      </c>
      <c r="BM101">
        <v>18.904823989569799</v>
      </c>
      <c r="BN101">
        <v>19.4742</v>
      </c>
      <c r="BO101">
        <v>21.892125</v>
      </c>
      <c r="BP101">
        <v>1.9104084321475601</v>
      </c>
      <c r="BQ101">
        <v>45.1201727957</v>
      </c>
      <c r="BR101" s="9" t="s">
        <v>147</v>
      </c>
      <c r="BS101" s="9" t="s">
        <v>147</v>
      </c>
      <c r="BT101">
        <v>6415847.67440126</v>
      </c>
      <c r="BU101">
        <v>221064730</v>
      </c>
      <c r="BV101">
        <v>54.485199999999999</v>
      </c>
      <c r="BW101" s="41">
        <v>37069</v>
      </c>
      <c r="BX101" s="9" t="s">
        <v>330</v>
      </c>
      <c r="BY101">
        <v>15.43</v>
      </c>
      <c r="BZ101" s="9" t="s">
        <v>165</v>
      </c>
      <c r="CA101" t="str">
        <f t="shared" si="180"/>
        <v>EUR=</v>
      </c>
      <c r="CB101" s="25">
        <v>1.165</v>
      </c>
      <c r="CE101" s="9" t="s">
        <v>96</v>
      </c>
      <c r="CF101" s="9" t="s">
        <v>329</v>
      </c>
    </row>
    <row r="102" spans="1:84" x14ac:dyDescent="0.4">
      <c r="B102" t="s">
        <v>331</v>
      </c>
      <c r="C102" t="s">
        <v>72</v>
      </c>
      <c r="E102" t="s">
        <v>97</v>
      </c>
      <c r="F102" s="5"/>
      <c r="G102" s="6" t="str">
        <f t="shared" si="218"/>
        <v>DK0060738599</v>
      </c>
      <c r="H102" s="36">
        <f t="shared" si="219"/>
        <v>8705251914.2866192</v>
      </c>
      <c r="I102" s="37">
        <f t="shared" si="220"/>
        <v>39.372300000000003</v>
      </c>
      <c r="J102" s="38">
        <f t="shared" si="221"/>
        <v>34820</v>
      </c>
      <c r="K102" s="37" t="str">
        <f t="shared" si="222"/>
        <v>DKK</v>
      </c>
      <c r="L102" s="39">
        <f t="shared" si="223"/>
        <v>261.8</v>
      </c>
      <c r="M102" s="37">
        <f t="shared" si="224"/>
        <v>40.866979999999998</v>
      </c>
      <c r="N102" s="40"/>
      <c r="O102" s="37">
        <f t="shared" si="225"/>
        <v>19.238841734619601</v>
      </c>
      <c r="P102" s="37">
        <f t="shared" si="226"/>
        <v>17.625746525248999</v>
      </c>
      <c r="Q102" s="37">
        <f t="shared" si="227"/>
        <v>1.37420298104426</v>
      </c>
      <c r="R102" s="37">
        <f t="shared" si="228"/>
        <v>1.2589818946606399</v>
      </c>
      <c r="S102" s="37">
        <f t="shared" si="229"/>
        <v>5.7062179824393802</v>
      </c>
      <c r="T102" s="37">
        <f t="shared" si="230"/>
        <v>13.477901737352401</v>
      </c>
      <c r="U102" s="37">
        <f t="shared" si="231"/>
        <v>2.4432040974441298</v>
      </c>
      <c r="V102" s="36">
        <f t="shared" si="232"/>
        <v>46513946.439999998</v>
      </c>
      <c r="W102" s="36">
        <f t="shared" si="233"/>
        <v>38313791.860869601</v>
      </c>
      <c r="X102" s="37">
        <f t="shared" si="234"/>
        <v>-21.402618171826855</v>
      </c>
      <c r="Y102" s="37">
        <f t="shared" si="235"/>
        <v>31.986483835386402</v>
      </c>
      <c r="Z102" s="37">
        <f t="shared" si="236"/>
        <v>34.127034179390101</v>
      </c>
      <c r="AA102" s="37">
        <f t="shared" si="237"/>
        <v>30.704779048979599</v>
      </c>
      <c r="AB102" s="37" t="str">
        <f t="shared" si="238"/>
        <v>#N/A</v>
      </c>
      <c r="AC102" s="37">
        <f t="shared" si="239"/>
        <v>0.348113206543192</v>
      </c>
      <c r="AD102" s="37">
        <f t="shared" si="240"/>
        <v>0.63928065623353703</v>
      </c>
      <c r="AE102" s="37">
        <f t="shared" si="241"/>
        <v>0.98209324754976102</v>
      </c>
      <c r="AF102" s="37">
        <f t="shared" si="242"/>
        <v>0.98806117697100904</v>
      </c>
      <c r="AG102" s="37">
        <f t="shared" si="243"/>
        <v>6.6232367890738997E-2</v>
      </c>
      <c r="AH102" s="37">
        <f t="shared" si="244"/>
        <v>1.02673796948593</v>
      </c>
      <c r="AI102" s="37">
        <f t="shared" si="245"/>
        <v>37.908496732026201</v>
      </c>
      <c r="AJ102" s="39">
        <f t="shared" si="246"/>
        <v>266.2</v>
      </c>
      <c r="AK102" s="39">
        <f t="shared" si="247"/>
        <v>261.68299999999999</v>
      </c>
      <c r="AL102" s="37">
        <f t="shared" si="248"/>
        <v>0</v>
      </c>
      <c r="AM102" s="37">
        <f t="shared" si="249"/>
        <v>0</v>
      </c>
      <c r="AN102" s="37" t="str">
        <f t="shared" si="250"/>
        <v>NULL</v>
      </c>
      <c r="AO102" s="37" t="str">
        <f t="shared" si="251"/>
        <v>NULL</v>
      </c>
      <c r="AP102" s="36">
        <f t="shared" si="252"/>
        <v>1110154.89558021</v>
      </c>
      <c r="AS102" s="9" t="s">
        <v>97</v>
      </c>
      <c r="AT102" s="9">
        <v>19.238841734619601</v>
      </c>
      <c r="AU102" s="9">
        <v>17.625746525248999</v>
      </c>
      <c r="AV102" s="9">
        <v>1.37420298104426</v>
      </c>
      <c r="AW102">
        <v>1.2589818946606399</v>
      </c>
      <c r="AX102" s="9">
        <v>5.7062179824393802</v>
      </c>
      <c r="AY102">
        <v>13.477901737352401</v>
      </c>
      <c r="AZ102">
        <v>2.4432040974441298</v>
      </c>
      <c r="BA102">
        <v>46513946.439999998</v>
      </c>
      <c r="BB102">
        <v>38313791.860869601</v>
      </c>
      <c r="BC102" s="9">
        <v>31.986483835386402</v>
      </c>
      <c r="BD102" s="9">
        <v>34.127034179390101</v>
      </c>
      <c r="BE102">
        <v>30.704779048979599</v>
      </c>
      <c r="BF102" t="s">
        <v>184</v>
      </c>
      <c r="BG102">
        <v>0.348113206543192</v>
      </c>
      <c r="BH102">
        <v>0.63928065623353703</v>
      </c>
      <c r="BI102">
        <v>0.98209324754976102</v>
      </c>
      <c r="BJ102">
        <v>0.98806117697100904</v>
      </c>
      <c r="BK102">
        <v>6.6232367890738997E-2</v>
      </c>
      <c r="BL102">
        <v>1.02673796948593</v>
      </c>
      <c r="BM102">
        <v>37.908496732026201</v>
      </c>
      <c r="BN102">
        <v>266.2</v>
      </c>
      <c r="BO102" s="9">
        <v>261.68299999999999</v>
      </c>
      <c r="BP102">
        <v>0</v>
      </c>
      <c r="BQ102">
        <v>0</v>
      </c>
      <c r="BR102" s="9" t="s">
        <v>147</v>
      </c>
      <c r="BS102" s="9" t="s">
        <v>147</v>
      </c>
      <c r="BT102">
        <v>1110154.89558021</v>
      </c>
      <c r="BU102">
        <v>213014319</v>
      </c>
      <c r="BV102">
        <v>39.372300000000003</v>
      </c>
      <c r="BW102" s="41">
        <v>34820</v>
      </c>
      <c r="BX102" s="9" t="s">
        <v>332</v>
      </c>
      <c r="BY102">
        <v>261.8</v>
      </c>
      <c r="BZ102" s="9" t="s">
        <v>193</v>
      </c>
      <c r="CA102" t="str">
        <f t="shared" si="180"/>
        <v>DKKUSD=R</v>
      </c>
      <c r="CB102" s="25">
        <v>0.15609999999999999</v>
      </c>
      <c r="CE102" s="9" t="s">
        <v>97</v>
      </c>
      <c r="CF102" s="9" t="s">
        <v>331</v>
      </c>
    </row>
    <row r="103" spans="1:84" x14ac:dyDescent="0.4">
      <c r="B103" t="s">
        <v>333</v>
      </c>
      <c r="C103" t="s">
        <v>72</v>
      </c>
      <c r="E103" t="s">
        <v>98</v>
      </c>
      <c r="F103" s="5"/>
      <c r="G103" s="6" t="str">
        <f t="shared" si="218"/>
        <v>CH1175448666</v>
      </c>
      <c r="H103" s="36">
        <f t="shared" si="219"/>
        <v>20087219077.942501</v>
      </c>
      <c r="I103" s="37">
        <f t="shared" si="220"/>
        <v>67.666499999999999</v>
      </c>
      <c r="J103" s="38">
        <f t="shared" si="221"/>
        <v>35947</v>
      </c>
      <c r="K103" s="37" t="str">
        <f t="shared" si="222"/>
        <v>CHF</v>
      </c>
      <c r="L103" s="39">
        <f t="shared" si="223"/>
        <v>101.8</v>
      </c>
      <c r="M103" s="37">
        <f t="shared" si="224"/>
        <v>125.97750000000001</v>
      </c>
      <c r="N103" s="40"/>
      <c r="O103" s="37">
        <f t="shared" si="225"/>
        <v>35.193222820687097</v>
      </c>
      <c r="P103" s="37">
        <f t="shared" si="226"/>
        <v>27.309562437546401</v>
      </c>
      <c r="Q103" s="37">
        <f t="shared" si="227"/>
        <v>2.2416065490883499</v>
      </c>
      <c r="R103" s="37">
        <f t="shared" si="228"/>
        <v>1.7394625756399</v>
      </c>
      <c r="S103" s="37">
        <f t="shared" si="229"/>
        <v>7.8899655500317003</v>
      </c>
      <c r="T103" s="37">
        <f t="shared" si="230"/>
        <v>33.300453626287101</v>
      </c>
      <c r="U103" s="37">
        <f t="shared" si="231"/>
        <v>6.4287736639043196</v>
      </c>
      <c r="V103" s="36">
        <f t="shared" si="232"/>
        <v>38144749.149999999</v>
      </c>
      <c r="W103" s="36">
        <f t="shared" si="233"/>
        <v>31242426.2440909</v>
      </c>
      <c r="X103" s="37">
        <f t="shared" si="234"/>
        <v>-22.092787711116337</v>
      </c>
      <c r="Y103" s="37">
        <f t="shared" si="235"/>
        <v>32.281005839807797</v>
      </c>
      <c r="Z103" s="37">
        <f t="shared" si="236"/>
        <v>33.437610311556597</v>
      </c>
      <c r="AA103" s="37">
        <f t="shared" si="237"/>
        <v>30.4303656473279</v>
      </c>
      <c r="AB103" s="37" t="str">
        <f t="shared" si="238"/>
        <v>#N/A</v>
      </c>
      <c r="AC103" s="37">
        <f t="shared" si="239"/>
        <v>1.11754881207406</v>
      </c>
      <c r="AD103" s="37">
        <f t="shared" si="240"/>
        <v>1.4130873072766199</v>
      </c>
      <c r="AE103" s="37">
        <f t="shared" si="241"/>
        <v>1.38295497740118</v>
      </c>
      <c r="AF103" s="37">
        <f t="shared" si="242"/>
        <v>1.25530206296413</v>
      </c>
      <c r="AG103" s="37">
        <f t="shared" si="243"/>
        <v>0.341592548148689</v>
      </c>
      <c r="AH103" s="37">
        <f t="shared" si="244"/>
        <v>1.08329364912417</v>
      </c>
      <c r="AI103" s="37">
        <f t="shared" si="245"/>
        <v>39.752348420153702</v>
      </c>
      <c r="AJ103" s="39">
        <f t="shared" si="246"/>
        <v>105.18680000000001</v>
      </c>
      <c r="AK103" s="39">
        <f t="shared" si="247"/>
        <v>112.75620000000001</v>
      </c>
      <c r="AL103" s="37">
        <f t="shared" si="248"/>
        <v>0.94105993065874205</v>
      </c>
      <c r="AM103" s="37">
        <f t="shared" si="249"/>
        <v>29.587285770800001</v>
      </c>
      <c r="AN103" s="37" t="str">
        <f t="shared" si="250"/>
        <v>NULL</v>
      </c>
      <c r="AO103" s="37" t="str">
        <f t="shared" si="251"/>
        <v>NULL</v>
      </c>
      <c r="AP103" s="36">
        <f t="shared" si="252"/>
        <v>291038.22413997602</v>
      </c>
      <c r="AS103" s="9" t="s">
        <v>98</v>
      </c>
      <c r="AT103" s="9">
        <v>35.193222820687097</v>
      </c>
      <c r="AU103" s="9">
        <v>27.309562437546401</v>
      </c>
      <c r="AV103" s="9">
        <v>2.2416065490883499</v>
      </c>
      <c r="AW103">
        <v>1.7394625756399</v>
      </c>
      <c r="AX103" s="9">
        <v>7.8899655500317003</v>
      </c>
      <c r="AY103">
        <v>33.300453626287101</v>
      </c>
      <c r="AZ103">
        <v>6.4287736639043196</v>
      </c>
      <c r="BA103">
        <v>38144749.149999999</v>
      </c>
      <c r="BB103">
        <v>31242426.2440909</v>
      </c>
      <c r="BC103">
        <v>32.281005839807797</v>
      </c>
      <c r="BD103">
        <v>33.437610311556597</v>
      </c>
      <c r="BE103">
        <v>30.4303656473279</v>
      </c>
      <c r="BF103" t="s">
        <v>184</v>
      </c>
      <c r="BG103">
        <v>1.11754881207406</v>
      </c>
      <c r="BH103">
        <v>1.4130873072766199</v>
      </c>
      <c r="BI103">
        <v>1.38295497740118</v>
      </c>
      <c r="BJ103">
        <v>1.25530206296413</v>
      </c>
      <c r="BK103">
        <v>0.341592548148689</v>
      </c>
      <c r="BL103">
        <v>1.08329364912417</v>
      </c>
      <c r="BM103">
        <v>39.752348420153702</v>
      </c>
      <c r="BN103">
        <v>105.18680000000001</v>
      </c>
      <c r="BO103">
        <v>112.75620000000001</v>
      </c>
      <c r="BP103">
        <v>0.94105993065874205</v>
      </c>
      <c r="BQ103">
        <v>29.587285770800001</v>
      </c>
      <c r="BR103" s="9" t="s">
        <v>147</v>
      </c>
      <c r="BS103" s="9" t="s">
        <v>147</v>
      </c>
      <c r="BT103">
        <v>291038.22413997602</v>
      </c>
      <c r="BU103">
        <v>159450847</v>
      </c>
      <c r="BV103">
        <v>67.666499999999999</v>
      </c>
      <c r="BW103" s="41">
        <v>35947</v>
      </c>
      <c r="BX103" s="9" t="s">
        <v>334</v>
      </c>
      <c r="BY103">
        <v>101.8</v>
      </c>
      <c r="BZ103" s="9" t="s">
        <v>170</v>
      </c>
      <c r="CA103" t="str">
        <f t="shared" si="180"/>
        <v>CHFUSD=R</v>
      </c>
      <c r="CB103" s="25">
        <v>1.2375</v>
      </c>
      <c r="CE103" s="9" t="s">
        <v>98</v>
      </c>
      <c r="CF103" s="9" t="s">
        <v>333</v>
      </c>
    </row>
    <row r="104" spans="1:84" x14ac:dyDescent="0.4">
      <c r="B104" t="s">
        <v>335</v>
      </c>
      <c r="C104" t="s">
        <v>72</v>
      </c>
      <c r="E104" t="s">
        <v>99</v>
      </c>
      <c r="F104" s="5"/>
      <c r="G104" s="6" t="str">
        <f t="shared" si="218"/>
        <v>US29415F1049</v>
      </c>
      <c r="H104" s="36">
        <f t="shared" si="219"/>
        <v>3363518012.7999997</v>
      </c>
      <c r="I104" s="37">
        <f t="shared" si="220"/>
        <v>99.0762</v>
      </c>
      <c r="J104" s="38">
        <f t="shared" si="221"/>
        <v>43726</v>
      </c>
      <c r="K104" s="37" t="str">
        <f t="shared" si="222"/>
        <v>USD</v>
      </c>
      <c r="L104" s="39">
        <f t="shared" si="223"/>
        <v>20.239999999999998</v>
      </c>
      <c r="M104" s="37">
        <f t="shared" si="224"/>
        <v>20.239999999999998</v>
      </c>
      <c r="N104" s="40"/>
      <c r="O104" s="37">
        <f t="shared" si="225"/>
        <v>64.567582224774299</v>
      </c>
      <c r="P104" s="37">
        <f t="shared" si="226"/>
        <v>18.187491224342299</v>
      </c>
      <c r="Q104" s="37">
        <f t="shared" si="227"/>
        <v>2.7359145010497601</v>
      </c>
      <c r="R104" s="37">
        <f t="shared" si="228"/>
        <v>0.82296340381639299</v>
      </c>
      <c r="S104" s="37">
        <f t="shared" si="229"/>
        <v>1.07551194648118</v>
      </c>
      <c r="T104" s="37">
        <f t="shared" si="230"/>
        <v>11.5149538267717</v>
      </c>
      <c r="U104" s="37">
        <f t="shared" si="231"/>
        <v>1.3175283061616201</v>
      </c>
      <c r="V104" s="36">
        <f t="shared" si="232"/>
        <v>50590689.509999998</v>
      </c>
      <c r="W104" s="36">
        <f t="shared" si="233"/>
        <v>52076655.658260897</v>
      </c>
      <c r="X104" s="37">
        <f t="shared" si="234"/>
        <v>2.853420845632165</v>
      </c>
      <c r="Y104" s="37">
        <f t="shared" si="235"/>
        <v>41.792970248237097</v>
      </c>
      <c r="Z104" s="37">
        <f t="shared" si="236"/>
        <v>46.640598469455597</v>
      </c>
      <c r="AA104" s="37">
        <f t="shared" si="237"/>
        <v>43.355554285786503</v>
      </c>
      <c r="AB104" s="37">
        <f t="shared" si="238"/>
        <v>1.1100000000000001</v>
      </c>
      <c r="AC104" s="37">
        <f t="shared" si="239"/>
        <v>1.29551195213065</v>
      </c>
      <c r="AD104" s="37">
        <f t="shared" si="240"/>
        <v>0.79086888110824405</v>
      </c>
      <c r="AE104" s="37">
        <f t="shared" si="241"/>
        <v>0.98644179433272305</v>
      </c>
      <c r="AF104" s="37">
        <f t="shared" si="242"/>
        <v>0.99096020526061901</v>
      </c>
      <c r="AG104" s="37">
        <f t="shared" si="243"/>
        <v>0.65876083281868902</v>
      </c>
      <c r="AH104" s="37">
        <f t="shared" si="244"/>
        <v>1.51693529271968</v>
      </c>
      <c r="AI104" s="37">
        <f t="shared" si="245"/>
        <v>55.507868383404897</v>
      </c>
      <c r="AJ104" s="39">
        <f t="shared" si="246"/>
        <v>19.579000000000001</v>
      </c>
      <c r="AK104" s="39">
        <f t="shared" si="247"/>
        <v>19.085049999999999</v>
      </c>
      <c r="AL104" s="37" t="str">
        <f t="shared" si="248"/>
        <v>NULL</v>
      </c>
      <c r="AM104" s="37" t="str">
        <f t="shared" si="249"/>
        <v>NULL</v>
      </c>
      <c r="AN104" s="37">
        <f t="shared" si="250"/>
        <v>6.6140610896487004</v>
      </c>
      <c r="AO104" s="37">
        <f t="shared" si="251"/>
        <v>5.7601882228974297</v>
      </c>
      <c r="AP104" s="36">
        <f t="shared" si="252"/>
        <v>2544837.6045291601</v>
      </c>
      <c r="AS104" s="9" t="s">
        <v>99</v>
      </c>
      <c r="AT104" s="9">
        <v>64.567582224774299</v>
      </c>
      <c r="AU104" s="9">
        <v>18.187491224342299</v>
      </c>
      <c r="AV104" s="9">
        <v>2.7359145010497601</v>
      </c>
      <c r="AW104" s="9">
        <v>0.82296340381639299</v>
      </c>
      <c r="AX104" s="9">
        <v>1.07551194648118</v>
      </c>
      <c r="AY104">
        <v>11.5149538267717</v>
      </c>
      <c r="AZ104">
        <v>1.3175283061616201</v>
      </c>
      <c r="BA104">
        <v>50590689.509999998</v>
      </c>
      <c r="BB104">
        <v>52076655.658260897</v>
      </c>
      <c r="BC104">
        <v>41.792970248237097</v>
      </c>
      <c r="BD104">
        <v>46.640598469455597</v>
      </c>
      <c r="BE104">
        <v>43.355554285786503</v>
      </c>
      <c r="BF104" s="9">
        <v>1.1100000000000001</v>
      </c>
      <c r="BG104">
        <v>1.29551195213065</v>
      </c>
      <c r="BH104">
        <v>0.79086888110824405</v>
      </c>
      <c r="BI104">
        <v>0.98644179433272305</v>
      </c>
      <c r="BJ104">
        <v>0.99096020526061901</v>
      </c>
      <c r="BK104">
        <v>0.65876083281868902</v>
      </c>
      <c r="BL104">
        <v>1.51693529271968</v>
      </c>
      <c r="BM104">
        <v>55.507868383404897</v>
      </c>
      <c r="BN104">
        <v>19.579000000000001</v>
      </c>
      <c r="BO104" s="9">
        <v>19.085049999999999</v>
      </c>
      <c r="BP104" s="9" t="s">
        <v>147</v>
      </c>
      <c r="BQ104" s="9" t="s">
        <v>147</v>
      </c>
      <c r="BR104" s="9">
        <v>6.6140610896487004</v>
      </c>
      <c r="BS104" s="9">
        <v>5.7601882228974297</v>
      </c>
      <c r="BT104">
        <v>2544837.6045291601</v>
      </c>
      <c r="BU104">
        <v>166181720</v>
      </c>
      <c r="BV104">
        <v>99.0762</v>
      </c>
      <c r="BW104" s="41">
        <v>43726</v>
      </c>
      <c r="BX104" s="9" t="s">
        <v>336</v>
      </c>
      <c r="BY104">
        <v>20.239999999999998</v>
      </c>
      <c r="BZ104" s="9" t="s">
        <v>146</v>
      </c>
      <c r="CA104" t="str">
        <f t="shared" si="180"/>
        <v>USD=</v>
      </c>
      <c r="CB104" s="25">
        <v>1</v>
      </c>
      <c r="CE104" s="9" t="s">
        <v>99</v>
      </c>
      <c r="CF104" s="9" t="s">
        <v>335</v>
      </c>
    </row>
    <row r="105" spans="1:84" x14ac:dyDescent="0.4">
      <c r="B105" t="s">
        <v>337</v>
      </c>
      <c r="C105" t="s">
        <v>72</v>
      </c>
      <c r="E105" t="s">
        <v>100</v>
      </c>
      <c r="F105" s="5"/>
      <c r="G105" s="6" t="str">
        <f t="shared" si="218"/>
        <v>US98978V1035</v>
      </c>
      <c r="H105" s="36">
        <f t="shared" si="219"/>
        <v>65303084599.199997</v>
      </c>
      <c r="I105" s="37">
        <f t="shared" si="220"/>
        <v>99.906999999999996</v>
      </c>
      <c r="J105" s="38">
        <f t="shared" si="221"/>
        <v>41306</v>
      </c>
      <c r="K105" s="37" t="str">
        <f t="shared" si="222"/>
        <v>USD</v>
      </c>
      <c r="L105" s="39">
        <f t="shared" si="223"/>
        <v>147.35</v>
      </c>
      <c r="M105" s="37">
        <f t="shared" si="224"/>
        <v>147.35</v>
      </c>
      <c r="N105" s="40"/>
      <c r="O105" s="37">
        <f t="shared" si="225"/>
        <v>25.352718513420498</v>
      </c>
      <c r="P105" s="37">
        <f t="shared" si="226"/>
        <v>22.2161958355805</v>
      </c>
      <c r="Q105" s="37">
        <f t="shared" si="227"/>
        <v>2.8809907401614199</v>
      </c>
      <c r="R105" s="37">
        <f t="shared" si="228"/>
        <v>2.5245677085886999</v>
      </c>
      <c r="S105" s="37">
        <f t="shared" si="229"/>
        <v>13.1435368066458</v>
      </c>
      <c r="T105" s="37">
        <f t="shared" si="230"/>
        <v>22.295351519016801</v>
      </c>
      <c r="U105" s="37">
        <f t="shared" si="231"/>
        <v>6.9582402343313898</v>
      </c>
      <c r="V105" s="36">
        <f t="shared" si="232"/>
        <v>723944468.25199997</v>
      </c>
      <c r="W105" s="36">
        <f t="shared" si="233"/>
        <v>555039104.91043496</v>
      </c>
      <c r="X105" s="37">
        <f t="shared" si="234"/>
        <v>-30.431254635440645</v>
      </c>
      <c r="Y105" s="37">
        <f t="shared" si="235"/>
        <v>22.5553933335501</v>
      </c>
      <c r="Z105" s="37">
        <f t="shared" si="236"/>
        <v>30.4652413726857</v>
      </c>
      <c r="AA105" s="37">
        <f t="shared" si="237"/>
        <v>27.372835057381302</v>
      </c>
      <c r="AB105" s="37">
        <f t="shared" si="238"/>
        <v>0.24379999999999999</v>
      </c>
      <c r="AC105" s="37">
        <f t="shared" si="239"/>
        <v>0.59256887022288096</v>
      </c>
      <c r="AD105" s="37">
        <f t="shared" si="240"/>
        <v>0.60890507802803895</v>
      </c>
      <c r="AE105" s="37">
        <f t="shared" si="241"/>
        <v>0.88232787943600999</v>
      </c>
      <c r="AF105" s="37">
        <f t="shared" si="242"/>
        <v>0.92155099807208696</v>
      </c>
      <c r="AG105" s="37">
        <f t="shared" si="243"/>
        <v>0.86228061159289304</v>
      </c>
      <c r="AH105" s="37">
        <f t="shared" si="244"/>
        <v>0.19756267823008899</v>
      </c>
      <c r="AI105" s="37">
        <f t="shared" si="245"/>
        <v>49.965493443754298</v>
      </c>
      <c r="AJ105" s="39">
        <f t="shared" si="246"/>
        <v>157.1258</v>
      </c>
      <c r="AK105" s="39">
        <f t="shared" si="247"/>
        <v>164.20760000000001</v>
      </c>
      <c r="AL105" s="37">
        <f t="shared" si="248"/>
        <v>1.3573125212080099</v>
      </c>
      <c r="AM105" s="37">
        <f t="shared" si="249"/>
        <v>32.662912308899998</v>
      </c>
      <c r="AN105" s="37">
        <f t="shared" si="250"/>
        <v>1.76351098812241</v>
      </c>
      <c r="AO105" s="37">
        <f t="shared" si="251"/>
        <v>2.73719896332662</v>
      </c>
      <c r="AP105" s="36">
        <f t="shared" si="252"/>
        <v>6896899.8888608702</v>
      </c>
      <c r="AS105" s="9" t="s">
        <v>100</v>
      </c>
      <c r="AT105" s="9">
        <v>25.352718513420498</v>
      </c>
      <c r="AU105" s="9">
        <v>22.2161958355805</v>
      </c>
      <c r="AV105" s="9">
        <v>2.8809907401614199</v>
      </c>
      <c r="AW105">
        <v>2.5245677085886999</v>
      </c>
      <c r="AX105" s="9">
        <v>13.1435368066458</v>
      </c>
      <c r="AY105">
        <v>22.295351519016801</v>
      </c>
      <c r="AZ105">
        <v>6.9582402343313898</v>
      </c>
      <c r="BA105">
        <v>723944468.25199997</v>
      </c>
      <c r="BB105">
        <v>555039104.91043496</v>
      </c>
      <c r="BC105">
        <v>22.5553933335501</v>
      </c>
      <c r="BD105">
        <v>30.4652413726857</v>
      </c>
      <c r="BE105">
        <v>27.372835057381302</v>
      </c>
      <c r="BF105">
        <v>0.24379999999999999</v>
      </c>
      <c r="BG105">
        <v>0.59256887022288096</v>
      </c>
      <c r="BH105">
        <v>0.60890507802803895</v>
      </c>
      <c r="BI105">
        <v>0.88232787943600999</v>
      </c>
      <c r="BJ105">
        <v>0.92155099807208696</v>
      </c>
      <c r="BK105">
        <v>0.86228061159289304</v>
      </c>
      <c r="BL105">
        <v>0.19756267823008899</v>
      </c>
      <c r="BM105">
        <v>49.965493443754298</v>
      </c>
      <c r="BN105">
        <v>157.1258</v>
      </c>
      <c r="BO105">
        <v>164.20760000000001</v>
      </c>
      <c r="BP105">
        <v>1.3573125212080099</v>
      </c>
      <c r="BQ105">
        <v>32.662912308899998</v>
      </c>
      <c r="BR105" s="9">
        <v>1.76351098812241</v>
      </c>
      <c r="BS105">
        <v>2.73719896332662</v>
      </c>
      <c r="BT105">
        <v>6896899.8888608702</v>
      </c>
      <c r="BU105">
        <v>443183472</v>
      </c>
      <c r="BV105">
        <v>99.906999999999996</v>
      </c>
      <c r="BW105" s="41">
        <v>41306</v>
      </c>
      <c r="BX105" s="9" t="s">
        <v>338</v>
      </c>
      <c r="BY105">
        <v>147.35</v>
      </c>
      <c r="BZ105" s="9" t="s">
        <v>146</v>
      </c>
      <c r="CA105" t="str">
        <f t="shared" si="180"/>
        <v>USD=</v>
      </c>
      <c r="CB105" s="25">
        <v>1</v>
      </c>
      <c r="CE105" s="9" t="s">
        <v>100</v>
      </c>
      <c r="CF105" s="9" t="s">
        <v>337</v>
      </c>
    </row>
    <row r="106" spans="1:84" x14ac:dyDescent="0.4">
      <c r="F106" s="5"/>
      <c r="G106" s="12" t="s">
        <v>423</v>
      </c>
      <c r="H106" s="13"/>
      <c r="I106" s="42">
        <f>AVERAGE(I77:I105)</f>
        <v>84.151972413793104</v>
      </c>
      <c r="J106" s="14"/>
      <c r="K106" s="14"/>
      <c r="L106" s="14"/>
      <c r="M106" s="16"/>
      <c r="N106" s="16"/>
      <c r="O106" s="42">
        <f>AVERAGE(O77:O105)</f>
        <v>42.731388358404423</v>
      </c>
      <c r="P106" s="42">
        <f>AVERAGE(P77:P105)</f>
        <v>25.755257620550154</v>
      </c>
      <c r="Q106" s="42">
        <f t="shared" ref="Q106:U106" si="253">AVERAGE(Q77:Q105)</f>
        <v>4.1259177010504597</v>
      </c>
      <c r="R106" s="42">
        <f t="shared" si="253"/>
        <v>2.2919523559745736</v>
      </c>
      <c r="S106" s="42">
        <f t="shared" si="253"/>
        <v>6.5706328647547201</v>
      </c>
      <c r="T106" s="42">
        <f t="shared" si="253"/>
        <v>25.604842308769367</v>
      </c>
      <c r="U106" s="42">
        <f t="shared" si="253"/>
        <v>5.2890010971130144</v>
      </c>
      <c r="V106" s="17">
        <f t="shared" ref="V106:AP106" si="254">AVERAGE(V77:V105)</f>
        <v>720915264.09248269</v>
      </c>
      <c r="W106" s="17">
        <f t="shared" si="254"/>
        <v>587254166.99522161</v>
      </c>
      <c r="X106" s="42">
        <f t="shared" si="254"/>
        <v>-10.491080360957945</v>
      </c>
      <c r="Y106" s="42">
        <f t="shared" si="254"/>
        <v>34.162013073701821</v>
      </c>
      <c r="Z106" s="42">
        <f t="shared" si="254"/>
        <v>35.605120112973538</v>
      </c>
      <c r="AA106" s="42">
        <f t="shared" si="254"/>
        <v>33.146447132805271</v>
      </c>
      <c r="AB106" s="42">
        <f t="shared" si="254"/>
        <v>0.41514705882352954</v>
      </c>
      <c r="AC106" s="42">
        <f t="shared" si="254"/>
        <v>0.74128238824955484</v>
      </c>
      <c r="AD106" s="42">
        <f t="shared" si="254"/>
        <v>0.78950524839252711</v>
      </c>
      <c r="AE106" s="42">
        <f t="shared" si="254"/>
        <v>0.91443933912190778</v>
      </c>
      <c r="AF106" s="42">
        <f t="shared" si="254"/>
        <v>0.94295861645504497</v>
      </c>
      <c r="AG106" s="42">
        <f t="shared" si="254"/>
        <v>0.74705183509238071</v>
      </c>
      <c r="AH106" s="42">
        <f t="shared" si="254"/>
        <v>0.82055240589116618</v>
      </c>
      <c r="AI106" s="42">
        <f t="shared" si="254"/>
        <v>54.290226412197036</v>
      </c>
      <c r="AJ106" s="42">
        <f t="shared" si="254"/>
        <v>260.77877931034482</v>
      </c>
      <c r="AK106" s="42">
        <f t="shared" si="254"/>
        <v>269.08094827586194</v>
      </c>
      <c r="AL106" s="42">
        <f t="shared" si="254"/>
        <v>1.4554082850484718</v>
      </c>
      <c r="AM106" s="42">
        <f t="shared" si="254"/>
        <v>28.389159446500003</v>
      </c>
      <c r="AN106" s="42">
        <f t="shared" si="254"/>
        <v>2.678955457293223</v>
      </c>
      <c r="AO106" s="42">
        <f t="shared" si="254"/>
        <v>3.7188186909148953</v>
      </c>
      <c r="AP106" s="17">
        <f t="shared" si="254"/>
        <v>4184354.5860798969</v>
      </c>
    </row>
    <row r="107" spans="1:84" x14ac:dyDescent="0.4">
      <c r="F107" s="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</row>
    <row r="108" spans="1:84" x14ac:dyDescent="0.4">
      <c r="A108" s="2"/>
      <c r="B108" s="2"/>
      <c r="C108" s="2" t="s">
        <v>101</v>
      </c>
      <c r="D108" s="2"/>
      <c r="E108" s="2"/>
      <c r="F108" s="5"/>
      <c r="AS108" s="2"/>
      <c r="CE108" s="2"/>
    </row>
    <row r="109" spans="1:84" x14ac:dyDescent="0.4">
      <c r="B109" t="s">
        <v>339</v>
      </c>
      <c r="C109" t="s">
        <v>101</v>
      </c>
      <c r="E109" s="7" t="s">
        <v>102</v>
      </c>
      <c r="F109" s="5"/>
      <c r="G109" s="6" t="str">
        <f t="shared" ref="G109" si="255">BX109</f>
        <v>FR0000121667</v>
      </c>
      <c r="H109" s="36">
        <f t="shared" ref="H109" si="256">(BU109*BY109)*CB109</f>
        <v>136351621521.045</v>
      </c>
      <c r="I109" s="37">
        <f t="shared" ref="I109" si="257">BV109</f>
        <v>63.034500000000001</v>
      </c>
      <c r="J109" s="38">
        <f t="shared" ref="J109" si="258">BW109</f>
        <v>27395</v>
      </c>
      <c r="K109" s="37" t="str">
        <f t="shared" ref="K109" si="259">BZ109</f>
        <v>EUR</v>
      </c>
      <c r="L109" s="39">
        <f t="shared" ref="L109" si="260">BY109</f>
        <v>253.8</v>
      </c>
      <c r="M109" s="37">
        <f t="shared" ref="M109" si="261">BY109*CB109</f>
        <v>295.67700000000002</v>
      </c>
      <c r="N109" s="40"/>
      <c r="O109" s="37">
        <f t="shared" ref="O109" si="262">AT109</f>
        <v>49.044229012696398</v>
      </c>
      <c r="P109" s="37">
        <f t="shared" ref="P109" si="263">AU109</f>
        <v>33.226308793900202</v>
      </c>
      <c r="Q109" s="37">
        <f t="shared" ref="Q109" si="264">AV109</f>
        <v>6.3693803912592699</v>
      </c>
      <c r="R109" s="37">
        <f t="shared" ref="R109" si="265">AW109</f>
        <v>4.2597831787051499</v>
      </c>
      <c r="S109" s="37">
        <f t="shared" ref="S109" si="266">AX109</f>
        <v>3.0833593541396298</v>
      </c>
      <c r="T109" s="37">
        <f t="shared" ref="T109" si="267">AY109</f>
        <v>23.545700271245401</v>
      </c>
      <c r="U109" s="37">
        <f t="shared" ref="U109" si="268">AZ109</f>
        <v>4.2472495093201603</v>
      </c>
      <c r="V109" s="36">
        <f t="shared" ref="V109" si="269">BA109</f>
        <v>85185753.920000002</v>
      </c>
      <c r="W109" s="36">
        <f t="shared" ref="W109" si="270">BB109</f>
        <v>107545620.217391</v>
      </c>
      <c r="X109" s="37">
        <f t="shared" ref="X109" si="271">((W109-V109)/W109)*100</f>
        <v>20.791052440994921</v>
      </c>
      <c r="Y109" s="37">
        <f t="shared" ref="Y109" si="272">BC109</f>
        <v>30.363406715905199</v>
      </c>
      <c r="Z109" s="37">
        <f t="shared" ref="Z109" si="273">BD109</f>
        <v>31.583531964289001</v>
      </c>
      <c r="AA109" s="37">
        <f t="shared" ref="AA109" si="274">BE109</f>
        <v>26.208565887618899</v>
      </c>
      <c r="AB109" s="37" t="str">
        <f t="shared" ref="AB109" si="275">BF109</f>
        <v>#N/A</v>
      </c>
      <c r="AC109" s="37">
        <f t="shared" ref="AC109" si="276">BG109</f>
        <v>1.0194665738470601</v>
      </c>
      <c r="AD109" s="37">
        <f t="shared" ref="AD109" si="277">BH109</f>
        <v>0.83793211228792996</v>
      </c>
      <c r="AE109" s="37">
        <f t="shared" ref="AE109" si="278">BI109</f>
        <v>0.90633143682103201</v>
      </c>
      <c r="AF109" s="37">
        <f t="shared" ref="AF109" si="279">BJ109</f>
        <v>0.93755335365973003</v>
      </c>
      <c r="AG109" s="37">
        <f t="shared" ref="AG109" si="280">BK109</f>
        <v>0.54818897203220995</v>
      </c>
      <c r="AH109" s="37">
        <f t="shared" ref="AH109" si="281">BL109</f>
        <v>0.26570473062691302</v>
      </c>
      <c r="AI109" s="37">
        <f t="shared" ref="AI109" si="282">BM109</f>
        <v>58.867924528301899</v>
      </c>
      <c r="AJ109" s="39">
        <f t="shared" ref="AJ109" si="283">BN109</f>
        <v>244.946</v>
      </c>
      <c r="AK109" s="39">
        <f t="shared" ref="AK109" si="284">BO109</f>
        <v>248.89699999999999</v>
      </c>
      <c r="AL109" s="37">
        <f t="shared" ref="AL109" si="285">BP109</f>
        <v>1.5618821668643701</v>
      </c>
      <c r="AM109" s="37">
        <f t="shared" ref="AM109" si="286">BQ109</f>
        <v>76.430690970800001</v>
      </c>
      <c r="AN109" s="37" t="str">
        <f t="shared" ref="AN109" si="287">BR109</f>
        <v>NULL</v>
      </c>
      <c r="AO109" s="37" t="str">
        <f t="shared" ref="AO109" si="288">BS109</f>
        <v>NULL</v>
      </c>
      <c r="AP109" s="36">
        <f t="shared" ref="AP109" si="289">BT109</f>
        <v>2123094.0866638301</v>
      </c>
      <c r="AS109" s="11" t="s">
        <v>102</v>
      </c>
      <c r="AT109" s="9">
        <v>49.044229012696398</v>
      </c>
      <c r="AU109" s="9">
        <v>33.226308793900202</v>
      </c>
      <c r="AV109" s="9">
        <v>6.3693803912592699</v>
      </c>
      <c r="AW109" s="9">
        <v>4.2597831787051499</v>
      </c>
      <c r="AX109" s="9">
        <v>3.0833593541396298</v>
      </c>
      <c r="AY109">
        <v>23.545700271245401</v>
      </c>
      <c r="AZ109">
        <v>4.2472495093201603</v>
      </c>
      <c r="BA109">
        <v>85185753.920000002</v>
      </c>
      <c r="BB109">
        <v>107545620.217391</v>
      </c>
      <c r="BC109">
        <v>30.363406715905199</v>
      </c>
      <c r="BD109">
        <v>31.583531964289001</v>
      </c>
      <c r="BE109">
        <v>26.208565887618899</v>
      </c>
      <c r="BF109" t="s">
        <v>184</v>
      </c>
      <c r="BG109">
        <v>1.0194665738470601</v>
      </c>
      <c r="BH109">
        <v>0.83793211228792996</v>
      </c>
      <c r="BI109">
        <v>0.90633143682103201</v>
      </c>
      <c r="BJ109">
        <v>0.93755335365973003</v>
      </c>
      <c r="BK109">
        <v>0.54818897203220995</v>
      </c>
      <c r="BL109">
        <v>0.26570473062691302</v>
      </c>
      <c r="BM109">
        <v>58.867924528301899</v>
      </c>
      <c r="BN109">
        <v>244.946</v>
      </c>
      <c r="BO109">
        <v>248.89699999999999</v>
      </c>
      <c r="BP109">
        <v>1.5618821668643701</v>
      </c>
      <c r="BQ109">
        <v>76.430690970800001</v>
      </c>
      <c r="BR109" s="9" t="s">
        <v>147</v>
      </c>
      <c r="BS109" s="9" t="s">
        <v>147</v>
      </c>
      <c r="BT109">
        <v>2123094.0866638301</v>
      </c>
      <c r="BU109">
        <v>461150585</v>
      </c>
      <c r="BV109">
        <v>63.034500000000001</v>
      </c>
      <c r="BW109" s="41">
        <v>27395</v>
      </c>
      <c r="BX109" s="9" t="s">
        <v>340</v>
      </c>
      <c r="BY109">
        <v>253.8</v>
      </c>
      <c r="BZ109" s="9" t="s">
        <v>165</v>
      </c>
      <c r="CA109" t="str">
        <f t="shared" si="180"/>
        <v>EUR=</v>
      </c>
      <c r="CB109" s="25">
        <v>1.165</v>
      </c>
      <c r="CE109" s="11" t="s">
        <v>102</v>
      </c>
      <c r="CF109" s="9" t="s">
        <v>339</v>
      </c>
    </row>
    <row r="110" spans="1:84" x14ac:dyDescent="0.4">
      <c r="B110" t="s">
        <v>341</v>
      </c>
      <c r="C110" t="s">
        <v>101</v>
      </c>
      <c r="E110" s="7" t="s">
        <v>103</v>
      </c>
      <c r="F110" s="5"/>
      <c r="G110" s="6" t="str">
        <f t="shared" ref="G110:G118" si="290">BX110</f>
        <v>CH0432492467</v>
      </c>
      <c r="H110" s="36">
        <f t="shared" ref="H110:H118" si="291">(BU110*BY110)*CB110</f>
        <v>42465243150</v>
      </c>
      <c r="I110" s="37">
        <f t="shared" ref="I110:I118" si="292">BV110</f>
        <v>99.863799999999998</v>
      </c>
      <c r="J110" s="38">
        <f t="shared" ref="J110:J118" si="293">BW110</f>
        <v>43564</v>
      </c>
      <c r="K110" s="37" t="str">
        <f t="shared" ref="K110:K118" si="294">BZ110</f>
        <v>CHF</v>
      </c>
      <c r="L110" s="39">
        <f t="shared" ref="L110:L118" si="295">BY110</f>
        <v>69.38</v>
      </c>
      <c r="M110" s="37">
        <f t="shared" ref="M110:M118" si="296">BY110*CB110</f>
        <v>85.857749999999996</v>
      </c>
      <c r="N110" s="40"/>
      <c r="O110" s="37">
        <f t="shared" ref="O110:O118" si="297">AT110</f>
        <v>38.013024549482402</v>
      </c>
      <c r="P110" s="37">
        <f t="shared" ref="P110:P118" si="298">AU110</f>
        <v>24.4606564603511</v>
      </c>
      <c r="Q110" s="37">
        <f t="shared" ref="Q110:Q118" si="299">AV110</f>
        <v>3.34327392695536</v>
      </c>
      <c r="R110" s="37">
        <f t="shared" ref="R110:R118" si="300">AW110</f>
        <v>2.1513330220185698</v>
      </c>
      <c r="S110" s="37">
        <f t="shared" ref="S110:S118" si="301">AX110</f>
        <v>1.9223784965399</v>
      </c>
      <c r="T110" s="37">
        <f t="shared" ref="T110:T118" si="302">AY110</f>
        <v>20.157662759200399</v>
      </c>
      <c r="U110" s="37">
        <f t="shared" ref="U110:U118" si="303">AZ110</f>
        <v>4.3057173853405502</v>
      </c>
      <c r="V110" s="36">
        <f t="shared" ref="V110:V118" si="304">BA110</f>
        <v>84416149.247999996</v>
      </c>
      <c r="W110" s="36">
        <f t="shared" ref="W110:W118" si="305">BB110</f>
        <v>69800861.629999995</v>
      </c>
      <c r="X110" s="37">
        <f t="shared" ref="X110:X118" si="306">((W110-V110)/W110)*100</f>
        <v>-20.93854900455618</v>
      </c>
      <c r="Y110" s="37">
        <f t="shared" ref="Y110:Y118" si="307">BC110</f>
        <v>22.957918827708799</v>
      </c>
      <c r="Z110" s="37">
        <f t="shared" ref="Z110:Z118" si="308">BD110</f>
        <v>30.257763349039401</v>
      </c>
      <c r="AA110" s="37">
        <f t="shared" ref="AA110:AA118" si="309">BE110</f>
        <v>25.8100538375189</v>
      </c>
      <c r="AB110" s="37" t="str">
        <f t="shared" ref="AB110:AB118" si="310">BF110</f>
        <v>#N/A</v>
      </c>
      <c r="AC110" s="37">
        <f t="shared" ref="AC110:AC118" si="311">BG110</f>
        <v>1.05052013648434</v>
      </c>
      <c r="AD110" s="37">
        <f t="shared" ref="AD110:AD118" si="312">BH110</f>
        <v>0.93268647167301599</v>
      </c>
      <c r="AE110" s="37">
        <f t="shared" ref="AE110:AE118" si="313">BI110</f>
        <v>1.0225564960539799</v>
      </c>
      <c r="AF110" s="37">
        <f t="shared" ref="AF110:AF118" si="314">BJ110</f>
        <v>1.01503664899832</v>
      </c>
      <c r="AG110" s="37">
        <f t="shared" ref="AG110:AG118" si="315">BK110</f>
        <v>1.3036532066140201</v>
      </c>
      <c r="AH110" s="37">
        <f t="shared" ref="AH110:AH118" si="316">BL110</f>
        <v>1.0328410300872399</v>
      </c>
      <c r="AI110" s="37">
        <f t="shared" ref="AI110:AI118" si="317">BM110</f>
        <v>45.8333333333333</v>
      </c>
      <c r="AJ110" s="39">
        <f t="shared" ref="AJ110:AJ118" si="318">BN110</f>
        <v>70.547600000000003</v>
      </c>
      <c r="AK110" s="39">
        <f t="shared" ref="AK110:AK118" si="319">BO110</f>
        <v>76.629099999999994</v>
      </c>
      <c r="AL110" s="37">
        <f t="shared" ref="AL110:AL118" si="320">BP110</f>
        <v>0.40520984081042</v>
      </c>
      <c r="AM110" s="37">
        <f t="shared" ref="AM110:AM118" si="321">BQ110</f>
        <v>15.2259332024</v>
      </c>
      <c r="AN110" s="37" t="str">
        <f t="shared" ref="AN110:AN118" si="322">BR110</f>
        <v>NULL</v>
      </c>
      <c r="AO110" s="37" t="str">
        <f t="shared" ref="AO110:AO118" si="323">BS110</f>
        <v>NULL</v>
      </c>
      <c r="AP110" s="36">
        <f t="shared" ref="AP110:AP118" si="324">BT110</f>
        <v>1702853.87120659</v>
      </c>
      <c r="AS110" s="11" t="s">
        <v>103</v>
      </c>
      <c r="AT110" s="9">
        <v>38.013024549482402</v>
      </c>
      <c r="AU110" s="9">
        <v>24.4606564603511</v>
      </c>
      <c r="AV110" s="9">
        <v>3.34327392695536</v>
      </c>
      <c r="AW110">
        <v>2.1513330220185698</v>
      </c>
      <c r="AX110" s="9">
        <v>1.9223784965399</v>
      </c>
      <c r="AY110">
        <v>20.157662759200399</v>
      </c>
      <c r="AZ110">
        <v>4.3057173853405502</v>
      </c>
      <c r="BA110">
        <v>84416149.247999996</v>
      </c>
      <c r="BB110">
        <v>69800861.629999995</v>
      </c>
      <c r="BC110">
        <v>22.957918827708799</v>
      </c>
      <c r="BD110">
        <v>30.257763349039401</v>
      </c>
      <c r="BE110">
        <v>25.8100538375189</v>
      </c>
      <c r="BF110" t="s">
        <v>184</v>
      </c>
      <c r="BG110">
        <v>1.05052013648434</v>
      </c>
      <c r="BH110">
        <v>0.93268647167301599</v>
      </c>
      <c r="BI110">
        <v>1.0225564960539799</v>
      </c>
      <c r="BJ110">
        <v>1.01503664899832</v>
      </c>
      <c r="BK110">
        <v>1.3036532066140201</v>
      </c>
      <c r="BL110">
        <v>1.0328410300872399</v>
      </c>
      <c r="BM110">
        <v>45.8333333333333</v>
      </c>
      <c r="BN110">
        <v>70.547600000000003</v>
      </c>
      <c r="BO110" s="9">
        <v>76.629099999999994</v>
      </c>
      <c r="BP110">
        <v>0.40520984081042</v>
      </c>
      <c r="BQ110">
        <v>15.2259332024</v>
      </c>
      <c r="BR110" s="9" t="s">
        <v>147</v>
      </c>
      <c r="BS110" s="9" t="s">
        <v>147</v>
      </c>
      <c r="BT110">
        <v>1702853.87120659</v>
      </c>
      <c r="BU110">
        <v>494600000</v>
      </c>
      <c r="BV110">
        <v>99.863799999999998</v>
      </c>
      <c r="BW110" s="41">
        <v>43564</v>
      </c>
      <c r="BX110" s="9" t="s">
        <v>342</v>
      </c>
      <c r="BY110">
        <v>69.38</v>
      </c>
      <c r="BZ110" s="9" t="s">
        <v>170</v>
      </c>
      <c r="CA110" t="str">
        <f t="shared" si="180"/>
        <v>CHFUSD=R</v>
      </c>
      <c r="CB110" s="25">
        <v>1.2375</v>
      </c>
      <c r="CE110" s="11" t="s">
        <v>103</v>
      </c>
      <c r="CF110" s="9" t="s">
        <v>341</v>
      </c>
    </row>
    <row r="111" spans="1:84" x14ac:dyDescent="0.4">
      <c r="B111" t="s">
        <v>419</v>
      </c>
      <c r="C111" t="s">
        <v>101</v>
      </c>
      <c r="E111" s="7" t="s">
        <v>418</v>
      </c>
      <c r="F111" s="5"/>
      <c r="G111" s="6" t="str">
        <f t="shared" si="290"/>
        <v>JP3837800006</v>
      </c>
      <c r="H111" s="36">
        <f t="shared" si="291"/>
        <v>4503410596047.9092</v>
      </c>
      <c r="I111" s="37">
        <f t="shared" si="292"/>
        <v>99.997600000000006</v>
      </c>
      <c r="J111" s="38">
        <f t="shared" si="293"/>
        <v>22556</v>
      </c>
      <c r="K111" s="37" t="str">
        <f t="shared" si="294"/>
        <v>JPY</v>
      </c>
      <c r="L111" s="39">
        <f t="shared" si="295"/>
        <v>19370</v>
      </c>
      <c r="M111" s="37">
        <f t="shared" si="296"/>
        <v>13138.671</v>
      </c>
      <c r="N111" s="40"/>
      <c r="O111" s="37">
        <f t="shared" si="297"/>
        <v>32.397474495602502</v>
      </c>
      <c r="P111" s="37">
        <f t="shared" si="298"/>
        <v>28.286867247248299</v>
      </c>
      <c r="Q111" s="37">
        <f t="shared" si="299"/>
        <v>2.7690149141540599</v>
      </c>
      <c r="R111" s="37">
        <f t="shared" si="300"/>
        <v>2.4176809613032701</v>
      </c>
      <c r="S111" s="37">
        <f t="shared" si="301"/>
        <v>6.7967273928372203</v>
      </c>
      <c r="T111" s="37">
        <f t="shared" si="302"/>
        <v>27.357272249571899</v>
      </c>
      <c r="U111" s="37">
        <f t="shared" si="303"/>
        <v>7.6160872333452501</v>
      </c>
      <c r="V111" s="36">
        <f t="shared" si="304"/>
        <v>23692430900</v>
      </c>
      <c r="W111" s="36">
        <f t="shared" si="305"/>
        <v>23383953159.0909</v>
      </c>
      <c r="X111" s="37">
        <f t="shared" si="306"/>
        <v>-1.3191855919758106</v>
      </c>
      <c r="Y111" s="37">
        <f t="shared" si="307"/>
        <v>40.049674758806603</v>
      </c>
      <c r="Z111" s="37">
        <f t="shared" si="308"/>
        <v>37.430506847363901</v>
      </c>
      <c r="AA111" s="37">
        <f t="shared" si="309"/>
        <v>32.274456066224502</v>
      </c>
      <c r="AB111" s="37" t="str">
        <f t="shared" si="310"/>
        <v>#N/A</v>
      </c>
      <c r="AC111" s="37">
        <f t="shared" si="311"/>
        <v>0.96350594254278099</v>
      </c>
      <c r="AD111" s="37">
        <f t="shared" si="312"/>
        <v>1.0435555057574899</v>
      </c>
      <c r="AE111" s="37">
        <f t="shared" si="313"/>
        <v>1.20320237099604</v>
      </c>
      <c r="AF111" s="37">
        <f t="shared" si="314"/>
        <v>1.13546711186245</v>
      </c>
      <c r="AG111" s="37">
        <f t="shared" si="315"/>
        <v>0.83609053099544905</v>
      </c>
      <c r="AH111" s="37">
        <f t="shared" si="316"/>
        <v>1.0717912265984799</v>
      </c>
      <c r="AI111" s="37">
        <f t="shared" si="317"/>
        <v>58.126934984520098</v>
      </c>
      <c r="AJ111" s="39">
        <f t="shared" si="318"/>
        <v>17559.099999999999</v>
      </c>
      <c r="AK111" s="39">
        <f t="shared" si="319"/>
        <v>18476.099999999999</v>
      </c>
      <c r="AL111" s="37">
        <f t="shared" si="320"/>
        <v>0.82601961796592704</v>
      </c>
      <c r="AM111" s="37">
        <f t="shared" si="321"/>
        <v>27.250731070099999</v>
      </c>
      <c r="AN111" s="37" t="str">
        <f t="shared" si="322"/>
        <v>NULL</v>
      </c>
      <c r="AO111" s="37" t="str">
        <f t="shared" si="323"/>
        <v>NULL</v>
      </c>
      <c r="AP111" s="36">
        <f t="shared" si="324"/>
        <v>3860326.9761616499</v>
      </c>
      <c r="AS111" s="11" t="s">
        <v>418</v>
      </c>
      <c r="AT111" s="9">
        <v>32.397474495602502</v>
      </c>
      <c r="AU111" s="9">
        <v>28.286867247248299</v>
      </c>
      <c r="AV111" s="9">
        <v>2.7690149141540599</v>
      </c>
      <c r="AW111" s="9">
        <v>2.4176809613032701</v>
      </c>
      <c r="AX111" s="9">
        <v>6.7967273928372203</v>
      </c>
      <c r="AY111">
        <v>27.357272249571899</v>
      </c>
      <c r="AZ111">
        <v>7.6160872333452501</v>
      </c>
      <c r="BA111">
        <v>23692430900</v>
      </c>
      <c r="BB111">
        <v>23383953159.0909</v>
      </c>
      <c r="BC111">
        <v>40.049674758806603</v>
      </c>
      <c r="BD111">
        <v>37.430506847363901</v>
      </c>
      <c r="BE111">
        <v>32.274456066224502</v>
      </c>
      <c r="BF111" t="s">
        <v>184</v>
      </c>
      <c r="BG111">
        <v>0.96350594254278099</v>
      </c>
      <c r="BH111">
        <v>1.0435555057574899</v>
      </c>
      <c r="BI111">
        <v>1.20320237099604</v>
      </c>
      <c r="BJ111">
        <v>1.13546711186245</v>
      </c>
      <c r="BK111">
        <v>0.83609053099544905</v>
      </c>
      <c r="BL111">
        <v>1.0717912265984799</v>
      </c>
      <c r="BM111">
        <v>58.126934984520098</v>
      </c>
      <c r="BN111">
        <v>17559.099999999999</v>
      </c>
      <c r="BO111">
        <v>18476.099999999999</v>
      </c>
      <c r="BP111" s="9">
        <v>0.82601961796592704</v>
      </c>
      <c r="BQ111">
        <v>27.250731070099999</v>
      </c>
      <c r="BR111" s="9" t="s">
        <v>147</v>
      </c>
      <c r="BS111" s="9" t="s">
        <v>147</v>
      </c>
      <c r="BT111">
        <v>3860326.9761616499</v>
      </c>
      <c r="BU111">
        <v>342759979</v>
      </c>
      <c r="BV111">
        <v>99.997600000000006</v>
      </c>
      <c r="BW111" s="41">
        <v>22556</v>
      </c>
      <c r="BX111" s="9" t="s">
        <v>420</v>
      </c>
      <c r="BY111">
        <v>19370</v>
      </c>
      <c r="BZ111" s="9" t="s">
        <v>221</v>
      </c>
      <c r="CA111" t="str">
        <f t="shared" si="180"/>
        <v>JPYUSD=R</v>
      </c>
      <c r="CB111" s="25">
        <v>0.67830000000000001</v>
      </c>
      <c r="CE111" s="11" t="s">
        <v>418</v>
      </c>
      <c r="CF111" s="9" t="s">
        <v>419</v>
      </c>
    </row>
    <row r="112" spans="1:84" x14ac:dyDescent="0.4">
      <c r="B112" t="s">
        <v>343</v>
      </c>
      <c r="C112" t="s">
        <v>101</v>
      </c>
      <c r="E112" s="7" t="s">
        <v>421</v>
      </c>
      <c r="F112" s="5"/>
      <c r="G112" s="6" t="str">
        <f t="shared" si="290"/>
        <v>US2166485019</v>
      </c>
      <c r="H112" s="36">
        <f t="shared" si="291"/>
        <v>14023733906.160002</v>
      </c>
      <c r="I112" s="37">
        <f t="shared" si="292"/>
        <v>99.390500000000003</v>
      </c>
      <c r="J112" s="38">
        <f t="shared" si="293"/>
        <v>30337</v>
      </c>
      <c r="K112" s="37" t="str">
        <f t="shared" si="294"/>
        <v>USD</v>
      </c>
      <c r="L112" s="39">
        <f t="shared" si="295"/>
        <v>70.290000000000006</v>
      </c>
      <c r="M112" s="37">
        <f t="shared" si="296"/>
        <v>70.290000000000006</v>
      </c>
      <c r="N112" s="40"/>
      <c r="O112" s="37">
        <f t="shared" si="297"/>
        <v>34.076034788679202</v>
      </c>
      <c r="P112" s="37">
        <f t="shared" si="298"/>
        <v>16.150989057573</v>
      </c>
      <c r="Q112" s="37">
        <f t="shared" si="299"/>
        <v>3.3738648305623</v>
      </c>
      <c r="R112" s="37">
        <f t="shared" si="300"/>
        <v>1.5991078274824799</v>
      </c>
      <c r="S112" s="37">
        <f t="shared" si="301"/>
        <v>1.69196720520236</v>
      </c>
      <c r="T112" s="37">
        <f t="shared" si="302"/>
        <v>18.394194525393502</v>
      </c>
      <c r="U112" s="37">
        <f t="shared" si="303"/>
        <v>3.5163065809538199</v>
      </c>
      <c r="V112" s="36">
        <f t="shared" si="304"/>
        <v>104945903.12199999</v>
      </c>
      <c r="W112" s="36">
        <f t="shared" si="305"/>
        <v>152838602.26782599</v>
      </c>
      <c r="X112" s="37">
        <f t="shared" si="306"/>
        <v>31.335473129950152</v>
      </c>
      <c r="Y112" s="37">
        <f t="shared" si="307"/>
        <v>25.001796513212</v>
      </c>
      <c r="Z112" s="37">
        <f t="shared" si="308"/>
        <v>41.148940444298702</v>
      </c>
      <c r="AA112" s="37">
        <f t="shared" si="309"/>
        <v>34.029656796395997</v>
      </c>
      <c r="AB112" s="37">
        <f t="shared" si="310"/>
        <v>0.67149999999999999</v>
      </c>
      <c r="AC112" s="37">
        <f t="shared" si="311"/>
        <v>0.81492138006345605</v>
      </c>
      <c r="AD112" s="37">
        <f t="shared" si="312"/>
        <v>0.84727922158832603</v>
      </c>
      <c r="AE112" s="37">
        <f t="shared" si="313"/>
        <v>0.97749881832103402</v>
      </c>
      <c r="AF112" s="37">
        <f t="shared" si="314"/>
        <v>0.98499822721481001</v>
      </c>
      <c r="AG112" s="37">
        <f t="shared" si="315"/>
        <v>0.33292945046447298</v>
      </c>
      <c r="AH112" s="37">
        <f t="shared" si="316"/>
        <v>0.60991527566904602</v>
      </c>
      <c r="AI112" s="37">
        <f t="shared" si="317"/>
        <v>46.568954030646303</v>
      </c>
      <c r="AJ112" s="39">
        <f t="shared" si="318"/>
        <v>71.643799999999999</v>
      </c>
      <c r="AK112" s="39">
        <f t="shared" si="319"/>
        <v>85.88015</v>
      </c>
      <c r="AL112" s="37">
        <f t="shared" si="320"/>
        <v>0</v>
      </c>
      <c r="AM112" s="37">
        <f t="shared" si="321"/>
        <v>0</v>
      </c>
      <c r="AN112" s="37">
        <f t="shared" si="322"/>
        <v>3.9882148030454201</v>
      </c>
      <c r="AO112" s="37">
        <f t="shared" si="323"/>
        <v>2.5719427655912099</v>
      </c>
      <c r="AP112" s="36">
        <f t="shared" si="324"/>
        <v>1360871.4037512799</v>
      </c>
      <c r="AS112" s="11" t="s">
        <v>421</v>
      </c>
      <c r="AT112" s="9">
        <v>34.076034788679202</v>
      </c>
      <c r="AU112" s="9">
        <v>16.150989057573</v>
      </c>
      <c r="AV112" s="9">
        <v>3.3738648305623</v>
      </c>
      <c r="AW112">
        <v>1.5991078274824799</v>
      </c>
      <c r="AX112" s="9">
        <v>1.69196720520236</v>
      </c>
      <c r="AY112">
        <v>18.394194525393502</v>
      </c>
      <c r="AZ112">
        <v>3.5163065809538199</v>
      </c>
      <c r="BA112">
        <v>104945903.12199999</v>
      </c>
      <c r="BB112">
        <v>152838602.26782599</v>
      </c>
      <c r="BC112">
        <v>25.001796513212</v>
      </c>
      <c r="BD112">
        <v>41.148940444298702</v>
      </c>
      <c r="BE112">
        <v>34.029656796395997</v>
      </c>
      <c r="BF112">
        <v>0.67149999999999999</v>
      </c>
      <c r="BG112">
        <v>0.81492138006345605</v>
      </c>
      <c r="BH112">
        <v>0.84727922158832603</v>
      </c>
      <c r="BI112">
        <v>0.97749881832103402</v>
      </c>
      <c r="BJ112">
        <v>0.98499822721481001</v>
      </c>
      <c r="BK112">
        <v>0.33292945046447298</v>
      </c>
      <c r="BL112">
        <v>0.60991527566904602</v>
      </c>
      <c r="BM112">
        <v>46.568954030646303</v>
      </c>
      <c r="BN112">
        <v>71.643799999999999</v>
      </c>
      <c r="BO112">
        <v>85.88015</v>
      </c>
      <c r="BP112">
        <v>0</v>
      </c>
      <c r="BQ112">
        <v>0</v>
      </c>
      <c r="BR112" s="9">
        <v>3.9882148030454201</v>
      </c>
      <c r="BS112" s="9">
        <v>2.5719427655912099</v>
      </c>
      <c r="BT112">
        <v>1360871.4037512799</v>
      </c>
      <c r="BU112">
        <v>199512504</v>
      </c>
      <c r="BV112">
        <v>99.390500000000003</v>
      </c>
      <c r="BW112" s="41">
        <v>30337</v>
      </c>
      <c r="BX112" s="9" t="s">
        <v>422</v>
      </c>
      <c r="BY112">
        <v>70.290000000000006</v>
      </c>
      <c r="BZ112" s="9" t="s">
        <v>146</v>
      </c>
      <c r="CA112" t="str">
        <f t="shared" si="180"/>
        <v>USD=</v>
      </c>
      <c r="CB112" s="25">
        <v>1</v>
      </c>
      <c r="CE112" s="11" t="s">
        <v>421</v>
      </c>
      <c r="CF112" s="9" t="s">
        <v>343</v>
      </c>
    </row>
    <row r="113" spans="1:84" x14ac:dyDescent="0.4">
      <c r="B113" t="s">
        <v>344</v>
      </c>
      <c r="C113" t="s">
        <v>101</v>
      </c>
      <c r="E113" s="7" t="s">
        <v>104</v>
      </c>
      <c r="F113" s="5"/>
      <c r="G113" s="6" t="str">
        <f t="shared" si="290"/>
        <v>US24906P1093</v>
      </c>
      <c r="H113" s="36">
        <f t="shared" si="291"/>
        <v>2585310838.5599999</v>
      </c>
      <c r="I113" s="37">
        <f t="shared" si="292"/>
        <v>99.593900000000005</v>
      </c>
      <c r="J113" s="38">
        <f t="shared" si="293"/>
        <v>32001</v>
      </c>
      <c r="K113" s="37" t="str">
        <f t="shared" si="294"/>
        <v>USD</v>
      </c>
      <c r="L113" s="39">
        <f t="shared" si="295"/>
        <v>12.96</v>
      </c>
      <c r="M113" s="37">
        <f t="shared" si="296"/>
        <v>12.96</v>
      </c>
      <c r="N113" s="40"/>
      <c r="O113" s="37" t="str">
        <f t="shared" si="297"/>
        <v>NULL</v>
      </c>
      <c r="P113" s="37">
        <f t="shared" si="298"/>
        <v>6.5423608992372202</v>
      </c>
      <c r="Q113" s="37" t="str">
        <f t="shared" si="299"/>
        <v>NULL</v>
      </c>
      <c r="R113" s="37">
        <f t="shared" si="300"/>
        <v>0.77885248800443097</v>
      </c>
      <c r="S113" s="37">
        <f t="shared" si="301"/>
        <v>1.31782040815667</v>
      </c>
      <c r="T113" s="37">
        <f t="shared" si="302"/>
        <v>9.1353739878445506</v>
      </c>
      <c r="U113" s="37">
        <f t="shared" si="303"/>
        <v>0.70425247577227101</v>
      </c>
      <c r="V113" s="36">
        <f t="shared" si="304"/>
        <v>77851406.623999998</v>
      </c>
      <c r="W113" s="36">
        <f t="shared" si="305"/>
        <v>55721534.7391304</v>
      </c>
      <c r="X113" s="37">
        <f t="shared" si="306"/>
        <v>-39.715115508706397</v>
      </c>
      <c r="Y113" s="37">
        <f t="shared" si="307"/>
        <v>39.952286419769599</v>
      </c>
      <c r="Z113" s="37">
        <f t="shared" si="308"/>
        <v>49.509546408872801</v>
      </c>
      <c r="AA113" s="37">
        <f t="shared" si="309"/>
        <v>54.794360077498901</v>
      </c>
      <c r="AB113" s="37">
        <f t="shared" si="310"/>
        <v>0.56389999999999996</v>
      </c>
      <c r="AC113" s="37">
        <f t="shared" si="311"/>
        <v>1.0291981980277201</v>
      </c>
      <c r="AD113" s="37">
        <f t="shared" si="312"/>
        <v>0.418695970372993</v>
      </c>
      <c r="AE113" s="37">
        <f t="shared" si="313"/>
        <v>0.97310374360588503</v>
      </c>
      <c r="AF113" s="37">
        <f t="shared" si="314"/>
        <v>0.98206818033476095</v>
      </c>
      <c r="AG113" s="37">
        <f t="shared" si="315"/>
        <v>1.0791313761346599</v>
      </c>
      <c r="AH113" s="37">
        <f t="shared" si="316"/>
        <v>0.484137097418463</v>
      </c>
      <c r="AI113" s="37">
        <f t="shared" si="317"/>
        <v>24.763705103969802</v>
      </c>
      <c r="AJ113" s="39">
        <f t="shared" si="318"/>
        <v>15.716900000000001</v>
      </c>
      <c r="AK113" s="39">
        <f t="shared" si="319"/>
        <v>17.171524999999999</v>
      </c>
      <c r="AL113" s="37">
        <f t="shared" si="320"/>
        <v>4.9382716049382704</v>
      </c>
      <c r="AM113" s="37" t="str">
        <f t="shared" si="321"/>
        <v>NULL</v>
      </c>
      <c r="AN113" s="37">
        <f t="shared" si="322"/>
        <v>3.93366851821188</v>
      </c>
      <c r="AO113" s="37">
        <f t="shared" si="323"/>
        <v>3.6315594743426001</v>
      </c>
      <c r="AP113" s="36">
        <f t="shared" si="324"/>
        <v>4354007.4075979404</v>
      </c>
      <c r="AS113" s="11" t="s">
        <v>104</v>
      </c>
      <c r="AT113" s="9" t="s">
        <v>147</v>
      </c>
      <c r="AU113" s="9">
        <v>6.5423608992372202</v>
      </c>
      <c r="AV113" s="9" t="s">
        <v>147</v>
      </c>
      <c r="AW113">
        <v>0.77885248800443097</v>
      </c>
      <c r="AX113" s="9">
        <v>1.31782040815667</v>
      </c>
      <c r="AY113">
        <v>9.1353739878445506</v>
      </c>
      <c r="AZ113">
        <v>0.70425247577227101</v>
      </c>
      <c r="BA113">
        <v>77851406.623999998</v>
      </c>
      <c r="BB113">
        <v>55721534.7391304</v>
      </c>
      <c r="BC113">
        <v>39.952286419769599</v>
      </c>
      <c r="BD113">
        <v>49.509546408872801</v>
      </c>
      <c r="BE113">
        <v>54.794360077498901</v>
      </c>
      <c r="BF113">
        <v>0.56389999999999996</v>
      </c>
      <c r="BG113">
        <v>1.0291981980277201</v>
      </c>
      <c r="BH113">
        <v>0.418695970372993</v>
      </c>
      <c r="BI113">
        <v>0.97310374360588503</v>
      </c>
      <c r="BJ113">
        <v>0.98206818033476095</v>
      </c>
      <c r="BK113">
        <v>1.0791313761346599</v>
      </c>
      <c r="BL113">
        <v>0.484137097418463</v>
      </c>
      <c r="BM113">
        <v>24.763705103969802</v>
      </c>
      <c r="BN113">
        <v>15.716900000000001</v>
      </c>
      <c r="BO113">
        <v>17.171524999999999</v>
      </c>
      <c r="BP113">
        <v>4.9382716049382704</v>
      </c>
      <c r="BQ113" s="9" t="s">
        <v>147</v>
      </c>
      <c r="BR113" s="9">
        <v>3.93366851821188</v>
      </c>
      <c r="BS113" s="9">
        <v>3.6315594743426001</v>
      </c>
      <c r="BT113">
        <v>4354007.4075979404</v>
      </c>
      <c r="BU113">
        <v>199483861</v>
      </c>
      <c r="BV113">
        <v>99.593900000000005</v>
      </c>
      <c r="BW113" s="41">
        <v>32001</v>
      </c>
      <c r="BX113" s="9" t="s">
        <v>345</v>
      </c>
      <c r="BY113">
        <v>12.96</v>
      </c>
      <c r="BZ113" s="9" t="s">
        <v>146</v>
      </c>
      <c r="CA113" t="str">
        <f t="shared" si="180"/>
        <v>USD=</v>
      </c>
      <c r="CB113" s="25">
        <v>1</v>
      </c>
      <c r="CE113" s="11" t="s">
        <v>104</v>
      </c>
      <c r="CF113" s="9" t="s">
        <v>344</v>
      </c>
    </row>
    <row r="114" spans="1:84" x14ac:dyDescent="0.4">
      <c r="B114" t="s">
        <v>346</v>
      </c>
      <c r="C114" t="s">
        <v>101</v>
      </c>
      <c r="E114" s="7" t="s">
        <v>105</v>
      </c>
      <c r="F114" s="5"/>
      <c r="G114" s="6" t="str">
        <f t="shared" si="290"/>
        <v>US8523123052</v>
      </c>
      <c r="H114" s="36">
        <f t="shared" si="291"/>
        <v>1340576060.3000002</v>
      </c>
      <c r="I114" s="37">
        <f t="shared" si="292"/>
        <v>99.484399999999994</v>
      </c>
      <c r="J114" s="38">
        <f t="shared" si="293"/>
        <v>33658</v>
      </c>
      <c r="K114" s="37" t="str">
        <f t="shared" si="294"/>
        <v>USD</v>
      </c>
      <c r="L114" s="39">
        <f t="shared" si="295"/>
        <v>27.26</v>
      </c>
      <c r="M114" s="37">
        <f t="shared" si="296"/>
        <v>27.26</v>
      </c>
      <c r="N114" s="40"/>
      <c r="O114" s="37" t="str">
        <f t="shared" si="297"/>
        <v>NULL</v>
      </c>
      <c r="P114" s="37" t="str">
        <f t="shared" si="298"/>
        <v>NULL</v>
      </c>
      <c r="Q114" s="37" t="str">
        <f t="shared" si="299"/>
        <v>NULL</v>
      </c>
      <c r="R114" s="37" t="str">
        <f t="shared" si="300"/>
        <v>NULL</v>
      </c>
      <c r="S114" s="37">
        <f t="shared" si="301"/>
        <v>3.99173165999958</v>
      </c>
      <c r="T114" s="37" t="str">
        <f t="shared" si="302"/>
        <v>NULL</v>
      </c>
      <c r="U114" s="37">
        <f t="shared" si="303"/>
        <v>5.9727424060699796</v>
      </c>
      <c r="V114" s="36">
        <f t="shared" si="304"/>
        <v>281377732.37199998</v>
      </c>
      <c r="W114" s="36">
        <f t="shared" si="305"/>
        <v>70233847.244130403</v>
      </c>
      <c r="X114" s="37">
        <f t="shared" si="306"/>
        <v>-300.62981512879509</v>
      </c>
      <c r="Y114" s="37">
        <f t="shared" si="307"/>
        <v>113.692545653875</v>
      </c>
      <c r="Z114" s="37">
        <f t="shared" si="308"/>
        <v>81.117441358149605</v>
      </c>
      <c r="AA114" s="37">
        <f t="shared" si="309"/>
        <v>72.707345623173296</v>
      </c>
      <c r="AB114" s="37">
        <f t="shared" si="310"/>
        <v>0.92459999999999998</v>
      </c>
      <c r="AC114" s="37">
        <f t="shared" si="311"/>
        <v>0.72784840663239303</v>
      </c>
      <c r="AD114" s="37">
        <f t="shared" si="312"/>
        <v>0.86987400668458503</v>
      </c>
      <c r="AE114" s="37">
        <f t="shared" si="313"/>
        <v>0.701698994506606</v>
      </c>
      <c r="AF114" s="37">
        <f t="shared" si="314"/>
        <v>0.80113186187174101</v>
      </c>
      <c r="AG114" s="37">
        <f t="shared" si="315"/>
        <v>-0.84507521849715195</v>
      </c>
      <c r="AH114" s="37">
        <f t="shared" si="316"/>
        <v>1.1694531200904601</v>
      </c>
      <c r="AI114" s="37">
        <f t="shared" si="317"/>
        <v>85.607196401799101</v>
      </c>
      <c r="AJ114" s="39">
        <f t="shared" si="318"/>
        <v>18.261199999999999</v>
      </c>
      <c r="AK114" s="39">
        <f t="shared" si="319"/>
        <v>21.000074999999999</v>
      </c>
      <c r="AL114" s="37" t="str">
        <f t="shared" si="320"/>
        <v>NULL</v>
      </c>
      <c r="AM114" s="37" t="str">
        <f t="shared" si="321"/>
        <v>NULL</v>
      </c>
      <c r="AN114" s="37">
        <f t="shared" si="322"/>
        <v>12.638963372773899</v>
      </c>
      <c r="AO114" s="37">
        <f t="shared" si="323"/>
        <v>7.7250798785788</v>
      </c>
      <c r="AP114" s="36">
        <f t="shared" si="324"/>
        <v>8827552.8668823391</v>
      </c>
      <c r="AS114" s="11" t="s">
        <v>105</v>
      </c>
      <c r="AT114" s="9" t="s">
        <v>147</v>
      </c>
      <c r="AU114" s="9" t="s">
        <v>147</v>
      </c>
      <c r="AV114" s="9" t="s">
        <v>147</v>
      </c>
      <c r="AW114" s="9" t="s">
        <v>147</v>
      </c>
      <c r="AX114" s="9">
        <v>3.99173165999958</v>
      </c>
      <c r="AY114" s="9" t="s">
        <v>147</v>
      </c>
      <c r="AZ114">
        <v>5.9727424060699796</v>
      </c>
      <c r="BA114">
        <v>281377732.37199998</v>
      </c>
      <c r="BB114">
        <v>70233847.244130403</v>
      </c>
      <c r="BC114">
        <v>113.692545653875</v>
      </c>
      <c r="BD114">
        <v>81.117441358149605</v>
      </c>
      <c r="BE114">
        <v>72.707345623173296</v>
      </c>
      <c r="BF114">
        <v>0.92459999999999998</v>
      </c>
      <c r="BG114">
        <v>0.72784840663239303</v>
      </c>
      <c r="BH114">
        <v>0.86987400668458503</v>
      </c>
      <c r="BI114">
        <v>0.701698994506606</v>
      </c>
      <c r="BJ114">
        <v>0.80113186187174101</v>
      </c>
      <c r="BK114">
        <v>-0.84507521849715195</v>
      </c>
      <c r="BL114">
        <v>1.1694531200904601</v>
      </c>
      <c r="BM114">
        <v>85.607196401799101</v>
      </c>
      <c r="BN114">
        <v>18.261199999999999</v>
      </c>
      <c r="BO114" s="9">
        <v>21.000074999999999</v>
      </c>
      <c r="BP114" s="9" t="s">
        <v>147</v>
      </c>
      <c r="BQ114" s="9" t="s">
        <v>147</v>
      </c>
      <c r="BR114">
        <v>12.638963372773899</v>
      </c>
      <c r="BS114" s="9">
        <v>7.7250798785788</v>
      </c>
      <c r="BT114">
        <v>8827552.8668823391</v>
      </c>
      <c r="BU114">
        <v>49177405</v>
      </c>
      <c r="BV114">
        <v>99.484399999999994</v>
      </c>
      <c r="BW114" s="41">
        <v>33658</v>
      </c>
      <c r="BX114" s="9" t="s">
        <v>347</v>
      </c>
      <c r="BY114">
        <v>27.26</v>
      </c>
      <c r="BZ114" s="9" t="s">
        <v>146</v>
      </c>
      <c r="CA114" t="str">
        <f t="shared" si="180"/>
        <v>USD=</v>
      </c>
      <c r="CB114" s="25">
        <v>1</v>
      </c>
      <c r="CE114" s="11" t="s">
        <v>105</v>
      </c>
      <c r="CF114" s="9" t="s">
        <v>346</v>
      </c>
    </row>
    <row r="115" spans="1:84" x14ac:dyDescent="0.4">
      <c r="B115" t="s">
        <v>348</v>
      </c>
      <c r="C115" t="s">
        <v>101</v>
      </c>
      <c r="E115" s="7" t="s">
        <v>106</v>
      </c>
      <c r="F115" s="5"/>
      <c r="G115" s="6" t="str">
        <f t="shared" si="290"/>
        <v>US5898891040</v>
      </c>
      <c r="H115" s="36">
        <f t="shared" si="291"/>
        <v>5067972032.8599997</v>
      </c>
      <c r="I115" s="37">
        <f t="shared" si="292"/>
        <v>97.722800000000007</v>
      </c>
      <c r="J115" s="38">
        <f t="shared" si="293"/>
        <v>19983</v>
      </c>
      <c r="K115" s="37" t="str">
        <f t="shared" si="294"/>
        <v>USD</v>
      </c>
      <c r="L115" s="39">
        <f t="shared" si="295"/>
        <v>85.58</v>
      </c>
      <c r="M115" s="37">
        <f t="shared" si="296"/>
        <v>85.58</v>
      </c>
      <c r="N115" s="40"/>
      <c r="O115" s="37">
        <f t="shared" si="297"/>
        <v>43.478923543547502</v>
      </c>
      <c r="P115" s="37">
        <f t="shared" si="298"/>
        <v>22.541204230885501</v>
      </c>
      <c r="Q115" s="37">
        <f t="shared" si="299"/>
        <v>4.2766140283443397</v>
      </c>
      <c r="R115" s="37">
        <f t="shared" si="300"/>
        <v>2.2171669023274601</v>
      </c>
      <c r="S115" s="37">
        <f t="shared" si="301"/>
        <v>3.4057210788847798</v>
      </c>
      <c r="T115" s="37">
        <f t="shared" si="302"/>
        <v>21.120422214322598</v>
      </c>
      <c r="U115" s="37">
        <f t="shared" si="303"/>
        <v>3.5370710774167802</v>
      </c>
      <c r="V115" s="36">
        <f t="shared" si="304"/>
        <v>40418927.086000003</v>
      </c>
      <c r="W115" s="36">
        <f t="shared" si="305"/>
        <v>65954589.896956503</v>
      </c>
      <c r="X115" s="37">
        <f t="shared" si="306"/>
        <v>38.717036753396371</v>
      </c>
      <c r="Y115" s="37">
        <f t="shared" si="307"/>
        <v>38.128522441752899</v>
      </c>
      <c r="Z115" s="37">
        <f t="shared" si="308"/>
        <v>37.3146527925716</v>
      </c>
      <c r="AA115" s="37">
        <f t="shared" si="309"/>
        <v>30.453266087807599</v>
      </c>
      <c r="AB115" s="37">
        <f t="shared" si="310"/>
        <v>0.46460000000000001</v>
      </c>
      <c r="AC115" s="37">
        <f t="shared" si="311"/>
        <v>0.95392633411308903</v>
      </c>
      <c r="AD115" s="37">
        <f t="shared" si="312"/>
        <v>0.53249194310933601</v>
      </c>
      <c r="AE115" s="37">
        <f t="shared" si="313"/>
        <v>0.63848714505801496</v>
      </c>
      <c r="AF115" s="37">
        <f t="shared" si="314"/>
        <v>0.75899067104724705</v>
      </c>
      <c r="AG115" s="37">
        <f t="shared" si="315"/>
        <v>0.61728935362040405</v>
      </c>
      <c r="AH115" s="37">
        <f t="shared" si="316"/>
        <v>0.23403504999703501</v>
      </c>
      <c r="AI115" s="37">
        <f t="shared" si="317"/>
        <v>57.313707451701902</v>
      </c>
      <c r="AJ115" s="39">
        <f t="shared" si="318"/>
        <v>90.423500000000004</v>
      </c>
      <c r="AK115" s="39">
        <f t="shared" si="319"/>
        <v>97.811700000000101</v>
      </c>
      <c r="AL115" s="37" t="str">
        <f t="shared" si="320"/>
        <v>NULL</v>
      </c>
      <c r="AM115" s="37">
        <f t="shared" si="321"/>
        <v>0</v>
      </c>
      <c r="AN115" s="37">
        <f t="shared" si="322"/>
        <v>6.1968844458704098</v>
      </c>
      <c r="AO115" s="37">
        <f t="shared" si="323"/>
        <v>6.8129140415030101</v>
      </c>
      <c r="AP115" s="36">
        <f t="shared" si="324"/>
        <v>3016563.8717801501</v>
      </c>
      <c r="AS115" s="11" t="s">
        <v>106</v>
      </c>
      <c r="AT115" s="9">
        <v>43.478923543547502</v>
      </c>
      <c r="AU115" s="9">
        <v>22.541204230885501</v>
      </c>
      <c r="AV115" s="9">
        <v>4.2766140283443397</v>
      </c>
      <c r="AW115">
        <v>2.2171669023274601</v>
      </c>
      <c r="AX115" s="9">
        <v>3.4057210788847798</v>
      </c>
      <c r="AY115">
        <v>21.120422214322598</v>
      </c>
      <c r="AZ115">
        <v>3.5370710774167802</v>
      </c>
      <c r="BA115">
        <v>40418927.086000003</v>
      </c>
      <c r="BB115">
        <v>65954589.896956503</v>
      </c>
      <c r="BC115">
        <v>38.128522441752899</v>
      </c>
      <c r="BD115">
        <v>37.3146527925716</v>
      </c>
      <c r="BE115">
        <v>30.453266087807599</v>
      </c>
      <c r="BF115">
        <v>0.46460000000000001</v>
      </c>
      <c r="BG115">
        <v>0.95392633411308903</v>
      </c>
      <c r="BH115">
        <v>0.53249194310933601</v>
      </c>
      <c r="BI115">
        <v>0.63848714505801496</v>
      </c>
      <c r="BJ115">
        <v>0.75899067104724705</v>
      </c>
      <c r="BK115">
        <v>0.61728935362040405</v>
      </c>
      <c r="BL115">
        <v>0.23403504999703501</v>
      </c>
      <c r="BM115">
        <v>57.313707451701902</v>
      </c>
      <c r="BN115">
        <v>90.423500000000004</v>
      </c>
      <c r="BO115" s="9">
        <v>97.811700000000101</v>
      </c>
      <c r="BP115" s="9" t="s">
        <v>147</v>
      </c>
      <c r="BQ115">
        <v>0</v>
      </c>
      <c r="BR115">
        <v>6.1968844458704098</v>
      </c>
      <c r="BS115">
        <v>6.8129140415030101</v>
      </c>
      <c r="BT115">
        <v>3016563.8717801501</v>
      </c>
      <c r="BU115">
        <v>59219117</v>
      </c>
      <c r="BV115">
        <v>97.722800000000007</v>
      </c>
      <c r="BW115" s="41">
        <v>19983</v>
      </c>
      <c r="BX115" s="9" t="s">
        <v>349</v>
      </c>
      <c r="BY115">
        <v>85.58</v>
      </c>
      <c r="BZ115" s="9" t="s">
        <v>146</v>
      </c>
      <c r="CA115" t="str">
        <f t="shared" si="180"/>
        <v>USD=</v>
      </c>
      <c r="CB115" s="25">
        <v>1</v>
      </c>
      <c r="CE115" s="11" t="s">
        <v>106</v>
      </c>
      <c r="CF115" s="9" t="s">
        <v>348</v>
      </c>
    </row>
    <row r="116" spans="1:84" x14ac:dyDescent="0.4">
      <c r="B116" t="s">
        <v>350</v>
      </c>
      <c r="C116" t="s">
        <v>101</v>
      </c>
      <c r="E116" s="7" t="s">
        <v>107</v>
      </c>
      <c r="F116" s="5"/>
      <c r="G116" s="6" t="str">
        <f t="shared" si="290"/>
        <v>US4050241003</v>
      </c>
      <c r="H116" s="36">
        <f t="shared" si="291"/>
        <v>2601090051.4400001</v>
      </c>
      <c r="I116" s="37">
        <f t="shared" si="292"/>
        <v>98.8065</v>
      </c>
      <c r="J116" s="38">
        <f t="shared" si="293"/>
        <v>29145</v>
      </c>
      <c r="K116" s="37" t="str">
        <f t="shared" si="294"/>
        <v>USD</v>
      </c>
      <c r="L116" s="39">
        <f t="shared" si="295"/>
        <v>53.99</v>
      </c>
      <c r="M116" s="37">
        <f t="shared" si="296"/>
        <v>53.99</v>
      </c>
      <c r="N116" s="40"/>
      <c r="O116" s="37">
        <f t="shared" si="297"/>
        <v>16.478602844001099</v>
      </c>
      <c r="P116" s="37">
        <f t="shared" si="298"/>
        <v>10.6023519883303</v>
      </c>
      <c r="Q116" s="37">
        <f t="shared" si="299"/>
        <v>1.45828343752222</v>
      </c>
      <c r="R116" s="37" t="str">
        <f t="shared" si="300"/>
        <v>NULL</v>
      </c>
      <c r="S116" s="37">
        <f t="shared" si="301"/>
        <v>2.9469446818622198</v>
      </c>
      <c r="T116" s="37">
        <f t="shared" si="302"/>
        <v>11.4817629102017</v>
      </c>
      <c r="U116" s="37">
        <f t="shared" si="303"/>
        <v>1.9323931362226801</v>
      </c>
      <c r="V116" s="36">
        <f t="shared" si="304"/>
        <v>124639362.59999999</v>
      </c>
      <c r="W116" s="36">
        <f t="shared" si="305"/>
        <v>60321926.022608697</v>
      </c>
      <c r="X116" s="37">
        <f t="shared" si="306"/>
        <v>-106.62364552697652</v>
      </c>
      <c r="Y116" s="37">
        <f t="shared" si="307"/>
        <v>90.892292652551802</v>
      </c>
      <c r="Z116" s="37">
        <f t="shared" si="308"/>
        <v>60.247667142042602</v>
      </c>
      <c r="AA116" s="37">
        <f t="shared" si="309"/>
        <v>50.423802674357603</v>
      </c>
      <c r="AB116" s="37">
        <f t="shared" si="310"/>
        <v>0.47399999999999998</v>
      </c>
      <c r="AC116" s="37">
        <f t="shared" si="311"/>
        <v>0.73732727167896295</v>
      </c>
      <c r="AD116" s="37">
        <f t="shared" si="312"/>
        <v>0.76784749449907397</v>
      </c>
      <c r="AE116" s="37">
        <f t="shared" si="313"/>
        <v>0.41317033942799503</v>
      </c>
      <c r="AF116" s="37">
        <f t="shared" si="314"/>
        <v>0.60877961750510401</v>
      </c>
      <c r="AG116" s="37">
        <f t="shared" si="315"/>
        <v>0.67614866614537406</v>
      </c>
      <c r="AH116" s="37">
        <f t="shared" si="316"/>
        <v>-0.24741412447866801</v>
      </c>
      <c r="AI116" s="37">
        <f t="shared" si="317"/>
        <v>17.208222811671099</v>
      </c>
      <c r="AJ116" s="39">
        <f t="shared" si="318"/>
        <v>72.623800000000003</v>
      </c>
      <c r="AK116" s="39">
        <f t="shared" si="319"/>
        <v>71.613050000000001</v>
      </c>
      <c r="AL116" s="37" t="str">
        <f t="shared" si="320"/>
        <v>NULL</v>
      </c>
      <c r="AM116" s="37">
        <f t="shared" si="321"/>
        <v>0</v>
      </c>
      <c r="AN116" s="37">
        <f t="shared" si="322"/>
        <v>7.2867051060552503</v>
      </c>
      <c r="AO116" s="37">
        <f t="shared" si="323"/>
        <v>6.33004951050063</v>
      </c>
      <c r="AP116" s="36">
        <f t="shared" si="324"/>
        <v>2582542.1672807699</v>
      </c>
      <c r="AS116" s="11" t="s">
        <v>107</v>
      </c>
      <c r="AT116" s="9">
        <v>16.478602844001099</v>
      </c>
      <c r="AU116" s="9">
        <v>10.6023519883303</v>
      </c>
      <c r="AV116" s="9">
        <v>1.45828343752222</v>
      </c>
      <c r="AW116" s="9" t="s">
        <v>147</v>
      </c>
      <c r="AX116" s="9">
        <v>2.9469446818622198</v>
      </c>
      <c r="AY116">
        <v>11.4817629102017</v>
      </c>
      <c r="AZ116">
        <v>1.9323931362226801</v>
      </c>
      <c r="BA116">
        <v>124639362.59999999</v>
      </c>
      <c r="BB116">
        <v>60321926.022608697</v>
      </c>
      <c r="BC116">
        <v>90.892292652551802</v>
      </c>
      <c r="BD116">
        <v>60.247667142042602</v>
      </c>
      <c r="BE116">
        <v>50.423802674357603</v>
      </c>
      <c r="BF116">
        <v>0.47399999999999998</v>
      </c>
      <c r="BG116">
        <v>0.73732727167896295</v>
      </c>
      <c r="BH116">
        <v>0.76784749449907397</v>
      </c>
      <c r="BI116">
        <v>0.41317033942799503</v>
      </c>
      <c r="BJ116">
        <v>0.60877961750510401</v>
      </c>
      <c r="BK116">
        <v>0.67614866614537406</v>
      </c>
      <c r="BL116">
        <v>-0.24741412447866801</v>
      </c>
      <c r="BM116">
        <v>17.208222811671099</v>
      </c>
      <c r="BN116">
        <v>72.623800000000003</v>
      </c>
      <c r="BO116" s="9">
        <v>71.613050000000001</v>
      </c>
      <c r="BP116" s="9" t="s">
        <v>147</v>
      </c>
      <c r="BQ116">
        <v>0</v>
      </c>
      <c r="BR116">
        <v>7.2867051060552503</v>
      </c>
      <c r="BS116" s="9">
        <v>6.33004951050063</v>
      </c>
      <c r="BT116">
        <v>2582542.1672807699</v>
      </c>
      <c r="BU116">
        <v>48177256</v>
      </c>
      <c r="BV116">
        <v>98.8065</v>
      </c>
      <c r="BW116" s="41">
        <v>29145</v>
      </c>
      <c r="BX116" s="9" t="s">
        <v>351</v>
      </c>
      <c r="BY116">
        <v>53.99</v>
      </c>
      <c r="BZ116" s="9" t="s">
        <v>146</v>
      </c>
      <c r="CA116" t="str">
        <f t="shared" si="180"/>
        <v>USD=</v>
      </c>
      <c r="CB116" s="25">
        <v>1</v>
      </c>
      <c r="CE116" s="11" t="s">
        <v>107</v>
      </c>
      <c r="CF116" s="9" t="s">
        <v>350</v>
      </c>
    </row>
    <row r="117" spans="1:84" x14ac:dyDescent="0.4">
      <c r="B117" t="s">
        <v>352</v>
      </c>
      <c r="C117" t="s">
        <v>101</v>
      </c>
      <c r="E117" s="7" t="s">
        <v>108</v>
      </c>
      <c r="F117" s="5"/>
      <c r="G117" s="6" t="str">
        <f t="shared" si="290"/>
        <v>CH0019396990</v>
      </c>
      <c r="H117" s="36">
        <f t="shared" si="291"/>
        <v>6663717268.9312506</v>
      </c>
      <c r="I117" s="37">
        <f t="shared" si="292"/>
        <v>28.370899999999999</v>
      </c>
      <c r="J117" s="38">
        <f t="shared" si="293"/>
        <v>38252</v>
      </c>
      <c r="K117" s="37" t="str">
        <f t="shared" si="294"/>
        <v>CHF</v>
      </c>
      <c r="L117" s="39">
        <f t="shared" si="295"/>
        <v>394.5</v>
      </c>
      <c r="M117" s="37">
        <f t="shared" si="296"/>
        <v>488.19375000000002</v>
      </c>
      <c r="N117" s="40"/>
      <c r="O117" s="37">
        <f t="shared" si="297"/>
        <v>61.145574822997602</v>
      </c>
      <c r="P117" s="37">
        <f t="shared" si="298"/>
        <v>28.5703088952339</v>
      </c>
      <c r="Q117" s="37">
        <f t="shared" si="299"/>
        <v>1.4698455486297499</v>
      </c>
      <c r="R117" s="37">
        <f t="shared" si="300"/>
        <v>0.68678627152004601</v>
      </c>
      <c r="S117" s="37">
        <f t="shared" si="301"/>
        <v>7.8722972191601404</v>
      </c>
      <c r="T117" s="37">
        <f t="shared" si="302"/>
        <v>36.104572793522301</v>
      </c>
      <c r="U117" s="37">
        <f t="shared" si="303"/>
        <v>7.1450669251908998</v>
      </c>
      <c r="V117" s="36">
        <f t="shared" si="304"/>
        <v>6195671.0999999996</v>
      </c>
      <c r="W117" s="36">
        <f t="shared" si="305"/>
        <v>6579453.2045454504</v>
      </c>
      <c r="X117" s="37">
        <f t="shared" si="306"/>
        <v>5.8330395036522615</v>
      </c>
      <c r="Y117" s="37">
        <f t="shared" si="307"/>
        <v>29.655313364364702</v>
      </c>
      <c r="Z117" s="37">
        <f t="shared" si="308"/>
        <v>30.038343970485801</v>
      </c>
      <c r="AA117" s="37">
        <f t="shared" si="309"/>
        <v>32.923021395406302</v>
      </c>
      <c r="AB117" s="37" t="str">
        <f t="shared" si="310"/>
        <v>#N/A</v>
      </c>
      <c r="AC117" s="37">
        <f t="shared" si="311"/>
        <v>0.86032199873690995</v>
      </c>
      <c r="AD117" s="37">
        <f t="shared" si="312"/>
        <v>0.62690342917372499</v>
      </c>
      <c r="AE117" s="37">
        <f t="shared" si="313"/>
        <v>1.3313830170110099</v>
      </c>
      <c r="AF117" s="37">
        <f t="shared" si="314"/>
        <v>1.2209207904186601</v>
      </c>
      <c r="AG117" s="37">
        <f t="shared" si="315"/>
        <v>1.1767088358200899</v>
      </c>
      <c r="AH117" s="37">
        <f t="shared" si="316"/>
        <v>0.624889831076193</v>
      </c>
      <c r="AI117" s="37">
        <f t="shared" si="317"/>
        <v>30.8108108108108</v>
      </c>
      <c r="AJ117" s="39">
        <f t="shared" si="318"/>
        <v>412.18</v>
      </c>
      <c r="AK117" s="39">
        <f t="shared" si="319"/>
        <v>371.47250000000003</v>
      </c>
      <c r="AL117" s="37">
        <f t="shared" si="320"/>
        <v>0.56122448979591799</v>
      </c>
      <c r="AM117" s="37">
        <f t="shared" si="321"/>
        <v>17.1592155787</v>
      </c>
      <c r="AN117" s="37" t="str">
        <f t="shared" si="322"/>
        <v>NULL</v>
      </c>
      <c r="AO117" s="37" t="str">
        <f t="shared" si="323"/>
        <v>NULL</v>
      </c>
      <c r="AP117" s="36">
        <f t="shared" si="324"/>
        <v>15335.5630015432</v>
      </c>
      <c r="AS117" s="11" t="s">
        <v>108</v>
      </c>
      <c r="AT117" s="9">
        <v>61.145574822997602</v>
      </c>
      <c r="AU117" s="9">
        <v>28.5703088952339</v>
      </c>
      <c r="AV117" s="9">
        <v>1.4698455486297499</v>
      </c>
      <c r="AW117" s="9">
        <v>0.68678627152004601</v>
      </c>
      <c r="AX117" s="9">
        <v>7.8722972191601404</v>
      </c>
      <c r="AY117">
        <v>36.104572793522301</v>
      </c>
      <c r="AZ117">
        <v>7.1450669251908998</v>
      </c>
      <c r="BA117">
        <v>6195671.0999999996</v>
      </c>
      <c r="BB117">
        <v>6579453.2045454504</v>
      </c>
      <c r="BC117">
        <v>29.655313364364702</v>
      </c>
      <c r="BD117">
        <v>30.038343970485801</v>
      </c>
      <c r="BE117">
        <v>32.923021395406302</v>
      </c>
      <c r="BF117" t="s">
        <v>184</v>
      </c>
      <c r="BG117">
        <v>0.86032199873690995</v>
      </c>
      <c r="BH117">
        <v>0.62690342917372499</v>
      </c>
      <c r="BI117">
        <v>1.3313830170110099</v>
      </c>
      <c r="BJ117">
        <v>1.2209207904186601</v>
      </c>
      <c r="BK117">
        <v>1.1767088358200899</v>
      </c>
      <c r="BL117">
        <v>0.624889831076193</v>
      </c>
      <c r="BM117">
        <v>30.8108108108108</v>
      </c>
      <c r="BN117">
        <v>412.18</v>
      </c>
      <c r="BO117">
        <v>371.47250000000003</v>
      </c>
      <c r="BP117">
        <v>0.56122448979591799</v>
      </c>
      <c r="BQ117">
        <v>17.1592155787</v>
      </c>
      <c r="BR117" s="9" t="s">
        <v>147</v>
      </c>
      <c r="BS117" s="9" t="s">
        <v>147</v>
      </c>
      <c r="BT117">
        <v>15335.5630015432</v>
      </c>
      <c r="BU117">
        <v>13649739</v>
      </c>
      <c r="BV117">
        <v>28.370899999999999</v>
      </c>
      <c r="BW117" s="41">
        <v>38252</v>
      </c>
      <c r="BX117" s="9" t="s">
        <v>353</v>
      </c>
      <c r="BY117">
        <v>394.5</v>
      </c>
      <c r="BZ117" s="9" t="s">
        <v>170</v>
      </c>
      <c r="CA117" t="str">
        <f t="shared" si="180"/>
        <v>CHFUSD=R</v>
      </c>
      <c r="CB117" s="25">
        <v>1.2375</v>
      </c>
      <c r="CE117" s="11" t="s">
        <v>108</v>
      </c>
      <c r="CF117" s="9" t="s">
        <v>352</v>
      </c>
    </row>
    <row r="118" spans="1:84" x14ac:dyDescent="0.4">
      <c r="B118" t="s">
        <v>354</v>
      </c>
      <c r="C118" t="s">
        <v>101</v>
      </c>
      <c r="E118" s="7" t="s">
        <v>109</v>
      </c>
      <c r="F118" s="5"/>
      <c r="G118" s="6" t="str">
        <f t="shared" si="290"/>
        <v>DK0060448595</v>
      </c>
      <c r="H118" s="36">
        <f t="shared" si="291"/>
        <v>19590297889.009121</v>
      </c>
      <c r="I118" s="37">
        <f t="shared" si="292"/>
        <v>69.790999999999997</v>
      </c>
      <c r="J118" s="38">
        <f t="shared" si="293"/>
        <v>30317</v>
      </c>
      <c r="K118" s="37" t="str">
        <f t="shared" si="294"/>
        <v>DKK</v>
      </c>
      <c r="L118" s="39">
        <f t="shared" si="295"/>
        <v>605.20000000000005</v>
      </c>
      <c r="M118" s="37">
        <f t="shared" si="296"/>
        <v>94.471720000000005</v>
      </c>
      <c r="N118" s="40"/>
      <c r="O118" s="37">
        <f t="shared" si="297"/>
        <v>29.810248400561701</v>
      </c>
      <c r="P118" s="37">
        <f t="shared" si="298"/>
        <v>23.417042678385901</v>
      </c>
      <c r="Q118" s="37">
        <f t="shared" si="299"/>
        <v>2.7691823874186401</v>
      </c>
      <c r="R118" s="37">
        <f t="shared" si="300"/>
        <v>2.1752942571654401</v>
      </c>
      <c r="S118" s="37">
        <f t="shared" si="301"/>
        <v>7.9999760075531698</v>
      </c>
      <c r="T118" s="37">
        <f t="shared" si="302"/>
        <v>20.107249880706199</v>
      </c>
      <c r="U118" s="37">
        <f t="shared" si="303"/>
        <v>4.5482578973879297</v>
      </c>
      <c r="V118" s="36">
        <f t="shared" si="304"/>
        <v>97431610.760000005</v>
      </c>
      <c r="W118" s="36">
        <f t="shared" si="305"/>
        <v>100547548.408696</v>
      </c>
      <c r="X118" s="37">
        <f t="shared" si="306"/>
        <v>3.0989692916535638</v>
      </c>
      <c r="Y118" s="37">
        <f t="shared" si="307"/>
        <v>20.2676959540299</v>
      </c>
      <c r="Z118" s="37">
        <f t="shared" si="308"/>
        <v>23.958637305729901</v>
      </c>
      <c r="AA118" s="37">
        <f t="shared" si="309"/>
        <v>22.304075246041702</v>
      </c>
      <c r="AB118" s="37" t="str">
        <f t="shared" si="310"/>
        <v>#N/A</v>
      </c>
      <c r="AC118" s="37">
        <f t="shared" si="311"/>
        <v>0.20373099042432599</v>
      </c>
      <c r="AD118" s="37">
        <f t="shared" si="312"/>
        <v>0.25315664534113202</v>
      </c>
      <c r="AE118" s="37">
        <f t="shared" si="313"/>
        <v>0.53277563738228495</v>
      </c>
      <c r="AF118" s="37">
        <f t="shared" si="314"/>
        <v>0.68851640307109796</v>
      </c>
      <c r="AG118" s="37">
        <f t="shared" si="315"/>
        <v>0.43118710707555902</v>
      </c>
      <c r="AH118" s="37">
        <f t="shared" si="316"/>
        <v>0.52361739579773603</v>
      </c>
      <c r="AI118" s="37">
        <f t="shared" si="317"/>
        <v>49.7175141242938</v>
      </c>
      <c r="AJ118" s="39">
        <f t="shared" si="318"/>
        <v>612.16399999999999</v>
      </c>
      <c r="AK118" s="39">
        <f t="shared" si="319"/>
        <v>742.16099999999994</v>
      </c>
      <c r="AL118" s="37">
        <f t="shared" si="320"/>
        <v>3.6581310276022601</v>
      </c>
      <c r="AM118" s="37">
        <f t="shared" si="321"/>
        <v>98.099762470300007</v>
      </c>
      <c r="AN118" s="37" t="str">
        <f t="shared" si="322"/>
        <v>NULL</v>
      </c>
      <c r="AO118" s="37" t="str">
        <f t="shared" si="323"/>
        <v>NULL</v>
      </c>
      <c r="AP118" s="36">
        <f t="shared" si="324"/>
        <v>208969.70560072901</v>
      </c>
      <c r="AS118" s="11" t="s">
        <v>109</v>
      </c>
      <c r="AT118" s="9">
        <v>29.810248400561701</v>
      </c>
      <c r="AU118" s="9">
        <v>23.417042678385901</v>
      </c>
      <c r="AV118" s="9">
        <v>2.7691823874186401</v>
      </c>
      <c r="AW118">
        <v>2.1752942571654401</v>
      </c>
      <c r="AX118" s="9">
        <v>7.9999760075531698</v>
      </c>
      <c r="AY118">
        <v>20.107249880706199</v>
      </c>
      <c r="AZ118">
        <v>4.5482578973879297</v>
      </c>
      <c r="BA118">
        <v>97431610.760000005</v>
      </c>
      <c r="BB118">
        <v>100547548.408696</v>
      </c>
      <c r="BC118" s="9">
        <v>20.2676959540299</v>
      </c>
      <c r="BD118" s="9">
        <v>23.958637305729901</v>
      </c>
      <c r="BE118">
        <v>22.304075246041702</v>
      </c>
      <c r="BF118" t="s">
        <v>184</v>
      </c>
      <c r="BG118">
        <v>0.20373099042432599</v>
      </c>
      <c r="BH118">
        <v>0.25315664534113202</v>
      </c>
      <c r="BI118">
        <v>0.53277563738228495</v>
      </c>
      <c r="BJ118">
        <v>0.68851640307109796</v>
      </c>
      <c r="BK118">
        <v>0.43118710707555902</v>
      </c>
      <c r="BL118">
        <v>0.52361739579773603</v>
      </c>
      <c r="BM118">
        <v>49.7175141242938</v>
      </c>
      <c r="BN118">
        <v>612.16399999999999</v>
      </c>
      <c r="BO118">
        <v>742.16099999999994</v>
      </c>
      <c r="BP118">
        <v>3.6581310276022601</v>
      </c>
      <c r="BQ118">
        <v>98.099762470300007</v>
      </c>
      <c r="BR118" s="9" t="s">
        <v>147</v>
      </c>
      <c r="BS118" s="9" t="s">
        <v>147</v>
      </c>
      <c r="BT118">
        <v>208969.70560072901</v>
      </c>
      <c r="BU118">
        <v>207366796</v>
      </c>
      <c r="BV118">
        <v>69.790999999999997</v>
      </c>
      <c r="BW118" s="41">
        <v>30317</v>
      </c>
      <c r="BX118" s="9" t="s">
        <v>355</v>
      </c>
      <c r="BY118">
        <v>605.20000000000005</v>
      </c>
      <c r="BZ118" s="9" t="s">
        <v>193</v>
      </c>
      <c r="CA118" t="str">
        <f t="shared" si="180"/>
        <v>DKKUSD=R</v>
      </c>
      <c r="CB118" s="25">
        <v>0.15609999999999999</v>
      </c>
      <c r="CE118" s="11" t="s">
        <v>109</v>
      </c>
      <c r="CF118" s="9" t="s">
        <v>354</v>
      </c>
    </row>
    <row r="119" spans="1:84" x14ac:dyDescent="0.4">
      <c r="F119" s="5"/>
      <c r="G119" s="12" t="s">
        <v>423</v>
      </c>
      <c r="H119" s="13"/>
      <c r="I119" s="42">
        <f>AVERAGE(I109:I118)</f>
        <v>85.605590000000007</v>
      </c>
      <c r="J119" s="14"/>
      <c r="K119" s="14"/>
      <c r="L119" s="14"/>
      <c r="M119" s="16"/>
      <c r="N119" s="16"/>
      <c r="O119" s="42">
        <f>AVERAGE(O109:O118)</f>
        <v>38.055514057196049</v>
      </c>
      <c r="P119" s="42">
        <f>AVERAGE(P109:P118)</f>
        <v>21.53312113901616</v>
      </c>
      <c r="Q119" s="42">
        <f t="shared" ref="Q119:U119" si="325">AVERAGE(Q109:Q118)</f>
        <v>3.2286824331057424</v>
      </c>
      <c r="R119" s="42">
        <f t="shared" si="325"/>
        <v>2.0357506135658561</v>
      </c>
      <c r="S119" s="42">
        <f t="shared" si="325"/>
        <v>4.1028923504335673</v>
      </c>
      <c r="T119" s="42">
        <f t="shared" si="325"/>
        <v>20.822690176889839</v>
      </c>
      <c r="U119" s="42">
        <f t="shared" si="325"/>
        <v>4.3525144627020316</v>
      </c>
      <c r="V119" s="17">
        <f t="shared" ref="V119:AP119" si="326">AVERAGE(V109:V118)</f>
        <v>2459489341.6831999</v>
      </c>
      <c r="W119" s="17">
        <f t="shared" si="326"/>
        <v>2407349714.2722182</v>
      </c>
      <c r="X119" s="42">
        <f t="shared" si="326"/>
        <v>-36.94507396413627</v>
      </c>
      <c r="Y119" s="42">
        <f t="shared" si="326"/>
        <v>45.09614533019765</v>
      </c>
      <c r="Z119" s="42">
        <f t="shared" si="326"/>
        <v>42.260703158284329</v>
      </c>
      <c r="AA119" s="42">
        <f t="shared" si="326"/>
        <v>38.192860369204368</v>
      </c>
      <c r="AB119" s="42">
        <f t="shared" si="326"/>
        <v>0.61971999999999983</v>
      </c>
      <c r="AC119" s="42">
        <f t="shared" si="326"/>
        <v>0.83607672325510407</v>
      </c>
      <c r="AD119" s="42">
        <f t="shared" si="326"/>
        <v>0.71304228004876058</v>
      </c>
      <c r="AE119" s="42">
        <f t="shared" si="326"/>
        <v>0.8700207999183881</v>
      </c>
      <c r="AF119" s="42">
        <f t="shared" si="326"/>
        <v>0.91334628659839212</v>
      </c>
      <c r="AG119" s="42">
        <f t="shared" si="326"/>
        <v>0.61562522804050868</v>
      </c>
      <c r="AH119" s="42">
        <f t="shared" si="326"/>
        <v>0.57689706328828971</v>
      </c>
      <c r="AI119" s="42">
        <f t="shared" si="326"/>
        <v>47.481830358104801</v>
      </c>
      <c r="AJ119" s="42">
        <f t="shared" si="326"/>
        <v>1916.7606800000005</v>
      </c>
      <c r="AK119" s="42">
        <f t="shared" si="326"/>
        <v>2020.8736099999999</v>
      </c>
      <c r="AL119" s="42">
        <f t="shared" si="326"/>
        <v>1.7072483925681665</v>
      </c>
      <c r="AM119" s="42">
        <f t="shared" si="326"/>
        <v>29.270791661537501</v>
      </c>
      <c r="AN119" s="42">
        <f t="shared" si="326"/>
        <v>6.8088872491913719</v>
      </c>
      <c r="AO119" s="42">
        <f t="shared" si="326"/>
        <v>5.4143091341032505</v>
      </c>
      <c r="AP119" s="17">
        <f t="shared" si="326"/>
        <v>2805211.791992682</v>
      </c>
    </row>
    <row r="120" spans="1:84" x14ac:dyDescent="0.4">
      <c r="F120" s="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</row>
    <row r="121" spans="1:84" x14ac:dyDescent="0.4">
      <c r="A121" s="2"/>
      <c r="B121" s="2"/>
      <c r="C121" s="2" t="s">
        <v>110</v>
      </c>
      <c r="D121" s="2"/>
      <c r="E121" s="2"/>
      <c r="F121" s="5"/>
      <c r="AS121" s="2"/>
      <c r="CE121" s="2"/>
    </row>
    <row r="122" spans="1:84" x14ac:dyDescent="0.4">
      <c r="B122" t="s">
        <v>356</v>
      </c>
      <c r="C122" t="s">
        <v>110</v>
      </c>
      <c r="E122" t="s">
        <v>111</v>
      </c>
      <c r="F122" s="5"/>
      <c r="G122" s="6" t="str">
        <f t="shared" ref="G122" si="327">BX122</f>
        <v>US40412C1018</v>
      </c>
      <c r="H122" s="36">
        <f t="shared" ref="H122" si="328">(BU122*BY122)*CB122</f>
        <v>89294259535</v>
      </c>
      <c r="I122" s="37">
        <f t="shared" ref="I122" si="329">BV122</f>
        <v>69.125</v>
      </c>
      <c r="J122" s="38">
        <f t="shared" ref="J122" si="330">BW122</f>
        <v>40540</v>
      </c>
      <c r="K122" s="37" t="str">
        <f t="shared" ref="K122" si="331">BZ122</f>
        <v>USD</v>
      </c>
      <c r="L122" s="39">
        <f t="shared" ref="L122" si="332">BY122</f>
        <v>381.61</v>
      </c>
      <c r="M122" s="37">
        <f t="shared" ref="M122" si="333">BY122*CB122</f>
        <v>381.61</v>
      </c>
      <c r="N122" s="40"/>
      <c r="O122" s="37">
        <f t="shared" ref="O122" si="334">AT122</f>
        <v>16.0292248459916</v>
      </c>
      <c r="P122" s="37">
        <f t="shared" ref="P122" si="335">AU122</f>
        <v>14.093518161093</v>
      </c>
      <c r="Q122" s="37">
        <f t="shared" ref="Q122" si="336">AV122</f>
        <v>1.30658826589433</v>
      </c>
      <c r="R122" s="37">
        <f t="shared" ref="R122" si="337">AW122</f>
        <v>1.1561540739206699</v>
      </c>
      <c r="S122" s="37">
        <f t="shared" ref="S122" si="338">AX122</f>
        <v>-20.5086194080281</v>
      </c>
      <c r="T122" s="37">
        <f t="shared" ref="T122" si="339">AY122</f>
        <v>7.4817142467532403</v>
      </c>
      <c r="U122" s="37">
        <f t="shared" ref="U122" si="340">AZ122</f>
        <v>1.2282904555145899</v>
      </c>
      <c r="V122" s="36">
        <f t="shared" ref="V122" si="341">BA122</f>
        <v>403642058.43199998</v>
      </c>
      <c r="W122" s="36">
        <f t="shared" ref="W122" si="342">BB122</f>
        <v>552943649.06434798</v>
      </c>
      <c r="X122" s="37">
        <f t="shared" ref="X122" si="343">((W122-V122)/W122)*100</f>
        <v>27.001230755608741</v>
      </c>
      <c r="Y122" s="37">
        <f t="shared" ref="Y122" si="344">BC122</f>
        <v>26.689746322924599</v>
      </c>
      <c r="Z122" s="37">
        <f t="shared" ref="Z122" si="345">BD122</f>
        <v>27.4471759123964</v>
      </c>
      <c r="AA122" s="37">
        <f t="shared" ref="AA122" si="346">BE122</f>
        <v>29.881724898678499</v>
      </c>
      <c r="AB122" s="37">
        <f t="shared" ref="AB122" si="347">BF122</f>
        <v>0.30769999999999997</v>
      </c>
      <c r="AC122" s="37">
        <f t="shared" ref="AC122" si="348">BG122</f>
        <v>0.31752515228529898</v>
      </c>
      <c r="AD122" s="37">
        <f t="shared" ref="AD122" si="349">BH122</f>
        <v>0.46388643463609402</v>
      </c>
      <c r="AE122" s="37">
        <f t="shared" ref="AE122" si="350">BI122</f>
        <v>1.4132643088876899</v>
      </c>
      <c r="AF122" s="37">
        <f t="shared" ref="AF122" si="351">BJ122</f>
        <v>1.2755082637489199</v>
      </c>
      <c r="AG122" s="37">
        <f t="shared" ref="AG122" si="352">BK122</f>
        <v>1.4598346629399099</v>
      </c>
      <c r="AH122" s="37">
        <f t="shared" ref="AH122" si="353">BL122</f>
        <v>0.675832658364239</v>
      </c>
      <c r="AI122" s="37">
        <f t="shared" ref="AI122" si="354">BM122</f>
        <v>60.123427486351801</v>
      </c>
      <c r="AJ122" s="39">
        <f t="shared" ref="AJ122" si="355">BN122</f>
        <v>370.08760000000001</v>
      </c>
      <c r="AK122" s="39">
        <f t="shared" ref="AK122" si="356">BO122</f>
        <v>343.339</v>
      </c>
      <c r="AL122" s="37">
        <f t="shared" ref="AL122" si="357">BP122</f>
        <v>0.75469720395167805</v>
      </c>
      <c r="AM122" s="37">
        <f t="shared" ref="AM122" si="358">BQ122</f>
        <v>11.9444444444</v>
      </c>
      <c r="AN122" s="37">
        <f t="shared" ref="AN122" si="359">BR122</f>
        <v>1.61651259072053</v>
      </c>
      <c r="AO122" s="37">
        <f t="shared" ref="AO122" si="360">BS122</f>
        <v>2.8733429034859999</v>
      </c>
      <c r="AP122" s="36">
        <f t="shared" ref="AP122" si="361">BT122</f>
        <v>4277492.66013317</v>
      </c>
      <c r="AS122" s="9" t="s">
        <v>111</v>
      </c>
      <c r="AT122" s="9">
        <v>16.0292248459916</v>
      </c>
      <c r="AU122" s="9">
        <v>14.093518161093</v>
      </c>
      <c r="AV122" s="9">
        <v>1.30658826589433</v>
      </c>
      <c r="AW122">
        <v>1.1561540739206699</v>
      </c>
      <c r="AX122" s="9">
        <v>-20.5086194080281</v>
      </c>
      <c r="AY122">
        <v>7.4817142467532403</v>
      </c>
      <c r="AZ122">
        <v>1.2282904555145899</v>
      </c>
      <c r="BA122">
        <v>403642058.43199998</v>
      </c>
      <c r="BB122">
        <v>552943649.06434798</v>
      </c>
      <c r="BC122">
        <v>26.689746322924599</v>
      </c>
      <c r="BD122">
        <v>27.4471759123964</v>
      </c>
      <c r="BE122">
        <v>29.881724898678499</v>
      </c>
      <c r="BF122">
        <v>0.30769999999999997</v>
      </c>
      <c r="BG122">
        <v>0.31752515228529898</v>
      </c>
      <c r="BH122">
        <v>0.46388643463609402</v>
      </c>
      <c r="BI122">
        <v>1.4132643088876899</v>
      </c>
      <c r="BJ122">
        <v>1.2755082637489199</v>
      </c>
      <c r="BK122">
        <v>1.4598346629399099</v>
      </c>
      <c r="BL122">
        <v>0.675832658364239</v>
      </c>
      <c r="BM122">
        <v>60.123427486351801</v>
      </c>
      <c r="BN122">
        <v>370.08760000000001</v>
      </c>
      <c r="BO122">
        <v>343.339</v>
      </c>
      <c r="BP122">
        <v>0.75469720395167805</v>
      </c>
      <c r="BQ122" s="9">
        <v>11.9444444444</v>
      </c>
      <c r="BR122" s="9">
        <v>1.61651259072053</v>
      </c>
      <c r="BS122" s="9">
        <v>2.8733429034859999</v>
      </c>
      <c r="BT122">
        <v>4277492.66013317</v>
      </c>
      <c r="BU122">
        <v>233993500</v>
      </c>
      <c r="BV122" s="9">
        <v>69.125</v>
      </c>
      <c r="BW122" s="41">
        <v>40540</v>
      </c>
      <c r="BX122" s="9" t="s">
        <v>357</v>
      </c>
      <c r="BY122">
        <v>381.61</v>
      </c>
      <c r="BZ122" s="9" t="s">
        <v>146</v>
      </c>
      <c r="CA122" t="str">
        <f t="shared" si="180"/>
        <v>USD=</v>
      </c>
      <c r="CB122" s="25">
        <v>1</v>
      </c>
      <c r="CE122" s="9" t="s">
        <v>111</v>
      </c>
      <c r="CF122" s="9" t="s">
        <v>356</v>
      </c>
    </row>
    <row r="123" spans="1:84" x14ac:dyDescent="0.4">
      <c r="B123" t="s">
        <v>358</v>
      </c>
      <c r="C123" t="s">
        <v>110</v>
      </c>
      <c r="E123" t="s">
        <v>112</v>
      </c>
      <c r="F123" s="5"/>
      <c r="G123" s="6" t="str">
        <f t="shared" ref="G123:G128" si="362">BX123</f>
        <v>AU000000RHC8</v>
      </c>
      <c r="H123" s="36">
        <f t="shared" ref="H123:H128" si="363">(BU123*BY123)*CB123</f>
        <v>5801306631.8092499</v>
      </c>
      <c r="I123" s="37">
        <f t="shared" ref="I123:I128" si="364">BV123</f>
        <v>80.118300000000005</v>
      </c>
      <c r="J123" s="38">
        <f t="shared" ref="J123:J128" si="365">BW123</f>
        <v>35697</v>
      </c>
      <c r="K123" s="37" t="str">
        <f t="shared" ref="K123:K128" si="366">BZ123</f>
        <v>AUD</v>
      </c>
      <c r="L123" s="39">
        <f t="shared" ref="L123:L128" si="367">BY123</f>
        <v>38.75</v>
      </c>
      <c r="M123" s="37">
        <f t="shared" ref="M123:M128" si="368">BY123*CB123</f>
        <v>25.24175</v>
      </c>
      <c r="N123" s="40"/>
      <c r="O123" s="37">
        <f t="shared" ref="O123:O128" si="369">AT123</f>
        <v>1102.4182076813699</v>
      </c>
      <c r="P123" s="37">
        <f t="shared" ref="P123:P128" si="370">AU123</f>
        <v>25.025833118057299</v>
      </c>
      <c r="Q123" s="37">
        <f t="shared" ref="Q123:Q128" si="371">AV123</f>
        <v>65.620131409605307</v>
      </c>
      <c r="R123" s="37">
        <f t="shared" ref="R123:R128" si="372">AW123</f>
        <v>1.1804638263234599</v>
      </c>
      <c r="S123" s="37">
        <f t="shared" ref="S123:S128" si="373">AX123</f>
        <v>1.8414439113521199</v>
      </c>
      <c r="T123" s="37">
        <f t="shared" ref="T123:T128" si="374">AY123</f>
        <v>6.4615005246333803</v>
      </c>
      <c r="U123" s="37">
        <f t="shared" ref="U123:U128" si="375">AZ123</f>
        <v>0.52218756137180899</v>
      </c>
      <c r="V123" s="36">
        <f t="shared" ref="V123:V128" si="376">BA123</f>
        <v>17522704.157499999</v>
      </c>
      <c r="W123" s="36">
        <f t="shared" ref="W123:W128" si="377">BB123</f>
        <v>16495203.974285699</v>
      </c>
      <c r="X123" s="37">
        <f t="shared" ref="X123:X128" si="378">((W123-V123)/W123)*100</f>
        <v>-6.2290844345790743</v>
      </c>
      <c r="Y123" s="37">
        <f t="shared" ref="Y123:Y128" si="379">BC123</f>
        <v>22.092117291410101</v>
      </c>
      <c r="Z123" s="37">
        <f t="shared" ref="Z123:Z128" si="380">BD123</f>
        <v>25.433343929093699</v>
      </c>
      <c r="AA123" s="37">
        <f t="shared" ref="AA123:AA128" si="381">BE123</f>
        <v>26.653550326273201</v>
      </c>
      <c r="AB123" s="37" t="str">
        <f t="shared" ref="AB123:AB128" si="382">BF123</f>
        <v>#N/A</v>
      </c>
      <c r="AC123" s="37">
        <f t="shared" ref="AC123:AC128" si="383">BG123</f>
        <v>0.85766804193063495</v>
      </c>
      <c r="AD123" s="37">
        <f t="shared" ref="AD123:AD128" si="384">BH123</f>
        <v>1.13431063747563</v>
      </c>
      <c r="AE123" s="37">
        <f t="shared" ref="AE123:AE128" si="385">BI123</f>
        <v>0.802123979222642</v>
      </c>
      <c r="AF123" s="37">
        <f t="shared" ref="AF123:AF128" si="386">BJ123</f>
        <v>0.86808178473244202</v>
      </c>
      <c r="AG123" s="37">
        <f t="shared" ref="AG123:AG128" si="387">BK123</f>
        <v>0.45539108757735902</v>
      </c>
      <c r="AH123" s="37">
        <f t="shared" ref="AH123:AH128" si="388">BL123</f>
        <v>1.2542256224211601</v>
      </c>
      <c r="AI123" s="37">
        <f t="shared" ref="AI123:AI128" si="389">BM123</f>
        <v>57.1672354948806</v>
      </c>
      <c r="AJ123" s="39">
        <f t="shared" ref="AJ123:AJ128" si="390">BN123</f>
        <v>37.798200000000001</v>
      </c>
      <c r="AK123" s="39">
        <f t="shared" ref="AK123:AK128" si="391">BO123</f>
        <v>36.113950000000003</v>
      </c>
      <c r="AL123" s="37">
        <f t="shared" ref="AL123:AL128" si="392">BP123</f>
        <v>3.0338655240244199</v>
      </c>
      <c r="AM123" s="37">
        <f t="shared" ref="AM123:AM128" si="393">BQ123</f>
        <v>72.115005907799997</v>
      </c>
      <c r="AN123" s="37" t="str">
        <f t="shared" ref="AN123:AN128" si="394">BR123</f>
        <v>NULL</v>
      </c>
      <c r="AO123" s="37" t="str">
        <f t="shared" ref="AO123:AO128" si="395">BS123</f>
        <v>NULL</v>
      </c>
      <c r="AP123" s="36">
        <f t="shared" ref="AP123:AP128" si="396">BT123</f>
        <v>1009376.7985909299</v>
      </c>
      <c r="AS123" s="9" t="s">
        <v>112</v>
      </c>
      <c r="AT123" s="9">
        <v>1102.4182076813699</v>
      </c>
      <c r="AU123" s="9">
        <v>25.025833118057299</v>
      </c>
      <c r="AV123" s="9">
        <v>65.620131409605307</v>
      </c>
      <c r="AW123">
        <v>1.1804638263234599</v>
      </c>
      <c r="AX123" s="9">
        <v>1.8414439113521199</v>
      </c>
      <c r="AY123">
        <v>6.4615005246333803</v>
      </c>
      <c r="AZ123">
        <v>0.52218756137180899</v>
      </c>
      <c r="BA123">
        <v>17522704.157499999</v>
      </c>
      <c r="BB123">
        <v>16495203.974285699</v>
      </c>
      <c r="BC123">
        <v>22.092117291410101</v>
      </c>
      <c r="BD123">
        <v>25.433343929093699</v>
      </c>
      <c r="BE123">
        <v>26.653550326273201</v>
      </c>
      <c r="BF123" t="s">
        <v>184</v>
      </c>
      <c r="BG123">
        <v>0.85766804193063495</v>
      </c>
      <c r="BH123">
        <v>1.13431063747563</v>
      </c>
      <c r="BI123">
        <v>0.802123979222642</v>
      </c>
      <c r="BJ123">
        <v>0.86808178473244202</v>
      </c>
      <c r="BK123">
        <v>0.45539108757735902</v>
      </c>
      <c r="BL123">
        <v>1.2542256224211601</v>
      </c>
      <c r="BM123">
        <v>57.1672354948806</v>
      </c>
      <c r="BN123">
        <v>37.798200000000001</v>
      </c>
      <c r="BO123">
        <v>36.113950000000003</v>
      </c>
      <c r="BP123">
        <v>3.0338655240244199</v>
      </c>
      <c r="BQ123">
        <v>72.115005907799997</v>
      </c>
      <c r="BR123" s="9" t="s">
        <v>147</v>
      </c>
      <c r="BS123" s="9" t="s">
        <v>147</v>
      </c>
      <c r="BT123">
        <v>1009376.7985909299</v>
      </c>
      <c r="BU123">
        <v>229829811</v>
      </c>
      <c r="BV123">
        <v>80.118300000000005</v>
      </c>
      <c r="BW123" s="41">
        <v>35697</v>
      </c>
      <c r="BX123" s="9" t="s">
        <v>359</v>
      </c>
      <c r="BY123">
        <v>38.75</v>
      </c>
      <c r="BZ123" s="9" t="s">
        <v>162</v>
      </c>
      <c r="CA123" t="str">
        <f t="shared" si="180"/>
        <v>AUD=</v>
      </c>
      <c r="CB123" s="25">
        <v>0.65139999999999998</v>
      </c>
      <c r="CE123" s="9" t="s">
        <v>112</v>
      </c>
      <c r="CF123" s="9" t="s">
        <v>358</v>
      </c>
    </row>
    <row r="124" spans="1:84" x14ac:dyDescent="0.4">
      <c r="B124" t="s">
        <v>360</v>
      </c>
      <c r="C124" t="s">
        <v>110</v>
      </c>
      <c r="E124" t="s">
        <v>113</v>
      </c>
      <c r="F124" s="5"/>
      <c r="G124" s="6" t="str">
        <f t="shared" si="362"/>
        <v>US9139031002</v>
      </c>
      <c r="H124" s="36">
        <f t="shared" si="363"/>
        <v>10964946287</v>
      </c>
      <c r="I124" s="37">
        <f t="shared" si="364"/>
        <v>94.607600000000005</v>
      </c>
      <c r="J124" s="38">
        <f t="shared" si="365"/>
        <v>29777</v>
      </c>
      <c r="K124" s="37" t="str">
        <f t="shared" si="366"/>
        <v>USD</v>
      </c>
      <c r="L124" s="39">
        <f t="shared" si="367"/>
        <v>172.3</v>
      </c>
      <c r="M124" s="37">
        <f t="shared" si="368"/>
        <v>172.3</v>
      </c>
      <c r="N124" s="40"/>
      <c r="O124" s="37">
        <f t="shared" si="369"/>
        <v>9.6760135947148598</v>
      </c>
      <c r="P124" s="37">
        <f t="shared" si="370"/>
        <v>8.0925247521822801</v>
      </c>
      <c r="Q124" s="37">
        <f t="shared" si="371"/>
        <v>0.73900326309005104</v>
      </c>
      <c r="R124" s="37">
        <f t="shared" si="372"/>
        <v>0.61806467508130303</v>
      </c>
      <c r="S124" s="37">
        <f t="shared" si="373"/>
        <v>1.63626984377558</v>
      </c>
      <c r="T124" s="37">
        <f t="shared" si="374"/>
        <v>5.3994751118186697</v>
      </c>
      <c r="U124" s="37">
        <f t="shared" si="375"/>
        <v>0.68172696598678595</v>
      </c>
      <c r="V124" s="36">
        <f t="shared" si="376"/>
        <v>124415878.88</v>
      </c>
      <c r="W124" s="36">
        <f t="shared" si="377"/>
        <v>166717976.613913</v>
      </c>
      <c r="X124" s="37">
        <f t="shared" si="378"/>
        <v>25.373447178930554</v>
      </c>
      <c r="Y124" s="37">
        <f t="shared" si="379"/>
        <v>36.2489258751975</v>
      </c>
      <c r="Z124" s="37">
        <f t="shared" si="380"/>
        <v>40.538125031322402</v>
      </c>
      <c r="AA124" s="37">
        <f t="shared" si="381"/>
        <v>36.578263960432601</v>
      </c>
      <c r="AB124" s="37">
        <f t="shared" si="382"/>
        <v>0.3039</v>
      </c>
      <c r="AC124" s="37">
        <f t="shared" si="383"/>
        <v>0.69160446669040199</v>
      </c>
      <c r="AD124" s="37">
        <f t="shared" si="384"/>
        <v>0.70540268116357896</v>
      </c>
      <c r="AE124" s="37">
        <f t="shared" si="385"/>
        <v>1.27625225833134</v>
      </c>
      <c r="AF124" s="37">
        <f t="shared" si="386"/>
        <v>1.1841669880527199</v>
      </c>
      <c r="AG124" s="37">
        <f t="shared" si="387"/>
        <v>1.4794269199322601</v>
      </c>
      <c r="AH124" s="37">
        <f t="shared" si="388"/>
        <v>0.563104974394118</v>
      </c>
      <c r="AI124" s="37">
        <f t="shared" si="389"/>
        <v>53.9365713018408</v>
      </c>
      <c r="AJ124" s="39">
        <f t="shared" si="390"/>
        <v>174.67420000000001</v>
      </c>
      <c r="AK124" s="39">
        <f t="shared" si="391"/>
        <v>184.30525</v>
      </c>
      <c r="AL124" s="37">
        <f t="shared" si="392"/>
        <v>0.464306442251886</v>
      </c>
      <c r="AM124" s="37">
        <f t="shared" si="393"/>
        <v>4.7121528272999997</v>
      </c>
      <c r="AN124" s="37">
        <f t="shared" si="394"/>
        <v>3.3667427205562799</v>
      </c>
      <c r="AO124" s="37">
        <f t="shared" si="395"/>
        <v>2.4317177722727901</v>
      </c>
      <c r="AP124" s="36">
        <f t="shared" si="396"/>
        <v>1726849.01588307</v>
      </c>
      <c r="AS124" s="9" t="s">
        <v>113</v>
      </c>
      <c r="AT124" s="9">
        <v>9.6760135947148598</v>
      </c>
      <c r="AU124" s="9">
        <v>8.0925247521822801</v>
      </c>
      <c r="AV124" s="9">
        <v>0.73900326309005104</v>
      </c>
      <c r="AW124">
        <v>0.61806467508130303</v>
      </c>
      <c r="AX124" s="9">
        <v>1.63626984377558</v>
      </c>
      <c r="AY124">
        <v>5.3994751118186697</v>
      </c>
      <c r="AZ124">
        <v>0.68172696598678595</v>
      </c>
      <c r="BA124">
        <v>124415878.88</v>
      </c>
      <c r="BB124">
        <v>166717976.613913</v>
      </c>
      <c r="BC124">
        <v>36.2489258751975</v>
      </c>
      <c r="BD124">
        <v>40.538125031322402</v>
      </c>
      <c r="BE124">
        <v>36.578263960432601</v>
      </c>
      <c r="BF124">
        <v>0.3039</v>
      </c>
      <c r="BG124">
        <v>0.69160446669040199</v>
      </c>
      <c r="BH124">
        <v>0.70540268116357896</v>
      </c>
      <c r="BI124" s="9">
        <v>1.27625225833134</v>
      </c>
      <c r="BJ124">
        <v>1.1841669880527199</v>
      </c>
      <c r="BK124">
        <v>1.4794269199322601</v>
      </c>
      <c r="BL124">
        <v>0.563104974394118</v>
      </c>
      <c r="BM124">
        <v>53.9365713018408</v>
      </c>
      <c r="BN124">
        <v>174.67420000000001</v>
      </c>
      <c r="BO124">
        <v>184.30525</v>
      </c>
      <c r="BP124">
        <v>0.464306442251886</v>
      </c>
      <c r="BQ124">
        <v>4.7121528272999997</v>
      </c>
      <c r="BR124" s="9">
        <v>3.3667427205562799</v>
      </c>
      <c r="BS124" s="9">
        <v>2.4317177722727901</v>
      </c>
      <c r="BT124" s="9">
        <v>1726849.01588307</v>
      </c>
      <c r="BU124" s="9">
        <v>63638690</v>
      </c>
      <c r="BV124">
        <v>94.607600000000005</v>
      </c>
      <c r="BW124" s="41">
        <v>29777</v>
      </c>
      <c r="BX124" s="9" t="s">
        <v>361</v>
      </c>
      <c r="BY124">
        <v>172.3</v>
      </c>
      <c r="BZ124" s="9" t="s">
        <v>146</v>
      </c>
      <c r="CA124" t="str">
        <f t="shared" si="180"/>
        <v>USD=</v>
      </c>
      <c r="CB124" s="25">
        <v>1</v>
      </c>
      <c r="CE124" s="9" t="s">
        <v>113</v>
      </c>
      <c r="CF124" s="9" t="s">
        <v>360</v>
      </c>
    </row>
    <row r="125" spans="1:84" x14ac:dyDescent="0.4">
      <c r="B125" t="s">
        <v>362</v>
      </c>
      <c r="C125" t="s">
        <v>110</v>
      </c>
      <c r="E125" t="s">
        <v>114</v>
      </c>
      <c r="F125" s="5"/>
      <c r="G125" s="6" t="str">
        <f t="shared" si="362"/>
        <v>US29261A1007</v>
      </c>
      <c r="H125" s="36">
        <f t="shared" si="363"/>
        <v>11843107696.24</v>
      </c>
      <c r="I125" s="37">
        <f t="shared" si="364"/>
        <v>98.414500000000004</v>
      </c>
      <c r="J125" s="38">
        <f t="shared" si="365"/>
        <v>31679</v>
      </c>
      <c r="K125" s="37" t="str">
        <f t="shared" si="366"/>
        <v>USD</v>
      </c>
      <c r="L125" s="39">
        <f t="shared" si="367"/>
        <v>117.58</v>
      </c>
      <c r="M125" s="37">
        <f t="shared" si="368"/>
        <v>117.58</v>
      </c>
      <c r="N125" s="40"/>
      <c r="O125" s="37">
        <f t="shared" si="369"/>
        <v>23.0109555476404</v>
      </c>
      <c r="P125" s="37">
        <f t="shared" si="370"/>
        <v>21.354086643325701</v>
      </c>
      <c r="Q125" s="37">
        <f t="shared" si="371"/>
        <v>1.71382446635245</v>
      </c>
      <c r="R125" s="37">
        <f t="shared" si="372"/>
        <v>1.5904231386729299</v>
      </c>
      <c r="S125" s="37">
        <f t="shared" si="373"/>
        <v>5.1941177717575098</v>
      </c>
      <c r="T125" s="37">
        <f t="shared" si="374"/>
        <v>10.7138661988782</v>
      </c>
      <c r="U125" s="37">
        <f t="shared" si="375"/>
        <v>2.0890631134112998</v>
      </c>
      <c r="V125" s="36">
        <f t="shared" si="376"/>
        <v>148457572.676</v>
      </c>
      <c r="W125" s="36">
        <f t="shared" si="377"/>
        <v>130120865.611304</v>
      </c>
      <c r="X125" s="37">
        <f t="shared" si="378"/>
        <v>-14.092057394907947</v>
      </c>
      <c r="Y125" s="37">
        <f t="shared" si="379"/>
        <v>37.238825754831701</v>
      </c>
      <c r="Z125" s="37">
        <f t="shared" si="380"/>
        <v>34.592846876998699</v>
      </c>
      <c r="AA125" s="37">
        <f t="shared" si="381"/>
        <v>28.593705623267201</v>
      </c>
      <c r="AB125" s="37">
        <f t="shared" si="382"/>
        <v>0.38719999999999999</v>
      </c>
      <c r="AC125" s="37">
        <f t="shared" si="383"/>
        <v>0.54983499490195198</v>
      </c>
      <c r="AD125" s="37">
        <f t="shared" si="384"/>
        <v>0.63524508040804495</v>
      </c>
      <c r="AE125" s="37">
        <f t="shared" si="385"/>
        <v>0.92877994072658399</v>
      </c>
      <c r="AF125" s="37">
        <f t="shared" si="386"/>
        <v>0.95251900796442901</v>
      </c>
      <c r="AG125" s="37">
        <f t="shared" si="387"/>
        <v>1.39088395365689</v>
      </c>
      <c r="AH125" s="37">
        <f t="shared" si="388"/>
        <v>0.92080001986322602</v>
      </c>
      <c r="AI125" s="37">
        <f t="shared" si="389"/>
        <v>70.778508771929793</v>
      </c>
      <c r="AJ125" s="39">
        <f t="shared" si="390"/>
        <v>116.4182</v>
      </c>
      <c r="AK125" s="39">
        <f t="shared" si="391"/>
        <v>105.27195</v>
      </c>
      <c r="AL125" s="37">
        <f t="shared" si="392"/>
        <v>0.64636843000510302</v>
      </c>
      <c r="AM125" s="37">
        <f t="shared" si="393"/>
        <v>14.285714285699999</v>
      </c>
      <c r="AN125" s="37">
        <f t="shared" si="394"/>
        <v>0.979442788237741</v>
      </c>
      <c r="AO125" s="37">
        <f t="shared" si="395"/>
        <v>1.2245685920000899</v>
      </c>
      <c r="AP125" s="36">
        <f t="shared" si="396"/>
        <v>1613080.4151509299</v>
      </c>
      <c r="AS125" s="9" t="s">
        <v>114</v>
      </c>
      <c r="AT125" s="9">
        <v>23.0109555476404</v>
      </c>
      <c r="AU125" s="9">
        <v>21.354086643325701</v>
      </c>
      <c r="AV125" s="9">
        <v>1.71382446635245</v>
      </c>
      <c r="AW125" s="9">
        <v>1.5904231386729299</v>
      </c>
      <c r="AX125" s="9">
        <v>5.1941177717575098</v>
      </c>
      <c r="AY125">
        <v>10.7138661988782</v>
      </c>
      <c r="AZ125">
        <v>2.0890631134112998</v>
      </c>
      <c r="BA125">
        <v>148457572.676</v>
      </c>
      <c r="BB125">
        <v>130120865.611304</v>
      </c>
      <c r="BC125">
        <v>37.238825754831701</v>
      </c>
      <c r="BD125">
        <v>34.592846876998699</v>
      </c>
      <c r="BE125">
        <v>28.593705623267201</v>
      </c>
      <c r="BF125">
        <v>0.38719999999999999</v>
      </c>
      <c r="BG125">
        <v>0.54983499490195198</v>
      </c>
      <c r="BH125">
        <v>0.63524508040804495</v>
      </c>
      <c r="BI125">
        <v>0.92877994072658399</v>
      </c>
      <c r="BJ125">
        <v>0.95251900796442901</v>
      </c>
      <c r="BK125">
        <v>1.39088395365689</v>
      </c>
      <c r="BL125">
        <v>0.92080001986322602</v>
      </c>
      <c r="BM125" s="9">
        <v>70.778508771929793</v>
      </c>
      <c r="BN125">
        <v>116.4182</v>
      </c>
      <c r="BO125">
        <v>105.27195</v>
      </c>
      <c r="BP125">
        <v>0.64636843000510302</v>
      </c>
      <c r="BQ125">
        <v>14.285714285699999</v>
      </c>
      <c r="BR125" s="9">
        <v>0.979442788237741</v>
      </c>
      <c r="BS125" s="9">
        <v>1.2245685920000899</v>
      </c>
      <c r="BT125" s="9">
        <v>1613080.4151509299</v>
      </c>
      <c r="BU125" s="9">
        <v>100723828</v>
      </c>
      <c r="BV125">
        <v>98.414500000000004</v>
      </c>
      <c r="BW125" s="41">
        <v>31679</v>
      </c>
      <c r="BX125" s="9" t="s">
        <v>363</v>
      </c>
      <c r="BY125">
        <v>117.58</v>
      </c>
      <c r="BZ125" s="9" t="s">
        <v>146</v>
      </c>
      <c r="CA125" t="str">
        <f t="shared" si="180"/>
        <v>USD=</v>
      </c>
      <c r="CB125" s="25">
        <v>1</v>
      </c>
      <c r="CE125" s="9" t="s">
        <v>114</v>
      </c>
      <c r="CF125" s="9" t="s">
        <v>362</v>
      </c>
    </row>
    <row r="126" spans="1:84" x14ac:dyDescent="0.4">
      <c r="B126" t="s">
        <v>364</v>
      </c>
      <c r="C126" t="s">
        <v>110</v>
      </c>
      <c r="E126" t="s">
        <v>115</v>
      </c>
      <c r="F126" s="5"/>
      <c r="G126" s="6" t="str">
        <f t="shared" si="362"/>
        <v>US29358P1012</v>
      </c>
      <c r="H126" s="36">
        <f t="shared" si="363"/>
        <v>9268376218.9099998</v>
      </c>
      <c r="I126" s="37">
        <f t="shared" si="364"/>
        <v>96.523200000000003</v>
      </c>
      <c r="J126" s="38">
        <f t="shared" si="365"/>
        <v>39398</v>
      </c>
      <c r="K126" s="37" t="str">
        <f t="shared" si="366"/>
        <v>USD</v>
      </c>
      <c r="L126" s="39">
        <f t="shared" si="367"/>
        <v>160.63</v>
      </c>
      <c r="M126" s="37">
        <f t="shared" si="368"/>
        <v>160.63</v>
      </c>
      <c r="N126" s="40"/>
      <c r="O126" s="37">
        <f t="shared" si="369"/>
        <v>29.126970599221799</v>
      </c>
      <c r="P126" s="37">
        <f t="shared" si="370"/>
        <v>24.121069391849399</v>
      </c>
      <c r="Q126" s="37" t="str">
        <f t="shared" si="371"/>
        <v>NULL</v>
      </c>
      <c r="R126" s="37">
        <f t="shared" si="372"/>
        <v>1.6080712927899601</v>
      </c>
      <c r="S126" s="37">
        <f t="shared" si="373"/>
        <v>4.5917054764941696</v>
      </c>
      <c r="T126" s="37">
        <f t="shared" si="374"/>
        <v>20.0229780030764</v>
      </c>
      <c r="U126" s="37">
        <f t="shared" si="375"/>
        <v>2.0083860406172498</v>
      </c>
      <c r="V126" s="36">
        <f t="shared" si="376"/>
        <v>65900978.310000002</v>
      </c>
      <c r="W126" s="36">
        <f t="shared" si="377"/>
        <v>68290576.376086995</v>
      </c>
      <c r="X126" s="37">
        <f t="shared" si="378"/>
        <v>3.499162245940199</v>
      </c>
      <c r="Y126" s="37">
        <f t="shared" si="379"/>
        <v>32.444067170317197</v>
      </c>
      <c r="Z126" s="37">
        <f t="shared" si="380"/>
        <v>28.848539862107302</v>
      </c>
      <c r="AA126" s="37">
        <f t="shared" si="381"/>
        <v>28.883485274464299</v>
      </c>
      <c r="AB126" s="37">
        <f t="shared" si="382"/>
        <v>0.32369999999999999</v>
      </c>
      <c r="AC126" s="37">
        <f t="shared" si="383"/>
        <v>0.49055923769131898</v>
      </c>
      <c r="AD126" s="37">
        <f t="shared" si="384"/>
        <v>0.379012833238698</v>
      </c>
      <c r="AE126" s="37">
        <f t="shared" si="385"/>
        <v>0.92207872611691299</v>
      </c>
      <c r="AF126" s="37">
        <f t="shared" si="386"/>
        <v>0.948051536025458</v>
      </c>
      <c r="AG126" s="37">
        <f t="shared" si="387"/>
        <v>1.2899231624939</v>
      </c>
      <c r="AH126" s="37">
        <f t="shared" si="388"/>
        <v>1.32950155743858</v>
      </c>
      <c r="AI126" s="37">
        <f t="shared" si="389"/>
        <v>83.520276100086406</v>
      </c>
      <c r="AJ126" s="39">
        <f t="shared" si="390"/>
        <v>149.18340000000001</v>
      </c>
      <c r="AK126" s="39">
        <f t="shared" si="391"/>
        <v>140.06190000000001</v>
      </c>
      <c r="AL126" s="37">
        <f t="shared" si="392"/>
        <v>0.15563717860922599</v>
      </c>
      <c r="AM126" s="37">
        <f t="shared" si="393"/>
        <v>4.6527705529999999</v>
      </c>
      <c r="AN126" s="37">
        <f t="shared" si="394"/>
        <v>3.2328440207972302</v>
      </c>
      <c r="AO126" s="37">
        <f t="shared" si="395"/>
        <v>5.5168514258747097</v>
      </c>
      <c r="AP126" s="36">
        <f t="shared" si="396"/>
        <v>1060566.45084628</v>
      </c>
      <c r="AS126" s="9" t="s">
        <v>115</v>
      </c>
      <c r="AT126" s="9">
        <v>29.126970599221799</v>
      </c>
      <c r="AU126" s="9">
        <v>24.121069391849399</v>
      </c>
      <c r="AV126" s="9" t="s">
        <v>147</v>
      </c>
      <c r="AW126">
        <v>1.6080712927899601</v>
      </c>
      <c r="AX126" s="9">
        <v>4.5917054764941696</v>
      </c>
      <c r="AY126">
        <v>20.0229780030764</v>
      </c>
      <c r="AZ126">
        <v>2.0083860406172498</v>
      </c>
      <c r="BA126">
        <v>65900978.310000002</v>
      </c>
      <c r="BB126">
        <v>68290576.376086995</v>
      </c>
      <c r="BC126">
        <v>32.444067170317197</v>
      </c>
      <c r="BD126">
        <v>28.848539862107302</v>
      </c>
      <c r="BE126">
        <v>28.883485274464299</v>
      </c>
      <c r="BF126">
        <v>0.32369999999999999</v>
      </c>
      <c r="BG126">
        <v>0.49055923769131898</v>
      </c>
      <c r="BH126">
        <v>0.379012833238698</v>
      </c>
      <c r="BI126">
        <v>0.92207872611691299</v>
      </c>
      <c r="BJ126">
        <v>0.948051536025458</v>
      </c>
      <c r="BK126">
        <v>1.2899231624939</v>
      </c>
      <c r="BL126">
        <v>1.32950155743858</v>
      </c>
      <c r="BM126" s="9">
        <v>83.520276100086406</v>
      </c>
      <c r="BN126">
        <v>149.18340000000001</v>
      </c>
      <c r="BO126">
        <v>140.06190000000001</v>
      </c>
      <c r="BP126" s="9">
        <v>0.15563717860922599</v>
      </c>
      <c r="BQ126">
        <v>4.6527705529999999</v>
      </c>
      <c r="BR126" s="9">
        <v>3.2328440207972302</v>
      </c>
      <c r="BS126" s="9">
        <v>5.5168514258747097</v>
      </c>
      <c r="BT126" s="9">
        <v>1060566.45084628</v>
      </c>
      <c r="BU126" s="9">
        <v>57700157</v>
      </c>
      <c r="BV126">
        <v>96.523200000000003</v>
      </c>
      <c r="BW126" s="41">
        <v>39398</v>
      </c>
      <c r="BX126" s="9" t="s">
        <v>365</v>
      </c>
      <c r="BY126">
        <v>160.63</v>
      </c>
      <c r="BZ126" s="9" t="s">
        <v>146</v>
      </c>
      <c r="CA126" t="str">
        <f t="shared" si="180"/>
        <v>USD=</v>
      </c>
      <c r="CB126" s="25">
        <v>1</v>
      </c>
      <c r="CE126" s="9" t="s">
        <v>115</v>
      </c>
      <c r="CF126" s="9" t="s">
        <v>364</v>
      </c>
    </row>
    <row r="127" spans="1:84" x14ac:dyDescent="0.4">
      <c r="B127" t="s">
        <v>366</v>
      </c>
      <c r="C127" t="s">
        <v>110</v>
      </c>
      <c r="E127" t="s">
        <v>116</v>
      </c>
      <c r="F127" s="5"/>
      <c r="G127" s="6" t="str">
        <f t="shared" si="362"/>
        <v>US88033G4073</v>
      </c>
      <c r="H127" s="36">
        <f t="shared" si="363"/>
        <v>14629158580.000002</v>
      </c>
      <c r="I127" s="37">
        <f t="shared" si="364"/>
        <v>98.709800000000001</v>
      </c>
      <c r="J127" s="38">
        <f t="shared" si="365"/>
        <v>29728</v>
      </c>
      <c r="K127" s="37" t="str">
        <f t="shared" si="366"/>
        <v>USD</v>
      </c>
      <c r="L127" s="39">
        <f t="shared" si="367"/>
        <v>165.58</v>
      </c>
      <c r="M127" s="37">
        <f t="shared" si="368"/>
        <v>165.58</v>
      </c>
      <c r="N127" s="40"/>
      <c r="O127" s="37">
        <f t="shared" si="369"/>
        <v>10.602018980930699</v>
      </c>
      <c r="P127" s="37">
        <f t="shared" si="370"/>
        <v>10.939042734293499</v>
      </c>
      <c r="Q127" s="37">
        <f t="shared" si="371"/>
        <v>0.65769348516939796</v>
      </c>
      <c r="R127" s="37">
        <f t="shared" si="372"/>
        <v>0.67860066589909995</v>
      </c>
      <c r="S127" s="37">
        <f t="shared" si="373"/>
        <v>3.9018403627631302</v>
      </c>
      <c r="T127" s="37">
        <f t="shared" si="374"/>
        <v>5.9347499310344896</v>
      </c>
      <c r="U127" s="37">
        <f t="shared" si="375"/>
        <v>0.70713256863882501</v>
      </c>
      <c r="V127" s="36">
        <f t="shared" si="376"/>
        <v>126115820.498</v>
      </c>
      <c r="W127" s="36">
        <f t="shared" si="377"/>
        <v>259333958.14304301</v>
      </c>
      <c r="X127" s="37">
        <f t="shared" si="378"/>
        <v>51.369338053122519</v>
      </c>
      <c r="Y127" s="37">
        <f t="shared" si="379"/>
        <v>44.628455278885603</v>
      </c>
      <c r="Z127" s="37">
        <f t="shared" si="380"/>
        <v>49.787621073526701</v>
      </c>
      <c r="AA127" s="37">
        <f t="shared" si="381"/>
        <v>47.3798326421987</v>
      </c>
      <c r="AB127" s="37">
        <f t="shared" si="382"/>
        <v>0.31280000000000002</v>
      </c>
      <c r="AC127" s="37">
        <f t="shared" si="383"/>
        <v>1.0195491649517701</v>
      </c>
      <c r="AD127" s="37">
        <f t="shared" si="384"/>
        <v>1.1048300177777901</v>
      </c>
      <c r="AE127" s="37">
        <f t="shared" si="385"/>
        <v>1.551299710818</v>
      </c>
      <c r="AF127" s="37">
        <f t="shared" si="386"/>
        <v>1.3675317730122001</v>
      </c>
      <c r="AG127" s="37">
        <f t="shared" si="387"/>
        <v>1.6706665630355999</v>
      </c>
      <c r="AH127" s="37">
        <f t="shared" si="388"/>
        <v>1.72350110392212</v>
      </c>
      <c r="AI127" s="37">
        <f t="shared" si="389"/>
        <v>42.322668020992097</v>
      </c>
      <c r="AJ127" s="39">
        <f t="shared" si="390"/>
        <v>167.15440000000001</v>
      </c>
      <c r="AK127" s="39">
        <f t="shared" si="391"/>
        <v>145.9759</v>
      </c>
      <c r="AL127" s="37" t="str">
        <f t="shared" si="392"/>
        <v>NULL</v>
      </c>
      <c r="AM127" s="37">
        <f t="shared" si="393"/>
        <v>0</v>
      </c>
      <c r="AN127" s="37">
        <f t="shared" si="394"/>
        <v>3.3061493361704999</v>
      </c>
      <c r="AO127" s="37">
        <f t="shared" si="395"/>
        <v>1.80283903932638</v>
      </c>
      <c r="AP127" s="36">
        <f t="shared" si="396"/>
        <v>1021863.19099096</v>
      </c>
      <c r="AS127" s="9" t="s">
        <v>116</v>
      </c>
      <c r="AT127" s="9">
        <v>10.602018980930699</v>
      </c>
      <c r="AU127" s="9">
        <v>10.939042734293499</v>
      </c>
      <c r="AV127" s="9">
        <v>0.65769348516939796</v>
      </c>
      <c r="AW127">
        <v>0.67860066589909995</v>
      </c>
      <c r="AX127" s="9">
        <v>3.9018403627631302</v>
      </c>
      <c r="AY127">
        <v>5.9347499310344896</v>
      </c>
      <c r="AZ127">
        <v>0.70713256863882501</v>
      </c>
      <c r="BA127">
        <v>126115820.498</v>
      </c>
      <c r="BB127">
        <v>259333958.14304301</v>
      </c>
      <c r="BC127">
        <v>44.628455278885603</v>
      </c>
      <c r="BD127">
        <v>49.787621073526701</v>
      </c>
      <c r="BE127">
        <v>47.3798326421987</v>
      </c>
      <c r="BF127">
        <v>0.31280000000000002</v>
      </c>
      <c r="BG127">
        <v>1.0195491649517701</v>
      </c>
      <c r="BH127">
        <v>1.1048300177777901</v>
      </c>
      <c r="BI127">
        <v>1.551299710818</v>
      </c>
      <c r="BJ127">
        <v>1.3675317730122001</v>
      </c>
      <c r="BK127">
        <v>1.6706665630355999</v>
      </c>
      <c r="BL127">
        <v>1.72350110392212</v>
      </c>
      <c r="BM127">
        <v>42.322668020992097</v>
      </c>
      <c r="BN127">
        <v>167.15440000000001</v>
      </c>
      <c r="BO127" s="9">
        <v>145.9759</v>
      </c>
      <c r="BP127" s="9" t="s">
        <v>147</v>
      </c>
      <c r="BQ127">
        <v>0</v>
      </c>
      <c r="BR127" s="9">
        <v>3.3061493361704999</v>
      </c>
      <c r="BS127" s="9">
        <v>1.80283903932638</v>
      </c>
      <c r="BT127">
        <v>1021863.19099096</v>
      </c>
      <c r="BU127">
        <v>88351000</v>
      </c>
      <c r="BV127">
        <v>98.709800000000001</v>
      </c>
      <c r="BW127" s="41">
        <v>29728</v>
      </c>
      <c r="BX127" s="9" t="s">
        <v>367</v>
      </c>
      <c r="BY127">
        <v>165.58</v>
      </c>
      <c r="BZ127" s="9" t="s">
        <v>146</v>
      </c>
      <c r="CA127" t="str">
        <f t="shared" si="180"/>
        <v>USD=</v>
      </c>
      <c r="CB127" s="25">
        <v>1</v>
      </c>
      <c r="CE127" s="9" t="s">
        <v>116</v>
      </c>
      <c r="CF127" s="9" t="s">
        <v>366</v>
      </c>
    </row>
    <row r="128" spans="1:84" x14ac:dyDescent="0.4">
      <c r="B128" t="s">
        <v>368</v>
      </c>
      <c r="C128" t="s">
        <v>110</v>
      </c>
      <c r="E128" t="s">
        <v>117</v>
      </c>
      <c r="F128" s="5"/>
      <c r="G128" s="6" t="str">
        <f t="shared" si="362"/>
        <v>US00404A1097</v>
      </c>
      <c r="H128" s="36">
        <f t="shared" si="363"/>
        <v>1776748430.0799999</v>
      </c>
      <c r="I128" s="37">
        <f t="shared" si="364"/>
        <v>98.217699999999994</v>
      </c>
      <c r="J128" s="38">
        <f t="shared" si="365"/>
        <v>40848</v>
      </c>
      <c r="K128" s="37" t="str">
        <f t="shared" si="366"/>
        <v>USD</v>
      </c>
      <c r="L128" s="39">
        <f t="shared" si="367"/>
        <v>19.239999999999998</v>
      </c>
      <c r="M128" s="37">
        <f t="shared" si="368"/>
        <v>19.239999999999998</v>
      </c>
      <c r="N128" s="40"/>
      <c r="O128" s="37">
        <f t="shared" si="369"/>
        <v>12.673402979962299</v>
      </c>
      <c r="P128" s="37">
        <f t="shared" si="370"/>
        <v>6.8262589822362996</v>
      </c>
      <c r="Q128" s="37">
        <f t="shared" si="371"/>
        <v>21.122338299937201</v>
      </c>
      <c r="R128" s="37">
        <f t="shared" si="372"/>
        <v>11.3770983037272</v>
      </c>
      <c r="S128" s="37">
        <f t="shared" si="373"/>
        <v>0.56503736430318796</v>
      </c>
      <c r="T128" s="37">
        <f t="shared" si="374"/>
        <v>4.1824444990360403</v>
      </c>
      <c r="U128" s="37">
        <f t="shared" si="375"/>
        <v>0.55014350965705106</v>
      </c>
      <c r="V128" s="36">
        <f t="shared" si="376"/>
        <v>70671624.546000004</v>
      </c>
      <c r="W128" s="36">
        <f t="shared" si="377"/>
        <v>42496434.929782599</v>
      </c>
      <c r="X128" s="37">
        <f t="shared" si="378"/>
        <v>-66.300125322916216</v>
      </c>
      <c r="Y128" s="37">
        <f t="shared" si="379"/>
        <v>67.931107251771905</v>
      </c>
      <c r="Z128" s="37">
        <f t="shared" si="380"/>
        <v>60.978719793528299</v>
      </c>
      <c r="AA128" s="37">
        <f t="shared" si="381"/>
        <v>61.944838108996599</v>
      </c>
      <c r="AB128" s="37">
        <f t="shared" si="382"/>
        <v>0.5806</v>
      </c>
      <c r="AC128" s="37">
        <f t="shared" si="383"/>
        <v>0.69563404657023298</v>
      </c>
      <c r="AD128" s="37">
        <f t="shared" si="384"/>
        <v>0.74073093853860805</v>
      </c>
      <c r="AE128" s="37">
        <f t="shared" si="385"/>
        <v>0.89339979770494504</v>
      </c>
      <c r="AF128" s="37">
        <f t="shared" si="386"/>
        <v>0.928932269536765</v>
      </c>
      <c r="AG128" s="37">
        <f t="shared" si="387"/>
        <v>1.1098872166537701</v>
      </c>
      <c r="AH128" s="37">
        <f t="shared" si="388"/>
        <v>-1.3540116834601501</v>
      </c>
      <c r="AI128" s="37">
        <f t="shared" si="389"/>
        <v>39.247311827956999</v>
      </c>
      <c r="AJ128" s="39">
        <f t="shared" si="390"/>
        <v>22.168199999999999</v>
      </c>
      <c r="AK128" s="39">
        <f t="shared" si="391"/>
        <v>32.379950000000001</v>
      </c>
      <c r="AL128" s="37" t="str">
        <f t="shared" si="392"/>
        <v>NULL</v>
      </c>
      <c r="AM128" s="37">
        <f t="shared" si="393"/>
        <v>0</v>
      </c>
      <c r="AN128" s="37">
        <f t="shared" si="394"/>
        <v>11.501211437007401</v>
      </c>
      <c r="AO128" s="37">
        <f t="shared" si="395"/>
        <v>5.2911157223724103</v>
      </c>
      <c r="AP128" s="36">
        <f t="shared" si="396"/>
        <v>3628828.56545445</v>
      </c>
      <c r="AS128" s="9" t="s">
        <v>117</v>
      </c>
      <c r="AT128" s="9">
        <v>12.673402979962299</v>
      </c>
      <c r="AU128" s="9">
        <v>6.8262589822362996</v>
      </c>
      <c r="AV128" s="9">
        <v>21.122338299937201</v>
      </c>
      <c r="AW128">
        <v>11.3770983037272</v>
      </c>
      <c r="AX128" s="9">
        <v>0.56503736430318796</v>
      </c>
      <c r="AY128">
        <v>4.1824444990360403</v>
      </c>
      <c r="AZ128">
        <v>0.55014350965705106</v>
      </c>
      <c r="BA128">
        <v>70671624.546000004</v>
      </c>
      <c r="BB128">
        <v>42496434.929782599</v>
      </c>
      <c r="BC128">
        <v>67.931107251771905</v>
      </c>
      <c r="BD128">
        <v>60.978719793528299</v>
      </c>
      <c r="BE128">
        <v>61.944838108996599</v>
      </c>
      <c r="BF128">
        <v>0.5806</v>
      </c>
      <c r="BG128">
        <v>0.69563404657023298</v>
      </c>
      <c r="BH128">
        <v>0.74073093853860805</v>
      </c>
      <c r="BI128" s="9">
        <v>0.89339979770494504</v>
      </c>
      <c r="BJ128">
        <v>0.928932269536765</v>
      </c>
      <c r="BK128">
        <v>1.1098872166537701</v>
      </c>
      <c r="BL128">
        <v>-1.3540116834601501</v>
      </c>
      <c r="BM128">
        <v>39.247311827956999</v>
      </c>
      <c r="BN128">
        <v>22.168199999999999</v>
      </c>
      <c r="BO128" s="9">
        <v>32.379950000000001</v>
      </c>
      <c r="BP128" s="9" t="s">
        <v>147</v>
      </c>
      <c r="BQ128" s="9">
        <v>0</v>
      </c>
      <c r="BR128" s="9">
        <v>11.501211437007401</v>
      </c>
      <c r="BS128" s="9">
        <v>5.2911157223724103</v>
      </c>
      <c r="BT128" s="9">
        <v>3628828.56545445</v>
      </c>
      <c r="BU128" s="9">
        <v>92346592</v>
      </c>
      <c r="BV128">
        <v>98.217699999999994</v>
      </c>
      <c r="BW128" s="41">
        <v>40848</v>
      </c>
      <c r="BX128" s="9" t="s">
        <v>369</v>
      </c>
      <c r="BY128">
        <v>19.239999999999998</v>
      </c>
      <c r="BZ128" s="9" t="s">
        <v>146</v>
      </c>
      <c r="CA128" t="str">
        <f t="shared" si="180"/>
        <v>USD=</v>
      </c>
      <c r="CB128" s="25">
        <v>1</v>
      </c>
      <c r="CE128" s="9" t="s">
        <v>117</v>
      </c>
      <c r="CF128" s="9" t="s">
        <v>368</v>
      </c>
    </row>
    <row r="129" spans="1:84" x14ac:dyDescent="0.4">
      <c r="F129" s="5"/>
      <c r="G129" s="12" t="s">
        <v>423</v>
      </c>
      <c r="H129" s="13"/>
      <c r="I129" s="42">
        <f>AVERAGE(I122:I128)</f>
        <v>90.816585714285708</v>
      </c>
      <c r="J129" s="14"/>
      <c r="K129" s="14"/>
      <c r="L129" s="14"/>
      <c r="M129" s="16"/>
      <c r="N129" s="16"/>
      <c r="O129" s="42">
        <f>AVERAGE(O122:O128)</f>
        <v>171.93382774711881</v>
      </c>
      <c r="P129" s="42">
        <f>AVERAGE(P122:P128)</f>
        <v>15.77890482614821</v>
      </c>
      <c r="Q129" s="42">
        <f t="shared" ref="Q129:U129" si="397">AVERAGE(Q122:Q128)</f>
        <v>15.193263198341457</v>
      </c>
      <c r="R129" s="42">
        <f t="shared" si="397"/>
        <v>2.6012679966306602</v>
      </c>
      <c r="S129" s="42">
        <f t="shared" si="397"/>
        <v>-0.39688638251177194</v>
      </c>
      <c r="T129" s="42">
        <f t="shared" si="397"/>
        <v>8.5995326450329177</v>
      </c>
      <c r="U129" s="42">
        <f t="shared" si="397"/>
        <v>1.1124186021710873</v>
      </c>
      <c r="V129" s="17">
        <f t="shared" ref="V129:AP129" si="398">AVERAGE(V122:V128)</f>
        <v>136675233.9285</v>
      </c>
      <c r="W129" s="17">
        <f t="shared" si="398"/>
        <v>176628380.6732519</v>
      </c>
      <c r="X129" s="42">
        <f t="shared" si="398"/>
        <v>2.9459872973141108</v>
      </c>
      <c r="Y129" s="42">
        <f t="shared" si="398"/>
        <v>38.181892135048372</v>
      </c>
      <c r="Z129" s="42">
        <f t="shared" si="398"/>
        <v>38.232338925567646</v>
      </c>
      <c r="AA129" s="42">
        <f t="shared" si="398"/>
        <v>37.130771547758727</v>
      </c>
      <c r="AB129" s="42">
        <f t="shared" si="398"/>
        <v>0.36931666666666657</v>
      </c>
      <c r="AC129" s="42">
        <f t="shared" si="398"/>
        <v>0.6603393007173729</v>
      </c>
      <c r="AD129" s="42">
        <f t="shared" si="398"/>
        <v>0.73763123189120627</v>
      </c>
      <c r="AE129" s="42">
        <f t="shared" si="398"/>
        <v>1.1124569602583021</v>
      </c>
      <c r="AF129" s="42">
        <f t="shared" si="398"/>
        <v>1.0749702318675618</v>
      </c>
      <c r="AG129" s="42">
        <f t="shared" si="398"/>
        <v>1.2651447951842414</v>
      </c>
      <c r="AH129" s="42">
        <f t="shared" si="398"/>
        <v>0.7304220361347562</v>
      </c>
      <c r="AI129" s="42">
        <f t="shared" si="398"/>
        <v>58.156571286291218</v>
      </c>
      <c r="AJ129" s="42">
        <f t="shared" si="398"/>
        <v>148.21202857142859</v>
      </c>
      <c r="AK129" s="42">
        <f t="shared" si="398"/>
        <v>141.06398571428574</v>
      </c>
      <c r="AL129" s="42">
        <f t="shared" si="398"/>
        <v>1.0109749557684626</v>
      </c>
      <c r="AM129" s="42">
        <f t="shared" si="398"/>
        <v>15.387155431171427</v>
      </c>
      <c r="AN129" s="42">
        <f t="shared" si="398"/>
        <v>4.0004838155816138</v>
      </c>
      <c r="AO129" s="42">
        <f t="shared" si="398"/>
        <v>3.1900725758887298</v>
      </c>
      <c r="AP129" s="17">
        <f t="shared" si="398"/>
        <v>2048293.8710071128</v>
      </c>
    </row>
    <row r="130" spans="1:84" x14ac:dyDescent="0.4">
      <c r="F130" s="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</row>
    <row r="131" spans="1:84" x14ac:dyDescent="0.4">
      <c r="A131" s="2"/>
      <c r="B131" s="2"/>
      <c r="C131" s="2" t="s">
        <v>118</v>
      </c>
      <c r="D131" s="2"/>
      <c r="E131" s="2"/>
      <c r="F131" s="5"/>
      <c r="AS131" s="2"/>
      <c r="CE131" s="2"/>
    </row>
    <row r="132" spans="1:84" x14ac:dyDescent="0.4">
      <c r="B132" t="s">
        <v>370</v>
      </c>
      <c r="C132" t="s">
        <v>118</v>
      </c>
      <c r="E132" t="s">
        <v>119</v>
      </c>
      <c r="F132" s="5"/>
      <c r="G132" s="6" t="str">
        <f t="shared" ref="G132" si="399">BX132</f>
        <v>US9224751084</v>
      </c>
      <c r="H132" s="36">
        <f t="shared" ref="H132" si="400">(BU132*BY132)*CB132</f>
        <v>46103504581.489998</v>
      </c>
      <c r="I132" s="37">
        <f t="shared" ref="I132" si="401">BV132</f>
        <v>91.448099999999997</v>
      </c>
      <c r="J132" s="38">
        <f t="shared" ref="J132" si="402">BW132</f>
        <v>41563</v>
      </c>
      <c r="K132" s="37" t="str">
        <f t="shared" ref="K132" si="403">BZ132</f>
        <v>USD</v>
      </c>
      <c r="L132" s="39">
        <f t="shared" ref="L132" si="404">BY132</f>
        <v>282.13</v>
      </c>
      <c r="M132" s="37">
        <f t="shared" ref="M132" si="405">BY132*CB132</f>
        <v>282.13</v>
      </c>
      <c r="N132" s="40"/>
      <c r="O132" s="37">
        <f t="shared" ref="O132" si="406">AT132</f>
        <v>59.850908381206096</v>
      </c>
      <c r="P132" s="37">
        <f t="shared" ref="P132" si="407">AU132</f>
        <v>35.231036689190397</v>
      </c>
      <c r="Q132" s="37">
        <f t="shared" ref="Q132" si="408">AV132</f>
        <v>5.1595610673453498</v>
      </c>
      <c r="R132" s="37">
        <f t="shared" ref="R132" si="409">AW132</f>
        <v>3.0371583352750302</v>
      </c>
      <c r="S132" s="37">
        <f t="shared" ref="S132" si="410">AX132</f>
        <v>7.4029035317679996</v>
      </c>
      <c r="T132" s="37">
        <f t="shared" ref="T132" si="411">AY132</f>
        <v>38.3017136275528</v>
      </c>
      <c r="U132" s="37">
        <f t="shared" ref="U132" si="412">AZ132</f>
        <v>16.1465450531377</v>
      </c>
      <c r="V132" s="36">
        <f t="shared" ref="V132" si="413">BA132</f>
        <v>280760947.62</v>
      </c>
      <c r="W132" s="36">
        <f t="shared" ref="W132" si="414">BB132</f>
        <v>342935213.37913001</v>
      </c>
      <c r="X132" s="37">
        <f t="shared" ref="X132" si="415">((W132-V132)/W132)*100</f>
        <v>18.130032534860632</v>
      </c>
      <c r="Y132" s="37">
        <f t="shared" ref="Y132" si="416">BC132</f>
        <v>20.217221961290399</v>
      </c>
      <c r="Z132" s="37">
        <f t="shared" ref="Z132" si="417">BD132</f>
        <v>37.858354033211199</v>
      </c>
      <c r="AA132" s="37">
        <f t="shared" ref="AA132" si="418">BE132</f>
        <v>35.890023435541003</v>
      </c>
      <c r="AB132" s="37">
        <f t="shared" ref="AB132" si="419">BF132</f>
        <v>0.3669</v>
      </c>
      <c r="AC132" s="37">
        <f t="shared" ref="AC132" si="420">BG132</f>
        <v>0.64791632849130798</v>
      </c>
      <c r="AD132" s="37">
        <f t="shared" ref="AD132" si="421">BH132</f>
        <v>1.05159227192495</v>
      </c>
      <c r="AE132" s="37">
        <f t="shared" ref="AE132" si="422">BI132</f>
        <v>0.95456931142502</v>
      </c>
      <c r="AF132" s="37">
        <f t="shared" ref="AF132" si="423">BJ132</f>
        <v>0.96971190457047196</v>
      </c>
      <c r="AG132" s="37">
        <f t="shared" ref="AG132" si="424">BK132</f>
        <v>0.731338074793348</v>
      </c>
      <c r="AH132" s="37">
        <f t="shared" ref="AH132" si="425">BL132</f>
        <v>0.60912409335038997</v>
      </c>
      <c r="AI132" s="37">
        <f t="shared" ref="AI132" si="426">BM132</f>
        <v>51.459571170240302</v>
      </c>
      <c r="AJ132" s="39">
        <f t="shared" ref="AJ132" si="427">BN132</f>
        <v>283.14519999999999</v>
      </c>
      <c r="AK132" s="39">
        <f t="shared" ref="AK132" si="428">BO132</f>
        <v>240.80064999999999</v>
      </c>
      <c r="AL132" s="37" t="str">
        <f t="shared" ref="AL132" si="429">BP132</f>
        <v>NULL</v>
      </c>
      <c r="AM132" s="37">
        <f t="shared" ref="AM132" si="430">BQ132</f>
        <v>0</v>
      </c>
      <c r="AN132" s="37">
        <f t="shared" ref="AN132" si="431">BR132</f>
        <v>2.81571549213032</v>
      </c>
      <c r="AO132" s="37">
        <f t="shared" ref="AO132" si="432">BS132</f>
        <v>3.1893534730093198</v>
      </c>
      <c r="AP132" s="36">
        <f t="shared" ref="AP132" si="433">BT132</f>
        <v>8716526.7785860002</v>
      </c>
      <c r="AS132" s="9" t="s">
        <v>119</v>
      </c>
      <c r="AT132" s="9">
        <v>59.850908381206096</v>
      </c>
      <c r="AU132" s="9">
        <v>35.231036689190397</v>
      </c>
      <c r="AV132" s="9">
        <v>5.1595610673453498</v>
      </c>
      <c r="AW132">
        <v>3.0371583352750302</v>
      </c>
      <c r="AX132" s="9">
        <v>7.4029035317679996</v>
      </c>
      <c r="AY132">
        <v>38.3017136275528</v>
      </c>
      <c r="AZ132">
        <v>16.1465450531377</v>
      </c>
      <c r="BA132">
        <v>280760947.62</v>
      </c>
      <c r="BB132">
        <v>342935213.37913001</v>
      </c>
      <c r="BC132">
        <v>20.217221961290399</v>
      </c>
      <c r="BD132">
        <v>37.858354033211199</v>
      </c>
      <c r="BE132">
        <v>35.890023435541003</v>
      </c>
      <c r="BF132">
        <v>0.3669</v>
      </c>
      <c r="BG132">
        <v>0.64791632849130798</v>
      </c>
      <c r="BH132">
        <v>1.05159227192495</v>
      </c>
      <c r="BI132">
        <v>0.95456931142502</v>
      </c>
      <c r="BJ132">
        <v>0.96971190457047196</v>
      </c>
      <c r="BK132">
        <v>0.731338074793348</v>
      </c>
      <c r="BL132">
        <v>0.60912409335038997</v>
      </c>
      <c r="BM132" s="9">
        <v>51.459571170240302</v>
      </c>
      <c r="BN132">
        <v>283.14519999999999</v>
      </c>
      <c r="BO132" s="9">
        <v>240.80064999999999</v>
      </c>
      <c r="BP132" s="9" t="s">
        <v>147</v>
      </c>
      <c r="BQ132">
        <v>0</v>
      </c>
      <c r="BR132">
        <v>2.81571549213032</v>
      </c>
      <c r="BS132">
        <v>3.1893534730093198</v>
      </c>
      <c r="BT132" s="9">
        <v>8716526.7785860002</v>
      </c>
      <c r="BU132" s="9">
        <v>163412273</v>
      </c>
      <c r="BV132">
        <v>91.448099999999997</v>
      </c>
      <c r="BW132" s="41">
        <v>41563</v>
      </c>
      <c r="BX132" s="9" t="s">
        <v>371</v>
      </c>
      <c r="BY132">
        <v>282.13</v>
      </c>
      <c r="BZ132" s="9" t="s">
        <v>146</v>
      </c>
      <c r="CA132" t="str">
        <f t="shared" ref="CA132:CA160" si="434">IF(BZ132="EUR","EUR=",IF(BZ132="USD","USD=",IF(BZ132="CHF","CHFUSD=R",IF(BZ132="HKD","HKDUSD=R",IF(BZ132="GBp","GBP=",IF(BZ132="CAD","CADUSD=R",IF(BZ132="DKK","DKKUSD=R",IF(BZ132="SEK","SEKUSD=R",IF(BZ132="AUD","AUD=",IF(BZ132="JPY","JPYUSD=R",IF(BZ132="KRW","KRWUSD=R",IF(BZ132="TWD","TWDUSD=R",IF(BZ132="MXN","MXNUSD=R",IF(BZ132="SGD","SGDUSD=R",IF(BZ132="NOK","NOKUSD=R",IF(BZ132="NZD","NZD=",IF(BZ132="CNY","CNYUSD=R",IF(BZ132="ILS","ILSUSD=R",IF(BZ132="BRL","BRLUSD=R",IF(BZ132="INR","INR="))))))))))))))))))))</f>
        <v>USD=</v>
      </c>
      <c r="CB132" s="25">
        <v>1</v>
      </c>
      <c r="CE132" s="9" t="s">
        <v>119</v>
      </c>
      <c r="CF132" s="9" t="s">
        <v>370</v>
      </c>
    </row>
    <row r="133" spans="1:84" x14ac:dyDescent="0.4">
      <c r="B133" t="s">
        <v>372</v>
      </c>
      <c r="C133" t="s">
        <v>118</v>
      </c>
      <c r="E133" t="s">
        <v>120</v>
      </c>
      <c r="F133" s="5"/>
      <c r="G133" s="6" t="str">
        <f t="shared" ref="G133:G139" si="435">BX133</f>
        <v>JP3435750009</v>
      </c>
      <c r="H133" s="36">
        <f t="shared" ref="H133:H139" si="436">(BU133*BY133)*CB133</f>
        <v>997693252694.08838</v>
      </c>
      <c r="I133" s="37">
        <f t="shared" ref="I133:I139" si="437">BV133</f>
        <v>60.218200000000003</v>
      </c>
      <c r="J133" s="38">
        <f t="shared" ref="J133:J139" si="438">BW133</f>
        <v>38246</v>
      </c>
      <c r="K133" s="37" t="str">
        <f t="shared" ref="K133:K139" si="439">BZ133</f>
        <v>JPY</v>
      </c>
      <c r="L133" s="39">
        <f t="shared" ref="L133:L139" si="440">BY133</f>
        <v>2169</v>
      </c>
      <c r="M133" s="37">
        <f t="shared" ref="M133:M139" si="441">BY133*CB133</f>
        <v>1471.2327</v>
      </c>
      <c r="N133" s="40"/>
      <c r="O133" s="37">
        <f t="shared" ref="O133:O139" si="442">AT133</f>
        <v>35.880875493362097</v>
      </c>
      <c r="P133" s="37">
        <f t="shared" ref="P133:P139" si="443">AU133</f>
        <v>30.353768517202099</v>
      </c>
      <c r="Q133" s="37" t="str">
        <f t="shared" ref="Q133:Q139" si="444">AV133</f>
        <v>NULL</v>
      </c>
      <c r="R133" s="37">
        <f t="shared" ref="R133:R139" si="445">AW133</f>
        <v>5.32522254687757</v>
      </c>
      <c r="S133" s="37">
        <f t="shared" ref="S133:S139" si="446">AX133</f>
        <v>3.9323049611678602</v>
      </c>
      <c r="T133" s="37">
        <f t="shared" ref="T133:T139" si="447">AY133</f>
        <v>28.466113949713002</v>
      </c>
      <c r="U133" s="37">
        <f t="shared" ref="U133:U139" si="448">AZ133</f>
        <v>4.7994960233438002</v>
      </c>
      <c r="V133" s="36">
        <f t="shared" ref="V133:V139" si="449">BA133</f>
        <v>20036808490</v>
      </c>
      <c r="W133" s="36">
        <f t="shared" ref="W133:W139" si="450">BB133</f>
        <v>8412474136.3636398</v>
      </c>
      <c r="X133" s="37">
        <f t="shared" ref="X133:X139" si="451">((W133-V133)/W133)*100</f>
        <v>-138.17973363376154</v>
      </c>
      <c r="Y133" s="37">
        <f t="shared" ref="Y133:Y139" si="452">BC133</f>
        <v>63.4225221553083</v>
      </c>
      <c r="Z133" s="37">
        <f t="shared" ref="Z133:Z139" si="453">BD133</f>
        <v>47.824673098064302</v>
      </c>
      <c r="AA133" s="37">
        <f t="shared" ref="AA133:AA139" si="454">BE133</f>
        <v>50.881769443451802</v>
      </c>
      <c r="AB133" s="37" t="str">
        <f t="shared" ref="AB133:AB139" si="455">BF133</f>
        <v>#N/A</v>
      </c>
      <c r="AC133" s="37">
        <f t="shared" ref="AC133:AC139" si="456">BG133</f>
        <v>0.78491035166481804</v>
      </c>
      <c r="AD133" s="37">
        <f t="shared" ref="AD133:AD139" si="457">BH133</f>
        <v>1.01636494215151</v>
      </c>
      <c r="AE133" s="37">
        <f t="shared" ref="AE133:AE139" si="458">BI133</f>
        <v>1.40772640325015</v>
      </c>
      <c r="AF133" s="37">
        <f t="shared" ref="AF133:AF139" si="459">BJ133</f>
        <v>1.2718163303491601</v>
      </c>
      <c r="AG133" s="37">
        <f t="shared" ref="AG133:AG139" si="460">BK133</f>
        <v>1.8606316170814099</v>
      </c>
      <c r="AH133" s="37">
        <f t="shared" ref="AH133:AH139" si="461">BL133</f>
        <v>0.21032454278066301</v>
      </c>
      <c r="AI133" s="37">
        <f t="shared" ref="AI133:AI139" si="462">BM133</f>
        <v>68.013937282230003</v>
      </c>
      <c r="AJ133" s="39">
        <f t="shared" ref="AJ133:AJ139" si="463">BN133</f>
        <v>1966.42</v>
      </c>
      <c r="AK133" s="39">
        <f t="shared" ref="AK133:AK139" si="464">BO133</f>
        <v>1707.91</v>
      </c>
      <c r="AL133" s="37">
        <f t="shared" ref="AL133:AL139" si="465">BP133</f>
        <v>0.96818810511756603</v>
      </c>
      <c r="AM133" s="37">
        <f t="shared" ref="AM133:AM139" si="466">BQ133</f>
        <v>35.223792115400002</v>
      </c>
      <c r="AN133" s="37" t="str">
        <f t="shared" ref="AN133:AN139" si="467">BR133</f>
        <v>NULL</v>
      </c>
      <c r="AO133" s="37" t="str">
        <f t="shared" ref="AO133:AO139" si="468">BS133</f>
        <v>NULL</v>
      </c>
      <c r="AP133" s="36">
        <f t="shared" ref="AP133:AP139" si="469">BT133</f>
        <v>22105516.774805699</v>
      </c>
      <c r="AS133" s="9" t="s">
        <v>120</v>
      </c>
      <c r="AT133" s="9">
        <v>35.880875493362097</v>
      </c>
      <c r="AU133" s="9">
        <v>30.353768517202099</v>
      </c>
      <c r="AV133" s="9" t="s">
        <v>147</v>
      </c>
      <c r="AW133">
        <v>5.32522254687757</v>
      </c>
      <c r="AX133" s="9">
        <v>3.9323049611678602</v>
      </c>
      <c r="AY133">
        <v>28.466113949713002</v>
      </c>
      <c r="AZ133">
        <v>4.7994960233438002</v>
      </c>
      <c r="BA133">
        <v>20036808490</v>
      </c>
      <c r="BB133">
        <v>8412474136.3636398</v>
      </c>
      <c r="BC133">
        <v>63.4225221553083</v>
      </c>
      <c r="BD133">
        <v>47.824673098064302</v>
      </c>
      <c r="BE133">
        <v>50.881769443451802</v>
      </c>
      <c r="BF133" t="s">
        <v>184</v>
      </c>
      <c r="BG133">
        <v>0.78491035166481804</v>
      </c>
      <c r="BH133">
        <v>1.01636494215151</v>
      </c>
      <c r="BI133">
        <v>1.40772640325015</v>
      </c>
      <c r="BJ133">
        <v>1.2718163303491601</v>
      </c>
      <c r="BK133">
        <v>1.8606316170814099</v>
      </c>
      <c r="BL133">
        <v>0.21032454278066301</v>
      </c>
      <c r="BM133" s="9">
        <v>68.013937282230003</v>
      </c>
      <c r="BN133">
        <v>1966.42</v>
      </c>
      <c r="BO133">
        <v>1707.91</v>
      </c>
      <c r="BP133" s="9">
        <v>0.96818810511756603</v>
      </c>
      <c r="BQ133">
        <v>35.223792115400002</v>
      </c>
      <c r="BR133" s="9" t="s">
        <v>147</v>
      </c>
      <c r="BS133" s="9" t="s">
        <v>147</v>
      </c>
      <c r="BT133" s="9">
        <v>22105516.774805699</v>
      </c>
      <c r="BU133" s="9">
        <v>678134229</v>
      </c>
      <c r="BV133">
        <v>60.218200000000003</v>
      </c>
      <c r="BW133" s="41">
        <v>38246</v>
      </c>
      <c r="BX133" s="9" t="s">
        <v>373</v>
      </c>
      <c r="BY133">
        <v>2169</v>
      </c>
      <c r="BZ133" s="9" t="s">
        <v>221</v>
      </c>
      <c r="CA133" t="str">
        <f t="shared" si="434"/>
        <v>JPYUSD=R</v>
      </c>
      <c r="CB133" s="25">
        <v>0.67830000000000001</v>
      </c>
      <c r="CE133" s="9" t="s">
        <v>120</v>
      </c>
      <c r="CF133" s="9" t="s">
        <v>372</v>
      </c>
    </row>
    <row r="134" spans="1:84" x14ac:dyDescent="0.4">
      <c r="B134" t="s">
        <v>374</v>
      </c>
      <c r="C134" t="s">
        <v>118</v>
      </c>
      <c r="E134" t="s">
        <v>121</v>
      </c>
      <c r="F134" s="5"/>
      <c r="G134" s="6" t="str">
        <f t="shared" si="435"/>
        <v>AU000000PME8</v>
      </c>
      <c r="H134" s="36">
        <f t="shared" si="436"/>
        <v>20738726529.4408</v>
      </c>
      <c r="I134" s="37">
        <f t="shared" si="437"/>
        <v>50.698</v>
      </c>
      <c r="J134" s="38">
        <f t="shared" si="438"/>
        <v>36809</v>
      </c>
      <c r="K134" s="37" t="str">
        <f t="shared" si="439"/>
        <v>AUD</v>
      </c>
      <c r="L134" s="39">
        <f t="shared" si="440"/>
        <v>304.77</v>
      </c>
      <c r="M134" s="37">
        <f t="shared" si="441"/>
        <v>198.52717799999999</v>
      </c>
      <c r="N134" s="40"/>
      <c r="O134" s="37">
        <f t="shared" si="442"/>
        <v>324.835061765239</v>
      </c>
      <c r="P134" s="37">
        <f t="shared" si="443"/>
        <v>200.006562541016</v>
      </c>
      <c r="Q134" s="37">
        <f t="shared" si="444"/>
        <v>7.7618891700176604</v>
      </c>
      <c r="R134" s="37">
        <f t="shared" si="445"/>
        <v>4.6588996631962702</v>
      </c>
      <c r="S134" s="37">
        <f t="shared" si="446"/>
        <v>143.297354615606</v>
      </c>
      <c r="T134" s="37">
        <f t="shared" si="447"/>
        <v>313.04668367007298</v>
      </c>
      <c r="U134" s="37">
        <f t="shared" si="448"/>
        <v>166.81159599034899</v>
      </c>
      <c r="V134" s="36">
        <f t="shared" si="449"/>
        <v>41176886.012500003</v>
      </c>
      <c r="W134" s="36">
        <f t="shared" si="450"/>
        <v>41921555.430476204</v>
      </c>
      <c r="X134" s="37">
        <f t="shared" si="451"/>
        <v>1.776340143702873</v>
      </c>
      <c r="Y134" s="37">
        <f t="shared" si="452"/>
        <v>29.817201990593599</v>
      </c>
      <c r="Z134" s="37">
        <f t="shared" si="453"/>
        <v>36.626486852314301</v>
      </c>
      <c r="AA134" s="37">
        <f t="shared" si="454"/>
        <v>40.983055845491499</v>
      </c>
      <c r="AB134" s="37" t="str">
        <f t="shared" si="455"/>
        <v>#N/A</v>
      </c>
      <c r="AC134" s="37">
        <f t="shared" si="456"/>
        <v>1.7536792101765999</v>
      </c>
      <c r="AD134" s="37">
        <f t="shared" si="457"/>
        <v>1.5451015495118701</v>
      </c>
      <c r="AE134" s="37">
        <f t="shared" si="458"/>
        <v>1.5433997329823099</v>
      </c>
      <c r="AF134" s="37">
        <f t="shared" si="459"/>
        <v>1.36226512638839</v>
      </c>
      <c r="AG134" s="37">
        <f t="shared" si="460"/>
        <v>0.36375597607944299</v>
      </c>
      <c r="AH134" s="37">
        <f t="shared" si="461"/>
        <v>2.2035335783864798</v>
      </c>
      <c r="AI134" s="37">
        <f t="shared" si="462"/>
        <v>25.470121186794799</v>
      </c>
      <c r="AJ134" s="39">
        <f t="shared" si="463"/>
        <v>300.91820000000001</v>
      </c>
      <c r="AK134" s="39">
        <f t="shared" si="464"/>
        <v>257.61914999999999</v>
      </c>
      <c r="AL134" s="37">
        <f t="shared" si="465"/>
        <v>0.21764297290113499</v>
      </c>
      <c r="AM134" s="37">
        <f t="shared" si="466"/>
        <v>50.477087711700001</v>
      </c>
      <c r="AN134" s="37" t="str">
        <f t="shared" si="467"/>
        <v>NULL</v>
      </c>
      <c r="AO134" s="37" t="str">
        <f t="shared" si="468"/>
        <v>NULL</v>
      </c>
      <c r="AP134" s="36">
        <f t="shared" si="469"/>
        <v>257426.683500663</v>
      </c>
      <c r="AS134" s="9" t="s">
        <v>121</v>
      </c>
      <c r="AT134" s="9">
        <v>324.835061765239</v>
      </c>
      <c r="AU134" s="9">
        <v>200.006562541016</v>
      </c>
      <c r="AV134" s="9">
        <v>7.7618891700176604</v>
      </c>
      <c r="AW134">
        <v>4.6588996631962702</v>
      </c>
      <c r="AX134" s="9">
        <v>143.297354615606</v>
      </c>
      <c r="AY134">
        <v>313.04668367007298</v>
      </c>
      <c r="AZ134">
        <v>166.81159599034899</v>
      </c>
      <c r="BA134">
        <v>41176886.012500003</v>
      </c>
      <c r="BB134">
        <v>41921555.430476204</v>
      </c>
      <c r="BC134">
        <v>29.817201990593599</v>
      </c>
      <c r="BD134">
        <v>36.626486852314301</v>
      </c>
      <c r="BE134">
        <v>40.983055845491499</v>
      </c>
      <c r="BF134" t="s">
        <v>184</v>
      </c>
      <c r="BG134">
        <v>1.7536792101765999</v>
      </c>
      <c r="BH134">
        <v>1.5451015495118701</v>
      </c>
      <c r="BI134">
        <v>1.5433997329823099</v>
      </c>
      <c r="BJ134">
        <v>1.36226512638839</v>
      </c>
      <c r="BK134">
        <v>0.36375597607944299</v>
      </c>
      <c r="BL134">
        <v>2.2035335783864798</v>
      </c>
      <c r="BM134">
        <v>25.470121186794799</v>
      </c>
      <c r="BN134">
        <v>300.91820000000001</v>
      </c>
      <c r="BO134">
        <v>257.61914999999999</v>
      </c>
      <c r="BP134" s="9">
        <v>0.21764297290113499</v>
      </c>
      <c r="BQ134">
        <v>50.477087711700001</v>
      </c>
      <c r="BR134" s="9" t="s">
        <v>147</v>
      </c>
      <c r="BS134" s="9" t="s">
        <v>147</v>
      </c>
      <c r="BT134">
        <v>257426.683500663</v>
      </c>
      <c r="BU134">
        <v>104462909</v>
      </c>
      <c r="BV134">
        <v>50.698</v>
      </c>
      <c r="BW134" s="41">
        <v>36809</v>
      </c>
      <c r="BX134" s="9" t="s">
        <v>375</v>
      </c>
      <c r="BY134">
        <v>304.77</v>
      </c>
      <c r="BZ134" s="9" t="s">
        <v>162</v>
      </c>
      <c r="CA134" t="str">
        <f t="shared" si="434"/>
        <v>AUD=</v>
      </c>
      <c r="CB134" s="25">
        <v>0.65139999999999998</v>
      </c>
      <c r="CE134" s="9" t="s">
        <v>121</v>
      </c>
      <c r="CF134" s="9" t="s">
        <v>374</v>
      </c>
    </row>
    <row r="135" spans="1:84" x14ac:dyDescent="0.4">
      <c r="B135" t="s">
        <v>376</v>
      </c>
      <c r="C135" t="s">
        <v>118</v>
      </c>
      <c r="E135" t="s">
        <v>122</v>
      </c>
      <c r="F135" s="5"/>
      <c r="G135" s="6" t="str">
        <f t="shared" si="435"/>
        <v>US26622P1075</v>
      </c>
      <c r="H135" s="36">
        <f t="shared" si="436"/>
        <v>12470397980.219999</v>
      </c>
      <c r="I135" s="37">
        <f t="shared" si="437"/>
        <v>97.701800000000006</v>
      </c>
      <c r="J135" s="38">
        <f t="shared" si="438"/>
        <v>44371</v>
      </c>
      <c r="K135" s="37" t="str">
        <f t="shared" si="439"/>
        <v>USD</v>
      </c>
      <c r="L135" s="39">
        <f t="shared" si="440"/>
        <v>66.58</v>
      </c>
      <c r="M135" s="37">
        <f t="shared" si="441"/>
        <v>66.58</v>
      </c>
      <c r="N135" s="40"/>
      <c r="O135" s="37">
        <f t="shared" si="442"/>
        <v>57.152176898777597</v>
      </c>
      <c r="P135" s="37">
        <f t="shared" si="443"/>
        <v>43.3456786894521</v>
      </c>
      <c r="Q135" s="37">
        <f t="shared" si="444"/>
        <v>4.2650878282669904</v>
      </c>
      <c r="R135" s="37">
        <f t="shared" si="445"/>
        <v>3.2347521410038902</v>
      </c>
      <c r="S135" s="37">
        <f t="shared" si="446"/>
        <v>12.169144171186201</v>
      </c>
      <c r="T135" s="37">
        <f t="shared" si="447"/>
        <v>42.398581478565099</v>
      </c>
      <c r="U135" s="37">
        <f t="shared" si="448"/>
        <v>21.149315815554001</v>
      </c>
      <c r="V135" s="36">
        <f t="shared" si="449"/>
        <v>172560611.31400001</v>
      </c>
      <c r="W135" s="36">
        <f t="shared" si="450"/>
        <v>109601052.93260901</v>
      </c>
      <c r="X135" s="37">
        <f t="shared" si="451"/>
        <v>-57.444300667534002</v>
      </c>
      <c r="Y135" s="37">
        <f t="shared" si="452"/>
        <v>48.628319339487</v>
      </c>
      <c r="Z135" s="37">
        <f t="shared" si="453"/>
        <v>49.366451352742303</v>
      </c>
      <c r="AA135" s="37">
        <f t="shared" si="454"/>
        <v>68.368420747737204</v>
      </c>
      <c r="AB135" s="37">
        <f t="shared" si="455"/>
        <v>0.31819999999999998</v>
      </c>
      <c r="AC135" s="37">
        <f t="shared" si="456"/>
        <v>1.2303873063081101</v>
      </c>
      <c r="AD135" s="37">
        <f t="shared" si="457"/>
        <v>1.36190147535365</v>
      </c>
      <c r="AE135" s="37">
        <f t="shared" si="458"/>
        <v>1.3572231392977501</v>
      </c>
      <c r="AF135" s="37">
        <f t="shared" si="459"/>
        <v>1.2381475213830699</v>
      </c>
      <c r="AG135" s="37">
        <f t="shared" si="460"/>
        <v>0.69506318322818195</v>
      </c>
      <c r="AH135" s="37">
        <f t="shared" si="461"/>
        <v>1.4579252193194301</v>
      </c>
      <c r="AI135" s="37">
        <f t="shared" si="462"/>
        <v>68.7833827893175</v>
      </c>
      <c r="AJ135" s="39">
        <f t="shared" si="463"/>
        <v>58.907800000000002</v>
      </c>
      <c r="AK135" s="39">
        <f t="shared" si="464"/>
        <v>57.314900000000002</v>
      </c>
      <c r="AL135" s="37" t="str">
        <f t="shared" si="465"/>
        <v>NULL</v>
      </c>
      <c r="AM135" s="37">
        <f t="shared" si="466"/>
        <v>0</v>
      </c>
      <c r="AN135" s="37">
        <f t="shared" si="467"/>
        <v>2.6518102731401498</v>
      </c>
      <c r="AO135" s="37">
        <f t="shared" si="468"/>
        <v>2.5198135961270598</v>
      </c>
      <c r="AP135" s="36">
        <f t="shared" si="469"/>
        <v>3423634.7146725599</v>
      </c>
      <c r="AS135" s="9" t="s">
        <v>122</v>
      </c>
      <c r="AT135" s="9">
        <v>57.152176898777597</v>
      </c>
      <c r="AU135" s="9">
        <v>43.3456786894521</v>
      </c>
      <c r="AV135" s="9">
        <v>4.2650878282669904</v>
      </c>
      <c r="AW135">
        <v>3.2347521410038902</v>
      </c>
      <c r="AX135" s="9">
        <v>12.169144171186201</v>
      </c>
      <c r="AY135" s="9">
        <v>42.398581478565099</v>
      </c>
      <c r="AZ135">
        <v>21.149315815554001</v>
      </c>
      <c r="BA135">
        <v>172560611.31400001</v>
      </c>
      <c r="BB135">
        <v>109601052.93260901</v>
      </c>
      <c r="BC135">
        <v>48.628319339487</v>
      </c>
      <c r="BD135">
        <v>49.366451352742303</v>
      </c>
      <c r="BE135">
        <v>68.368420747737204</v>
      </c>
      <c r="BF135" s="9">
        <v>0.31819999999999998</v>
      </c>
      <c r="BG135">
        <v>1.2303873063081101</v>
      </c>
      <c r="BH135">
        <v>1.36190147535365</v>
      </c>
      <c r="BI135" s="9">
        <v>1.3572231392977501</v>
      </c>
      <c r="BJ135" s="9">
        <v>1.2381475213830699</v>
      </c>
      <c r="BK135">
        <v>0.69506318322818195</v>
      </c>
      <c r="BL135" s="9">
        <v>1.4579252193194301</v>
      </c>
      <c r="BM135" s="9">
        <v>68.7833827893175</v>
      </c>
      <c r="BN135" s="9">
        <v>58.907800000000002</v>
      </c>
      <c r="BO135" s="9">
        <v>57.314900000000002</v>
      </c>
      <c r="BP135" s="9" t="s">
        <v>147</v>
      </c>
      <c r="BQ135">
        <v>0</v>
      </c>
      <c r="BR135" s="9">
        <v>2.6518102731401498</v>
      </c>
      <c r="BS135" s="9">
        <v>2.5198135961270598</v>
      </c>
      <c r="BT135" s="9">
        <v>3423634.7146725599</v>
      </c>
      <c r="BU135" s="9">
        <v>187299459</v>
      </c>
      <c r="BV135">
        <v>97.701800000000006</v>
      </c>
      <c r="BW135" s="41">
        <v>44371</v>
      </c>
      <c r="BX135" s="9" t="s">
        <v>377</v>
      </c>
      <c r="BY135">
        <v>66.58</v>
      </c>
      <c r="BZ135" s="9" t="s">
        <v>146</v>
      </c>
      <c r="CA135" t="str">
        <f t="shared" si="434"/>
        <v>USD=</v>
      </c>
      <c r="CB135" s="25">
        <v>1</v>
      </c>
      <c r="CE135" s="9" t="s">
        <v>122</v>
      </c>
      <c r="CF135" s="9" t="s">
        <v>376</v>
      </c>
    </row>
    <row r="136" spans="1:84" x14ac:dyDescent="0.4">
      <c r="B136" t="s">
        <v>378</v>
      </c>
      <c r="C136" t="s">
        <v>118</v>
      </c>
      <c r="E136" t="s">
        <v>123</v>
      </c>
      <c r="F136" s="5"/>
      <c r="G136" s="6" t="str">
        <f t="shared" si="435"/>
        <v>US87918A1051</v>
      </c>
      <c r="H136" s="36">
        <f t="shared" si="436"/>
        <v>1229767007.52</v>
      </c>
      <c r="I136" s="37">
        <f t="shared" si="437"/>
        <v>98.912499999999994</v>
      </c>
      <c r="J136" s="38">
        <f t="shared" si="438"/>
        <v>42186</v>
      </c>
      <c r="K136" s="37" t="str">
        <f t="shared" si="439"/>
        <v>USD</v>
      </c>
      <c r="L136" s="39">
        <f t="shared" si="440"/>
        <v>6.96</v>
      </c>
      <c r="M136" s="37">
        <f t="shared" si="441"/>
        <v>6.96</v>
      </c>
      <c r="N136" s="40"/>
      <c r="O136" s="37" t="str">
        <f t="shared" si="442"/>
        <v>NULL</v>
      </c>
      <c r="P136" s="37" t="str">
        <f t="shared" si="443"/>
        <v>NULL</v>
      </c>
      <c r="Q136" s="37" t="str">
        <f t="shared" si="444"/>
        <v>NULL</v>
      </c>
      <c r="R136" s="37" t="str">
        <f t="shared" si="445"/>
        <v>NULL</v>
      </c>
      <c r="S136" s="37">
        <f t="shared" si="446"/>
        <v>0.86432627021999697</v>
      </c>
      <c r="T136" s="37">
        <f t="shared" si="447"/>
        <v>4.0529120829982803</v>
      </c>
      <c r="U136" s="37">
        <f t="shared" si="448"/>
        <v>0.483728311696486</v>
      </c>
      <c r="V136" s="36">
        <f t="shared" si="449"/>
        <v>49892583.197999999</v>
      </c>
      <c r="W136" s="36">
        <f t="shared" si="450"/>
        <v>60130851.358695701</v>
      </c>
      <c r="X136" s="37">
        <f t="shared" si="451"/>
        <v>17.026647601614435</v>
      </c>
      <c r="Y136" s="37">
        <f t="shared" si="452"/>
        <v>48.070972687344103</v>
      </c>
      <c r="Z136" s="37">
        <f t="shared" si="453"/>
        <v>54.344109313051099</v>
      </c>
      <c r="AA136" s="37">
        <f t="shared" si="454"/>
        <v>62.695346567335797</v>
      </c>
      <c r="AB136" s="37">
        <f t="shared" si="455"/>
        <v>0.38440000000000002</v>
      </c>
      <c r="AC136" s="37">
        <f t="shared" si="456"/>
        <v>1.3901065158790999</v>
      </c>
      <c r="AD136" s="37">
        <f t="shared" si="457"/>
        <v>1.3812793928631499</v>
      </c>
      <c r="AE136" s="37">
        <f t="shared" si="458"/>
        <v>1.8410941071821501</v>
      </c>
      <c r="AF136" s="37">
        <f t="shared" si="459"/>
        <v>1.56072784405869</v>
      </c>
      <c r="AG136" s="37">
        <f t="shared" si="460"/>
        <v>1.9938819087617501</v>
      </c>
      <c r="AH136" s="37">
        <f t="shared" si="461"/>
        <v>2.2305178824780101</v>
      </c>
      <c r="AI136" s="37">
        <f t="shared" si="462"/>
        <v>15.920398009950199</v>
      </c>
      <c r="AJ136" s="39">
        <f t="shared" si="463"/>
        <v>7.6761999999999997</v>
      </c>
      <c r="AK136" s="39">
        <f t="shared" si="464"/>
        <v>8.8392499999999998</v>
      </c>
      <c r="AL136" s="37" t="str">
        <f t="shared" si="465"/>
        <v>NULL</v>
      </c>
      <c r="AM136" s="37" t="str">
        <f t="shared" si="466"/>
        <v>NULL</v>
      </c>
      <c r="AN136" s="37">
        <f t="shared" si="467"/>
        <v>13.956727280959401</v>
      </c>
      <c r="AO136" s="37">
        <f t="shared" si="468"/>
        <v>3.2588471471946301</v>
      </c>
      <c r="AP136" s="36">
        <f t="shared" si="469"/>
        <v>9592913.6031338107</v>
      </c>
      <c r="AS136" s="9" t="s">
        <v>123</v>
      </c>
      <c r="AT136" s="9" t="s">
        <v>147</v>
      </c>
      <c r="AU136" s="9" t="s">
        <v>147</v>
      </c>
      <c r="AV136" s="9" t="s">
        <v>147</v>
      </c>
      <c r="AW136" s="9" t="s">
        <v>147</v>
      </c>
      <c r="AX136" s="9">
        <v>0.86432627021999697</v>
      </c>
      <c r="AY136">
        <v>4.0529120829982803</v>
      </c>
      <c r="AZ136">
        <v>0.483728311696486</v>
      </c>
      <c r="BA136">
        <v>49892583.197999999</v>
      </c>
      <c r="BB136">
        <v>60130851.358695701</v>
      </c>
      <c r="BC136">
        <v>48.070972687344103</v>
      </c>
      <c r="BD136">
        <v>54.344109313051099</v>
      </c>
      <c r="BE136">
        <v>62.695346567335797</v>
      </c>
      <c r="BF136">
        <v>0.38440000000000002</v>
      </c>
      <c r="BG136" s="9">
        <v>1.3901065158790999</v>
      </c>
      <c r="BH136">
        <v>1.3812793928631499</v>
      </c>
      <c r="BI136">
        <v>1.8410941071821501</v>
      </c>
      <c r="BJ136">
        <v>1.56072784405869</v>
      </c>
      <c r="BK136">
        <v>1.9938819087617501</v>
      </c>
      <c r="BL136">
        <v>2.2305178824780101</v>
      </c>
      <c r="BM136" s="9">
        <v>15.920398009950199</v>
      </c>
      <c r="BN136">
        <v>7.6761999999999997</v>
      </c>
      <c r="BO136" s="9">
        <v>8.8392499999999998</v>
      </c>
      <c r="BP136" s="9" t="s">
        <v>147</v>
      </c>
      <c r="BQ136" s="9" t="s">
        <v>147</v>
      </c>
      <c r="BR136">
        <v>13.956727280959401</v>
      </c>
      <c r="BS136">
        <v>3.2588471471946301</v>
      </c>
      <c r="BT136">
        <v>9592913.6031338107</v>
      </c>
      <c r="BU136">
        <v>176690662</v>
      </c>
      <c r="BV136">
        <v>98.912499999999994</v>
      </c>
      <c r="BW136" s="41">
        <v>42186</v>
      </c>
      <c r="BX136" s="9" t="s">
        <v>379</v>
      </c>
      <c r="BY136">
        <v>6.96</v>
      </c>
      <c r="BZ136" s="9" t="s">
        <v>146</v>
      </c>
      <c r="CA136" t="str">
        <f t="shared" si="434"/>
        <v>USD=</v>
      </c>
      <c r="CB136" s="25">
        <v>1</v>
      </c>
      <c r="CE136" s="9" t="s">
        <v>123</v>
      </c>
      <c r="CF136" s="9" t="s">
        <v>378</v>
      </c>
    </row>
    <row r="137" spans="1:84" x14ac:dyDescent="0.4">
      <c r="B137" t="s">
        <v>380</v>
      </c>
      <c r="C137" t="s">
        <v>118</v>
      </c>
      <c r="E137" t="s">
        <v>124</v>
      </c>
      <c r="F137" s="5"/>
      <c r="G137" s="6" t="str">
        <f t="shared" si="435"/>
        <v>US30050B1017</v>
      </c>
      <c r="H137" s="36">
        <f t="shared" si="436"/>
        <v>1043415891</v>
      </c>
      <c r="I137" s="37">
        <f t="shared" si="437"/>
        <v>98.387100000000004</v>
      </c>
      <c r="J137" s="38">
        <f t="shared" si="438"/>
        <v>42160</v>
      </c>
      <c r="K137" s="37" t="str">
        <f t="shared" si="439"/>
        <v>USD</v>
      </c>
      <c r="L137" s="39">
        <f t="shared" si="440"/>
        <v>9</v>
      </c>
      <c r="M137" s="37">
        <f t="shared" si="441"/>
        <v>9</v>
      </c>
      <c r="N137" s="40"/>
      <c r="O137" s="37" t="str">
        <f t="shared" si="442"/>
        <v>NULL</v>
      </c>
      <c r="P137" s="37">
        <f t="shared" si="443"/>
        <v>30.0180108064839</v>
      </c>
      <c r="Q137" s="37" t="str">
        <f t="shared" si="444"/>
        <v>NULL</v>
      </c>
      <c r="R137" s="37" t="str">
        <f t="shared" si="445"/>
        <v>NULL</v>
      </c>
      <c r="S137" s="37">
        <f t="shared" si="446"/>
        <v>0.92764159121354905</v>
      </c>
      <c r="T137" s="37">
        <f t="shared" si="447"/>
        <v>60.985348749253703</v>
      </c>
      <c r="U137" s="37">
        <f t="shared" si="448"/>
        <v>0.47516115842107298</v>
      </c>
      <c r="V137" s="36">
        <f t="shared" si="449"/>
        <v>26186528.75</v>
      </c>
      <c r="W137" s="36">
        <f t="shared" si="450"/>
        <v>24801643.096087001</v>
      </c>
      <c r="X137" s="37">
        <f t="shared" si="451"/>
        <v>-5.5838463949652377</v>
      </c>
      <c r="Y137" s="37">
        <f t="shared" si="452"/>
        <v>69.640599949713604</v>
      </c>
      <c r="Z137" s="37">
        <f t="shared" si="453"/>
        <v>72.717393481258995</v>
      </c>
      <c r="AA137" s="37">
        <f t="shared" si="454"/>
        <v>94.625141620786593</v>
      </c>
      <c r="AB137" s="37">
        <f t="shared" si="455"/>
        <v>2.1922000000000001</v>
      </c>
      <c r="AC137" s="37">
        <f t="shared" si="456"/>
        <v>0.58826500121399405</v>
      </c>
      <c r="AD137" s="37">
        <f t="shared" si="457"/>
        <v>0.24886751761467099</v>
      </c>
      <c r="AE137" s="37">
        <f t="shared" si="458"/>
        <v>0.73733738776901403</v>
      </c>
      <c r="AF137" s="37">
        <f t="shared" si="459"/>
        <v>0.82489076695441699</v>
      </c>
      <c r="AG137" s="37">
        <f t="shared" si="460"/>
        <v>1.3652997024920801</v>
      </c>
      <c r="AH137" s="37">
        <f t="shared" si="461"/>
        <v>-0.92453356429778799</v>
      </c>
      <c r="AI137" s="37">
        <f t="shared" si="462"/>
        <v>41.845493562231802</v>
      </c>
      <c r="AJ137" s="39">
        <f t="shared" si="463"/>
        <v>9.8114000000000008</v>
      </c>
      <c r="AK137" s="39">
        <f t="shared" si="464"/>
        <v>11.1309</v>
      </c>
      <c r="AL137" s="37" t="str">
        <f t="shared" si="465"/>
        <v>NULL</v>
      </c>
      <c r="AM137" s="37" t="str">
        <f t="shared" si="466"/>
        <v>NULL</v>
      </c>
      <c r="AN137" s="37">
        <f t="shared" si="467"/>
        <v>14.946905451448</v>
      </c>
      <c r="AO137" s="37">
        <f t="shared" si="468"/>
        <v>6.1281058960146702</v>
      </c>
      <c r="AP137" s="36">
        <f t="shared" si="469"/>
        <v>1239357.5285575599</v>
      </c>
      <c r="AS137" s="9" t="s">
        <v>124</v>
      </c>
      <c r="AT137" s="9" t="s">
        <v>147</v>
      </c>
      <c r="AU137" s="9">
        <v>30.0180108064839</v>
      </c>
      <c r="AV137" s="9" t="s">
        <v>147</v>
      </c>
      <c r="AW137" s="9" t="s">
        <v>147</v>
      </c>
      <c r="AX137" s="9">
        <v>0.92764159121354905</v>
      </c>
      <c r="AY137">
        <v>60.985348749253703</v>
      </c>
      <c r="AZ137">
        <v>0.47516115842107298</v>
      </c>
      <c r="BA137">
        <v>26186528.75</v>
      </c>
      <c r="BB137">
        <v>24801643.096087001</v>
      </c>
      <c r="BC137">
        <v>69.640599949713604</v>
      </c>
      <c r="BD137">
        <v>72.717393481258995</v>
      </c>
      <c r="BE137">
        <v>94.625141620786593</v>
      </c>
      <c r="BF137">
        <v>2.1922000000000001</v>
      </c>
      <c r="BG137">
        <v>0.58826500121399405</v>
      </c>
      <c r="BH137">
        <v>0.24886751761467099</v>
      </c>
      <c r="BI137">
        <v>0.73733738776901403</v>
      </c>
      <c r="BJ137">
        <v>0.82489076695441699</v>
      </c>
      <c r="BK137">
        <v>1.3652997024920801</v>
      </c>
      <c r="BL137">
        <v>-0.92453356429778799</v>
      </c>
      <c r="BM137" s="9">
        <v>41.845493562231802</v>
      </c>
      <c r="BN137">
        <v>9.8114000000000008</v>
      </c>
      <c r="BO137" s="9">
        <v>11.1309</v>
      </c>
      <c r="BP137" s="9" t="s">
        <v>147</v>
      </c>
      <c r="BQ137" s="9" t="s">
        <v>147</v>
      </c>
      <c r="BR137" s="9">
        <v>14.946905451448</v>
      </c>
      <c r="BS137" s="9">
        <v>6.1281058960146702</v>
      </c>
      <c r="BT137" s="9">
        <v>1239357.5285575599</v>
      </c>
      <c r="BU137" s="9">
        <v>115935099</v>
      </c>
      <c r="BV137">
        <v>98.387100000000004</v>
      </c>
      <c r="BW137" s="41">
        <v>42160</v>
      </c>
      <c r="BX137" s="9" t="s">
        <v>381</v>
      </c>
      <c r="BY137">
        <v>9</v>
      </c>
      <c r="BZ137" s="9" t="s">
        <v>146</v>
      </c>
      <c r="CA137" t="str">
        <f t="shared" si="434"/>
        <v>USD=</v>
      </c>
      <c r="CB137" s="25">
        <v>1</v>
      </c>
      <c r="CE137" s="9" t="s">
        <v>124</v>
      </c>
      <c r="CF137" s="9" t="s">
        <v>380</v>
      </c>
    </row>
    <row r="138" spans="1:84" x14ac:dyDescent="0.4">
      <c r="B138" t="s">
        <v>382</v>
      </c>
      <c r="C138" t="s">
        <v>118</v>
      </c>
      <c r="E138" t="s">
        <v>125</v>
      </c>
      <c r="F138" s="5"/>
      <c r="G138" s="6" t="str">
        <f t="shared" si="435"/>
        <v>SE0022419784</v>
      </c>
      <c r="H138" s="36">
        <f t="shared" si="436"/>
        <v>6558730584.2899399</v>
      </c>
      <c r="I138" s="37">
        <f t="shared" si="437"/>
        <v>71.790599999999998</v>
      </c>
      <c r="J138" s="38">
        <f t="shared" si="438"/>
        <v>36222</v>
      </c>
      <c r="K138" s="37" t="str">
        <f t="shared" si="439"/>
        <v>SEK</v>
      </c>
      <c r="L138" s="39">
        <f t="shared" si="440"/>
        <v>350.2</v>
      </c>
      <c r="M138" s="37">
        <f t="shared" si="441"/>
        <v>36.525860000000002</v>
      </c>
      <c r="N138" s="40"/>
      <c r="O138" s="37">
        <f t="shared" si="442"/>
        <v>119.114737629801</v>
      </c>
      <c r="P138" s="37">
        <f t="shared" si="443"/>
        <v>113.00438808422101</v>
      </c>
      <c r="Q138" s="37" t="str">
        <f t="shared" si="444"/>
        <v>NULL</v>
      </c>
      <c r="R138" s="37" t="str">
        <f t="shared" si="445"/>
        <v>NULL</v>
      </c>
      <c r="S138" s="37">
        <f t="shared" si="446"/>
        <v>35.039133470288199</v>
      </c>
      <c r="T138" s="37">
        <f t="shared" si="447"/>
        <v>68.792014693765196</v>
      </c>
      <c r="U138" s="37">
        <f t="shared" si="448"/>
        <v>30.692038486412301</v>
      </c>
      <c r="V138" s="36">
        <f t="shared" si="449"/>
        <v>32283279.440000001</v>
      </c>
      <c r="W138" s="36">
        <f t="shared" si="450"/>
        <v>33204922.930434801</v>
      </c>
      <c r="X138" s="37">
        <f t="shared" si="451"/>
        <v>2.7756230374805178</v>
      </c>
      <c r="Y138" s="37">
        <f t="shared" si="452"/>
        <v>19.845766831639601</v>
      </c>
      <c r="Z138" s="37">
        <f t="shared" si="453"/>
        <v>31.432602192890499</v>
      </c>
      <c r="AA138" s="37">
        <f t="shared" si="454"/>
        <v>31.136397300515799</v>
      </c>
      <c r="AB138" s="37" t="str">
        <f t="shared" si="455"/>
        <v>#N/A</v>
      </c>
      <c r="AC138" s="37">
        <f t="shared" si="456"/>
        <v>0.84402931376305601</v>
      </c>
      <c r="AD138" s="37">
        <f t="shared" si="457"/>
        <v>0.84133476950269104</v>
      </c>
      <c r="AE138" s="37">
        <f t="shared" si="458"/>
        <v>1.1637544643500899</v>
      </c>
      <c r="AF138" s="37">
        <f t="shared" si="459"/>
        <v>1.10916853373042</v>
      </c>
      <c r="AG138" s="37">
        <f t="shared" si="460"/>
        <v>1.22941154475948</v>
      </c>
      <c r="AH138" s="37">
        <f t="shared" si="461"/>
        <v>1.5696179607541301</v>
      </c>
      <c r="AI138" s="37">
        <f t="shared" si="462"/>
        <v>39.694656488549597</v>
      </c>
      <c r="AJ138" s="39">
        <f t="shared" si="463"/>
        <v>346.38400000000001</v>
      </c>
      <c r="AK138" s="39">
        <f t="shared" si="464"/>
        <v>288.33175</v>
      </c>
      <c r="AL138" s="37">
        <f t="shared" si="465"/>
        <v>0.39204436795754399</v>
      </c>
      <c r="AM138" s="37">
        <f t="shared" si="466"/>
        <v>35.060454478499999</v>
      </c>
      <c r="AN138" s="37" t="str">
        <f t="shared" si="467"/>
        <v>NULL</v>
      </c>
      <c r="AO138" s="37" t="str">
        <f t="shared" si="468"/>
        <v>NULL</v>
      </c>
      <c r="AP138" s="36">
        <f t="shared" si="469"/>
        <v>214884.310913055</v>
      </c>
      <c r="AS138" s="9" t="s">
        <v>125</v>
      </c>
      <c r="AT138" s="9">
        <v>119.114737629801</v>
      </c>
      <c r="AU138" s="9">
        <v>113.00438808422101</v>
      </c>
      <c r="AV138" s="9" t="s">
        <v>147</v>
      </c>
      <c r="AW138" s="9" t="s">
        <v>147</v>
      </c>
      <c r="AX138" s="9">
        <v>35.039133470288199</v>
      </c>
      <c r="AY138">
        <v>68.792014693765196</v>
      </c>
      <c r="AZ138">
        <v>30.692038486412301</v>
      </c>
      <c r="BA138">
        <v>32283279.440000001</v>
      </c>
      <c r="BB138">
        <v>33204922.930434801</v>
      </c>
      <c r="BC138" s="9">
        <v>19.845766831639601</v>
      </c>
      <c r="BD138" s="9">
        <v>31.432602192890499</v>
      </c>
      <c r="BE138">
        <v>31.136397300515799</v>
      </c>
      <c r="BF138" t="s">
        <v>184</v>
      </c>
      <c r="BG138">
        <v>0.84402931376305601</v>
      </c>
      <c r="BH138">
        <v>0.84133476950269104</v>
      </c>
      <c r="BI138">
        <v>1.1637544643500899</v>
      </c>
      <c r="BJ138">
        <v>1.10916853373042</v>
      </c>
      <c r="BK138">
        <v>1.22941154475948</v>
      </c>
      <c r="BL138">
        <v>1.5696179607541301</v>
      </c>
      <c r="BM138">
        <v>39.694656488549597</v>
      </c>
      <c r="BN138">
        <v>346.38400000000001</v>
      </c>
      <c r="BO138" s="9">
        <v>288.33175</v>
      </c>
      <c r="BP138" s="9">
        <v>0.39204436795754399</v>
      </c>
      <c r="BQ138" s="9">
        <v>35.060454478499999</v>
      </c>
      <c r="BR138" s="9" t="s">
        <v>147</v>
      </c>
      <c r="BS138" s="9" t="s">
        <v>147</v>
      </c>
      <c r="BT138">
        <v>214884.310913055</v>
      </c>
      <c r="BU138">
        <v>179564029</v>
      </c>
      <c r="BV138">
        <v>71.790599999999998</v>
      </c>
      <c r="BW138" s="41">
        <v>36222</v>
      </c>
      <c r="BX138" s="9" t="s">
        <v>594</v>
      </c>
      <c r="BY138">
        <v>350.2</v>
      </c>
      <c r="BZ138" s="9" t="s">
        <v>183</v>
      </c>
      <c r="CA138" t="str">
        <f t="shared" si="434"/>
        <v>SEKUSD=R</v>
      </c>
      <c r="CB138" s="25">
        <v>0.1043</v>
      </c>
      <c r="CE138" s="9" t="s">
        <v>125</v>
      </c>
      <c r="CF138" s="9" t="s">
        <v>382</v>
      </c>
    </row>
    <row r="139" spans="1:84" x14ac:dyDescent="0.4">
      <c r="B139" t="s">
        <v>383</v>
      </c>
      <c r="C139" t="s">
        <v>118</v>
      </c>
      <c r="E139" t="s">
        <v>702</v>
      </c>
      <c r="F139" s="5"/>
      <c r="G139" s="6" t="str">
        <f t="shared" si="435"/>
        <v>DE000A288904</v>
      </c>
      <c r="H139" s="36">
        <f t="shared" si="436"/>
        <v>1446510600</v>
      </c>
      <c r="I139" s="37">
        <f t="shared" si="437"/>
        <v>12.908899999999999</v>
      </c>
      <c r="J139" s="38">
        <f t="shared" si="438"/>
        <v>39206</v>
      </c>
      <c r="K139" s="37" t="str">
        <f t="shared" si="439"/>
        <v>EUR</v>
      </c>
      <c r="L139" s="39">
        <f t="shared" si="440"/>
        <v>24</v>
      </c>
      <c r="M139" s="37">
        <f t="shared" si="441"/>
        <v>27.96</v>
      </c>
      <c r="N139" s="40"/>
      <c r="O139" s="37">
        <f t="shared" si="442"/>
        <v>68.353485166144907</v>
      </c>
      <c r="P139" s="37">
        <f t="shared" si="443"/>
        <v>15.159235668789799</v>
      </c>
      <c r="Q139" s="37">
        <f t="shared" si="444"/>
        <v>4.0445849210736604</v>
      </c>
      <c r="R139" s="37">
        <f t="shared" si="445"/>
        <v>0.89699619341951597</v>
      </c>
      <c r="S139" s="37">
        <f t="shared" si="446"/>
        <v>1.9577054982387601</v>
      </c>
      <c r="T139" s="37">
        <f t="shared" si="447"/>
        <v>7.7530609437897198</v>
      </c>
      <c r="U139" s="37">
        <f t="shared" si="448"/>
        <v>1.0950333752892001</v>
      </c>
      <c r="V139" s="36">
        <f t="shared" si="449"/>
        <v>249048.424</v>
      </c>
      <c r="W139" s="36">
        <f t="shared" si="450"/>
        <v>161967.255652174</v>
      </c>
      <c r="X139" s="37">
        <f t="shared" si="451"/>
        <v>-53.764674839483305</v>
      </c>
      <c r="Y139" s="37">
        <f t="shared" si="452"/>
        <v>16.417987719144001</v>
      </c>
      <c r="Z139" s="37">
        <f t="shared" si="453"/>
        <v>16.96561251788</v>
      </c>
      <c r="AA139" s="37">
        <f t="shared" si="454"/>
        <v>40.098194416373403</v>
      </c>
      <c r="AB139" s="37" t="str">
        <f t="shared" si="455"/>
        <v>#N/A</v>
      </c>
      <c r="AC139" s="37">
        <f t="shared" si="456"/>
        <v>0.23929436285349201</v>
      </c>
      <c r="AD139" s="37">
        <f t="shared" si="457"/>
        <v>0.22208336400621201</v>
      </c>
      <c r="AE139" s="37">
        <f t="shared" si="458"/>
        <v>0.81240199241635802</v>
      </c>
      <c r="AF139" s="37">
        <f t="shared" si="459"/>
        <v>0.874933786676244</v>
      </c>
      <c r="AG139" s="37">
        <f t="shared" si="460"/>
        <v>0.44260701961412702</v>
      </c>
      <c r="AH139" s="37">
        <f t="shared" si="461"/>
        <v>1.81723195027762</v>
      </c>
      <c r="AI139" s="37">
        <f t="shared" si="462"/>
        <v>29.824561403508699</v>
      </c>
      <c r="AJ139" s="39">
        <f t="shared" si="463"/>
        <v>23.1568</v>
      </c>
      <c r="AK139" s="39">
        <f t="shared" si="464"/>
        <v>21.200749999999999</v>
      </c>
      <c r="AL139" s="37">
        <f t="shared" si="465"/>
        <v>0.21008403361344499</v>
      </c>
      <c r="AM139" s="37">
        <f t="shared" si="466"/>
        <v>7.4768786127000002</v>
      </c>
      <c r="AN139" s="37" t="str">
        <f t="shared" si="467"/>
        <v>NULL</v>
      </c>
      <c r="AO139" s="37" t="str">
        <f t="shared" si="468"/>
        <v>NULL</v>
      </c>
      <c r="AP139" s="36">
        <f t="shared" si="469"/>
        <v>31594.329846327699</v>
      </c>
      <c r="AS139" s="9" t="s">
        <v>702</v>
      </c>
      <c r="AT139" s="9">
        <v>68.353485166144907</v>
      </c>
      <c r="AU139" s="9">
        <v>15.159235668789799</v>
      </c>
      <c r="AV139" s="9">
        <v>4.0445849210736604</v>
      </c>
      <c r="AW139">
        <v>0.89699619341951597</v>
      </c>
      <c r="AX139" s="9">
        <v>1.9577054982387601</v>
      </c>
      <c r="AY139">
        <v>7.7530609437897198</v>
      </c>
      <c r="AZ139">
        <v>1.0950333752892001</v>
      </c>
      <c r="BA139">
        <v>249048.424</v>
      </c>
      <c r="BB139">
        <v>161967.255652174</v>
      </c>
      <c r="BC139">
        <v>16.417987719144001</v>
      </c>
      <c r="BD139">
        <v>16.96561251788</v>
      </c>
      <c r="BE139">
        <v>40.098194416373403</v>
      </c>
      <c r="BF139" s="9" t="s">
        <v>184</v>
      </c>
      <c r="BG139">
        <v>0.23929436285349201</v>
      </c>
      <c r="BH139">
        <v>0.22208336400621201</v>
      </c>
      <c r="BI139">
        <v>0.81240199241635802</v>
      </c>
      <c r="BJ139">
        <v>0.874933786676244</v>
      </c>
      <c r="BK139">
        <v>0.44260701961412702</v>
      </c>
      <c r="BL139">
        <v>1.81723195027762</v>
      </c>
      <c r="BM139">
        <v>29.824561403508699</v>
      </c>
      <c r="BN139">
        <v>23.1568</v>
      </c>
      <c r="BO139">
        <v>21.200749999999999</v>
      </c>
      <c r="BP139">
        <v>0.21008403361344499</v>
      </c>
      <c r="BQ139">
        <v>7.4768786127000002</v>
      </c>
      <c r="BR139" s="9" t="s">
        <v>147</v>
      </c>
      <c r="BS139" s="9" t="s">
        <v>147</v>
      </c>
      <c r="BT139">
        <v>31594.329846327699</v>
      </c>
      <c r="BU139">
        <v>51735000</v>
      </c>
      <c r="BV139">
        <v>12.908899999999999</v>
      </c>
      <c r="BW139" s="41">
        <v>39206</v>
      </c>
      <c r="BX139" s="9" t="s">
        <v>384</v>
      </c>
      <c r="BY139" s="9">
        <v>24</v>
      </c>
      <c r="BZ139" s="9" t="s">
        <v>165</v>
      </c>
      <c r="CA139" t="str">
        <f t="shared" si="434"/>
        <v>EUR=</v>
      </c>
      <c r="CB139" s="25">
        <v>1.165</v>
      </c>
      <c r="CE139" s="9" t="s">
        <v>702</v>
      </c>
      <c r="CF139" s="9" t="s">
        <v>383</v>
      </c>
    </row>
    <row r="140" spans="1:84" x14ac:dyDescent="0.4">
      <c r="F140" s="5"/>
      <c r="G140" s="12" t="s">
        <v>423</v>
      </c>
      <c r="H140" s="13"/>
      <c r="I140" s="42">
        <f>AVERAGE(I132:I139)</f>
        <v>72.758150000000015</v>
      </c>
      <c r="J140" s="14"/>
      <c r="K140" s="14"/>
      <c r="L140" s="14"/>
      <c r="M140" s="16"/>
      <c r="N140" s="16"/>
      <c r="O140" s="42">
        <f>AVERAGE(O132:O139)</f>
        <v>110.86454088908845</v>
      </c>
      <c r="P140" s="42">
        <f>AVERAGE(P132:P139)</f>
        <v>66.731240142336475</v>
      </c>
      <c r="Q140" s="42">
        <f t="shared" ref="Q140:U140" si="470">AVERAGE(Q132:Q139)</f>
        <v>5.3077807466759159</v>
      </c>
      <c r="R140" s="42">
        <f t="shared" si="470"/>
        <v>3.4306057759544553</v>
      </c>
      <c r="S140" s="42">
        <f t="shared" si="470"/>
        <v>25.698814263711071</v>
      </c>
      <c r="T140" s="42">
        <f t="shared" si="470"/>
        <v>70.474553649463843</v>
      </c>
      <c r="U140" s="42">
        <f t="shared" si="470"/>
        <v>30.206614276775444</v>
      </c>
      <c r="V140" s="17">
        <f t="shared" ref="V140:AP140" si="471">AVERAGE(V132:V139)</f>
        <v>2579989796.8448124</v>
      </c>
      <c r="W140" s="17">
        <f t="shared" si="471"/>
        <v>1128153917.8433406</v>
      </c>
      <c r="X140" s="42">
        <f t="shared" si="471"/>
        <v>-26.907989027260705</v>
      </c>
      <c r="Y140" s="42">
        <f t="shared" si="471"/>
        <v>39.50757407931507</v>
      </c>
      <c r="Z140" s="42">
        <f t="shared" si="471"/>
        <v>43.391960355176593</v>
      </c>
      <c r="AA140" s="42">
        <f t="shared" si="471"/>
        <v>53.084793672154134</v>
      </c>
      <c r="AB140" s="42">
        <f t="shared" si="471"/>
        <v>0.81542500000000007</v>
      </c>
      <c r="AC140" s="42">
        <f t="shared" si="471"/>
        <v>0.9348235487938098</v>
      </c>
      <c r="AD140" s="42">
        <f t="shared" si="471"/>
        <v>0.95856566036608803</v>
      </c>
      <c r="AE140" s="42">
        <f t="shared" si="471"/>
        <v>1.2271883173341054</v>
      </c>
      <c r="AF140" s="42">
        <f t="shared" si="471"/>
        <v>1.1514577267638579</v>
      </c>
      <c r="AG140" s="42">
        <f t="shared" si="471"/>
        <v>1.0852486283512277</v>
      </c>
      <c r="AH140" s="42">
        <f t="shared" si="471"/>
        <v>1.1467177078811168</v>
      </c>
      <c r="AI140" s="42">
        <f t="shared" si="471"/>
        <v>42.626515236602863</v>
      </c>
      <c r="AJ140" s="42">
        <f t="shared" si="471"/>
        <v>374.55245000000002</v>
      </c>
      <c r="AK140" s="42">
        <f t="shared" si="471"/>
        <v>324.14341874999997</v>
      </c>
      <c r="AL140" s="42">
        <f t="shared" si="471"/>
        <v>0.44698986989742256</v>
      </c>
      <c r="AM140" s="42">
        <f t="shared" si="471"/>
        <v>21.373035486383333</v>
      </c>
      <c r="AN140" s="42">
        <f t="shared" si="471"/>
        <v>8.592789624419467</v>
      </c>
      <c r="AO140" s="42">
        <f t="shared" si="471"/>
        <v>3.7740300280864201</v>
      </c>
      <c r="AP140" s="17">
        <f t="shared" si="471"/>
        <v>5697731.8405019604</v>
      </c>
    </row>
    <row r="141" spans="1:84" x14ac:dyDescent="0.4">
      <c r="F141" s="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</row>
    <row r="142" spans="1:84" x14ac:dyDescent="0.4">
      <c r="A142" s="2"/>
      <c r="B142" s="2"/>
      <c r="C142" s="2" t="s">
        <v>126</v>
      </c>
      <c r="D142" s="2"/>
      <c r="E142" s="2"/>
      <c r="F142" s="5"/>
      <c r="AS142" s="2"/>
      <c r="CE142" s="2"/>
    </row>
    <row r="143" spans="1:84" x14ac:dyDescent="0.4">
      <c r="B143" t="s">
        <v>385</v>
      </c>
      <c r="C143" t="s">
        <v>126</v>
      </c>
      <c r="E143" t="s">
        <v>127</v>
      </c>
      <c r="F143" s="5"/>
      <c r="G143" s="6" t="str">
        <f t="shared" ref="G143" si="472">BX143</f>
        <v>US03073E1055</v>
      </c>
      <c r="H143" s="36">
        <f t="shared" ref="H143" si="473">(BU143*BY143)*CB143</f>
        <v>55280400209.529999</v>
      </c>
      <c r="I143" s="37">
        <f t="shared" ref="I143" si="474">BV143</f>
        <v>94.6995</v>
      </c>
      <c r="J143" s="38">
        <f t="shared" ref="J143" si="475">BW143</f>
        <v>35213</v>
      </c>
      <c r="K143" s="37" t="str">
        <f t="shared" ref="K143" si="476">BZ143</f>
        <v>USD</v>
      </c>
      <c r="L143" s="39">
        <f t="shared" ref="L143" si="477">BY143</f>
        <v>285.13</v>
      </c>
      <c r="M143" s="37">
        <f t="shared" ref="M143" si="478">BY143*CB143</f>
        <v>285.13</v>
      </c>
      <c r="N143" s="40"/>
      <c r="O143" s="37">
        <f t="shared" ref="O143" si="479">AT143</f>
        <v>29.331585899277002</v>
      </c>
      <c r="P143" s="37">
        <f t="shared" ref="P143" si="480">AU143</f>
        <v>16.6204229185009</v>
      </c>
      <c r="Q143" s="37">
        <f t="shared" ref="Q143" si="481">AV143</f>
        <v>2.4682968409761399</v>
      </c>
      <c r="R143" s="37">
        <f t="shared" ref="R143" si="482">AW143</f>
        <v>1.41050305121735</v>
      </c>
      <c r="S143" s="37">
        <f t="shared" ref="S143" si="483">AX143</f>
        <v>27.914236402558501</v>
      </c>
      <c r="T143" s="37">
        <f t="shared" ref="T143" si="484">AY143</f>
        <v>31.7323755193671</v>
      </c>
      <c r="U143" s="37">
        <f t="shared" ref="U143" si="485">AZ143</f>
        <v>0.17457646340062699</v>
      </c>
      <c r="V143" s="36">
        <f t="shared" ref="V143" si="486">BA143</f>
        <v>440942844.74000001</v>
      </c>
      <c r="W143" s="36">
        <f t="shared" ref="W143" si="487">BB143</f>
        <v>314880426.373043</v>
      </c>
      <c r="X143" s="37">
        <f t="shared" ref="X143" si="488">((W143-V143)/W143)*100</f>
        <v>-40.035012597959707</v>
      </c>
      <c r="Y143" s="37">
        <f t="shared" ref="Y143" si="489">BC143</f>
        <v>20.718500695090601</v>
      </c>
      <c r="Z143" s="37">
        <f t="shared" ref="Z143" si="490">BD143</f>
        <v>24.018969260457101</v>
      </c>
      <c r="AA143" s="37">
        <f t="shared" ref="AA143" si="491">BE143</f>
        <v>21.139826902608199</v>
      </c>
      <c r="AB143" s="37">
        <f t="shared" ref="AB143" si="492">BF143</f>
        <v>0.8296</v>
      </c>
      <c r="AC143" s="37">
        <f t="shared" ref="AC143" si="493">BG143</f>
        <v>-9.6590208070400005E-4</v>
      </c>
      <c r="AD143" s="37">
        <f t="shared" ref="AD143" si="494">BH143</f>
        <v>0.13534117667819401</v>
      </c>
      <c r="AE143" s="37">
        <f t="shared" ref="AE143" si="495">BI143</f>
        <v>0.61973056605006904</v>
      </c>
      <c r="AF143" s="37">
        <f t="shared" ref="AF143" si="496">BJ143</f>
        <v>0.746486297546336</v>
      </c>
      <c r="AG143" s="37">
        <f t="shared" ref="AG143" si="497">BK143</f>
        <v>0.81130829479630395</v>
      </c>
      <c r="AH143" s="37">
        <f t="shared" ref="AH143" si="498">BL143</f>
        <v>0.487887631821394</v>
      </c>
      <c r="AI143" s="37">
        <f t="shared" ref="AI143" si="499">BM143</f>
        <v>42.2840769545641</v>
      </c>
      <c r="AJ143" s="39">
        <f t="shared" ref="AJ143" si="500">BN143</f>
        <v>292.33980000000003</v>
      </c>
      <c r="AK143" s="39">
        <f t="shared" ref="AK143" si="501">BO143</f>
        <v>265.0652</v>
      </c>
      <c r="AL143" s="37">
        <f t="shared" ref="AL143" si="502">BP143</f>
        <v>0.77157787675796996</v>
      </c>
      <c r="AM143" s="37">
        <f t="shared" ref="AM143" si="503">BQ143</f>
        <v>27.5768659881</v>
      </c>
      <c r="AN143" s="37">
        <f t="shared" ref="AN143" si="504">BR143</f>
        <v>3.67793966660303</v>
      </c>
      <c r="AO143" s="37">
        <f t="shared" ref="AO143" si="505">BS143</f>
        <v>5.5520185560204798</v>
      </c>
      <c r="AP143" s="36">
        <f t="shared" ref="AP143" si="506">BT143</f>
        <v>3715851.5508670602</v>
      </c>
      <c r="AS143" s="9" t="s">
        <v>127</v>
      </c>
      <c r="AT143" s="9">
        <v>29.331585899277002</v>
      </c>
      <c r="AU143" s="9">
        <v>16.6204229185009</v>
      </c>
      <c r="AV143" s="9">
        <v>2.4682968409761399</v>
      </c>
      <c r="AW143">
        <v>1.41050305121735</v>
      </c>
      <c r="AX143" s="9">
        <v>27.914236402558501</v>
      </c>
      <c r="AY143">
        <v>31.7323755193671</v>
      </c>
      <c r="AZ143">
        <v>0.17457646340062699</v>
      </c>
      <c r="BA143">
        <v>440942844.74000001</v>
      </c>
      <c r="BB143">
        <v>314880426.373043</v>
      </c>
      <c r="BC143">
        <v>20.718500695090601</v>
      </c>
      <c r="BD143">
        <v>24.018969260457101</v>
      </c>
      <c r="BE143">
        <v>21.139826902608199</v>
      </c>
      <c r="BF143">
        <v>0.8296</v>
      </c>
      <c r="BG143">
        <v>-9.6590208070400005E-4</v>
      </c>
      <c r="BH143">
        <v>0.13534117667819401</v>
      </c>
      <c r="BI143">
        <v>0.61973056605006904</v>
      </c>
      <c r="BJ143">
        <v>0.746486297546336</v>
      </c>
      <c r="BK143">
        <v>0.81130829479630395</v>
      </c>
      <c r="BL143">
        <v>0.487887631821394</v>
      </c>
      <c r="BM143">
        <v>42.2840769545641</v>
      </c>
      <c r="BN143">
        <v>292.33980000000003</v>
      </c>
      <c r="BO143">
        <v>265.0652</v>
      </c>
      <c r="BP143">
        <v>0.77157787675796996</v>
      </c>
      <c r="BQ143">
        <v>27.5768659881</v>
      </c>
      <c r="BR143" s="9">
        <v>3.67793966660303</v>
      </c>
      <c r="BS143" s="9">
        <v>5.5520185560204798</v>
      </c>
      <c r="BT143">
        <v>3715851.5508670602</v>
      </c>
      <c r="BU143">
        <v>193877881</v>
      </c>
      <c r="BV143">
        <v>94.6995</v>
      </c>
      <c r="BW143" s="41">
        <v>35213</v>
      </c>
      <c r="BX143" s="9" t="s">
        <v>386</v>
      </c>
      <c r="BY143">
        <v>285.13</v>
      </c>
      <c r="BZ143" s="9" t="s">
        <v>146</v>
      </c>
      <c r="CA143" t="str">
        <f t="shared" si="434"/>
        <v>USD=</v>
      </c>
      <c r="CB143" s="25">
        <v>1</v>
      </c>
      <c r="CE143" s="9" t="s">
        <v>127</v>
      </c>
      <c r="CF143" s="9" t="s">
        <v>385</v>
      </c>
    </row>
    <row r="144" spans="1:84" x14ac:dyDescent="0.4">
      <c r="B144" t="s">
        <v>387</v>
      </c>
      <c r="C144" t="s">
        <v>126</v>
      </c>
      <c r="E144" t="s">
        <v>128</v>
      </c>
      <c r="F144" s="5"/>
      <c r="G144" s="6" t="str">
        <f t="shared" ref="G144:G147" si="507">BX144</f>
        <v>US14149Y1082</v>
      </c>
      <c r="H144" s="36">
        <f t="shared" ref="H144:H147" si="508">(BU144*BY144)*CB144</f>
        <v>37570147357.049995</v>
      </c>
      <c r="I144" s="37">
        <f t="shared" ref="I144:I147" si="509">BV144</f>
        <v>99.695499999999996</v>
      </c>
      <c r="J144" s="38">
        <f t="shared" ref="J144:J147" si="510">BW144</f>
        <v>30532</v>
      </c>
      <c r="K144" s="37" t="str">
        <f t="shared" ref="K144:K147" si="511">BZ144</f>
        <v>USD</v>
      </c>
      <c r="L144" s="39">
        <f t="shared" ref="L144:L147" si="512">BY144</f>
        <v>157.41</v>
      </c>
      <c r="M144" s="37">
        <f t="shared" ref="M144:M147" si="513">BY144*CB144</f>
        <v>157.41</v>
      </c>
      <c r="N144" s="40"/>
      <c r="O144" s="37">
        <f t="shared" ref="O144:O147" si="514">AT144</f>
        <v>24.598733261344201</v>
      </c>
      <c r="P144" s="37">
        <f t="shared" ref="P144:P147" si="515">AU144</f>
        <v>17.002482161489599</v>
      </c>
      <c r="Q144" s="37">
        <f t="shared" ref="Q144:Q147" si="516">AV144</f>
        <v>2.3133612199888698</v>
      </c>
      <c r="R144" s="37">
        <f t="shared" ref="R144:R147" si="517">AW144</f>
        <v>1.5989800148673601</v>
      </c>
      <c r="S144" s="37">
        <f t="shared" ref="S144:S147" si="518">AX144</f>
        <v>-12.7615298507181</v>
      </c>
      <c r="T144" s="37">
        <f t="shared" ref="T144:T147" si="519">AY144</f>
        <v>12.7270146873476</v>
      </c>
      <c r="U144" s="37">
        <f t="shared" ref="U144:U147" si="520">AZ144</f>
        <v>0.169138138799201</v>
      </c>
      <c r="V144" s="36">
        <f t="shared" ref="V144:V147" si="521">BA144</f>
        <v>329056912.13200003</v>
      </c>
      <c r="W144" s="36">
        <f t="shared" ref="W144:W147" si="522">BB144</f>
        <v>280446113.40260899</v>
      </c>
      <c r="X144" s="37">
        <f t="shared" ref="X144:X147" si="523">((W144-V144)/W144)*100</f>
        <v>-17.333382923230349</v>
      </c>
      <c r="Y144" s="37">
        <f t="shared" ref="Y144:Y147" si="524">BC144</f>
        <v>18.533818266717699</v>
      </c>
      <c r="Z144" s="37">
        <f t="shared" ref="Z144:Z147" si="525">BD144</f>
        <v>24.061461456236199</v>
      </c>
      <c r="AA144" s="37">
        <f t="shared" ref="AA144:AA147" si="526">BE144</f>
        <v>22.919814630838498</v>
      </c>
      <c r="AB144" s="37">
        <f t="shared" ref="AB144:AB147" si="527">BF144</f>
        <v>0.28420000000000001</v>
      </c>
      <c r="AC144" s="37">
        <f t="shared" ref="AC144:AC147" si="528">BG144</f>
        <v>0.45443585063701297</v>
      </c>
      <c r="AD144" s="37">
        <f t="shared" ref="AD144:AD147" si="529">BH144</f>
        <v>0.44929507391455997</v>
      </c>
      <c r="AE144" s="37">
        <f t="shared" ref="AE144:AE147" si="530">BI144</f>
        <v>0.74430591630283005</v>
      </c>
      <c r="AF144" s="37">
        <f t="shared" ref="AF144:AF147" si="531">BJ144</f>
        <v>0.82953644799794202</v>
      </c>
      <c r="AG144" s="37">
        <f t="shared" ref="AG144:AG147" si="532">BK144</f>
        <v>1.72501944274421</v>
      </c>
      <c r="AH144" s="37">
        <f t="shared" ref="AH144:AH147" si="533">BL144</f>
        <v>0.33521834348031898</v>
      </c>
      <c r="AI144" s="37">
        <f t="shared" ref="AI144:AI147" si="534">BM144</f>
        <v>47.275267815556603</v>
      </c>
      <c r="AJ144" s="39">
        <f t="shared" ref="AJ144:AJ147" si="535">BN144</f>
        <v>159.65379999999999</v>
      </c>
      <c r="AK144" s="39">
        <f t="shared" ref="AK144:AK147" si="536">BO144</f>
        <v>136.11165</v>
      </c>
      <c r="AL144" s="37">
        <f t="shared" ref="AL144:AL147" si="537">BP144</f>
        <v>1.2977574487008501</v>
      </c>
      <c r="AM144" s="37">
        <f t="shared" ref="AM144:AM147" si="538">BQ144</f>
        <v>58.2159624413</v>
      </c>
      <c r="AN144" s="37">
        <f t="shared" ref="AN144:AN147" si="539">BR144</f>
        <v>2.38598482467938</v>
      </c>
      <c r="AO144" s="37">
        <f t="shared" ref="AO144:AO147" si="540">BS144</f>
        <v>2.5293097639944699</v>
      </c>
      <c r="AP144" s="36">
        <f t="shared" ref="AP144:AP147" si="541">BT144</f>
        <v>3409492.5922527998</v>
      </c>
      <c r="AS144" s="9" t="s">
        <v>128</v>
      </c>
      <c r="AT144" s="9">
        <v>24.598733261344201</v>
      </c>
      <c r="AU144" s="9">
        <v>17.002482161489599</v>
      </c>
      <c r="AV144" s="9">
        <v>2.3133612199888698</v>
      </c>
      <c r="AW144">
        <v>1.5989800148673601</v>
      </c>
      <c r="AX144" s="9">
        <v>-12.7615298507181</v>
      </c>
      <c r="AY144">
        <v>12.7270146873476</v>
      </c>
      <c r="AZ144">
        <v>0.169138138799201</v>
      </c>
      <c r="BA144">
        <v>329056912.13200003</v>
      </c>
      <c r="BB144">
        <v>280446113.40260899</v>
      </c>
      <c r="BC144">
        <v>18.533818266717699</v>
      </c>
      <c r="BD144">
        <v>24.061461456236199</v>
      </c>
      <c r="BE144">
        <v>22.919814630838498</v>
      </c>
      <c r="BF144">
        <v>0.28420000000000001</v>
      </c>
      <c r="BG144">
        <v>0.45443585063701297</v>
      </c>
      <c r="BH144">
        <v>0.44929507391455997</v>
      </c>
      <c r="BI144">
        <v>0.74430591630283005</v>
      </c>
      <c r="BJ144">
        <v>0.82953644799794202</v>
      </c>
      <c r="BK144">
        <v>1.72501944274421</v>
      </c>
      <c r="BL144">
        <v>0.33521834348031898</v>
      </c>
      <c r="BM144">
        <v>47.275267815556603</v>
      </c>
      <c r="BN144">
        <v>159.65379999999999</v>
      </c>
      <c r="BO144">
        <v>136.11165</v>
      </c>
      <c r="BP144">
        <v>1.2977574487008501</v>
      </c>
      <c r="BQ144" s="9">
        <v>58.2159624413</v>
      </c>
      <c r="BR144" s="9">
        <v>2.38598482467938</v>
      </c>
      <c r="BS144" s="9">
        <v>2.5293097639944699</v>
      </c>
      <c r="BT144">
        <v>3409492.5922527998</v>
      </c>
      <c r="BU144">
        <v>238677005</v>
      </c>
      <c r="BV144" s="9">
        <v>99.695499999999996</v>
      </c>
      <c r="BW144" s="41">
        <v>30532</v>
      </c>
      <c r="BX144" s="9" t="s">
        <v>388</v>
      </c>
      <c r="BY144">
        <v>157.41</v>
      </c>
      <c r="BZ144" s="9" t="s">
        <v>146</v>
      </c>
      <c r="CA144" t="str">
        <f t="shared" si="434"/>
        <v>USD=</v>
      </c>
      <c r="CB144" s="25">
        <v>1</v>
      </c>
      <c r="CE144" s="9" t="s">
        <v>128</v>
      </c>
      <c r="CF144" s="9" t="s">
        <v>387</v>
      </c>
    </row>
    <row r="145" spans="1:84" x14ac:dyDescent="0.4">
      <c r="B145" t="s">
        <v>389</v>
      </c>
      <c r="C145" t="s">
        <v>126</v>
      </c>
      <c r="E145" t="s">
        <v>129</v>
      </c>
      <c r="F145" s="5"/>
      <c r="G145" s="6" t="str">
        <f t="shared" si="507"/>
        <v>US58155Q1031</v>
      </c>
      <c r="H145" s="36">
        <f t="shared" si="508"/>
        <v>83160917471.940002</v>
      </c>
      <c r="I145" s="37">
        <f t="shared" si="509"/>
        <v>99.944699999999997</v>
      </c>
      <c r="J145" s="38">
        <f t="shared" si="510"/>
        <v>34648</v>
      </c>
      <c r="K145" s="37" t="str">
        <f t="shared" si="511"/>
        <v>USD</v>
      </c>
      <c r="L145" s="39">
        <f t="shared" si="512"/>
        <v>668.58</v>
      </c>
      <c r="M145" s="37">
        <f t="shared" si="513"/>
        <v>668.58</v>
      </c>
      <c r="N145" s="40"/>
      <c r="O145" s="37">
        <f t="shared" si="514"/>
        <v>26.6855378897279</v>
      </c>
      <c r="P145" s="37">
        <f t="shared" si="515"/>
        <v>17.228752982788599</v>
      </c>
      <c r="Q145" s="37">
        <f t="shared" si="516"/>
        <v>2.1365522729966302</v>
      </c>
      <c r="R145" s="37">
        <f t="shared" si="517"/>
        <v>1.4056634455189401</v>
      </c>
      <c r="S145" s="37">
        <f t="shared" si="518"/>
        <v>-42.827188612130101</v>
      </c>
      <c r="T145" s="37">
        <f t="shared" si="519"/>
        <v>12.7021410526867</v>
      </c>
      <c r="U145" s="37">
        <f t="shared" si="520"/>
        <v>0.22023839688539301</v>
      </c>
      <c r="V145" s="36">
        <f t="shared" si="521"/>
        <v>910864498.31200004</v>
      </c>
      <c r="W145" s="36">
        <f t="shared" si="522"/>
        <v>525915112.06086999</v>
      </c>
      <c r="X145" s="37">
        <f t="shared" si="523"/>
        <v>-73.196106638322959</v>
      </c>
      <c r="Y145" s="37">
        <f t="shared" si="524"/>
        <v>25.477856305653201</v>
      </c>
      <c r="Z145" s="37">
        <f t="shared" si="525"/>
        <v>24.7683662602902</v>
      </c>
      <c r="AA145" s="37">
        <f t="shared" si="526"/>
        <v>24.877159516582701</v>
      </c>
      <c r="AB145" s="37">
        <f t="shared" si="527"/>
        <v>0.27800000000000002</v>
      </c>
      <c r="AC145" s="37">
        <f t="shared" si="528"/>
        <v>0.15756907411243701</v>
      </c>
      <c r="AD145" s="37">
        <f t="shared" si="529"/>
        <v>0.278405188609399</v>
      </c>
      <c r="AE145" s="37">
        <f t="shared" si="530"/>
        <v>0.51532216037212597</v>
      </c>
      <c r="AF145" s="37">
        <f t="shared" si="531"/>
        <v>0.67688076336664404</v>
      </c>
      <c r="AG145" s="37">
        <f t="shared" si="532"/>
        <v>1.17863121555474</v>
      </c>
      <c r="AH145" s="37">
        <f t="shared" si="533"/>
        <v>0.51096439886605205</v>
      </c>
      <c r="AI145" s="37">
        <f t="shared" si="534"/>
        <v>31.888860565893498</v>
      </c>
      <c r="AJ145" s="39">
        <f t="shared" si="535"/>
        <v>713.84180000000003</v>
      </c>
      <c r="AK145" s="39">
        <f t="shared" si="536"/>
        <v>647.77695000000006</v>
      </c>
      <c r="AL145" s="37">
        <f t="shared" si="537"/>
        <v>0.49059200095725303</v>
      </c>
      <c r="AM145" s="37">
        <f t="shared" si="538"/>
        <v>10.6828528073</v>
      </c>
      <c r="AN145" s="37">
        <f t="shared" si="539"/>
        <v>1.49613703324153</v>
      </c>
      <c r="AO145" s="37">
        <f t="shared" si="540"/>
        <v>2.63519672439068</v>
      </c>
      <c r="AP145" s="36">
        <f t="shared" si="541"/>
        <v>2909978.9307834501</v>
      </c>
      <c r="AS145" s="9" t="s">
        <v>129</v>
      </c>
      <c r="AT145" s="9">
        <v>26.6855378897279</v>
      </c>
      <c r="AU145" s="9">
        <v>17.228752982788599</v>
      </c>
      <c r="AV145" s="9">
        <v>2.1365522729966302</v>
      </c>
      <c r="AW145">
        <v>1.4056634455189401</v>
      </c>
      <c r="AX145" s="9">
        <v>-42.827188612130101</v>
      </c>
      <c r="AY145">
        <v>12.7021410526867</v>
      </c>
      <c r="AZ145">
        <v>0.22023839688539301</v>
      </c>
      <c r="BA145">
        <v>910864498.31200004</v>
      </c>
      <c r="BB145">
        <v>525915112.06086999</v>
      </c>
      <c r="BC145">
        <v>25.477856305653201</v>
      </c>
      <c r="BD145">
        <v>24.7683662602902</v>
      </c>
      <c r="BE145">
        <v>24.877159516582701</v>
      </c>
      <c r="BF145">
        <v>0.27800000000000002</v>
      </c>
      <c r="BG145">
        <v>0.15756907411243701</v>
      </c>
      <c r="BH145">
        <v>0.278405188609399</v>
      </c>
      <c r="BI145">
        <v>0.51532216037212597</v>
      </c>
      <c r="BJ145">
        <v>0.67688076336664404</v>
      </c>
      <c r="BK145">
        <v>1.17863121555474</v>
      </c>
      <c r="BL145">
        <v>0.51096439886605205</v>
      </c>
      <c r="BM145">
        <v>31.888860565893498</v>
      </c>
      <c r="BN145">
        <v>713.84180000000003</v>
      </c>
      <c r="BO145">
        <v>647.77695000000006</v>
      </c>
      <c r="BP145">
        <v>0.49059200095725303</v>
      </c>
      <c r="BQ145" s="9">
        <v>10.6828528073</v>
      </c>
      <c r="BR145" s="9">
        <v>1.49613703324153</v>
      </c>
      <c r="BS145" s="9">
        <v>2.63519672439068</v>
      </c>
      <c r="BT145">
        <v>2909978.9307834501</v>
      </c>
      <c r="BU145">
        <v>124384393</v>
      </c>
      <c r="BV145" s="9">
        <v>99.944699999999997</v>
      </c>
      <c r="BW145" s="41">
        <v>34648</v>
      </c>
      <c r="BX145" s="9" t="s">
        <v>390</v>
      </c>
      <c r="BY145">
        <v>668.58</v>
      </c>
      <c r="BZ145" s="9" t="s">
        <v>146</v>
      </c>
      <c r="CA145" t="str">
        <f t="shared" si="434"/>
        <v>USD=</v>
      </c>
      <c r="CB145" s="25">
        <v>1</v>
      </c>
      <c r="CE145" s="9" t="s">
        <v>129</v>
      </c>
      <c r="CF145" s="9" t="s">
        <v>592</v>
      </c>
    </row>
    <row r="146" spans="1:84" x14ac:dyDescent="0.4">
      <c r="B146" t="s">
        <v>391</v>
      </c>
      <c r="C146" t="s">
        <v>126</v>
      </c>
      <c r="E146" t="s">
        <v>130</v>
      </c>
      <c r="F146" s="5"/>
      <c r="G146" s="6" t="str">
        <f t="shared" si="507"/>
        <v>JP3268950007</v>
      </c>
      <c r="H146" s="36">
        <f t="shared" si="508"/>
        <v>361520861733.6792</v>
      </c>
      <c r="I146" s="37">
        <f t="shared" si="509"/>
        <v>90.117900000000006</v>
      </c>
      <c r="J146" s="38">
        <f t="shared" si="510"/>
        <v>34956</v>
      </c>
      <c r="K146" s="37" t="str">
        <f t="shared" si="511"/>
        <v>JPY</v>
      </c>
      <c r="L146" s="39">
        <f t="shared" si="512"/>
        <v>2584</v>
      </c>
      <c r="M146" s="37">
        <f t="shared" si="513"/>
        <v>1752.7272</v>
      </c>
      <c r="N146" s="40"/>
      <c r="O146" s="37">
        <f t="shared" si="514"/>
        <v>13.1545247874468</v>
      </c>
      <c r="P146" s="37">
        <f t="shared" si="515"/>
        <v>14.7536592163493</v>
      </c>
      <c r="Q146" s="37">
        <f t="shared" si="516"/>
        <v>-2.39173177953578</v>
      </c>
      <c r="R146" s="37" t="str">
        <f t="shared" si="517"/>
        <v>NULL</v>
      </c>
      <c r="S146" s="37">
        <f t="shared" si="518"/>
        <v>0.86695917558276003</v>
      </c>
      <c r="T146" s="37">
        <f t="shared" si="519"/>
        <v>9.3541850514044391</v>
      </c>
      <c r="U146" s="37">
        <f t="shared" si="520"/>
        <v>0.152806613273198</v>
      </c>
      <c r="V146" s="36">
        <f t="shared" si="521"/>
        <v>1243582130</v>
      </c>
      <c r="W146" s="36">
        <f t="shared" si="522"/>
        <v>976234445.45454597</v>
      </c>
      <c r="X146" s="37">
        <f t="shared" si="523"/>
        <v>-27.385602484142414</v>
      </c>
      <c r="Y146" s="37">
        <f t="shared" si="524"/>
        <v>10.6211736870709</v>
      </c>
      <c r="Z146" s="37">
        <f t="shared" si="525"/>
        <v>23.639772488814302</v>
      </c>
      <c r="AA146" s="37">
        <f t="shared" si="526"/>
        <v>20.704748391757999</v>
      </c>
      <c r="AB146" s="37" t="str">
        <f t="shared" si="527"/>
        <v>#N/A</v>
      </c>
      <c r="AC146" s="37">
        <f t="shared" si="528"/>
        <v>0.47753121874474802</v>
      </c>
      <c r="AD146" s="37">
        <f t="shared" si="529"/>
        <v>0.50179236975999497</v>
      </c>
      <c r="AE146" s="37">
        <f t="shared" si="530"/>
        <v>0.396814841595511</v>
      </c>
      <c r="AF146" s="37">
        <f t="shared" si="531"/>
        <v>0.597875963187113</v>
      </c>
      <c r="AG146" s="37">
        <f t="shared" si="532"/>
        <v>0.12908497634725499</v>
      </c>
      <c r="AH146" s="37">
        <f t="shared" si="533"/>
        <v>1.70126430355901</v>
      </c>
      <c r="AI146" s="37">
        <f t="shared" si="534"/>
        <v>88.520408163265301</v>
      </c>
      <c r="AJ146" s="39">
        <f t="shared" si="535"/>
        <v>2389.5700000000002</v>
      </c>
      <c r="AK146" s="39">
        <f t="shared" si="536"/>
        <v>2363.8724999999999</v>
      </c>
      <c r="AL146" s="37">
        <f t="shared" si="537"/>
        <v>2.3993808049535601</v>
      </c>
      <c r="AM146" s="37">
        <f t="shared" si="538"/>
        <v>32.006752898499997</v>
      </c>
      <c r="AN146" s="37" t="str">
        <f t="shared" si="539"/>
        <v>NULL</v>
      </c>
      <c r="AO146" s="37" t="str">
        <f t="shared" si="540"/>
        <v>NULL</v>
      </c>
      <c r="AP146" s="36">
        <f t="shared" si="541"/>
        <v>1008370.65902035</v>
      </c>
      <c r="AS146" s="9" t="s">
        <v>130</v>
      </c>
      <c r="AT146" s="9">
        <v>13.1545247874468</v>
      </c>
      <c r="AU146" s="9">
        <v>14.7536592163493</v>
      </c>
      <c r="AV146" s="9">
        <v>-2.39173177953578</v>
      </c>
      <c r="AW146" s="9" t="s">
        <v>147</v>
      </c>
      <c r="AX146" s="9">
        <v>0.86695917558276003</v>
      </c>
      <c r="AY146">
        <v>9.3541850514044391</v>
      </c>
      <c r="AZ146">
        <v>0.152806613273198</v>
      </c>
      <c r="BA146">
        <v>1243582130</v>
      </c>
      <c r="BB146">
        <v>976234445.45454597</v>
      </c>
      <c r="BC146">
        <v>10.6211736870709</v>
      </c>
      <c r="BD146">
        <v>23.639772488814302</v>
      </c>
      <c r="BE146">
        <v>20.704748391757999</v>
      </c>
      <c r="BF146" t="s">
        <v>184</v>
      </c>
      <c r="BG146">
        <v>0.47753121874474802</v>
      </c>
      <c r="BH146">
        <v>0.50179236975999497</v>
      </c>
      <c r="BI146">
        <v>0.396814841595511</v>
      </c>
      <c r="BJ146">
        <v>0.597875963187113</v>
      </c>
      <c r="BK146">
        <v>0.12908497634725499</v>
      </c>
      <c r="BL146">
        <v>1.70126430355901</v>
      </c>
      <c r="BM146">
        <v>88.520408163265301</v>
      </c>
      <c r="BN146">
        <v>2389.5700000000002</v>
      </c>
      <c r="BO146">
        <v>2363.8724999999999</v>
      </c>
      <c r="BP146" s="9">
        <v>2.3993808049535601</v>
      </c>
      <c r="BQ146">
        <v>32.006752898499997</v>
      </c>
      <c r="BR146" s="9" t="s">
        <v>147</v>
      </c>
      <c r="BS146" s="9" t="s">
        <v>147</v>
      </c>
      <c r="BT146">
        <v>1008370.65902035</v>
      </c>
      <c r="BU146">
        <v>206261911</v>
      </c>
      <c r="BV146">
        <v>90.117900000000006</v>
      </c>
      <c r="BW146" s="41">
        <v>34956</v>
      </c>
      <c r="BX146" s="9" t="s">
        <v>392</v>
      </c>
      <c r="BY146">
        <v>2584</v>
      </c>
      <c r="BZ146" s="9" t="s">
        <v>221</v>
      </c>
      <c r="CA146" t="str">
        <f t="shared" si="434"/>
        <v>JPYUSD=R</v>
      </c>
      <c r="CB146" s="25">
        <v>0.67830000000000001</v>
      </c>
      <c r="CE146" s="9" t="s">
        <v>130</v>
      </c>
      <c r="CF146" s="9" t="s">
        <v>391</v>
      </c>
    </row>
    <row r="147" spans="1:84" x14ac:dyDescent="0.4">
      <c r="B147" t="s">
        <v>393</v>
      </c>
      <c r="C147" t="s">
        <v>126</v>
      </c>
      <c r="E147" t="s">
        <v>131</v>
      </c>
      <c r="F147" s="5"/>
      <c r="G147" s="6" t="str">
        <f t="shared" si="507"/>
        <v>JP3398000004</v>
      </c>
      <c r="H147" s="36">
        <f t="shared" si="508"/>
        <v>288192958041.2085</v>
      </c>
      <c r="I147" s="37">
        <f t="shared" si="509"/>
        <v>78.848600000000005</v>
      </c>
      <c r="J147" s="38">
        <f t="shared" si="510"/>
        <v>34547</v>
      </c>
      <c r="K147" s="37" t="str">
        <f t="shared" si="511"/>
        <v>JPY</v>
      </c>
      <c r="L147" s="39">
        <f t="shared" si="512"/>
        <v>6005</v>
      </c>
      <c r="M147" s="37">
        <f t="shared" si="513"/>
        <v>4073.1914999999999</v>
      </c>
      <c r="N147" s="40"/>
      <c r="O147" s="37">
        <f t="shared" si="514"/>
        <v>13.308723829685601</v>
      </c>
      <c r="P147" s="37">
        <f t="shared" si="515"/>
        <v>13.9190417481668</v>
      </c>
      <c r="Q147" s="37" t="str">
        <f t="shared" si="516"/>
        <v>NULL</v>
      </c>
      <c r="R147" s="37" t="str">
        <f t="shared" si="517"/>
        <v>NULL</v>
      </c>
      <c r="S147" s="37">
        <f t="shared" si="518"/>
        <v>1.06253816868488</v>
      </c>
      <c r="T147" s="37" t="str">
        <f t="shared" si="519"/>
        <v>NULL</v>
      </c>
      <c r="U147" s="37">
        <f t="shared" si="520"/>
        <v>0.18057196978106199</v>
      </c>
      <c r="V147" s="36">
        <f t="shared" si="521"/>
        <v>943180740</v>
      </c>
      <c r="W147" s="36">
        <f t="shared" si="522"/>
        <v>919824690.909091</v>
      </c>
      <c r="X147" s="37">
        <f t="shared" si="523"/>
        <v>-2.5391848383440876</v>
      </c>
      <c r="Y147" s="37">
        <f t="shared" si="524"/>
        <v>11.5729824199202</v>
      </c>
      <c r="Z147" s="37">
        <f t="shared" si="525"/>
        <v>25.342353435455301</v>
      </c>
      <c r="AA147" s="37">
        <f t="shared" si="526"/>
        <v>24.514278861456599</v>
      </c>
      <c r="AB147" s="37" t="str">
        <f t="shared" si="527"/>
        <v>#N/A</v>
      </c>
      <c r="AC147" s="37">
        <f t="shared" si="528"/>
        <v>0.60835340375398295</v>
      </c>
      <c r="AD147" s="37">
        <f t="shared" si="529"/>
        <v>0.49730013043715998</v>
      </c>
      <c r="AE147" s="37">
        <f t="shared" si="530"/>
        <v>0.43665443497326401</v>
      </c>
      <c r="AF147" s="37">
        <f t="shared" si="531"/>
        <v>0.62443566554588603</v>
      </c>
      <c r="AG147" s="37">
        <f t="shared" si="532"/>
        <v>0.55700073578514597</v>
      </c>
      <c r="AH147" s="37">
        <f t="shared" si="533"/>
        <v>0.93326220390550596</v>
      </c>
      <c r="AI147" s="37">
        <f t="shared" si="534"/>
        <v>84.203296703296701</v>
      </c>
      <c r="AJ147" s="39">
        <f t="shared" si="535"/>
        <v>5418.58</v>
      </c>
      <c r="AK147" s="39">
        <f t="shared" si="536"/>
        <v>5027.5200000000004</v>
      </c>
      <c r="AL147" s="37">
        <f t="shared" si="537"/>
        <v>1.66527893422148</v>
      </c>
      <c r="AM147" s="37">
        <f t="shared" si="538"/>
        <v>21.701066790399999</v>
      </c>
      <c r="AN147" s="37" t="str">
        <f t="shared" si="539"/>
        <v>NULL</v>
      </c>
      <c r="AO147" s="37" t="str">
        <f t="shared" si="540"/>
        <v>NULL</v>
      </c>
      <c r="AP147" s="36">
        <f t="shared" si="541"/>
        <v>515850.58558364399</v>
      </c>
      <c r="AS147" s="9" t="s">
        <v>131</v>
      </c>
      <c r="AT147" s="9">
        <v>13.308723829685601</v>
      </c>
      <c r="AU147" s="9">
        <v>13.9190417481668</v>
      </c>
      <c r="AV147" s="9" t="s">
        <v>147</v>
      </c>
      <c r="AW147" s="9" t="s">
        <v>147</v>
      </c>
      <c r="AX147" s="9">
        <v>1.06253816868488</v>
      </c>
      <c r="AY147" s="9" t="s">
        <v>147</v>
      </c>
      <c r="AZ147">
        <v>0.18057196978106199</v>
      </c>
      <c r="BA147">
        <v>943180740</v>
      </c>
      <c r="BB147">
        <v>919824690.909091</v>
      </c>
      <c r="BC147">
        <v>11.5729824199202</v>
      </c>
      <c r="BD147">
        <v>25.342353435455301</v>
      </c>
      <c r="BE147">
        <v>24.514278861456599</v>
      </c>
      <c r="BF147" t="s">
        <v>184</v>
      </c>
      <c r="BG147">
        <v>0.60835340375398295</v>
      </c>
      <c r="BH147">
        <v>0.49730013043715998</v>
      </c>
      <c r="BI147">
        <v>0.43665443497326401</v>
      </c>
      <c r="BJ147">
        <v>0.62443566554588603</v>
      </c>
      <c r="BK147">
        <v>0.55700073578514597</v>
      </c>
      <c r="BL147">
        <v>0.93326220390550596</v>
      </c>
      <c r="BM147">
        <v>84.203296703296701</v>
      </c>
      <c r="BN147">
        <v>5418.58</v>
      </c>
      <c r="BO147">
        <v>5027.5200000000004</v>
      </c>
      <c r="BP147" s="9">
        <v>1.66527893422148</v>
      </c>
      <c r="BQ147">
        <v>21.701066790399999</v>
      </c>
      <c r="BR147" s="9" t="s">
        <v>147</v>
      </c>
      <c r="BS147" s="9" t="s">
        <v>147</v>
      </c>
      <c r="BT147">
        <v>515850.58558364399</v>
      </c>
      <c r="BU147">
        <v>70753599</v>
      </c>
      <c r="BV147">
        <v>78.848600000000005</v>
      </c>
      <c r="BW147" s="41">
        <v>34547</v>
      </c>
      <c r="BX147" s="9" t="s">
        <v>394</v>
      </c>
      <c r="BY147">
        <v>6005</v>
      </c>
      <c r="BZ147" s="9" t="s">
        <v>221</v>
      </c>
      <c r="CA147" t="str">
        <f t="shared" si="434"/>
        <v>JPYUSD=R</v>
      </c>
      <c r="CB147" s="25">
        <v>0.67830000000000001</v>
      </c>
      <c r="CE147" s="9" t="s">
        <v>131</v>
      </c>
      <c r="CF147" s="9" t="s">
        <v>393</v>
      </c>
    </row>
    <row r="148" spans="1:84" x14ac:dyDescent="0.4">
      <c r="F148" s="5"/>
      <c r="G148" s="12" t="s">
        <v>423</v>
      </c>
      <c r="H148" s="13"/>
      <c r="I148" s="42">
        <f>AVERAGE(I143:I147)</f>
        <v>92.661239999999992</v>
      </c>
      <c r="J148" s="14"/>
      <c r="K148" s="14"/>
      <c r="L148" s="14"/>
      <c r="M148" s="16"/>
      <c r="N148" s="16"/>
      <c r="O148" s="42">
        <f>AVERAGE(O143:O147)</f>
        <v>21.415821133496301</v>
      </c>
      <c r="P148" s="42">
        <f>AVERAGE(P143:P147)</f>
        <v>15.904871805459042</v>
      </c>
      <c r="Q148" s="42">
        <f t="shared" ref="Q148:U148" si="542">AVERAGE(Q143:Q147)</f>
        <v>1.1316196386064648</v>
      </c>
      <c r="R148" s="42">
        <f t="shared" si="542"/>
        <v>1.4717155038678833</v>
      </c>
      <c r="S148" s="42">
        <f t="shared" si="542"/>
        <v>-5.1489969432044109</v>
      </c>
      <c r="T148" s="42">
        <f t="shared" si="542"/>
        <v>16.628929077701461</v>
      </c>
      <c r="U148" s="42">
        <f t="shared" si="542"/>
        <v>0.17946631642789618</v>
      </c>
      <c r="V148" s="17">
        <f t="shared" ref="V148:AP148" si="543">AVERAGE(V143:V147)</f>
        <v>773525425.03680003</v>
      </c>
      <c r="W148" s="17">
        <f t="shared" si="543"/>
        <v>603460157.64003181</v>
      </c>
      <c r="X148" s="42">
        <f t="shared" si="543"/>
        <v>-32.097857896399901</v>
      </c>
      <c r="Y148" s="42">
        <f t="shared" si="543"/>
        <v>17.38486627489052</v>
      </c>
      <c r="Z148" s="42">
        <f t="shared" si="543"/>
        <v>24.366184580250621</v>
      </c>
      <c r="AA148" s="42">
        <f t="shared" si="543"/>
        <v>22.8311656606488</v>
      </c>
      <c r="AB148" s="42">
        <f t="shared" si="543"/>
        <v>0.46393333333333331</v>
      </c>
      <c r="AC148" s="42">
        <f t="shared" si="543"/>
        <v>0.33938472903349537</v>
      </c>
      <c r="AD148" s="42">
        <f t="shared" si="543"/>
        <v>0.37242678787986161</v>
      </c>
      <c r="AE148" s="42">
        <f t="shared" si="543"/>
        <v>0.54256558385875997</v>
      </c>
      <c r="AF148" s="42">
        <f t="shared" si="543"/>
        <v>0.69504302752878422</v>
      </c>
      <c r="AG148" s="42">
        <f t="shared" si="543"/>
        <v>0.88020893304553094</v>
      </c>
      <c r="AH148" s="42">
        <f t="shared" si="543"/>
        <v>0.79371937632645617</v>
      </c>
      <c r="AI148" s="42">
        <f t="shared" si="543"/>
        <v>58.834382040515244</v>
      </c>
      <c r="AJ148" s="42">
        <f t="shared" si="543"/>
        <v>1794.7970799999998</v>
      </c>
      <c r="AK148" s="42">
        <f t="shared" si="543"/>
        <v>1688.0692600000002</v>
      </c>
      <c r="AL148" s="42">
        <f t="shared" si="543"/>
        <v>1.3249174131182226</v>
      </c>
      <c r="AM148" s="42">
        <f t="shared" si="543"/>
        <v>30.036700185119997</v>
      </c>
      <c r="AN148" s="42">
        <f t="shared" si="543"/>
        <v>2.5200205081746465</v>
      </c>
      <c r="AO148" s="42">
        <f t="shared" si="543"/>
        <v>3.5721750148018767</v>
      </c>
      <c r="AP148" s="17">
        <f t="shared" si="543"/>
        <v>2311908.8637014609</v>
      </c>
    </row>
    <row r="149" spans="1:84" x14ac:dyDescent="0.4">
      <c r="F149" s="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</row>
    <row r="150" spans="1:84" x14ac:dyDescent="0.4">
      <c r="A150" s="1" t="s">
        <v>132</v>
      </c>
      <c r="B150" s="1"/>
      <c r="C150" s="1" t="s">
        <v>559</v>
      </c>
      <c r="D150" s="1"/>
      <c r="E150" s="1" t="s">
        <v>133</v>
      </c>
      <c r="F150" s="5"/>
      <c r="G150" s="6" t="str">
        <f t="shared" ref="G150" si="544">BX150</f>
        <v>US1266501006</v>
      </c>
      <c r="H150" s="36">
        <f t="shared" ref="H150" si="545">(BU150*BY150)*CB150</f>
        <v>83126110617.500015</v>
      </c>
      <c r="I150" s="37">
        <f t="shared" ref="I150" si="546">BV150</f>
        <v>98.918499999999995</v>
      </c>
      <c r="J150" s="38">
        <f t="shared" ref="J150" si="547">BW150</f>
        <v>19268</v>
      </c>
      <c r="K150" s="37" t="str">
        <f t="shared" ref="K150" si="548">BZ150</f>
        <v>USD</v>
      </c>
      <c r="L150" s="39">
        <f t="shared" ref="L150" si="549">BY150</f>
        <v>65.540000000000006</v>
      </c>
      <c r="M150" s="37">
        <f t="shared" ref="M150" si="550">BY150*CB150</f>
        <v>65.540000000000006</v>
      </c>
      <c r="N150" s="40"/>
      <c r="O150" s="37">
        <f t="shared" ref="O150" si="551">AT150</f>
        <v>18.291066290463501</v>
      </c>
      <c r="P150" s="37">
        <f t="shared" ref="P150" si="552">AU150</f>
        <v>9.8352785774577693</v>
      </c>
      <c r="Q150" s="37">
        <f t="shared" ref="Q150" si="553">AV150</f>
        <v>1.09527343056668</v>
      </c>
      <c r="R150" s="37">
        <f t="shared" ref="R150" si="554">AW150</f>
        <v>0.60899557755156497</v>
      </c>
      <c r="S150" s="37">
        <f t="shared" ref="S150" si="555">AX150</f>
        <v>1.07314878713867</v>
      </c>
      <c r="T150" s="37">
        <f t="shared" ref="T150" si="556">AY150</f>
        <v>10.983894109077699</v>
      </c>
      <c r="U150" s="37">
        <f t="shared" ref="U150" si="557">AZ150</f>
        <v>0.21499559182161199</v>
      </c>
      <c r="V150" s="36">
        <f t="shared" ref="V150" si="558">BA150</f>
        <v>420967143.16799998</v>
      </c>
      <c r="W150" s="36">
        <f t="shared" ref="W150" si="559">BB150</f>
        <v>553272960.30956495</v>
      </c>
      <c r="X150" s="37">
        <f t="shared" ref="X150" si="560">((W150-V150)/W150)*100</f>
        <v>23.913298974079229</v>
      </c>
      <c r="Y150" s="37">
        <f t="shared" ref="Y150" si="561">BC150</f>
        <v>30.7250885908995</v>
      </c>
      <c r="Z150" s="37">
        <f t="shared" ref="Z150" si="562">BD150</f>
        <v>32.309147839417697</v>
      </c>
      <c r="AA150" s="37">
        <f t="shared" ref="AA150" si="563">BE150</f>
        <v>39.268363086401202</v>
      </c>
      <c r="AB150" s="37">
        <f t="shared" ref="AB150" si="564">BF150</f>
        <v>0.25519999999999998</v>
      </c>
      <c r="AC150" s="37">
        <f t="shared" ref="AC150" si="565">BG150</f>
        <v>0.28643241466236902</v>
      </c>
      <c r="AD150" s="37">
        <f t="shared" ref="AD150" si="566">BH150</f>
        <v>0.52483689896312902</v>
      </c>
      <c r="AE150" s="37">
        <f t="shared" ref="AE150" si="567">BI150</f>
        <v>0.61110875616008897</v>
      </c>
      <c r="AF150" s="37">
        <f t="shared" ref="AF150" si="568">BJ150</f>
        <v>0.74073843003422202</v>
      </c>
      <c r="AG150" s="37">
        <f t="shared" ref="AG150" si="569">BK150</f>
        <v>0.54084256845971102</v>
      </c>
      <c r="AH150" s="37">
        <f t="shared" ref="AH150" si="570">BL150</f>
        <v>4.2874298315565003E-2</v>
      </c>
      <c r="AI150" s="37">
        <f t="shared" ref="AI150" si="571">BM150</f>
        <v>62.357414448669203</v>
      </c>
      <c r="AJ150" s="39">
        <f t="shared" ref="AJ150" si="572">BN150</f>
        <v>64.523200000000003</v>
      </c>
      <c r="AK150" s="39">
        <f t="shared" ref="AK150" si="573">BO150</f>
        <v>60.614150000000002</v>
      </c>
      <c r="AL150" s="37">
        <f t="shared" ref="AL150" si="574">BP150</f>
        <v>4.0585901739395798</v>
      </c>
      <c r="AM150" s="37">
        <f t="shared" ref="AM150" si="575">BQ150</f>
        <v>73.276983094900004</v>
      </c>
      <c r="AN150" s="37">
        <f t="shared" ref="AN150" si="576">BR150</f>
        <v>1.0778133539799699</v>
      </c>
      <c r="AO150" s="37">
        <f t="shared" ref="AO150" si="577">BS150</f>
        <v>2.06538500460749</v>
      </c>
      <c r="AP150" s="36">
        <f t="shared" ref="AP150" si="578">BT150</f>
        <v>18666743.9013405</v>
      </c>
      <c r="AS150" s="10" t="s">
        <v>133</v>
      </c>
      <c r="AT150" s="9">
        <v>18.291066290463501</v>
      </c>
      <c r="AU150" s="9">
        <v>9.8352785774577693</v>
      </c>
      <c r="AV150" s="9">
        <v>1.09527343056668</v>
      </c>
      <c r="AW150" s="9">
        <v>0.60899557755156497</v>
      </c>
      <c r="AX150" s="9">
        <v>1.07314878713867</v>
      </c>
      <c r="AY150">
        <v>10.983894109077699</v>
      </c>
      <c r="AZ150">
        <v>0.21499559182161199</v>
      </c>
      <c r="BA150">
        <v>420967143.16799998</v>
      </c>
      <c r="BB150">
        <v>553272960.30956495</v>
      </c>
      <c r="BC150">
        <v>30.7250885908995</v>
      </c>
      <c r="BD150">
        <v>32.309147839417697</v>
      </c>
      <c r="BE150">
        <v>39.268363086401202</v>
      </c>
      <c r="BF150">
        <v>0.25519999999999998</v>
      </c>
      <c r="BG150">
        <v>0.28643241466236902</v>
      </c>
      <c r="BH150">
        <v>0.52483689896312902</v>
      </c>
      <c r="BI150">
        <v>0.61110875616008897</v>
      </c>
      <c r="BJ150">
        <v>0.74073843003422202</v>
      </c>
      <c r="BK150">
        <v>0.54084256845971102</v>
      </c>
      <c r="BL150">
        <v>4.2874298315565003E-2</v>
      </c>
      <c r="BM150">
        <v>62.357414448669203</v>
      </c>
      <c r="BN150">
        <v>64.523200000000003</v>
      </c>
      <c r="BO150">
        <v>60.614150000000002</v>
      </c>
      <c r="BP150">
        <v>4.0585901739395798</v>
      </c>
      <c r="BQ150">
        <v>73.276983094900004</v>
      </c>
      <c r="BR150" s="9">
        <v>1.0778133539799699</v>
      </c>
      <c r="BS150">
        <v>2.06538500460749</v>
      </c>
      <c r="BT150">
        <v>18666743.9013405</v>
      </c>
      <c r="BU150">
        <v>1268326375</v>
      </c>
      <c r="BV150">
        <v>98.918499999999995</v>
      </c>
      <c r="BW150" s="41">
        <v>19268</v>
      </c>
      <c r="BX150" s="9" t="s">
        <v>395</v>
      </c>
      <c r="BY150">
        <v>65.540000000000006</v>
      </c>
      <c r="BZ150" s="9" t="s">
        <v>146</v>
      </c>
      <c r="CA150" t="str">
        <f t="shared" si="434"/>
        <v>USD=</v>
      </c>
      <c r="CB150" s="25">
        <v>1</v>
      </c>
      <c r="CE150" s="10" t="s">
        <v>133</v>
      </c>
      <c r="CF150" s="9" t="s">
        <v>132</v>
      </c>
    </row>
    <row r="151" spans="1:84" x14ac:dyDescent="0.4">
      <c r="B151" t="s">
        <v>396</v>
      </c>
      <c r="C151" t="s">
        <v>559</v>
      </c>
      <c r="E151" t="s">
        <v>134</v>
      </c>
      <c r="F151" s="5"/>
      <c r="G151" s="6" t="str">
        <f t="shared" ref="G151:G154" si="579">BX151</f>
        <v>US9314271084</v>
      </c>
      <c r="H151" s="36">
        <f t="shared" ref="H151:H154" si="580">(BU151*BY151)*CB151</f>
        <v>10334794459.5</v>
      </c>
      <c r="I151" s="37">
        <f t="shared" ref="I151:I154" si="581">BV151</f>
        <v>82.462100000000007</v>
      </c>
      <c r="J151" s="38">
        <f t="shared" ref="J151:J154" si="582">BW151</f>
        <v>42004</v>
      </c>
      <c r="K151" s="37" t="str">
        <f t="shared" ref="K151:K154" si="583">BZ151</f>
        <v>USD</v>
      </c>
      <c r="L151" s="39">
        <f t="shared" ref="L151:L154" si="584">BY151</f>
        <v>11.94</v>
      </c>
      <c r="M151" s="37">
        <f t="shared" ref="M151:M154" si="585">BY151*CB151</f>
        <v>11.94</v>
      </c>
      <c r="N151" s="40"/>
      <c r="O151" s="37" t="str">
        <f t="shared" ref="O151:O154" si="586">AT151</f>
        <v>NULL</v>
      </c>
      <c r="P151" s="37">
        <f t="shared" ref="P151:P154" si="587">AU151</f>
        <v>7.7186980856604999</v>
      </c>
      <c r="Q151" s="37" t="str">
        <f t="shared" ref="Q151:Q154" si="588">AV151</f>
        <v>NULL</v>
      </c>
      <c r="R151" s="37" t="str">
        <f t="shared" ref="R151:R154" si="589">AW151</f>
        <v>NULL</v>
      </c>
      <c r="S151" s="37">
        <f t="shared" ref="S151:S154" si="590">AX151</f>
        <v>1.4381926146455299</v>
      </c>
      <c r="T151" s="37">
        <f t="shared" ref="T151:T154" si="591">AY151</f>
        <v>6.5576106976522901</v>
      </c>
      <c r="U151" s="37">
        <f t="shared" ref="U151:U154" si="592">AZ151</f>
        <v>6.6857254880967998E-2</v>
      </c>
      <c r="V151" s="36">
        <f t="shared" ref="V151:V154" si="593">BA151</f>
        <v>14660248.27</v>
      </c>
      <c r="W151" s="36">
        <f t="shared" ref="W151:W154" si="594">BB151</f>
        <v>16869023.7021739</v>
      </c>
      <c r="X151" s="37">
        <f t="shared" ref="X151:X154" si="595">((W151-V151)/W151)*100</f>
        <v>13.093676736545559</v>
      </c>
      <c r="Y151" s="37">
        <f t="shared" ref="Y151:Y154" si="596">BC151</f>
        <v>5.1370756468894099</v>
      </c>
      <c r="Z151" s="37">
        <f t="shared" ref="Z151:Z154" si="597">BD151</f>
        <v>10.6661921827511</v>
      </c>
      <c r="AA151" s="37">
        <f t="shared" ref="AA151:AA154" si="598">BE151</f>
        <v>52.287744625202201</v>
      </c>
      <c r="AB151" s="37" t="str">
        <f t="shared" ref="AB151:AB154" si="599">BF151</f>
        <v>#N/A</v>
      </c>
      <c r="AC151" s="37">
        <f t="shared" ref="AC151:AC154" si="600">BG151</f>
        <v>0.105714927734783</v>
      </c>
      <c r="AD151" s="37">
        <f t="shared" ref="AD151:AD154" si="601">BH151</f>
        <v>0.36356409046899402</v>
      </c>
      <c r="AE151" s="37">
        <f t="shared" ref="AE151:AE154" si="602">BI151</f>
        <v>0.80903993356125203</v>
      </c>
      <c r="AF151" s="37">
        <f t="shared" ref="AF151:AF154" si="603">BJ151</f>
        <v>0.87269241634754602</v>
      </c>
      <c r="AG151" s="37">
        <f t="shared" ref="AG151:AG154" si="604">BK151</f>
        <v>1.0582434641015199</v>
      </c>
      <c r="AH151" s="37">
        <f t="shared" ref="AH151:AH154" si="605">BL151</f>
        <v>1.53685584576824</v>
      </c>
      <c r="AI151" s="37">
        <f t="shared" ref="AI151:AI154" si="606">BM151</f>
        <v>95.6521739130432</v>
      </c>
      <c r="AJ151" s="39">
        <f t="shared" ref="AJ151:AJ154" si="607">BN151</f>
        <v>11.4787</v>
      </c>
      <c r="AK151" s="39">
        <f t="shared" ref="AK151:AK154" si="608">BO151</f>
        <v>10.643325000000001</v>
      </c>
      <c r="AL151" s="37">
        <f t="shared" ref="AL151:AL154" si="609">BP151</f>
        <v>0</v>
      </c>
      <c r="AM151" s="37" t="str">
        <f t="shared" ref="AM151:AM154" si="610">BQ151</f>
        <v>NULL</v>
      </c>
      <c r="AN151" s="37">
        <f t="shared" ref="AN151:AN154" si="611">BR151</f>
        <v>2.4785684660006599</v>
      </c>
      <c r="AO151" s="37">
        <f t="shared" ref="AO151:AO154" si="612">BS151</f>
        <v>3.2120773645685898</v>
      </c>
      <c r="AP151" s="36">
        <f t="shared" ref="AP151:AP154" si="613">BT151</f>
        <v>7916148.1413333798</v>
      </c>
      <c r="AS151" s="9" t="s">
        <v>134</v>
      </c>
      <c r="AT151" s="9" t="s">
        <v>147</v>
      </c>
      <c r="AU151" s="9">
        <v>7.7186980856604999</v>
      </c>
      <c r="AV151" s="9" t="s">
        <v>147</v>
      </c>
      <c r="AW151" s="9" t="s">
        <v>147</v>
      </c>
      <c r="AX151" s="9">
        <v>1.4381926146455299</v>
      </c>
      <c r="AY151">
        <v>6.5576106976522901</v>
      </c>
      <c r="AZ151">
        <v>6.6857254880967998E-2</v>
      </c>
      <c r="BA151">
        <v>14660248.27</v>
      </c>
      <c r="BB151">
        <v>16869023.7021739</v>
      </c>
      <c r="BC151">
        <v>5.1370756468894099</v>
      </c>
      <c r="BD151">
        <v>10.6661921827511</v>
      </c>
      <c r="BE151">
        <v>52.287744625202201</v>
      </c>
      <c r="BF151" t="s">
        <v>184</v>
      </c>
      <c r="BG151">
        <v>0.105714927734783</v>
      </c>
      <c r="BH151">
        <v>0.36356409046899402</v>
      </c>
      <c r="BI151">
        <v>0.80903993356125203</v>
      </c>
      <c r="BJ151">
        <v>0.87269241634754602</v>
      </c>
      <c r="BK151">
        <v>1.0582434641015199</v>
      </c>
      <c r="BL151">
        <v>1.53685584576824</v>
      </c>
      <c r="BM151">
        <v>95.6521739130432</v>
      </c>
      <c r="BN151">
        <v>11.4787</v>
      </c>
      <c r="BO151">
        <v>10.643325000000001</v>
      </c>
      <c r="BP151">
        <v>0</v>
      </c>
      <c r="BQ151" s="9" t="s">
        <v>147</v>
      </c>
      <c r="BR151">
        <v>2.4785684660006599</v>
      </c>
      <c r="BS151">
        <v>3.2120773645685898</v>
      </c>
      <c r="BT151">
        <v>7916148.1413333798</v>
      </c>
      <c r="BU151">
        <v>865560675</v>
      </c>
      <c r="BV151">
        <v>82.462100000000007</v>
      </c>
      <c r="BW151" s="41">
        <v>42004</v>
      </c>
      <c r="BX151" s="9" t="s">
        <v>397</v>
      </c>
      <c r="BY151">
        <v>11.94</v>
      </c>
      <c r="BZ151" s="9" t="s">
        <v>146</v>
      </c>
      <c r="CA151" t="str">
        <f t="shared" si="434"/>
        <v>USD=</v>
      </c>
      <c r="CB151" s="25">
        <v>1</v>
      </c>
      <c r="CE151" s="9" t="s">
        <v>134</v>
      </c>
      <c r="CF151" s="9" t="s">
        <v>396</v>
      </c>
    </row>
    <row r="152" spans="1:84" x14ac:dyDescent="0.4">
      <c r="B152" t="s">
        <v>398</v>
      </c>
      <c r="C152" t="s">
        <v>559</v>
      </c>
      <c r="E152" t="s">
        <v>135</v>
      </c>
      <c r="F152" s="5"/>
      <c r="G152" s="6" t="str">
        <f t="shared" si="579"/>
        <v>US1255231003</v>
      </c>
      <c r="H152" s="36">
        <f t="shared" si="580"/>
        <v>73378527817.5</v>
      </c>
      <c r="I152" s="37">
        <f t="shared" si="581"/>
        <v>98.399799999999999</v>
      </c>
      <c r="J152" s="38">
        <f t="shared" si="582"/>
        <v>30042</v>
      </c>
      <c r="K152" s="37" t="str">
        <f t="shared" si="583"/>
        <v>USD</v>
      </c>
      <c r="L152" s="39">
        <f t="shared" si="584"/>
        <v>274.89999999999998</v>
      </c>
      <c r="M152" s="37">
        <f t="shared" si="585"/>
        <v>274.89999999999998</v>
      </c>
      <c r="N152" s="40"/>
      <c r="O152" s="37">
        <f t="shared" si="586"/>
        <v>15.0109483271721</v>
      </c>
      <c r="P152" s="37">
        <f t="shared" si="587"/>
        <v>8.7021466133664394</v>
      </c>
      <c r="Q152" s="37">
        <f t="shared" si="588"/>
        <v>1.2923760936007</v>
      </c>
      <c r="R152" s="37">
        <f t="shared" si="589"/>
        <v>0.76502387809814898</v>
      </c>
      <c r="S152" s="37">
        <f t="shared" si="590"/>
        <v>1.82245834783922</v>
      </c>
      <c r="T152" s="37">
        <f t="shared" si="591"/>
        <v>13.8659349617347</v>
      </c>
      <c r="U152" s="37">
        <f t="shared" si="592"/>
        <v>0.280046132658202</v>
      </c>
      <c r="V152" s="36">
        <f t="shared" si="593"/>
        <v>144021872.898</v>
      </c>
      <c r="W152" s="36">
        <f t="shared" si="594"/>
        <v>129280718.391739</v>
      </c>
      <c r="X152" s="37">
        <f t="shared" si="595"/>
        <v>-11.402438576797822</v>
      </c>
      <c r="Y152" s="37">
        <f t="shared" si="596"/>
        <v>38.608672833875303</v>
      </c>
      <c r="Z152" s="37">
        <f t="shared" si="597"/>
        <v>31.630022542244099</v>
      </c>
      <c r="AA152" s="37">
        <f t="shared" si="598"/>
        <v>31.551631317443299</v>
      </c>
      <c r="AB152" s="37" t="str">
        <f t="shared" si="599"/>
        <v>NULL</v>
      </c>
      <c r="AC152" s="37">
        <f t="shared" si="600"/>
        <v>6.0030099683949997E-2</v>
      </c>
      <c r="AD152" s="37">
        <f t="shared" si="601"/>
        <v>0.27349534598159098</v>
      </c>
      <c r="AE152" s="37">
        <f t="shared" si="602"/>
        <v>0.47909758710940997</v>
      </c>
      <c r="AF152" s="37">
        <f t="shared" si="603"/>
        <v>0.65273107200788205</v>
      </c>
      <c r="AG152" s="37">
        <f t="shared" si="604"/>
        <v>1.0449161066850099</v>
      </c>
      <c r="AH152" s="37">
        <f t="shared" si="605"/>
        <v>-0.47185376624616299</v>
      </c>
      <c r="AI152" s="37">
        <f t="shared" si="606"/>
        <v>37.8865351838325</v>
      </c>
      <c r="AJ152" s="39">
        <f t="shared" si="607"/>
        <v>304.62119999999999</v>
      </c>
      <c r="AK152" s="39">
        <f t="shared" si="608"/>
        <v>309.47084999999998</v>
      </c>
      <c r="AL152" s="37">
        <f t="shared" si="609"/>
        <v>2.19716260458349</v>
      </c>
      <c r="AM152" s="37">
        <f t="shared" si="610"/>
        <v>45.631916132800001</v>
      </c>
      <c r="AN152" s="37">
        <f t="shared" si="611"/>
        <v>1.0800032218425899</v>
      </c>
      <c r="AO152" s="37">
        <f t="shared" si="612"/>
        <v>1.60069082677464</v>
      </c>
      <c r="AP152" s="36">
        <f t="shared" si="613"/>
        <v>581646.42143762705</v>
      </c>
      <c r="AS152" s="9" t="s">
        <v>135</v>
      </c>
      <c r="AT152" s="9">
        <v>15.0109483271721</v>
      </c>
      <c r="AU152" s="9">
        <v>8.7021466133664394</v>
      </c>
      <c r="AV152" s="9">
        <v>1.2923760936007</v>
      </c>
      <c r="AW152">
        <v>0.76502387809814898</v>
      </c>
      <c r="AX152" s="9">
        <v>1.82245834783922</v>
      </c>
      <c r="AY152">
        <v>13.8659349617347</v>
      </c>
      <c r="AZ152">
        <v>0.280046132658202</v>
      </c>
      <c r="BA152">
        <v>144021872.898</v>
      </c>
      <c r="BB152">
        <v>129280718.391739</v>
      </c>
      <c r="BC152">
        <v>38.608672833875303</v>
      </c>
      <c r="BD152">
        <v>31.630022542244099</v>
      </c>
      <c r="BE152">
        <v>31.551631317443299</v>
      </c>
      <c r="BF152" s="9" t="s">
        <v>147</v>
      </c>
      <c r="BG152">
        <v>6.0030099683949997E-2</v>
      </c>
      <c r="BH152">
        <v>0.27349534598159098</v>
      </c>
      <c r="BI152">
        <v>0.47909758710940997</v>
      </c>
      <c r="BJ152">
        <v>0.65273107200788205</v>
      </c>
      <c r="BK152">
        <v>1.0449161066850099</v>
      </c>
      <c r="BL152">
        <v>-0.47185376624616299</v>
      </c>
      <c r="BM152">
        <v>37.8865351838325</v>
      </c>
      <c r="BN152">
        <v>304.62119999999999</v>
      </c>
      <c r="BO152" s="9">
        <v>309.47084999999998</v>
      </c>
      <c r="BP152">
        <v>2.19716260458349</v>
      </c>
      <c r="BQ152">
        <v>45.631916132800001</v>
      </c>
      <c r="BR152">
        <v>1.0800032218425899</v>
      </c>
      <c r="BS152">
        <v>1.60069082677464</v>
      </c>
      <c r="BT152">
        <v>581646.42143762705</v>
      </c>
      <c r="BU152">
        <v>266928075</v>
      </c>
      <c r="BV152">
        <v>98.399799999999999</v>
      </c>
      <c r="BW152" s="41">
        <v>30042</v>
      </c>
      <c r="BX152" s="9" t="s">
        <v>399</v>
      </c>
      <c r="BY152">
        <v>274.89999999999998</v>
      </c>
      <c r="BZ152" s="9" t="s">
        <v>146</v>
      </c>
      <c r="CA152" t="str">
        <f t="shared" si="434"/>
        <v>USD=</v>
      </c>
      <c r="CB152" s="25">
        <v>1</v>
      </c>
      <c r="CE152" s="9" t="s">
        <v>135</v>
      </c>
      <c r="CF152" s="9" t="s">
        <v>398</v>
      </c>
    </row>
    <row r="153" spans="1:84" x14ac:dyDescent="0.4">
      <c r="B153" t="s">
        <v>400</v>
      </c>
      <c r="C153" t="s">
        <v>559</v>
      </c>
      <c r="E153" t="s">
        <v>136</v>
      </c>
      <c r="F153" s="5"/>
      <c r="G153" s="6" t="str">
        <f t="shared" si="579"/>
        <v>KYG5074A1004</v>
      </c>
      <c r="H153" s="36">
        <f t="shared" si="580"/>
        <v>21483653746.221935</v>
      </c>
      <c r="I153" s="37">
        <f t="shared" si="581"/>
        <v>32.269500000000001</v>
      </c>
      <c r="J153" s="38">
        <f t="shared" si="582"/>
        <v>44173</v>
      </c>
      <c r="K153" s="37" t="str">
        <f t="shared" si="583"/>
        <v>HKD</v>
      </c>
      <c r="L153" s="39">
        <f t="shared" si="584"/>
        <v>52.7</v>
      </c>
      <c r="M153" s="37">
        <f t="shared" si="585"/>
        <v>6.7134003000000009</v>
      </c>
      <c r="N153" s="40"/>
      <c r="O153" s="37">
        <f t="shared" si="586"/>
        <v>36.678898950211597</v>
      </c>
      <c r="P153" s="37">
        <f t="shared" si="587"/>
        <v>31.4692722730836</v>
      </c>
      <c r="Q153" s="37">
        <f t="shared" si="588"/>
        <v>3.9868368424142999</v>
      </c>
      <c r="R153" s="37">
        <f t="shared" si="589"/>
        <v>3.4205730731612598</v>
      </c>
      <c r="S153" s="37">
        <f t="shared" si="590"/>
        <v>2.79728587607821</v>
      </c>
      <c r="T153" s="37">
        <f t="shared" si="591"/>
        <v>35.678464189096701</v>
      </c>
      <c r="U153" s="37">
        <f t="shared" si="592"/>
        <v>2.6577117801104899</v>
      </c>
      <c r="V153" s="36">
        <f t="shared" si="593"/>
        <v>324536305.21600002</v>
      </c>
      <c r="W153" s="36">
        <f t="shared" si="594"/>
        <v>404622741.91652203</v>
      </c>
      <c r="X153" s="37">
        <f t="shared" si="595"/>
        <v>19.792865898043043</v>
      </c>
      <c r="Y153" s="37">
        <f t="shared" si="596"/>
        <v>27.4596010412683</v>
      </c>
      <c r="Z153" s="37">
        <f t="shared" si="597"/>
        <v>45.730255284730603</v>
      </c>
      <c r="AA153" s="37">
        <f t="shared" si="598"/>
        <v>50.9782499108289</v>
      </c>
      <c r="AB153" s="37" t="str">
        <f t="shared" si="599"/>
        <v>#N/A</v>
      </c>
      <c r="AC153" s="37">
        <f t="shared" si="600"/>
        <v>1.3472180935734099</v>
      </c>
      <c r="AD153" s="37">
        <f t="shared" si="601"/>
        <v>1.5071704602968801</v>
      </c>
      <c r="AE153" s="37">
        <f t="shared" si="602"/>
        <v>1.5996240190803299</v>
      </c>
      <c r="AF153" s="37">
        <f t="shared" si="603"/>
        <v>1.39974794630421</v>
      </c>
      <c r="AG153" s="37">
        <f t="shared" si="604"/>
        <v>1.9253166326065101</v>
      </c>
      <c r="AH153" s="37">
        <f t="shared" si="605"/>
        <v>0.93853801898502598</v>
      </c>
      <c r="AI153" s="37">
        <f t="shared" si="606"/>
        <v>71.028037383177605</v>
      </c>
      <c r="AJ153" s="39">
        <f t="shared" si="607"/>
        <v>44.334400000000002</v>
      </c>
      <c r="AK153" s="39">
        <f t="shared" si="608"/>
        <v>35.232849999999999</v>
      </c>
      <c r="AL153" s="37" t="str">
        <f t="shared" si="609"/>
        <v>NULL</v>
      </c>
      <c r="AM153" s="37">
        <f t="shared" si="610"/>
        <v>0</v>
      </c>
      <c r="AN153" s="37" t="str">
        <f t="shared" si="611"/>
        <v>NULL</v>
      </c>
      <c r="AO153" s="37" t="str">
        <f t="shared" si="612"/>
        <v>NULL</v>
      </c>
      <c r="AP153" s="36">
        <f t="shared" si="613"/>
        <v>10528224.2769162</v>
      </c>
      <c r="AS153" s="9" t="s">
        <v>136</v>
      </c>
      <c r="AT153" s="9">
        <v>36.678898950211597</v>
      </c>
      <c r="AU153" s="9">
        <v>31.4692722730836</v>
      </c>
      <c r="AV153" s="9">
        <v>3.9868368424142999</v>
      </c>
      <c r="AW153">
        <v>3.4205730731612598</v>
      </c>
      <c r="AX153" s="9">
        <v>2.79728587607821</v>
      </c>
      <c r="AY153">
        <v>35.678464189096701</v>
      </c>
      <c r="AZ153">
        <v>2.6577117801104899</v>
      </c>
      <c r="BA153">
        <v>324536305.21600002</v>
      </c>
      <c r="BB153">
        <v>404622741.91652203</v>
      </c>
      <c r="BC153">
        <v>27.4596010412683</v>
      </c>
      <c r="BD153">
        <v>45.730255284730603</v>
      </c>
      <c r="BE153">
        <v>50.9782499108289</v>
      </c>
      <c r="BF153" s="9" t="s">
        <v>184</v>
      </c>
      <c r="BG153">
        <v>1.3472180935734099</v>
      </c>
      <c r="BH153">
        <v>1.5071704602968801</v>
      </c>
      <c r="BI153">
        <v>1.5996240190803299</v>
      </c>
      <c r="BJ153">
        <v>1.39974794630421</v>
      </c>
      <c r="BK153">
        <v>1.9253166326065101</v>
      </c>
      <c r="BL153">
        <v>0.93853801898502598</v>
      </c>
      <c r="BM153">
        <v>71.028037383177605</v>
      </c>
      <c r="BN153" s="9">
        <v>44.334400000000002</v>
      </c>
      <c r="BO153" s="9">
        <v>35.232849999999999</v>
      </c>
      <c r="BP153" s="9" t="s">
        <v>147</v>
      </c>
      <c r="BQ153">
        <v>0</v>
      </c>
      <c r="BR153" s="9" t="s">
        <v>147</v>
      </c>
      <c r="BS153" s="9" t="s">
        <v>147</v>
      </c>
      <c r="BT153">
        <v>10528224.2769162</v>
      </c>
      <c r="BU153">
        <v>3200115111</v>
      </c>
      <c r="BV153">
        <v>32.269500000000001</v>
      </c>
      <c r="BW153" s="41">
        <v>44173</v>
      </c>
      <c r="BX153" s="9" t="s">
        <v>401</v>
      </c>
      <c r="BY153">
        <v>52.7</v>
      </c>
      <c r="BZ153" s="9" t="s">
        <v>402</v>
      </c>
      <c r="CA153" t="str">
        <f t="shared" si="434"/>
        <v>HKDUSD=R</v>
      </c>
      <c r="CB153" s="25">
        <v>0.127389</v>
      </c>
      <c r="CE153" s="9" t="s">
        <v>136</v>
      </c>
      <c r="CF153" s="9" t="s">
        <v>400</v>
      </c>
    </row>
    <row r="154" spans="1:84" x14ac:dyDescent="0.4">
      <c r="B154" t="s">
        <v>403</v>
      </c>
      <c r="C154" t="s">
        <v>559</v>
      </c>
      <c r="E154" t="s">
        <v>137</v>
      </c>
      <c r="F154" s="5"/>
      <c r="G154" s="6" t="str">
        <f t="shared" si="579"/>
        <v>NL0012044747</v>
      </c>
      <c r="H154" s="36">
        <f t="shared" si="580"/>
        <v>2407863154.3239999</v>
      </c>
      <c r="I154" s="37">
        <f t="shared" si="581"/>
        <v>74.907600000000002</v>
      </c>
      <c r="J154" s="38">
        <f t="shared" si="582"/>
        <v>42656</v>
      </c>
      <c r="K154" s="37" t="str">
        <f t="shared" si="583"/>
        <v>EUR</v>
      </c>
      <c r="L154" s="39">
        <f t="shared" si="584"/>
        <v>102.8</v>
      </c>
      <c r="M154" s="37">
        <f t="shared" si="585"/>
        <v>119.762</v>
      </c>
      <c r="N154" s="40"/>
      <c r="O154" s="37" t="str">
        <f t="shared" si="586"/>
        <v>NULL</v>
      </c>
      <c r="P154" s="37">
        <f t="shared" si="587"/>
        <v>716.91124891270795</v>
      </c>
      <c r="Q154" s="37" t="str">
        <f t="shared" si="588"/>
        <v>NULL</v>
      </c>
      <c r="R154" s="37" t="str">
        <f t="shared" si="589"/>
        <v>NULL</v>
      </c>
      <c r="S154" s="37">
        <f t="shared" si="590"/>
        <v>4.0392606251196597</v>
      </c>
      <c r="T154" s="37">
        <f t="shared" si="591"/>
        <v>47.457132697224203</v>
      </c>
      <c r="U154" s="37">
        <f t="shared" si="592"/>
        <v>0.77686015380246198</v>
      </c>
      <c r="V154" s="36">
        <f t="shared" si="593"/>
        <v>6991241.9699999997</v>
      </c>
      <c r="W154" s="36">
        <f t="shared" si="594"/>
        <v>14880293.552173899</v>
      </c>
      <c r="X154" s="37">
        <f t="shared" si="595"/>
        <v>53.016773859420056</v>
      </c>
      <c r="Y154" s="37">
        <f t="shared" si="596"/>
        <v>55.632132847091597</v>
      </c>
      <c r="Z154" s="37">
        <f t="shared" si="597"/>
        <v>62.471124802404802</v>
      </c>
      <c r="AA154" s="37">
        <f t="shared" si="598"/>
        <v>55.357452887713897</v>
      </c>
      <c r="AB154" s="37" t="str">
        <f t="shared" si="599"/>
        <v>#N/A</v>
      </c>
      <c r="AC154" s="37">
        <f t="shared" si="600"/>
        <v>1.11123310161959</v>
      </c>
      <c r="AD154" s="37">
        <f t="shared" si="601"/>
        <v>0.71092375075953795</v>
      </c>
      <c r="AE154" s="37">
        <f t="shared" si="602"/>
        <v>0.90923944171271398</v>
      </c>
      <c r="AF154" s="37">
        <f t="shared" si="603"/>
        <v>0.93949202164884804</v>
      </c>
      <c r="AG154" s="37">
        <f t="shared" si="604"/>
        <v>4.9182858777523E-2</v>
      </c>
      <c r="AH154" s="37">
        <f t="shared" si="605"/>
        <v>2.01960795534885</v>
      </c>
      <c r="AI154" s="37">
        <f t="shared" si="606"/>
        <v>44.683544303797497</v>
      </c>
      <c r="AJ154" s="39">
        <f t="shared" si="607"/>
        <v>97.647000000000006</v>
      </c>
      <c r="AK154" s="39">
        <f t="shared" si="608"/>
        <v>122.67675</v>
      </c>
      <c r="AL154" s="37">
        <f t="shared" si="609"/>
        <v>0</v>
      </c>
      <c r="AM154" s="37" t="str">
        <f t="shared" si="610"/>
        <v>NULL</v>
      </c>
      <c r="AN154" s="37" t="str">
        <f t="shared" si="611"/>
        <v>NULL</v>
      </c>
      <c r="AO154" s="37" t="str">
        <f t="shared" si="612"/>
        <v>NULL</v>
      </c>
      <c r="AP154" s="36">
        <f t="shared" si="613"/>
        <v>114903.63963361</v>
      </c>
      <c r="AS154" s="9" t="s">
        <v>137</v>
      </c>
      <c r="AT154" s="9" t="s">
        <v>147</v>
      </c>
      <c r="AU154" s="9">
        <v>716.91124891270795</v>
      </c>
      <c r="AV154" s="9" t="s">
        <v>147</v>
      </c>
      <c r="AW154" s="9" t="s">
        <v>147</v>
      </c>
      <c r="AX154" s="9">
        <v>4.0392606251196597</v>
      </c>
      <c r="AY154">
        <v>47.457132697224203</v>
      </c>
      <c r="AZ154">
        <v>0.77686015380246198</v>
      </c>
      <c r="BA154">
        <v>6991241.9699999997</v>
      </c>
      <c r="BB154">
        <v>14880293.552173899</v>
      </c>
      <c r="BC154">
        <v>55.632132847091597</v>
      </c>
      <c r="BD154">
        <v>62.471124802404802</v>
      </c>
      <c r="BE154">
        <v>55.357452887713897</v>
      </c>
      <c r="BF154" t="s">
        <v>184</v>
      </c>
      <c r="BG154" s="9">
        <v>1.11123310161959</v>
      </c>
      <c r="BH154">
        <v>0.71092375075953795</v>
      </c>
      <c r="BI154">
        <v>0.90923944171271398</v>
      </c>
      <c r="BJ154">
        <v>0.93949202164884804</v>
      </c>
      <c r="BK154">
        <v>4.9182858777523E-2</v>
      </c>
      <c r="BL154">
        <v>2.01960795534885</v>
      </c>
      <c r="BM154">
        <v>44.683544303797497</v>
      </c>
      <c r="BN154">
        <v>97.647000000000006</v>
      </c>
      <c r="BO154" s="9">
        <v>122.67675</v>
      </c>
      <c r="BP154">
        <v>0</v>
      </c>
      <c r="BQ154" s="9" t="s">
        <v>147</v>
      </c>
      <c r="BR154" s="9" t="s">
        <v>147</v>
      </c>
      <c r="BS154" s="9" t="s">
        <v>147</v>
      </c>
      <c r="BT154">
        <v>114903.63963361</v>
      </c>
      <c r="BU154">
        <v>20105402</v>
      </c>
      <c r="BV154">
        <v>74.907600000000002</v>
      </c>
      <c r="BW154" s="41">
        <v>42656</v>
      </c>
      <c r="BX154" s="9" t="s">
        <v>404</v>
      </c>
      <c r="BY154">
        <v>102.8</v>
      </c>
      <c r="BZ154" s="9" t="s">
        <v>165</v>
      </c>
      <c r="CA154" t="str">
        <f t="shared" si="434"/>
        <v>EUR=</v>
      </c>
      <c r="CB154" s="25">
        <v>1.165</v>
      </c>
      <c r="CE154" s="9" t="s">
        <v>137</v>
      </c>
      <c r="CF154" s="9" t="s">
        <v>403</v>
      </c>
    </row>
    <row r="155" spans="1:84" x14ac:dyDescent="0.4">
      <c r="F155" s="5"/>
      <c r="G155" s="12" t="s">
        <v>423</v>
      </c>
      <c r="H155" s="13"/>
      <c r="I155" s="42">
        <f>AVERAGE(I150:I154)</f>
        <v>77.391499999999994</v>
      </c>
      <c r="J155" s="14"/>
      <c r="K155" s="14"/>
      <c r="L155" s="14"/>
      <c r="M155" s="16"/>
      <c r="N155" s="16"/>
      <c r="O155" s="42">
        <f>AVERAGE(O150:O154)</f>
        <v>23.3269711892824</v>
      </c>
      <c r="P155" s="42">
        <f>AVERAGE(P150:P154)</f>
        <v>154.92732889245525</v>
      </c>
      <c r="Q155" s="42">
        <f t="shared" ref="Q155:U155" si="614">AVERAGE(Q150:Q154)</f>
        <v>2.1248287888605599</v>
      </c>
      <c r="R155" s="42">
        <f t="shared" si="614"/>
        <v>1.5981975096036578</v>
      </c>
      <c r="S155" s="42">
        <f t="shared" si="614"/>
        <v>2.2340692501642581</v>
      </c>
      <c r="T155" s="42">
        <f t="shared" si="614"/>
        <v>22.908607330957118</v>
      </c>
      <c r="U155" s="42">
        <f t="shared" si="614"/>
        <v>0.79929418265474683</v>
      </c>
      <c r="V155" s="17">
        <f t="shared" ref="V155:AP155" si="615">AVERAGE(V150:V154)</f>
        <v>182235362.30440003</v>
      </c>
      <c r="W155" s="17">
        <f t="shared" si="615"/>
        <v>223785147.57443476</v>
      </c>
      <c r="X155" s="42">
        <f t="shared" si="615"/>
        <v>19.682835378258012</v>
      </c>
      <c r="Y155" s="42">
        <f t="shared" si="615"/>
        <v>31.512514192004822</v>
      </c>
      <c r="Z155" s="42">
        <f t="shared" si="615"/>
        <v>36.561348530309658</v>
      </c>
      <c r="AA155" s="42">
        <f t="shared" si="615"/>
        <v>45.888688365517893</v>
      </c>
      <c r="AB155" s="42">
        <f t="shared" si="615"/>
        <v>0.25519999999999998</v>
      </c>
      <c r="AC155" s="42">
        <f t="shared" si="615"/>
        <v>0.58212572745482039</v>
      </c>
      <c r="AD155" s="42">
        <f t="shared" si="615"/>
        <v>0.67599810929402637</v>
      </c>
      <c r="AE155" s="42">
        <f t="shared" si="615"/>
        <v>0.88162194752475886</v>
      </c>
      <c r="AF155" s="42">
        <f t="shared" si="615"/>
        <v>0.92108037726854164</v>
      </c>
      <c r="AG155" s="42">
        <f t="shared" si="615"/>
        <v>0.92370032612605468</v>
      </c>
      <c r="AH155" s="42">
        <f t="shared" si="615"/>
        <v>0.81320447043430355</v>
      </c>
      <c r="AI155" s="42">
        <f t="shared" si="615"/>
        <v>62.321541046504002</v>
      </c>
      <c r="AJ155" s="42">
        <f t="shared" si="615"/>
        <v>104.52090000000001</v>
      </c>
      <c r="AK155" s="42">
        <f t="shared" si="615"/>
        <v>107.727585</v>
      </c>
      <c r="AL155" s="42">
        <f t="shared" si="615"/>
        <v>1.5639381946307673</v>
      </c>
      <c r="AM155" s="42">
        <f t="shared" si="615"/>
        <v>39.636299742566671</v>
      </c>
      <c r="AN155" s="42">
        <f t="shared" si="615"/>
        <v>1.5454616806077401</v>
      </c>
      <c r="AO155" s="42">
        <f t="shared" si="615"/>
        <v>2.2927177319835734</v>
      </c>
      <c r="AP155" s="17">
        <f t="shared" si="615"/>
        <v>7561533.2761322632</v>
      </c>
    </row>
    <row r="156" spans="1:84" x14ac:dyDescent="0.4">
      <c r="F156" s="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</row>
    <row r="157" spans="1:84" x14ac:dyDescent="0.4">
      <c r="A157" s="2"/>
      <c r="B157" s="2"/>
      <c r="C157" s="2" t="s">
        <v>138</v>
      </c>
      <c r="D157" s="2"/>
      <c r="E157" s="2"/>
      <c r="F157" s="5"/>
      <c r="AS157" s="2"/>
      <c r="CE157" s="2"/>
    </row>
    <row r="158" spans="1:84" x14ac:dyDescent="0.4">
      <c r="B158" t="s">
        <v>405</v>
      </c>
      <c r="C158" t="s">
        <v>138</v>
      </c>
      <c r="E158" t="s">
        <v>139</v>
      </c>
      <c r="F158" s="5"/>
      <c r="G158" s="6" t="str">
        <f t="shared" ref="G158" si="616">BX158</f>
        <v>US15135B1017</v>
      </c>
      <c r="H158" s="36">
        <f t="shared" ref="H158" si="617">(BU158*BY158)*CB158</f>
        <v>12568093470</v>
      </c>
      <c r="I158" s="37">
        <f t="shared" ref="I158" si="618">BV158</f>
        <v>99.524699999999996</v>
      </c>
      <c r="J158" s="38">
        <f t="shared" ref="J158" si="619">BW158</f>
        <v>37238</v>
      </c>
      <c r="K158" s="37" t="str">
        <f t="shared" ref="K158" si="620">BZ158</f>
        <v>USD</v>
      </c>
      <c r="L158" s="39">
        <f t="shared" ref="L158" si="621">BY158</f>
        <v>25.59</v>
      </c>
      <c r="M158" s="37">
        <f t="shared" ref="M158" si="622">BY158*CB158</f>
        <v>25.59</v>
      </c>
      <c r="N158" s="40"/>
      <c r="O158" s="37">
        <f t="shared" ref="O158" si="623">AT158</f>
        <v>6.3273612010859601</v>
      </c>
      <c r="P158" s="37">
        <f t="shared" ref="P158" si="624">AU158</f>
        <v>5.3211875708041099</v>
      </c>
      <c r="Q158" s="37">
        <f t="shared" ref="Q158" si="625">AV158</f>
        <v>0.719018318305223</v>
      </c>
      <c r="R158" s="37">
        <f t="shared" ref="R158" si="626">AW158</f>
        <v>0.60468040577319404</v>
      </c>
      <c r="S158" s="37">
        <f t="shared" ref="S158" si="627">AX158</f>
        <v>0.45858445303955397</v>
      </c>
      <c r="T158" s="37">
        <f t="shared" ref="T158" si="628">AY158</f>
        <v>7.2647939132947901</v>
      </c>
      <c r="U158" s="37">
        <f t="shared" ref="U158" si="629">AZ158</f>
        <v>7.0531979740726003E-2</v>
      </c>
      <c r="V158" s="36">
        <f t="shared" ref="V158" si="630">BA158</f>
        <v>383724671.88800001</v>
      </c>
      <c r="W158" s="36">
        <f t="shared" ref="W158" si="631">BB158</f>
        <v>596090087.16086996</v>
      </c>
      <c r="X158" s="37">
        <f t="shared" ref="X158" si="632">((W158-V158)/W158)*100</f>
        <v>35.626396051031421</v>
      </c>
      <c r="Y158" s="37">
        <f t="shared" ref="Y158" si="633">BC158</f>
        <v>153.03228186482499</v>
      </c>
      <c r="Z158" s="37">
        <f t="shared" ref="Z158" si="634">BD158</f>
        <v>94.598547640457795</v>
      </c>
      <c r="AA158" s="37">
        <f t="shared" ref="AA158" si="635">BE158</f>
        <v>67.909004588165104</v>
      </c>
      <c r="AB158" s="37">
        <f t="shared" ref="AB158" si="636">BF158</f>
        <v>0.4592</v>
      </c>
      <c r="AC158" s="37">
        <f t="shared" ref="AC158" si="637">BG158</f>
        <v>6.2994182542869995E-2</v>
      </c>
      <c r="AD158" s="37">
        <f t="shared" ref="AD158" si="638">BH158</f>
        <v>4.0931450625940002E-2</v>
      </c>
      <c r="AE158" s="37">
        <f t="shared" ref="AE158" si="639">BI158</f>
        <v>0.43558180195111401</v>
      </c>
      <c r="AF158" s="37">
        <f t="shared" ref="AF158" si="640">BJ158</f>
        <v>0.62372057757954202</v>
      </c>
      <c r="AG158" s="37">
        <f t="shared" ref="AG158" si="641">BK158</f>
        <v>0.85788319842009997</v>
      </c>
      <c r="AH158" s="37">
        <f t="shared" ref="AH158" si="642">BL158</f>
        <v>-0.146579938216337</v>
      </c>
      <c r="AI158" s="37">
        <f t="shared" ref="AI158" si="643">BM158</f>
        <v>42.0138888888889</v>
      </c>
      <c r="AJ158" s="39">
        <f t="shared" ref="AJ158" si="644">BN158</f>
        <v>40.801000000000002</v>
      </c>
      <c r="AK158" s="39">
        <f t="shared" ref="AK158" si="645">BO158</f>
        <v>55.500999999999998</v>
      </c>
      <c r="AL158" s="37" t="str">
        <f t="shared" ref="AL158" si="646">BP158</f>
        <v>NULL</v>
      </c>
      <c r="AM158" s="37">
        <f t="shared" ref="AM158" si="647">BQ158</f>
        <v>0</v>
      </c>
      <c r="AN158" s="37">
        <f t="shared" ref="AN158" si="648">BR158</f>
        <v>2.7371872792095</v>
      </c>
      <c r="AO158" s="37">
        <f t="shared" ref="AO158" si="649">BS158</f>
        <v>1.1407424484680699</v>
      </c>
      <c r="AP158" s="36">
        <f t="shared" ref="AP158" si="650">BT158</f>
        <v>22386811.315454699</v>
      </c>
      <c r="AS158" s="9" t="s">
        <v>139</v>
      </c>
      <c r="AT158" s="9">
        <v>6.3273612010859601</v>
      </c>
      <c r="AU158" s="9">
        <v>5.3211875708041099</v>
      </c>
      <c r="AV158" s="9">
        <v>0.719018318305223</v>
      </c>
      <c r="AW158">
        <v>0.60468040577319404</v>
      </c>
      <c r="AX158" s="9">
        <v>0.45858445303955397</v>
      </c>
      <c r="AY158">
        <v>7.2647939132947901</v>
      </c>
      <c r="AZ158">
        <v>7.0531979740726003E-2</v>
      </c>
      <c r="BA158">
        <v>383724671.88800001</v>
      </c>
      <c r="BB158">
        <v>596090087.16086996</v>
      </c>
      <c r="BC158">
        <v>153.03228186482499</v>
      </c>
      <c r="BD158">
        <v>94.598547640457795</v>
      </c>
      <c r="BE158">
        <v>67.909004588165104</v>
      </c>
      <c r="BF158">
        <v>0.4592</v>
      </c>
      <c r="BG158">
        <v>6.2994182542869995E-2</v>
      </c>
      <c r="BH158">
        <v>4.0931450625940002E-2</v>
      </c>
      <c r="BI158">
        <v>0.43558180195111401</v>
      </c>
      <c r="BJ158">
        <v>0.62372057757954202</v>
      </c>
      <c r="BK158">
        <v>0.85788319842009997</v>
      </c>
      <c r="BL158">
        <v>-0.146579938216337</v>
      </c>
      <c r="BM158" s="9">
        <v>42.0138888888889</v>
      </c>
      <c r="BN158">
        <v>40.801000000000002</v>
      </c>
      <c r="BO158" s="9">
        <v>55.500999999999998</v>
      </c>
      <c r="BP158" s="9" t="s">
        <v>147</v>
      </c>
      <c r="BQ158">
        <v>0</v>
      </c>
      <c r="BR158" s="9">
        <v>2.7371872792095</v>
      </c>
      <c r="BS158">
        <v>1.1407424484680699</v>
      </c>
      <c r="BT158" s="9">
        <v>22386811.315454699</v>
      </c>
      <c r="BU158" s="9">
        <v>491133000</v>
      </c>
      <c r="BV158">
        <v>99.524699999999996</v>
      </c>
      <c r="BW158" s="41">
        <v>37238</v>
      </c>
      <c r="BX158" s="9" t="s">
        <v>406</v>
      </c>
      <c r="BY158">
        <v>25.59</v>
      </c>
      <c r="BZ158" s="9" t="s">
        <v>146</v>
      </c>
      <c r="CA158" t="str">
        <f t="shared" si="434"/>
        <v>USD=</v>
      </c>
      <c r="CB158" s="25">
        <v>1</v>
      </c>
      <c r="CE158" s="9" t="s">
        <v>139</v>
      </c>
      <c r="CF158" s="9" t="s">
        <v>405</v>
      </c>
    </row>
    <row r="159" spans="1:84" x14ac:dyDescent="0.4">
      <c r="B159" t="s">
        <v>407</v>
      </c>
      <c r="C159" t="s">
        <v>138</v>
      </c>
      <c r="E159" t="s">
        <v>140</v>
      </c>
      <c r="F159" s="5"/>
      <c r="G159" s="6" t="str">
        <f t="shared" ref="G159:G160" si="651">BX159</f>
        <v>US60855R1005</v>
      </c>
      <c r="H159" s="36">
        <f t="shared" ref="H159:H160" si="652">(BU159*BY159)*CB159</f>
        <v>8503980000</v>
      </c>
      <c r="I159" s="37">
        <f t="shared" ref="I159:I160" si="653">BV159</f>
        <v>98.701999999999998</v>
      </c>
      <c r="J159" s="38">
        <f t="shared" ref="J159:J160" si="654">BW159</f>
        <v>37804</v>
      </c>
      <c r="K159" s="37" t="str">
        <f t="shared" ref="K159:K160" si="655">BZ159</f>
        <v>USD</v>
      </c>
      <c r="L159" s="39">
        <f t="shared" ref="L159:L160" si="656">BY159</f>
        <v>156.9</v>
      </c>
      <c r="M159" s="37">
        <f t="shared" ref="M159:M160" si="657">BY159*CB159</f>
        <v>156.9</v>
      </c>
      <c r="N159" s="40"/>
      <c r="O159" s="37">
        <f t="shared" ref="O159:O160" si="658">AT159</f>
        <v>7.73708697935544</v>
      </c>
      <c r="P159" s="37">
        <f t="shared" ref="P159:P160" si="659">AU159</f>
        <v>6.0793279319</v>
      </c>
      <c r="Q159" s="37">
        <f t="shared" ref="Q159:Q160" si="660">AV159</f>
        <v>1.20891984052429</v>
      </c>
      <c r="R159" s="37">
        <f t="shared" ref="R159:R160" si="661">AW159</f>
        <v>0.81057705758666598</v>
      </c>
      <c r="S159" s="37">
        <f t="shared" ref="S159:S160" si="662">AX159</f>
        <v>1.84066912882991</v>
      </c>
      <c r="T159" s="37">
        <f t="shared" ref="T159:T160" si="663">AY159</f>
        <v>15.836089385474899</v>
      </c>
      <c r="U159" s="37">
        <f t="shared" ref="U159:U160" si="664">AZ159</f>
        <v>0.195885564231912</v>
      </c>
      <c r="V159" s="36">
        <f t="shared" ref="V159:V160" si="665">BA159</f>
        <v>236807656.15400001</v>
      </c>
      <c r="W159" s="36">
        <f t="shared" ref="W159:W160" si="666">BB159</f>
        <v>380272466.25608701</v>
      </c>
      <c r="X159" s="37">
        <f t="shared" ref="X159:X160" si="667">((W159-V159)/W159)*100</f>
        <v>37.726846625144148</v>
      </c>
      <c r="Y159" s="37">
        <f t="shared" ref="Y159:Y160" si="668">BC159</f>
        <v>96.8673152647889</v>
      </c>
      <c r="Z159" s="37">
        <f t="shared" ref="Z159:Z160" si="669">BD159</f>
        <v>65.698120070674904</v>
      </c>
      <c r="AA159" s="37">
        <f t="shared" ref="AA159:AA160" si="670">BE159</f>
        <v>56.565644776775599</v>
      </c>
      <c r="AB159" s="37">
        <f t="shared" ref="AB159:AB160" si="671">BF159</f>
        <v>0.47360000000000002</v>
      </c>
      <c r="AC159" s="37">
        <f t="shared" ref="AC159:AC160" si="672">BG159</f>
        <v>0.1247294484404</v>
      </c>
      <c r="AD159" s="37">
        <f t="shared" ref="AD159:AD160" si="673">BH159</f>
        <v>-5.3230000846942002E-2</v>
      </c>
      <c r="AE159" s="37">
        <f t="shared" ref="AE159:AE160" si="674">BI159</f>
        <v>0.53180516747083895</v>
      </c>
      <c r="AF159" s="37">
        <f t="shared" ref="AF159:AF160" si="675">BJ159</f>
        <v>0.68786942377711502</v>
      </c>
      <c r="AG159" s="37">
        <f t="shared" ref="AG159:AG160" si="676">BK159</f>
        <v>1.2954043517381699</v>
      </c>
      <c r="AH159" s="37">
        <f t="shared" ref="AH159:AH160" si="677">BL159</f>
        <v>6.8104447856210004E-2</v>
      </c>
      <c r="AI159" s="37">
        <f t="shared" ref="AI159:AI160" si="678">BM159</f>
        <v>37.141352987628302</v>
      </c>
      <c r="AJ159" s="39">
        <f t="shared" ref="AJ159:AJ160" si="679">BN159</f>
        <v>238.37459999999999</v>
      </c>
      <c r="AK159" s="39">
        <f t="shared" ref="AK159:AK160" si="680">BO159</f>
        <v>291.15705000000003</v>
      </c>
      <c r="AL159" s="37" t="str">
        <f t="shared" ref="AL159:AL160" si="681">BP159</f>
        <v>NULL</v>
      </c>
      <c r="AM159" s="37">
        <f t="shared" ref="AM159:AM160" si="682">BQ159</f>
        <v>0</v>
      </c>
      <c r="AN159" s="37">
        <f t="shared" ref="AN159:AN160" si="683">BR159</f>
        <v>1.9857767527675301</v>
      </c>
      <c r="AO159" s="37">
        <f t="shared" ref="AO159:AO160" si="684">BS159</f>
        <v>1.3067529570343801</v>
      </c>
      <c r="AP159" s="36">
        <f t="shared" ref="AP159:AP160" si="685">BT159</f>
        <v>3476635.5724388398</v>
      </c>
      <c r="AS159" s="9" t="s">
        <v>140</v>
      </c>
      <c r="AT159" s="9">
        <v>7.73708697935544</v>
      </c>
      <c r="AU159" s="9">
        <v>6.0793279319</v>
      </c>
      <c r="AV159" s="9">
        <v>1.20891984052429</v>
      </c>
      <c r="AW159">
        <v>0.81057705758666598</v>
      </c>
      <c r="AX159" s="9">
        <v>1.84066912882991</v>
      </c>
      <c r="AY159">
        <v>15.836089385474899</v>
      </c>
      <c r="AZ159">
        <v>0.195885564231912</v>
      </c>
      <c r="BA159">
        <v>236807656.15400001</v>
      </c>
      <c r="BB159">
        <v>380272466.25608701</v>
      </c>
      <c r="BC159">
        <v>96.8673152647889</v>
      </c>
      <c r="BD159">
        <v>65.698120070674904</v>
      </c>
      <c r="BE159">
        <v>56.565644776775599</v>
      </c>
      <c r="BF159">
        <v>0.47360000000000002</v>
      </c>
      <c r="BG159">
        <v>0.1247294484404</v>
      </c>
      <c r="BH159">
        <v>-5.3230000846942002E-2</v>
      </c>
      <c r="BI159">
        <v>0.53180516747083895</v>
      </c>
      <c r="BJ159">
        <v>0.68786942377711502</v>
      </c>
      <c r="BK159">
        <v>1.2954043517381699</v>
      </c>
      <c r="BL159">
        <v>6.8104447856210004E-2</v>
      </c>
      <c r="BM159" s="9">
        <v>37.141352987628302</v>
      </c>
      <c r="BN159">
        <v>238.37459999999999</v>
      </c>
      <c r="BO159" s="9">
        <v>291.15705000000003</v>
      </c>
      <c r="BP159" s="9" t="s">
        <v>147</v>
      </c>
      <c r="BQ159">
        <v>0</v>
      </c>
      <c r="BR159" s="9">
        <v>1.9857767527675301</v>
      </c>
      <c r="BS159" s="9">
        <v>1.3067529570343801</v>
      </c>
      <c r="BT159" s="9">
        <v>3476635.5724388398</v>
      </c>
      <c r="BU159" s="9">
        <v>54200000</v>
      </c>
      <c r="BV159">
        <v>98.701999999999998</v>
      </c>
      <c r="BW159" s="41">
        <v>37804</v>
      </c>
      <c r="BX159" s="9" t="s">
        <v>408</v>
      </c>
      <c r="BY159">
        <v>156.9</v>
      </c>
      <c r="BZ159" s="9" t="s">
        <v>146</v>
      </c>
      <c r="CA159" t="str">
        <f t="shared" si="434"/>
        <v>USD=</v>
      </c>
      <c r="CB159" s="25">
        <v>1</v>
      </c>
      <c r="CE159" s="9" t="s">
        <v>140</v>
      </c>
      <c r="CF159" s="9" t="s">
        <v>407</v>
      </c>
    </row>
    <row r="160" spans="1:84" x14ac:dyDescent="0.4">
      <c r="B160" t="s">
        <v>409</v>
      </c>
      <c r="C160" t="s">
        <v>138</v>
      </c>
      <c r="E160" t="s">
        <v>141</v>
      </c>
      <c r="F160" s="5"/>
      <c r="G160" s="6" t="str">
        <f t="shared" si="651"/>
        <v>US42226A1079</v>
      </c>
      <c r="H160" s="36">
        <f t="shared" si="652"/>
        <v>8046531410.5500002</v>
      </c>
      <c r="I160" s="37">
        <f t="shared" si="653"/>
        <v>97.742599999999996</v>
      </c>
      <c r="J160" s="38">
        <f t="shared" si="654"/>
        <v>41851</v>
      </c>
      <c r="K160" s="37" t="str">
        <f t="shared" si="655"/>
        <v>USD</v>
      </c>
      <c r="L160" s="39">
        <f t="shared" si="656"/>
        <v>93.05</v>
      </c>
      <c r="M160" s="37">
        <f t="shared" si="657"/>
        <v>93.05</v>
      </c>
      <c r="N160" s="40"/>
      <c r="O160" s="37">
        <f t="shared" si="658"/>
        <v>67.734303912647803</v>
      </c>
      <c r="P160" s="37">
        <f t="shared" si="659"/>
        <v>23.092956467057999</v>
      </c>
      <c r="Q160" s="37">
        <f t="shared" si="660"/>
        <v>3.04652087261098</v>
      </c>
      <c r="R160" s="37">
        <f t="shared" si="661"/>
        <v>1.0386638648847499</v>
      </c>
      <c r="S160" s="37">
        <f t="shared" si="662"/>
        <v>3.7991877318329501</v>
      </c>
      <c r="T160" s="37">
        <f t="shared" si="663"/>
        <v>23.7245335177568</v>
      </c>
      <c r="U160" s="37">
        <f t="shared" si="664"/>
        <v>6.4733672323717704</v>
      </c>
      <c r="V160" s="36">
        <f t="shared" si="665"/>
        <v>89383925.453999996</v>
      </c>
      <c r="W160" s="36">
        <f t="shared" si="666"/>
        <v>85555290.621739104</v>
      </c>
      <c r="X160" s="37">
        <f t="shared" si="667"/>
        <v>-4.4750415835628727</v>
      </c>
      <c r="Y160" s="37">
        <f t="shared" si="668"/>
        <v>31.615851273165401</v>
      </c>
      <c r="Z160" s="37">
        <f t="shared" si="669"/>
        <v>41.099122361546897</v>
      </c>
      <c r="AA160" s="37">
        <f t="shared" si="670"/>
        <v>42.448474048703098</v>
      </c>
      <c r="AB160" s="37">
        <f t="shared" si="671"/>
        <v>0.41739999999999999</v>
      </c>
      <c r="AC160" s="37">
        <f t="shared" si="672"/>
        <v>0.96891999609299895</v>
      </c>
      <c r="AD160" s="37">
        <f t="shared" si="673"/>
        <v>0.67715725596054799</v>
      </c>
      <c r="AE160" s="37">
        <f t="shared" si="674"/>
        <v>0.51489666733308403</v>
      </c>
      <c r="AF160" s="37">
        <f t="shared" si="675"/>
        <v>0.676597101624278</v>
      </c>
      <c r="AG160" s="37">
        <f t="shared" si="676"/>
        <v>1.5101945545672999</v>
      </c>
      <c r="AH160" s="37">
        <f t="shared" si="677"/>
        <v>0.27994466670821899</v>
      </c>
      <c r="AI160" s="37">
        <f t="shared" si="678"/>
        <v>39.0904168922577</v>
      </c>
      <c r="AJ160" s="39">
        <f t="shared" si="679"/>
        <v>100.312</v>
      </c>
      <c r="AK160" s="39">
        <f t="shared" si="680"/>
        <v>97.674899999999994</v>
      </c>
      <c r="AL160" s="37" t="str">
        <f t="shared" si="681"/>
        <v>NULL</v>
      </c>
      <c r="AM160" s="37">
        <f t="shared" si="682"/>
        <v>0</v>
      </c>
      <c r="AN160" s="37">
        <f t="shared" si="683"/>
        <v>6.2822723330442303</v>
      </c>
      <c r="AO160" s="37">
        <f t="shared" si="684"/>
        <v>4.5406079970472497</v>
      </c>
      <c r="AP160" s="36">
        <f t="shared" si="685"/>
        <v>2050506.6370180801</v>
      </c>
      <c r="AS160" s="9" t="s">
        <v>141</v>
      </c>
      <c r="AT160" s="9">
        <v>67.734303912647803</v>
      </c>
      <c r="AU160" s="9">
        <v>23.092956467057999</v>
      </c>
      <c r="AV160" s="9">
        <v>3.04652087261098</v>
      </c>
      <c r="AW160">
        <v>1.0386638648847499</v>
      </c>
      <c r="AX160" s="9">
        <v>3.7991877318329501</v>
      </c>
      <c r="AY160">
        <v>23.7245335177568</v>
      </c>
      <c r="AZ160">
        <v>6.4733672323717704</v>
      </c>
      <c r="BA160">
        <v>89383925.453999996</v>
      </c>
      <c r="BB160">
        <v>85555290.621739104</v>
      </c>
      <c r="BC160">
        <v>31.615851273165401</v>
      </c>
      <c r="BD160">
        <v>41.099122361546897</v>
      </c>
      <c r="BE160">
        <v>42.448474048703098</v>
      </c>
      <c r="BF160">
        <v>0.41739999999999999</v>
      </c>
      <c r="BG160">
        <v>0.96891999609299895</v>
      </c>
      <c r="BH160">
        <v>0.67715725596054799</v>
      </c>
      <c r="BI160">
        <v>0.51489666733308403</v>
      </c>
      <c r="BJ160">
        <v>0.676597101624278</v>
      </c>
      <c r="BK160">
        <v>1.5101945545672999</v>
      </c>
      <c r="BL160">
        <v>0.27994466670821899</v>
      </c>
      <c r="BM160" s="9">
        <v>39.0904168922577</v>
      </c>
      <c r="BN160">
        <v>100.312</v>
      </c>
      <c r="BO160" s="9">
        <v>97.674899999999994</v>
      </c>
      <c r="BP160" s="9" t="s">
        <v>147</v>
      </c>
      <c r="BQ160">
        <v>0</v>
      </c>
      <c r="BR160" s="9">
        <v>6.2822723330442303</v>
      </c>
      <c r="BS160" s="9">
        <v>4.5406079970472497</v>
      </c>
      <c r="BT160" s="9">
        <v>2050506.6370180801</v>
      </c>
      <c r="BU160" s="9">
        <v>86475351</v>
      </c>
      <c r="BV160">
        <v>97.742599999999996</v>
      </c>
      <c r="BW160" s="41">
        <v>41851</v>
      </c>
      <c r="BX160" s="9" t="s">
        <v>410</v>
      </c>
      <c r="BY160">
        <v>93.05</v>
      </c>
      <c r="BZ160" s="9" t="s">
        <v>146</v>
      </c>
      <c r="CA160" t="str">
        <f t="shared" si="434"/>
        <v>USD=</v>
      </c>
      <c r="CB160" s="25">
        <v>1</v>
      </c>
      <c r="CE160" s="9" t="s">
        <v>141</v>
      </c>
      <c r="CF160" s="9" t="s">
        <v>409</v>
      </c>
    </row>
    <row r="161" spans="6:42" x14ac:dyDescent="0.4">
      <c r="F161" s="5"/>
      <c r="G161" s="12" t="s">
        <v>423</v>
      </c>
      <c r="H161" s="13"/>
      <c r="I161" s="42">
        <f>AVERAGE(I158:I160)</f>
        <v>98.656433333333325</v>
      </c>
      <c r="J161" s="14"/>
      <c r="K161" s="14"/>
      <c r="L161" s="14"/>
      <c r="M161" s="16"/>
      <c r="N161" s="16"/>
      <c r="O161" s="42">
        <f>AVERAGE(O158:O160)</f>
        <v>27.266250697696403</v>
      </c>
      <c r="P161" s="42">
        <f>AVERAGE(P158:P160)</f>
        <v>11.497823989920704</v>
      </c>
      <c r="Q161" s="42">
        <f t="shared" ref="Q161:U161" si="686">AVERAGE(Q158:Q160)</f>
        <v>1.6581530104801645</v>
      </c>
      <c r="R161" s="42">
        <f t="shared" si="686"/>
        <v>0.81797377608153665</v>
      </c>
      <c r="S161" s="42">
        <f t="shared" si="686"/>
        <v>2.0328137712341383</v>
      </c>
      <c r="T161" s="42">
        <f t="shared" si="686"/>
        <v>15.608472272175495</v>
      </c>
      <c r="U161" s="42">
        <f t="shared" si="686"/>
        <v>2.2465949254481363</v>
      </c>
      <c r="V161" s="17">
        <f t="shared" ref="V161:AP161" si="687">AVERAGE(V158:V160)</f>
        <v>236638751.16533336</v>
      </c>
      <c r="W161" s="17">
        <f t="shared" si="687"/>
        <v>353972614.67956537</v>
      </c>
      <c r="X161" s="42">
        <f t="shared" si="687"/>
        <v>22.959400364204232</v>
      </c>
      <c r="Y161" s="42">
        <f t="shared" si="687"/>
        <v>93.838482800926428</v>
      </c>
      <c r="Z161" s="42">
        <f t="shared" si="687"/>
        <v>67.131930024226534</v>
      </c>
      <c r="AA161" s="42">
        <f t="shared" si="687"/>
        <v>55.641041137881267</v>
      </c>
      <c r="AB161" s="42">
        <f t="shared" si="687"/>
        <v>0.45006666666666667</v>
      </c>
      <c r="AC161" s="42">
        <f t="shared" si="687"/>
        <v>0.38554787569208965</v>
      </c>
      <c r="AD161" s="42">
        <f t="shared" si="687"/>
        <v>0.22161956857984866</v>
      </c>
      <c r="AE161" s="42">
        <f t="shared" si="687"/>
        <v>0.49409454558501231</v>
      </c>
      <c r="AF161" s="42">
        <f t="shared" si="687"/>
        <v>0.66272903432697838</v>
      </c>
      <c r="AG161" s="42">
        <f t="shared" si="687"/>
        <v>1.22116070157519</v>
      </c>
      <c r="AH161" s="42">
        <f t="shared" si="687"/>
        <v>6.7156392116030666E-2</v>
      </c>
      <c r="AI161" s="42">
        <f t="shared" si="687"/>
        <v>39.415219589591636</v>
      </c>
      <c r="AJ161" s="42">
        <f t="shared" si="687"/>
        <v>126.49586666666666</v>
      </c>
      <c r="AK161" s="42">
        <f t="shared" si="687"/>
        <v>148.11098333333334</v>
      </c>
      <c r="AL161" s="42" t="e">
        <f t="shared" si="687"/>
        <v>#DIV/0!</v>
      </c>
      <c r="AM161" s="42">
        <f t="shared" si="687"/>
        <v>0</v>
      </c>
      <c r="AN161" s="42">
        <f t="shared" si="687"/>
        <v>3.6684121216737537</v>
      </c>
      <c r="AO161" s="42">
        <f t="shared" si="687"/>
        <v>2.3293678008499001</v>
      </c>
      <c r="AP161" s="17">
        <f t="shared" si="687"/>
        <v>9304651.1749705393</v>
      </c>
    </row>
    <row r="162" spans="6:42" x14ac:dyDescent="0.4">
      <c r="F162" s="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</row>
  </sheetData>
  <pageMargins left="0.7" right="0.7" top="0.78740157499999996" bottom="0.78740157499999996" header="0.3" footer="0.3"/>
  <pageSetup orientation="portrait" r:id="rId1"/>
  <customProperties>
    <customPr name="REFI_OFFICE_FUNCTION_CLICK_THROUGH_WORKSHEET_NAME" r:id="rId2"/>
    <customPr name="REFI_OFFICE_FUNCTION_DATA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4751-282F-4F99-9E7C-AE727E9537C7}">
  <dimension ref="R4:AE160"/>
  <sheetViews>
    <sheetView workbookViewId="0"/>
  </sheetViews>
  <sheetFormatPr baseColWidth="10" defaultRowHeight="14.6" x14ac:dyDescent="0.4"/>
  <sheetData>
    <row r="4" spans="18:31" x14ac:dyDescent="0.4">
      <c r="R4" t="s">
        <v>424</v>
      </c>
      <c r="S4" t="s">
        <v>424</v>
      </c>
      <c r="T4" t="s">
        <v>424</v>
      </c>
      <c r="U4" t="s">
        <v>578</v>
      </c>
      <c r="V4" t="s">
        <v>428</v>
      </c>
      <c r="W4" t="s">
        <v>579</v>
      </c>
      <c r="X4" t="s">
        <v>580</v>
      </c>
      <c r="Y4" t="s">
        <v>581</v>
      </c>
      <c r="Z4" t="s">
        <v>582</v>
      </c>
      <c r="AE4" t="s">
        <v>542</v>
      </c>
    </row>
    <row r="5" spans="18:31" x14ac:dyDescent="0.4">
      <c r="R5" t="s">
        <v>424</v>
      </c>
      <c r="S5" t="s">
        <v>424</v>
      </c>
      <c r="T5" t="s">
        <v>424</v>
      </c>
      <c r="U5" t="s">
        <v>578</v>
      </c>
      <c r="V5" t="s">
        <v>428</v>
      </c>
      <c r="W5" t="s">
        <v>579</v>
      </c>
      <c r="X5" t="s">
        <v>580</v>
      </c>
      <c r="Y5" t="s">
        <v>581</v>
      </c>
      <c r="Z5" t="s">
        <v>582</v>
      </c>
      <c r="AE5" t="s">
        <v>542</v>
      </c>
    </row>
    <row r="6" spans="18:31" x14ac:dyDescent="0.4">
      <c r="R6" t="s">
        <v>424</v>
      </c>
      <c r="S6" t="s">
        <v>424</v>
      </c>
      <c r="T6" t="s">
        <v>424</v>
      </c>
      <c r="U6" t="s">
        <v>578</v>
      </c>
      <c r="V6" t="s">
        <v>428</v>
      </c>
      <c r="W6" t="s">
        <v>579</v>
      </c>
      <c r="X6" t="s">
        <v>580</v>
      </c>
      <c r="Y6" t="s">
        <v>581</v>
      </c>
      <c r="Z6" t="s">
        <v>582</v>
      </c>
      <c r="AE6" t="s">
        <v>542</v>
      </c>
    </row>
    <row r="7" spans="18:31" x14ac:dyDescent="0.4">
      <c r="R7" t="s">
        <v>424</v>
      </c>
      <c r="S7" t="s">
        <v>424</v>
      </c>
      <c r="T7" t="s">
        <v>424</v>
      </c>
      <c r="U7" t="s">
        <v>578</v>
      </c>
      <c r="V7" t="s">
        <v>428</v>
      </c>
      <c r="W7" t="s">
        <v>579</v>
      </c>
      <c r="X7" t="s">
        <v>580</v>
      </c>
      <c r="Y7" t="s">
        <v>581</v>
      </c>
      <c r="Z7" t="s">
        <v>582</v>
      </c>
      <c r="AE7" t="s">
        <v>542</v>
      </c>
    </row>
    <row r="8" spans="18:31" x14ac:dyDescent="0.4">
      <c r="R8" t="s">
        <v>424</v>
      </c>
      <c r="S8" t="s">
        <v>424</v>
      </c>
      <c r="T8" t="s">
        <v>424</v>
      </c>
      <c r="U8" t="s">
        <v>578</v>
      </c>
      <c r="V8" t="s">
        <v>428</v>
      </c>
      <c r="W8" t="s">
        <v>579</v>
      </c>
      <c r="X8" t="s">
        <v>580</v>
      </c>
      <c r="Y8" t="s">
        <v>581</v>
      </c>
      <c r="Z8" t="s">
        <v>582</v>
      </c>
      <c r="AE8" t="s">
        <v>542</v>
      </c>
    </row>
    <row r="9" spans="18:31" x14ac:dyDescent="0.4">
      <c r="R9" t="s">
        <v>424</v>
      </c>
      <c r="S9" t="s">
        <v>424</v>
      </c>
      <c r="T9" t="s">
        <v>424</v>
      </c>
      <c r="U9" t="s">
        <v>578</v>
      </c>
      <c r="V9" t="s">
        <v>428</v>
      </c>
      <c r="W9" t="s">
        <v>579</v>
      </c>
      <c r="X9" t="s">
        <v>580</v>
      </c>
      <c r="Y9" t="s">
        <v>581</v>
      </c>
      <c r="Z9" t="s">
        <v>582</v>
      </c>
      <c r="AE9" t="s">
        <v>542</v>
      </c>
    </row>
    <row r="10" spans="18:31" x14ac:dyDescent="0.4">
      <c r="R10" t="s">
        <v>424</v>
      </c>
      <c r="S10" t="s">
        <v>424</v>
      </c>
      <c r="T10" t="s">
        <v>424</v>
      </c>
      <c r="U10" t="s">
        <v>578</v>
      </c>
      <c r="V10" t="s">
        <v>428</v>
      </c>
      <c r="W10" t="s">
        <v>579</v>
      </c>
      <c r="X10" t="s">
        <v>580</v>
      </c>
      <c r="Y10" t="s">
        <v>581</v>
      </c>
      <c r="Z10" t="s">
        <v>582</v>
      </c>
      <c r="AE10" t="s">
        <v>542</v>
      </c>
    </row>
    <row r="11" spans="18:31" x14ac:dyDescent="0.4">
      <c r="R11" t="s">
        <v>424</v>
      </c>
      <c r="S11" t="s">
        <v>424</v>
      </c>
      <c r="T11" t="s">
        <v>424</v>
      </c>
      <c r="U11" t="s">
        <v>583</v>
      </c>
      <c r="V11" t="s">
        <v>428</v>
      </c>
      <c r="W11" t="s">
        <v>579</v>
      </c>
      <c r="X11" t="s">
        <v>580</v>
      </c>
      <c r="Y11" t="s">
        <v>581</v>
      </c>
      <c r="Z11" t="s">
        <v>582</v>
      </c>
      <c r="AE11" t="s">
        <v>542</v>
      </c>
    </row>
    <row r="12" spans="18:31" x14ac:dyDescent="0.4">
      <c r="R12" t="s">
        <v>424</v>
      </c>
      <c r="S12" t="s">
        <v>424</v>
      </c>
      <c r="T12" t="s">
        <v>424</v>
      </c>
      <c r="U12" t="s">
        <v>584</v>
      </c>
      <c r="V12" t="s">
        <v>428</v>
      </c>
      <c r="W12" t="s">
        <v>579</v>
      </c>
      <c r="X12" t="s">
        <v>580</v>
      </c>
      <c r="Y12" t="s">
        <v>581</v>
      </c>
      <c r="Z12" t="s">
        <v>582</v>
      </c>
      <c r="AE12" t="s">
        <v>542</v>
      </c>
    </row>
    <row r="13" spans="18:31" x14ac:dyDescent="0.4">
      <c r="R13" t="s">
        <v>424</v>
      </c>
      <c r="S13" t="s">
        <v>424</v>
      </c>
      <c r="T13" t="s">
        <v>424</v>
      </c>
      <c r="U13" t="s">
        <v>578</v>
      </c>
      <c r="V13" t="s">
        <v>428</v>
      </c>
      <c r="W13" t="s">
        <v>579</v>
      </c>
      <c r="X13" t="s">
        <v>580</v>
      </c>
      <c r="Y13" t="s">
        <v>581</v>
      </c>
      <c r="Z13" t="s">
        <v>582</v>
      </c>
      <c r="AE13" t="s">
        <v>542</v>
      </c>
    </row>
    <row r="14" spans="18:31" x14ac:dyDescent="0.4">
      <c r="R14" t="s">
        <v>424</v>
      </c>
      <c r="S14" t="s">
        <v>424</v>
      </c>
      <c r="T14" t="s">
        <v>424</v>
      </c>
      <c r="U14" t="s">
        <v>585</v>
      </c>
      <c r="V14" t="s">
        <v>428</v>
      </c>
      <c r="W14" t="s">
        <v>579</v>
      </c>
      <c r="X14" t="s">
        <v>580</v>
      </c>
      <c r="Y14" t="s">
        <v>581</v>
      </c>
      <c r="Z14" t="s">
        <v>582</v>
      </c>
      <c r="AE14" t="s">
        <v>542</v>
      </c>
    </row>
    <row r="15" spans="18:31" x14ac:dyDescent="0.4">
      <c r="R15" t="s">
        <v>424</v>
      </c>
      <c r="S15" t="s">
        <v>424</v>
      </c>
      <c r="T15" t="s">
        <v>424</v>
      </c>
      <c r="U15" t="s">
        <v>578</v>
      </c>
      <c r="V15" t="s">
        <v>428</v>
      </c>
      <c r="W15" t="s">
        <v>579</v>
      </c>
      <c r="X15" t="s">
        <v>580</v>
      </c>
      <c r="Y15" t="s">
        <v>581</v>
      </c>
      <c r="Z15" t="s">
        <v>582</v>
      </c>
      <c r="AE15" t="s">
        <v>542</v>
      </c>
    </row>
    <row r="16" spans="18:31" x14ac:dyDescent="0.4">
      <c r="R16" t="s">
        <v>424</v>
      </c>
      <c r="S16" t="s">
        <v>424</v>
      </c>
      <c r="T16" t="s">
        <v>424</v>
      </c>
      <c r="U16" t="s">
        <v>578</v>
      </c>
      <c r="V16" t="s">
        <v>428</v>
      </c>
      <c r="W16" t="s">
        <v>579</v>
      </c>
      <c r="X16" t="s">
        <v>580</v>
      </c>
      <c r="Y16" t="s">
        <v>581</v>
      </c>
      <c r="Z16" t="s">
        <v>582</v>
      </c>
      <c r="AE16" t="s">
        <v>542</v>
      </c>
    </row>
    <row r="17" spans="18:31" x14ac:dyDescent="0.4">
      <c r="R17" t="s">
        <v>424</v>
      </c>
      <c r="S17" t="s">
        <v>424</v>
      </c>
      <c r="T17" t="s">
        <v>424</v>
      </c>
      <c r="U17" t="s">
        <v>578</v>
      </c>
      <c r="V17" t="s">
        <v>428</v>
      </c>
      <c r="W17" t="s">
        <v>579</v>
      </c>
      <c r="X17" t="s">
        <v>580</v>
      </c>
      <c r="Y17" t="s">
        <v>581</v>
      </c>
      <c r="Z17" t="s">
        <v>582</v>
      </c>
      <c r="AE17" t="s">
        <v>542</v>
      </c>
    </row>
    <row r="18" spans="18:31" x14ac:dyDescent="0.4">
      <c r="R18" t="s">
        <v>424</v>
      </c>
      <c r="S18" t="s">
        <v>424</v>
      </c>
      <c r="T18" t="s">
        <v>424</v>
      </c>
      <c r="U18" t="s">
        <v>578</v>
      </c>
      <c r="V18" t="s">
        <v>428</v>
      </c>
      <c r="W18" t="s">
        <v>579</v>
      </c>
      <c r="X18" t="s">
        <v>580</v>
      </c>
      <c r="Y18" t="s">
        <v>581</v>
      </c>
      <c r="Z18" t="s">
        <v>582</v>
      </c>
      <c r="AE18" t="s">
        <v>542</v>
      </c>
    </row>
    <row r="19" spans="18:31" x14ac:dyDescent="0.4">
      <c r="R19" t="s">
        <v>424</v>
      </c>
      <c r="S19" t="s">
        <v>424</v>
      </c>
      <c r="T19" t="s">
        <v>424</v>
      </c>
      <c r="U19" t="s">
        <v>584</v>
      </c>
      <c r="V19" t="s">
        <v>428</v>
      </c>
      <c r="W19" t="s">
        <v>579</v>
      </c>
      <c r="X19" t="s">
        <v>580</v>
      </c>
      <c r="Y19" t="s">
        <v>581</v>
      </c>
      <c r="Z19" t="s">
        <v>582</v>
      </c>
      <c r="AE19" t="s">
        <v>542</v>
      </c>
    </row>
    <row r="20" spans="18:31" x14ac:dyDescent="0.4">
      <c r="R20" t="s">
        <v>424</v>
      </c>
      <c r="S20" t="s">
        <v>424</v>
      </c>
      <c r="T20" t="s">
        <v>424</v>
      </c>
      <c r="U20" t="s">
        <v>586</v>
      </c>
      <c r="V20" t="s">
        <v>428</v>
      </c>
      <c r="W20" t="s">
        <v>579</v>
      </c>
      <c r="X20" t="s">
        <v>580</v>
      </c>
      <c r="Y20" t="s">
        <v>581</v>
      </c>
      <c r="Z20" t="s">
        <v>582</v>
      </c>
      <c r="AE20" t="s">
        <v>542</v>
      </c>
    </row>
    <row r="21" spans="18:31" x14ac:dyDescent="0.4">
      <c r="R21" t="s">
        <v>424</v>
      </c>
      <c r="S21" t="s">
        <v>424</v>
      </c>
      <c r="T21" t="s">
        <v>424</v>
      </c>
      <c r="U21" t="s">
        <v>578</v>
      </c>
      <c r="V21" t="s">
        <v>428</v>
      </c>
      <c r="W21" t="s">
        <v>579</v>
      </c>
      <c r="X21" t="s">
        <v>580</v>
      </c>
      <c r="Y21" t="s">
        <v>581</v>
      </c>
      <c r="Z21" t="s">
        <v>582</v>
      </c>
      <c r="AE21" t="s">
        <v>542</v>
      </c>
    </row>
    <row r="22" spans="18:31" x14ac:dyDescent="0.4">
      <c r="R22" t="s">
        <v>424</v>
      </c>
      <c r="S22" t="s">
        <v>424</v>
      </c>
      <c r="T22" t="s">
        <v>424</v>
      </c>
      <c r="U22" t="s">
        <v>578</v>
      </c>
      <c r="V22" t="s">
        <v>428</v>
      </c>
      <c r="W22" t="s">
        <v>579</v>
      </c>
      <c r="X22" t="s">
        <v>580</v>
      </c>
      <c r="Y22" t="s">
        <v>581</v>
      </c>
      <c r="Z22" t="s">
        <v>582</v>
      </c>
      <c r="AE22" t="s">
        <v>542</v>
      </c>
    </row>
    <row r="23" spans="18:31" x14ac:dyDescent="0.4">
      <c r="R23" t="s">
        <v>424</v>
      </c>
      <c r="S23" t="s">
        <v>424</v>
      </c>
      <c r="T23" t="s">
        <v>424</v>
      </c>
      <c r="U23" t="s">
        <v>578</v>
      </c>
      <c r="V23" t="s">
        <v>428</v>
      </c>
      <c r="W23" t="s">
        <v>579</v>
      </c>
      <c r="X23" t="s">
        <v>580</v>
      </c>
      <c r="Y23" t="s">
        <v>581</v>
      </c>
      <c r="Z23" t="s">
        <v>582</v>
      </c>
      <c r="AE23" t="s">
        <v>542</v>
      </c>
    </row>
    <row r="24" spans="18:31" x14ac:dyDescent="0.4">
      <c r="R24" t="s">
        <v>424</v>
      </c>
      <c r="S24" t="s">
        <v>424</v>
      </c>
      <c r="T24" t="s">
        <v>424</v>
      </c>
      <c r="U24" t="s">
        <v>578</v>
      </c>
      <c r="V24" t="s">
        <v>428</v>
      </c>
      <c r="W24" t="s">
        <v>579</v>
      </c>
      <c r="X24" t="s">
        <v>580</v>
      </c>
      <c r="Y24" t="s">
        <v>581</v>
      </c>
      <c r="Z24" t="s">
        <v>582</v>
      </c>
      <c r="AE24" t="s">
        <v>542</v>
      </c>
    </row>
    <row r="27" spans="18:31" x14ac:dyDescent="0.4">
      <c r="R27" t="s">
        <v>424</v>
      </c>
      <c r="S27" t="s">
        <v>424</v>
      </c>
      <c r="T27" t="s">
        <v>424</v>
      </c>
      <c r="U27" t="s">
        <v>587</v>
      </c>
      <c r="V27" t="s">
        <v>428</v>
      </c>
      <c r="W27" t="s">
        <v>579</v>
      </c>
      <c r="X27" t="s">
        <v>580</v>
      </c>
      <c r="Y27" t="s">
        <v>581</v>
      </c>
      <c r="Z27" t="s">
        <v>582</v>
      </c>
      <c r="AE27" t="s">
        <v>542</v>
      </c>
    </row>
    <row r="28" spans="18:31" x14ac:dyDescent="0.4">
      <c r="R28" t="s">
        <v>424</v>
      </c>
      <c r="S28" t="s">
        <v>424</v>
      </c>
      <c r="T28" t="s">
        <v>424</v>
      </c>
      <c r="U28" t="s">
        <v>585</v>
      </c>
      <c r="V28" t="s">
        <v>428</v>
      </c>
      <c r="W28" t="s">
        <v>579</v>
      </c>
      <c r="X28" t="s">
        <v>580</v>
      </c>
      <c r="Y28" t="s">
        <v>581</v>
      </c>
      <c r="Z28" t="s">
        <v>582</v>
      </c>
      <c r="AE28" t="s">
        <v>542</v>
      </c>
    </row>
    <row r="29" spans="18:31" x14ac:dyDescent="0.4">
      <c r="R29" t="s">
        <v>424</v>
      </c>
      <c r="S29" t="s">
        <v>424</v>
      </c>
      <c r="T29" t="s">
        <v>424</v>
      </c>
      <c r="U29" t="s">
        <v>578</v>
      </c>
      <c r="V29" t="s">
        <v>428</v>
      </c>
      <c r="W29" t="s">
        <v>579</v>
      </c>
      <c r="X29" t="s">
        <v>580</v>
      </c>
      <c r="Y29" t="s">
        <v>581</v>
      </c>
      <c r="Z29" t="s">
        <v>582</v>
      </c>
      <c r="AE29" t="s">
        <v>542</v>
      </c>
    </row>
    <row r="30" spans="18:31" x14ac:dyDescent="0.4">
      <c r="R30" t="s">
        <v>424</v>
      </c>
      <c r="S30" t="s">
        <v>424</v>
      </c>
      <c r="T30" t="s">
        <v>424</v>
      </c>
      <c r="U30" t="s">
        <v>585</v>
      </c>
      <c r="V30" t="s">
        <v>428</v>
      </c>
      <c r="W30" t="s">
        <v>579</v>
      </c>
      <c r="X30" t="s">
        <v>580</v>
      </c>
      <c r="Y30" t="s">
        <v>581</v>
      </c>
      <c r="Z30" t="s">
        <v>582</v>
      </c>
      <c r="AE30" t="s">
        <v>542</v>
      </c>
    </row>
    <row r="31" spans="18:31" x14ac:dyDescent="0.4">
      <c r="R31" t="s">
        <v>424</v>
      </c>
      <c r="S31" t="s">
        <v>424</v>
      </c>
      <c r="T31" t="s">
        <v>424</v>
      </c>
      <c r="U31" t="s">
        <v>578</v>
      </c>
      <c r="V31" t="s">
        <v>428</v>
      </c>
      <c r="W31" t="s">
        <v>579</v>
      </c>
      <c r="X31" t="s">
        <v>580</v>
      </c>
      <c r="Y31" t="s">
        <v>581</v>
      </c>
      <c r="Z31" t="s">
        <v>582</v>
      </c>
      <c r="AE31" t="s">
        <v>542</v>
      </c>
    </row>
    <row r="32" spans="18:31" x14ac:dyDescent="0.4">
      <c r="R32" t="s">
        <v>424</v>
      </c>
      <c r="S32" t="s">
        <v>424</v>
      </c>
      <c r="T32" t="s">
        <v>424</v>
      </c>
      <c r="U32" t="s">
        <v>578</v>
      </c>
      <c r="V32" t="s">
        <v>428</v>
      </c>
      <c r="W32" t="s">
        <v>579</v>
      </c>
      <c r="X32" t="s">
        <v>580</v>
      </c>
      <c r="Y32" t="s">
        <v>581</v>
      </c>
      <c r="Z32" t="s">
        <v>582</v>
      </c>
      <c r="AE32" t="s">
        <v>542</v>
      </c>
    </row>
    <row r="33" spans="18:31" x14ac:dyDescent="0.4">
      <c r="R33" t="s">
        <v>424</v>
      </c>
      <c r="S33" t="s">
        <v>424</v>
      </c>
      <c r="T33" t="s">
        <v>424</v>
      </c>
      <c r="U33" t="s">
        <v>584</v>
      </c>
      <c r="V33" t="s">
        <v>428</v>
      </c>
      <c r="W33" t="s">
        <v>579</v>
      </c>
      <c r="X33" t="s">
        <v>580</v>
      </c>
      <c r="Y33" t="s">
        <v>581</v>
      </c>
      <c r="Z33" t="s">
        <v>582</v>
      </c>
      <c r="AE33" t="s">
        <v>542</v>
      </c>
    </row>
    <row r="34" spans="18:31" x14ac:dyDescent="0.4">
      <c r="R34" t="s">
        <v>424</v>
      </c>
      <c r="S34" t="s">
        <v>424</v>
      </c>
      <c r="T34" t="s">
        <v>424</v>
      </c>
      <c r="U34" t="s">
        <v>578</v>
      </c>
      <c r="V34" t="s">
        <v>428</v>
      </c>
      <c r="W34" t="s">
        <v>579</v>
      </c>
      <c r="X34" t="s">
        <v>580</v>
      </c>
      <c r="Y34" t="s">
        <v>581</v>
      </c>
      <c r="Z34" t="s">
        <v>582</v>
      </c>
      <c r="AE34" t="s">
        <v>542</v>
      </c>
    </row>
    <row r="35" spans="18:31" x14ac:dyDescent="0.4">
      <c r="R35" t="s">
        <v>424</v>
      </c>
      <c r="S35" t="s">
        <v>424</v>
      </c>
      <c r="T35" t="s">
        <v>424</v>
      </c>
      <c r="U35" t="s">
        <v>578</v>
      </c>
      <c r="V35" t="s">
        <v>428</v>
      </c>
      <c r="W35" t="s">
        <v>579</v>
      </c>
      <c r="X35" t="s">
        <v>580</v>
      </c>
      <c r="Y35" t="s">
        <v>581</v>
      </c>
      <c r="Z35" t="s">
        <v>582</v>
      </c>
      <c r="AE35" t="s">
        <v>542</v>
      </c>
    </row>
    <row r="36" spans="18:31" x14ac:dyDescent="0.4">
      <c r="R36" t="s">
        <v>424</v>
      </c>
      <c r="S36" t="s">
        <v>424</v>
      </c>
      <c r="T36" t="s">
        <v>424</v>
      </c>
      <c r="U36" t="s">
        <v>588</v>
      </c>
      <c r="V36" t="s">
        <v>428</v>
      </c>
      <c r="W36" t="s">
        <v>579</v>
      </c>
      <c r="X36" t="s">
        <v>580</v>
      </c>
      <c r="Y36" t="s">
        <v>581</v>
      </c>
      <c r="Z36" t="s">
        <v>582</v>
      </c>
      <c r="AE36" t="s">
        <v>542</v>
      </c>
    </row>
    <row r="37" spans="18:31" x14ac:dyDescent="0.4">
      <c r="R37" t="s">
        <v>424</v>
      </c>
      <c r="S37" t="s">
        <v>424</v>
      </c>
      <c r="T37" t="s">
        <v>424</v>
      </c>
      <c r="U37" t="s">
        <v>584</v>
      </c>
      <c r="V37" t="s">
        <v>428</v>
      </c>
      <c r="W37" t="s">
        <v>579</v>
      </c>
      <c r="X37" t="s">
        <v>580</v>
      </c>
      <c r="Y37" t="s">
        <v>581</v>
      </c>
      <c r="Z37" t="s">
        <v>582</v>
      </c>
      <c r="AE37" t="s">
        <v>542</v>
      </c>
    </row>
    <row r="38" spans="18:31" x14ac:dyDescent="0.4">
      <c r="R38" t="s">
        <v>424</v>
      </c>
      <c r="S38" t="s">
        <v>424</v>
      </c>
      <c r="T38" t="s">
        <v>424</v>
      </c>
      <c r="U38" t="s">
        <v>584</v>
      </c>
      <c r="V38" t="s">
        <v>428</v>
      </c>
      <c r="W38" t="s">
        <v>579</v>
      </c>
      <c r="X38" t="s">
        <v>580</v>
      </c>
      <c r="Y38" t="s">
        <v>581</v>
      </c>
      <c r="Z38" t="s">
        <v>582</v>
      </c>
      <c r="AE38" t="s">
        <v>542</v>
      </c>
    </row>
    <row r="39" spans="18:31" x14ac:dyDescent="0.4">
      <c r="R39" t="s">
        <v>424</v>
      </c>
      <c r="S39" t="s">
        <v>424</v>
      </c>
      <c r="T39" t="s">
        <v>424</v>
      </c>
      <c r="U39" t="s">
        <v>588</v>
      </c>
      <c r="V39" t="s">
        <v>428</v>
      </c>
      <c r="W39" t="s">
        <v>579</v>
      </c>
      <c r="X39" t="s">
        <v>580</v>
      </c>
      <c r="Y39" t="s">
        <v>581</v>
      </c>
      <c r="Z39" t="s">
        <v>582</v>
      </c>
      <c r="AE39" t="s">
        <v>542</v>
      </c>
    </row>
    <row r="40" spans="18:31" x14ac:dyDescent="0.4">
      <c r="R40" t="s">
        <v>424</v>
      </c>
      <c r="S40" t="s">
        <v>424</v>
      </c>
      <c r="T40" t="s">
        <v>424</v>
      </c>
      <c r="U40" t="s">
        <v>589</v>
      </c>
      <c r="V40" t="s">
        <v>428</v>
      </c>
      <c r="W40" t="s">
        <v>579</v>
      </c>
      <c r="X40" t="s">
        <v>580</v>
      </c>
      <c r="Y40" t="s">
        <v>581</v>
      </c>
      <c r="Z40" t="s">
        <v>582</v>
      </c>
      <c r="AE40" t="s">
        <v>542</v>
      </c>
    </row>
    <row r="41" spans="18:31" x14ac:dyDescent="0.4">
      <c r="R41" t="s">
        <v>424</v>
      </c>
      <c r="S41" t="s">
        <v>424</v>
      </c>
      <c r="T41" t="s">
        <v>424</v>
      </c>
      <c r="U41" t="s">
        <v>589</v>
      </c>
      <c r="V41" t="s">
        <v>428</v>
      </c>
      <c r="W41" t="s">
        <v>579</v>
      </c>
      <c r="X41" t="s">
        <v>580</v>
      </c>
      <c r="Y41" t="s">
        <v>581</v>
      </c>
      <c r="Z41" t="s">
        <v>582</v>
      </c>
      <c r="AE41" t="s">
        <v>542</v>
      </c>
    </row>
    <row r="42" spans="18:31" x14ac:dyDescent="0.4">
      <c r="R42" t="s">
        <v>424</v>
      </c>
      <c r="S42" t="s">
        <v>424</v>
      </c>
      <c r="T42" t="s">
        <v>424</v>
      </c>
      <c r="U42" t="s">
        <v>589</v>
      </c>
      <c r="V42" t="s">
        <v>428</v>
      </c>
      <c r="W42" t="s">
        <v>579</v>
      </c>
      <c r="X42" t="s">
        <v>580</v>
      </c>
      <c r="Y42" t="s">
        <v>581</v>
      </c>
      <c r="Z42" t="s">
        <v>582</v>
      </c>
      <c r="AE42" t="s">
        <v>542</v>
      </c>
    </row>
    <row r="43" spans="18:31" x14ac:dyDescent="0.4">
      <c r="R43" t="s">
        <v>424</v>
      </c>
      <c r="S43" t="s">
        <v>424</v>
      </c>
      <c r="T43" t="s">
        <v>424</v>
      </c>
      <c r="U43" t="s">
        <v>589</v>
      </c>
      <c r="V43" t="s">
        <v>428</v>
      </c>
      <c r="W43" t="s">
        <v>579</v>
      </c>
      <c r="X43" t="s">
        <v>580</v>
      </c>
      <c r="Y43" t="s">
        <v>581</v>
      </c>
      <c r="Z43" t="s">
        <v>582</v>
      </c>
      <c r="AE43" t="s">
        <v>542</v>
      </c>
    </row>
    <row r="44" spans="18:31" x14ac:dyDescent="0.4">
      <c r="R44" t="s">
        <v>424</v>
      </c>
      <c r="S44" t="s">
        <v>424</v>
      </c>
      <c r="T44" t="s">
        <v>424</v>
      </c>
      <c r="U44" t="s">
        <v>584</v>
      </c>
      <c r="V44" t="s">
        <v>428</v>
      </c>
      <c r="W44" t="s">
        <v>579</v>
      </c>
      <c r="X44" t="s">
        <v>580</v>
      </c>
      <c r="Y44" t="s">
        <v>581</v>
      </c>
      <c r="Z44" t="s">
        <v>582</v>
      </c>
      <c r="AE44" t="s">
        <v>542</v>
      </c>
    </row>
    <row r="45" spans="18:31" x14ac:dyDescent="0.4">
      <c r="R45" t="s">
        <v>424</v>
      </c>
      <c r="S45" t="s">
        <v>424</v>
      </c>
      <c r="T45" t="s">
        <v>424</v>
      </c>
      <c r="U45" t="s">
        <v>589</v>
      </c>
      <c r="V45" t="s">
        <v>428</v>
      </c>
      <c r="W45" t="s">
        <v>579</v>
      </c>
      <c r="X45" t="s">
        <v>580</v>
      </c>
      <c r="Y45" t="s">
        <v>581</v>
      </c>
      <c r="Z45" t="s">
        <v>582</v>
      </c>
      <c r="AE45" t="s">
        <v>542</v>
      </c>
    </row>
    <row r="46" spans="18:31" x14ac:dyDescent="0.4">
      <c r="R46" t="s">
        <v>424</v>
      </c>
      <c r="S46" t="s">
        <v>424</v>
      </c>
      <c r="T46" t="s">
        <v>424</v>
      </c>
      <c r="U46" t="s">
        <v>584</v>
      </c>
      <c r="V46" t="s">
        <v>428</v>
      </c>
      <c r="W46" t="s">
        <v>579</v>
      </c>
      <c r="X46" t="s">
        <v>580</v>
      </c>
      <c r="Y46" t="s">
        <v>581</v>
      </c>
      <c r="Z46" t="s">
        <v>582</v>
      </c>
      <c r="AE46" t="s">
        <v>542</v>
      </c>
    </row>
    <row r="47" spans="18:31" x14ac:dyDescent="0.4">
      <c r="R47" t="s">
        <v>424</v>
      </c>
      <c r="S47" t="s">
        <v>424</v>
      </c>
      <c r="T47" t="s">
        <v>424</v>
      </c>
      <c r="U47" t="s">
        <v>589</v>
      </c>
      <c r="V47" t="s">
        <v>428</v>
      </c>
      <c r="W47" t="s">
        <v>579</v>
      </c>
      <c r="X47" t="s">
        <v>580</v>
      </c>
      <c r="Y47" t="s">
        <v>581</v>
      </c>
      <c r="Z47" t="s">
        <v>582</v>
      </c>
      <c r="AE47" t="s">
        <v>542</v>
      </c>
    </row>
    <row r="48" spans="18:31" x14ac:dyDescent="0.4">
      <c r="R48" t="s">
        <v>424</v>
      </c>
      <c r="S48" t="s">
        <v>424</v>
      </c>
      <c r="T48" t="s">
        <v>424</v>
      </c>
      <c r="U48" t="s">
        <v>589</v>
      </c>
      <c r="V48" t="s">
        <v>428</v>
      </c>
      <c r="W48" t="s">
        <v>579</v>
      </c>
      <c r="X48" t="s">
        <v>580</v>
      </c>
      <c r="Y48" t="s">
        <v>581</v>
      </c>
      <c r="Z48" t="s">
        <v>582</v>
      </c>
      <c r="AE48" t="s">
        <v>542</v>
      </c>
    </row>
    <row r="49" spans="18:31" x14ac:dyDescent="0.4">
      <c r="R49" t="s">
        <v>424</v>
      </c>
      <c r="S49" t="s">
        <v>424</v>
      </c>
      <c r="T49" t="s">
        <v>424</v>
      </c>
      <c r="U49" t="s">
        <v>578</v>
      </c>
      <c r="V49" t="s">
        <v>428</v>
      </c>
      <c r="W49" t="s">
        <v>579</v>
      </c>
      <c r="X49" t="s">
        <v>580</v>
      </c>
      <c r="Y49" t="s">
        <v>581</v>
      </c>
      <c r="Z49" t="s">
        <v>582</v>
      </c>
      <c r="AE49" t="s">
        <v>542</v>
      </c>
    </row>
    <row r="50" spans="18:31" x14ac:dyDescent="0.4">
      <c r="R50" t="s">
        <v>424</v>
      </c>
      <c r="S50" t="s">
        <v>424</v>
      </c>
      <c r="T50" t="s">
        <v>424</v>
      </c>
      <c r="U50" t="s">
        <v>585</v>
      </c>
      <c r="W50" t="s">
        <v>579</v>
      </c>
      <c r="X50" t="s">
        <v>580</v>
      </c>
      <c r="Y50" t="s">
        <v>581</v>
      </c>
      <c r="Z50" t="s">
        <v>582</v>
      </c>
      <c r="AE50" t="s">
        <v>542</v>
      </c>
    </row>
    <row r="51" spans="18:31" x14ac:dyDescent="0.4">
      <c r="R51" t="s">
        <v>424</v>
      </c>
      <c r="S51" t="s">
        <v>424</v>
      </c>
      <c r="T51" t="s">
        <v>424</v>
      </c>
      <c r="U51" t="s">
        <v>588</v>
      </c>
      <c r="V51" t="s">
        <v>428</v>
      </c>
      <c r="W51" t="s">
        <v>579</v>
      </c>
      <c r="X51" t="s">
        <v>580</v>
      </c>
      <c r="Y51" t="s">
        <v>581</v>
      </c>
      <c r="Z51" t="s">
        <v>582</v>
      </c>
      <c r="AE51" t="s">
        <v>542</v>
      </c>
    </row>
    <row r="54" spans="18:31" x14ac:dyDescent="0.4">
      <c r="R54" t="s">
        <v>424</v>
      </c>
      <c r="S54" t="s">
        <v>424</v>
      </c>
      <c r="T54" t="s">
        <v>424</v>
      </c>
      <c r="U54" t="s">
        <v>578</v>
      </c>
      <c r="V54" t="s">
        <v>428</v>
      </c>
      <c r="W54" t="s">
        <v>579</v>
      </c>
      <c r="X54" t="s">
        <v>580</v>
      </c>
      <c r="Y54" t="s">
        <v>581</v>
      </c>
      <c r="Z54" t="s">
        <v>582</v>
      </c>
      <c r="AE54" t="s">
        <v>542</v>
      </c>
    </row>
    <row r="55" spans="18:31" x14ac:dyDescent="0.4">
      <c r="R55" t="s">
        <v>424</v>
      </c>
      <c r="S55" t="s">
        <v>424</v>
      </c>
      <c r="T55" t="s">
        <v>424</v>
      </c>
      <c r="U55" t="s">
        <v>578</v>
      </c>
      <c r="V55" t="s">
        <v>428</v>
      </c>
      <c r="W55" t="s">
        <v>579</v>
      </c>
      <c r="X55" t="s">
        <v>580</v>
      </c>
      <c r="Y55" t="s">
        <v>581</v>
      </c>
      <c r="Z55" t="s">
        <v>582</v>
      </c>
      <c r="AE55" t="s">
        <v>542</v>
      </c>
    </row>
    <row r="56" spans="18:31" x14ac:dyDescent="0.4">
      <c r="R56" t="s">
        <v>424</v>
      </c>
      <c r="S56" t="s">
        <v>424</v>
      </c>
      <c r="T56" t="s">
        <v>424</v>
      </c>
      <c r="U56" t="s">
        <v>578</v>
      </c>
      <c r="V56" t="s">
        <v>428</v>
      </c>
      <c r="W56" t="s">
        <v>579</v>
      </c>
      <c r="X56" t="s">
        <v>580</v>
      </c>
      <c r="Y56" t="s">
        <v>581</v>
      </c>
      <c r="Z56" t="s">
        <v>582</v>
      </c>
      <c r="AE56" t="s">
        <v>542</v>
      </c>
    </row>
    <row r="57" spans="18:31" x14ac:dyDescent="0.4">
      <c r="R57" t="s">
        <v>424</v>
      </c>
      <c r="S57" t="s">
        <v>424</v>
      </c>
      <c r="T57" t="s">
        <v>424</v>
      </c>
      <c r="U57" t="s">
        <v>578</v>
      </c>
      <c r="V57" t="s">
        <v>428</v>
      </c>
      <c r="W57" t="s">
        <v>579</v>
      </c>
      <c r="X57" t="s">
        <v>580</v>
      </c>
      <c r="Y57" t="s">
        <v>581</v>
      </c>
      <c r="Z57" t="s">
        <v>582</v>
      </c>
      <c r="AE57" t="s">
        <v>542</v>
      </c>
    </row>
    <row r="58" spans="18:31" x14ac:dyDescent="0.4">
      <c r="R58" t="s">
        <v>424</v>
      </c>
      <c r="S58" t="s">
        <v>424</v>
      </c>
      <c r="T58" t="s">
        <v>424</v>
      </c>
      <c r="U58" t="s">
        <v>578</v>
      </c>
      <c r="V58" t="s">
        <v>428</v>
      </c>
      <c r="W58" t="s">
        <v>579</v>
      </c>
      <c r="X58" t="s">
        <v>580</v>
      </c>
      <c r="Y58" t="s">
        <v>581</v>
      </c>
      <c r="Z58" t="s">
        <v>582</v>
      </c>
      <c r="AE58" t="s">
        <v>542</v>
      </c>
    </row>
    <row r="59" spans="18:31" x14ac:dyDescent="0.4">
      <c r="R59" t="s">
        <v>424</v>
      </c>
      <c r="S59" t="s">
        <v>424</v>
      </c>
      <c r="T59" t="s">
        <v>424</v>
      </c>
      <c r="U59" t="s">
        <v>578</v>
      </c>
      <c r="V59" t="s">
        <v>428</v>
      </c>
      <c r="W59" t="s">
        <v>579</v>
      </c>
      <c r="X59" t="s">
        <v>580</v>
      </c>
      <c r="Y59" t="s">
        <v>581</v>
      </c>
      <c r="Z59" t="s">
        <v>582</v>
      </c>
      <c r="AE59" t="s">
        <v>542</v>
      </c>
    </row>
    <row r="60" spans="18:31" x14ac:dyDescent="0.4">
      <c r="R60" t="s">
        <v>424</v>
      </c>
      <c r="S60" t="s">
        <v>424</v>
      </c>
      <c r="T60" t="s">
        <v>424</v>
      </c>
      <c r="U60" t="s">
        <v>584</v>
      </c>
      <c r="V60" t="s">
        <v>428</v>
      </c>
      <c r="W60" t="s">
        <v>579</v>
      </c>
      <c r="X60" t="s">
        <v>580</v>
      </c>
      <c r="Y60" t="s">
        <v>581</v>
      </c>
      <c r="Z60" t="s">
        <v>582</v>
      </c>
      <c r="AE60" t="s">
        <v>542</v>
      </c>
    </row>
    <row r="61" spans="18:31" x14ac:dyDescent="0.4">
      <c r="R61" t="s">
        <v>424</v>
      </c>
      <c r="S61" t="s">
        <v>424</v>
      </c>
      <c r="T61" t="s">
        <v>424</v>
      </c>
      <c r="U61" t="s">
        <v>587</v>
      </c>
      <c r="V61" t="s">
        <v>428</v>
      </c>
      <c r="W61" t="s">
        <v>579</v>
      </c>
      <c r="X61" t="s">
        <v>580</v>
      </c>
      <c r="Y61" t="s">
        <v>581</v>
      </c>
      <c r="Z61" t="s">
        <v>582</v>
      </c>
      <c r="AE61" t="s">
        <v>542</v>
      </c>
    </row>
    <row r="62" spans="18:31" x14ac:dyDescent="0.4">
      <c r="R62" t="s">
        <v>424</v>
      </c>
      <c r="S62" t="s">
        <v>424</v>
      </c>
      <c r="T62" t="s">
        <v>424</v>
      </c>
      <c r="U62" t="s">
        <v>578</v>
      </c>
      <c r="V62" t="s">
        <v>428</v>
      </c>
      <c r="W62" t="s">
        <v>579</v>
      </c>
      <c r="X62" t="s">
        <v>580</v>
      </c>
      <c r="Y62" t="s">
        <v>581</v>
      </c>
      <c r="Z62" t="s">
        <v>582</v>
      </c>
      <c r="AE62" t="s">
        <v>542</v>
      </c>
    </row>
    <row r="63" spans="18:31" x14ac:dyDescent="0.4">
      <c r="R63" t="s">
        <v>424</v>
      </c>
      <c r="S63" t="s">
        <v>424</v>
      </c>
      <c r="T63" t="s">
        <v>424</v>
      </c>
      <c r="U63" t="s">
        <v>578</v>
      </c>
      <c r="V63" t="s">
        <v>428</v>
      </c>
      <c r="W63" t="s">
        <v>579</v>
      </c>
      <c r="X63" t="s">
        <v>580</v>
      </c>
      <c r="Y63" t="s">
        <v>581</v>
      </c>
      <c r="Z63" t="s">
        <v>582</v>
      </c>
      <c r="AE63" t="s">
        <v>542</v>
      </c>
    </row>
    <row r="64" spans="18:31" x14ac:dyDescent="0.4">
      <c r="R64" t="s">
        <v>424</v>
      </c>
      <c r="S64" t="s">
        <v>424</v>
      </c>
      <c r="T64" t="s">
        <v>424</v>
      </c>
      <c r="U64" t="s">
        <v>578</v>
      </c>
      <c r="V64" t="s">
        <v>428</v>
      </c>
      <c r="W64" t="s">
        <v>579</v>
      </c>
      <c r="X64" t="s">
        <v>580</v>
      </c>
      <c r="Y64" t="s">
        <v>581</v>
      </c>
      <c r="Z64" t="s">
        <v>582</v>
      </c>
      <c r="AE64" t="s">
        <v>542</v>
      </c>
    </row>
    <row r="65" spans="18:31" x14ac:dyDescent="0.4">
      <c r="R65" t="s">
        <v>424</v>
      </c>
      <c r="S65" t="s">
        <v>424</v>
      </c>
      <c r="T65" t="s">
        <v>424</v>
      </c>
      <c r="U65" t="s">
        <v>578</v>
      </c>
      <c r="V65" t="s">
        <v>428</v>
      </c>
      <c r="W65" t="s">
        <v>579</v>
      </c>
      <c r="X65" t="s">
        <v>580</v>
      </c>
      <c r="Y65" t="s">
        <v>581</v>
      </c>
      <c r="Z65" t="s">
        <v>582</v>
      </c>
      <c r="AE65" t="s">
        <v>542</v>
      </c>
    </row>
    <row r="66" spans="18:31" x14ac:dyDescent="0.4">
      <c r="R66" t="s">
        <v>424</v>
      </c>
      <c r="S66" t="s">
        <v>424</v>
      </c>
      <c r="T66" t="s">
        <v>424</v>
      </c>
      <c r="U66" t="s">
        <v>578</v>
      </c>
      <c r="V66" t="s">
        <v>428</v>
      </c>
      <c r="W66" t="s">
        <v>579</v>
      </c>
      <c r="X66" t="s">
        <v>580</v>
      </c>
      <c r="Y66" t="s">
        <v>581</v>
      </c>
      <c r="Z66" t="s">
        <v>582</v>
      </c>
      <c r="AE66" t="s">
        <v>542</v>
      </c>
    </row>
    <row r="67" spans="18:31" x14ac:dyDescent="0.4">
      <c r="R67" t="s">
        <v>424</v>
      </c>
      <c r="S67" t="s">
        <v>424</v>
      </c>
      <c r="T67" t="s">
        <v>424</v>
      </c>
      <c r="U67" t="s">
        <v>578</v>
      </c>
      <c r="V67" t="s">
        <v>428</v>
      </c>
      <c r="W67" t="s">
        <v>579</v>
      </c>
      <c r="X67" t="s">
        <v>580</v>
      </c>
      <c r="Y67" t="s">
        <v>581</v>
      </c>
      <c r="Z67" t="s">
        <v>582</v>
      </c>
      <c r="AE67" t="s">
        <v>542</v>
      </c>
    </row>
    <row r="68" spans="18:31" x14ac:dyDescent="0.4">
      <c r="R68" t="s">
        <v>424</v>
      </c>
      <c r="S68" t="s">
        <v>424</v>
      </c>
      <c r="T68" t="s">
        <v>424</v>
      </c>
      <c r="U68" t="s">
        <v>578</v>
      </c>
      <c r="V68" t="s">
        <v>428</v>
      </c>
      <c r="W68" t="s">
        <v>579</v>
      </c>
      <c r="X68" t="s">
        <v>580</v>
      </c>
      <c r="Y68" t="s">
        <v>581</v>
      </c>
      <c r="Z68" t="s">
        <v>582</v>
      </c>
      <c r="AE68" t="s">
        <v>542</v>
      </c>
    </row>
    <row r="69" spans="18:31" x14ac:dyDescent="0.4">
      <c r="R69" t="s">
        <v>424</v>
      </c>
      <c r="S69" t="s">
        <v>424</v>
      </c>
      <c r="T69" t="s">
        <v>424</v>
      </c>
      <c r="U69" t="s">
        <v>578</v>
      </c>
      <c r="V69" t="s">
        <v>428</v>
      </c>
      <c r="W69" t="s">
        <v>579</v>
      </c>
      <c r="X69" t="s">
        <v>580</v>
      </c>
      <c r="Y69" t="s">
        <v>581</v>
      </c>
      <c r="Z69" t="s">
        <v>582</v>
      </c>
      <c r="AE69" t="s">
        <v>542</v>
      </c>
    </row>
    <row r="70" spans="18:31" x14ac:dyDescent="0.4">
      <c r="R70" t="s">
        <v>424</v>
      </c>
      <c r="S70" t="s">
        <v>424</v>
      </c>
      <c r="T70" t="s">
        <v>424</v>
      </c>
      <c r="U70" t="s">
        <v>584</v>
      </c>
      <c r="V70" t="s">
        <v>428</v>
      </c>
      <c r="W70" t="s">
        <v>579</v>
      </c>
      <c r="X70" t="s">
        <v>580</v>
      </c>
      <c r="Y70" t="s">
        <v>581</v>
      </c>
      <c r="Z70" t="s">
        <v>582</v>
      </c>
      <c r="AE70" t="s">
        <v>542</v>
      </c>
    </row>
    <row r="71" spans="18:31" x14ac:dyDescent="0.4">
      <c r="R71" t="s">
        <v>424</v>
      </c>
      <c r="S71" t="s">
        <v>424</v>
      </c>
      <c r="T71" t="s">
        <v>424</v>
      </c>
      <c r="U71" t="s">
        <v>584</v>
      </c>
      <c r="V71" t="s">
        <v>428</v>
      </c>
      <c r="W71" t="s">
        <v>579</v>
      </c>
      <c r="X71" t="s">
        <v>580</v>
      </c>
      <c r="Y71" t="s">
        <v>581</v>
      </c>
      <c r="Z71" t="s">
        <v>582</v>
      </c>
      <c r="AE71" t="s">
        <v>542</v>
      </c>
    </row>
    <row r="72" spans="18:31" x14ac:dyDescent="0.4">
      <c r="R72" t="s">
        <v>424</v>
      </c>
      <c r="S72" t="s">
        <v>424</v>
      </c>
      <c r="T72" t="s">
        <v>424</v>
      </c>
      <c r="U72" t="s">
        <v>585</v>
      </c>
      <c r="V72" t="s">
        <v>428</v>
      </c>
      <c r="W72" t="s">
        <v>579</v>
      </c>
      <c r="X72" t="s">
        <v>580</v>
      </c>
      <c r="Y72" t="s">
        <v>581</v>
      </c>
      <c r="Z72" t="s">
        <v>582</v>
      </c>
      <c r="AE72" t="s">
        <v>542</v>
      </c>
    </row>
    <row r="73" spans="18:31" x14ac:dyDescent="0.4">
      <c r="R73" t="s">
        <v>424</v>
      </c>
      <c r="S73" t="s">
        <v>424</v>
      </c>
      <c r="T73" t="s">
        <v>424</v>
      </c>
      <c r="U73" t="s">
        <v>584</v>
      </c>
      <c r="V73" t="s">
        <v>428</v>
      </c>
      <c r="W73" t="s">
        <v>579</v>
      </c>
      <c r="X73" t="s">
        <v>580</v>
      </c>
      <c r="Y73" t="s">
        <v>581</v>
      </c>
      <c r="Z73" t="s">
        <v>582</v>
      </c>
      <c r="AE73" t="s">
        <v>542</v>
      </c>
    </row>
    <row r="74" spans="18:31" x14ac:dyDescent="0.4">
      <c r="R74" t="s">
        <v>424</v>
      </c>
      <c r="S74" t="s">
        <v>424</v>
      </c>
      <c r="T74" t="s">
        <v>424</v>
      </c>
      <c r="U74" t="s">
        <v>585</v>
      </c>
      <c r="V74" t="s">
        <v>428</v>
      </c>
      <c r="W74" t="s">
        <v>579</v>
      </c>
      <c r="X74" t="s">
        <v>580</v>
      </c>
      <c r="Y74" t="s">
        <v>581</v>
      </c>
      <c r="Z74" t="s">
        <v>582</v>
      </c>
      <c r="AE74" t="s">
        <v>542</v>
      </c>
    </row>
    <row r="77" spans="18:31" x14ac:dyDescent="0.4">
      <c r="R77" t="s">
        <v>424</v>
      </c>
      <c r="S77" t="s">
        <v>424</v>
      </c>
      <c r="T77" t="s">
        <v>424</v>
      </c>
      <c r="U77" t="s">
        <v>578</v>
      </c>
      <c r="V77" t="s">
        <v>428</v>
      </c>
      <c r="W77" t="s">
        <v>579</v>
      </c>
      <c r="X77" t="s">
        <v>580</v>
      </c>
      <c r="Y77" t="s">
        <v>581</v>
      </c>
      <c r="Z77" t="s">
        <v>582</v>
      </c>
      <c r="AE77" t="s">
        <v>542</v>
      </c>
    </row>
    <row r="78" spans="18:31" x14ac:dyDescent="0.4">
      <c r="R78" t="s">
        <v>424</v>
      </c>
      <c r="S78" t="s">
        <v>424</v>
      </c>
      <c r="T78" t="s">
        <v>424</v>
      </c>
      <c r="U78" t="s">
        <v>578</v>
      </c>
      <c r="V78" t="s">
        <v>428</v>
      </c>
      <c r="W78" t="s">
        <v>579</v>
      </c>
      <c r="X78" t="s">
        <v>580</v>
      </c>
      <c r="Y78" t="s">
        <v>581</v>
      </c>
      <c r="Z78" t="s">
        <v>582</v>
      </c>
      <c r="AE78" t="s">
        <v>542</v>
      </c>
    </row>
    <row r="79" spans="18:31" x14ac:dyDescent="0.4">
      <c r="R79" t="s">
        <v>424</v>
      </c>
      <c r="S79" t="s">
        <v>424</v>
      </c>
      <c r="T79" t="s">
        <v>424</v>
      </c>
      <c r="U79" t="s">
        <v>585</v>
      </c>
      <c r="V79" t="s">
        <v>428</v>
      </c>
      <c r="W79" t="s">
        <v>579</v>
      </c>
      <c r="X79" t="s">
        <v>580</v>
      </c>
      <c r="Y79" t="s">
        <v>581</v>
      </c>
      <c r="Z79" t="s">
        <v>582</v>
      </c>
      <c r="AE79" t="s">
        <v>542</v>
      </c>
    </row>
    <row r="80" spans="18:31" x14ac:dyDescent="0.4">
      <c r="R80" t="s">
        <v>424</v>
      </c>
      <c r="S80" t="s">
        <v>424</v>
      </c>
      <c r="T80" t="s">
        <v>424</v>
      </c>
      <c r="U80" t="s">
        <v>578</v>
      </c>
      <c r="V80" t="s">
        <v>428</v>
      </c>
      <c r="W80" t="s">
        <v>579</v>
      </c>
      <c r="X80" t="s">
        <v>580</v>
      </c>
      <c r="Y80" t="s">
        <v>581</v>
      </c>
      <c r="Z80" t="s">
        <v>582</v>
      </c>
      <c r="AE80" t="s">
        <v>542</v>
      </c>
    </row>
    <row r="81" spans="18:31" x14ac:dyDescent="0.4">
      <c r="R81" t="s">
        <v>424</v>
      </c>
      <c r="S81" t="s">
        <v>424</v>
      </c>
      <c r="T81" t="s">
        <v>424</v>
      </c>
      <c r="U81" t="s">
        <v>584</v>
      </c>
      <c r="V81" t="s">
        <v>428</v>
      </c>
      <c r="W81" t="s">
        <v>579</v>
      </c>
      <c r="X81" t="s">
        <v>580</v>
      </c>
      <c r="Y81" t="s">
        <v>581</v>
      </c>
      <c r="Z81" t="s">
        <v>582</v>
      </c>
      <c r="AE81" t="s">
        <v>542</v>
      </c>
    </row>
    <row r="82" spans="18:31" x14ac:dyDescent="0.4">
      <c r="R82" t="s">
        <v>424</v>
      </c>
      <c r="S82" t="s">
        <v>424</v>
      </c>
      <c r="T82" t="s">
        <v>424</v>
      </c>
      <c r="U82" t="s">
        <v>588</v>
      </c>
      <c r="V82" t="s">
        <v>428</v>
      </c>
      <c r="W82" t="s">
        <v>579</v>
      </c>
      <c r="X82" t="s">
        <v>580</v>
      </c>
      <c r="Y82" t="s">
        <v>581</v>
      </c>
      <c r="Z82" t="s">
        <v>582</v>
      </c>
      <c r="AE82" t="s">
        <v>542</v>
      </c>
    </row>
    <row r="83" spans="18:31" x14ac:dyDescent="0.4">
      <c r="R83" t="s">
        <v>424</v>
      </c>
      <c r="S83" t="s">
        <v>424</v>
      </c>
      <c r="T83" t="s">
        <v>424</v>
      </c>
      <c r="U83" t="s">
        <v>578</v>
      </c>
      <c r="V83" t="s">
        <v>428</v>
      </c>
      <c r="W83" t="s">
        <v>579</v>
      </c>
      <c r="X83" t="s">
        <v>580</v>
      </c>
      <c r="Y83" t="s">
        <v>581</v>
      </c>
      <c r="Z83" t="s">
        <v>582</v>
      </c>
      <c r="AE83" t="s">
        <v>542</v>
      </c>
    </row>
    <row r="84" spans="18:31" x14ac:dyDescent="0.4">
      <c r="R84" t="s">
        <v>424</v>
      </c>
      <c r="S84" t="s">
        <v>424</v>
      </c>
      <c r="T84" t="s">
        <v>424</v>
      </c>
      <c r="U84" t="s">
        <v>578</v>
      </c>
      <c r="V84" t="s">
        <v>428</v>
      </c>
      <c r="W84" t="s">
        <v>579</v>
      </c>
      <c r="X84" t="s">
        <v>580</v>
      </c>
      <c r="Y84" t="s">
        <v>581</v>
      </c>
      <c r="Z84" t="s">
        <v>582</v>
      </c>
      <c r="AE84" t="s">
        <v>542</v>
      </c>
    </row>
    <row r="85" spans="18:31" x14ac:dyDescent="0.4">
      <c r="R85" t="s">
        <v>424</v>
      </c>
      <c r="S85" t="s">
        <v>424</v>
      </c>
      <c r="T85" t="s">
        <v>424</v>
      </c>
      <c r="U85" t="s">
        <v>584</v>
      </c>
      <c r="V85" t="s">
        <v>428</v>
      </c>
      <c r="W85" t="s">
        <v>579</v>
      </c>
      <c r="X85" t="s">
        <v>580</v>
      </c>
      <c r="Y85" t="s">
        <v>581</v>
      </c>
      <c r="Z85" t="s">
        <v>582</v>
      </c>
      <c r="AE85" t="s">
        <v>542</v>
      </c>
    </row>
    <row r="86" spans="18:31" x14ac:dyDescent="0.4">
      <c r="R86" t="s">
        <v>424</v>
      </c>
      <c r="S86" t="s">
        <v>424</v>
      </c>
      <c r="T86" t="s">
        <v>424</v>
      </c>
      <c r="U86" t="s">
        <v>578</v>
      </c>
      <c r="V86" t="s">
        <v>428</v>
      </c>
      <c r="W86" t="s">
        <v>579</v>
      </c>
      <c r="X86" t="s">
        <v>580</v>
      </c>
      <c r="Y86" t="s">
        <v>581</v>
      </c>
      <c r="Z86" t="s">
        <v>582</v>
      </c>
      <c r="AE86" t="s">
        <v>542</v>
      </c>
    </row>
    <row r="87" spans="18:31" x14ac:dyDescent="0.4">
      <c r="R87" t="s">
        <v>424</v>
      </c>
      <c r="S87" t="s">
        <v>424</v>
      </c>
      <c r="T87" t="s">
        <v>424</v>
      </c>
      <c r="U87" t="s">
        <v>578</v>
      </c>
      <c r="V87" t="s">
        <v>428</v>
      </c>
      <c r="W87" t="s">
        <v>579</v>
      </c>
      <c r="X87" t="s">
        <v>580</v>
      </c>
      <c r="Y87" t="s">
        <v>581</v>
      </c>
      <c r="Z87" t="s">
        <v>582</v>
      </c>
      <c r="AE87" t="s">
        <v>542</v>
      </c>
    </row>
    <row r="88" spans="18:31" x14ac:dyDescent="0.4">
      <c r="R88" t="s">
        <v>424</v>
      </c>
      <c r="S88" t="s">
        <v>424</v>
      </c>
      <c r="T88" t="s">
        <v>424</v>
      </c>
      <c r="U88" t="s">
        <v>578</v>
      </c>
      <c r="V88" t="s">
        <v>428</v>
      </c>
      <c r="W88" t="s">
        <v>579</v>
      </c>
      <c r="X88" t="s">
        <v>580</v>
      </c>
      <c r="Y88" t="s">
        <v>581</v>
      </c>
      <c r="Z88" t="s">
        <v>582</v>
      </c>
      <c r="AE88" t="s">
        <v>542</v>
      </c>
    </row>
    <row r="89" spans="18:31" x14ac:dyDescent="0.4">
      <c r="R89" t="s">
        <v>424</v>
      </c>
      <c r="S89" t="s">
        <v>424</v>
      </c>
      <c r="T89" t="s">
        <v>424</v>
      </c>
      <c r="U89" t="s">
        <v>578</v>
      </c>
      <c r="V89" t="s">
        <v>428</v>
      </c>
      <c r="W89" t="s">
        <v>579</v>
      </c>
      <c r="X89" t="s">
        <v>580</v>
      </c>
      <c r="Y89" t="s">
        <v>581</v>
      </c>
      <c r="Z89" t="s">
        <v>582</v>
      </c>
      <c r="AE89" t="s">
        <v>542</v>
      </c>
    </row>
    <row r="90" spans="18:31" x14ac:dyDescent="0.4">
      <c r="R90" t="s">
        <v>424</v>
      </c>
      <c r="S90" t="s">
        <v>424</v>
      </c>
      <c r="T90" t="s">
        <v>424</v>
      </c>
      <c r="U90" t="s">
        <v>578</v>
      </c>
      <c r="V90" t="s">
        <v>428</v>
      </c>
      <c r="W90" t="s">
        <v>579</v>
      </c>
      <c r="X90" t="s">
        <v>580</v>
      </c>
      <c r="Y90" t="s">
        <v>581</v>
      </c>
      <c r="Z90" t="s">
        <v>582</v>
      </c>
      <c r="AE90" t="s">
        <v>542</v>
      </c>
    </row>
    <row r="91" spans="18:31" x14ac:dyDescent="0.4">
      <c r="R91" t="s">
        <v>424</v>
      </c>
      <c r="S91" t="s">
        <v>424</v>
      </c>
      <c r="T91" t="s">
        <v>424</v>
      </c>
      <c r="U91" t="s">
        <v>578</v>
      </c>
      <c r="V91" t="s">
        <v>428</v>
      </c>
      <c r="W91" t="s">
        <v>579</v>
      </c>
      <c r="X91" t="s">
        <v>580</v>
      </c>
      <c r="Y91" t="s">
        <v>581</v>
      </c>
      <c r="Z91" t="s">
        <v>582</v>
      </c>
      <c r="AE91" t="s">
        <v>542</v>
      </c>
    </row>
    <row r="92" spans="18:31" x14ac:dyDescent="0.4">
      <c r="R92" t="s">
        <v>424</v>
      </c>
      <c r="S92" t="s">
        <v>424</v>
      </c>
      <c r="T92" t="s">
        <v>424</v>
      </c>
      <c r="U92" t="s">
        <v>578</v>
      </c>
      <c r="V92" t="s">
        <v>428</v>
      </c>
      <c r="W92" t="s">
        <v>579</v>
      </c>
      <c r="X92" t="s">
        <v>580</v>
      </c>
      <c r="Y92" t="s">
        <v>581</v>
      </c>
      <c r="Z92" t="s">
        <v>582</v>
      </c>
      <c r="AE92" t="s">
        <v>542</v>
      </c>
    </row>
    <row r="93" spans="18:31" x14ac:dyDescent="0.4">
      <c r="R93" t="s">
        <v>424</v>
      </c>
      <c r="S93" t="s">
        <v>424</v>
      </c>
      <c r="T93" t="s">
        <v>424</v>
      </c>
      <c r="U93" t="s">
        <v>578</v>
      </c>
      <c r="V93" t="s">
        <v>428</v>
      </c>
      <c r="W93" t="s">
        <v>579</v>
      </c>
      <c r="X93" t="s">
        <v>580</v>
      </c>
      <c r="Y93" t="s">
        <v>581</v>
      </c>
      <c r="Z93" t="s">
        <v>582</v>
      </c>
      <c r="AE93" t="s">
        <v>542</v>
      </c>
    </row>
    <row r="94" spans="18:31" x14ac:dyDescent="0.4">
      <c r="R94" t="s">
        <v>424</v>
      </c>
      <c r="S94" t="s">
        <v>424</v>
      </c>
      <c r="T94" t="s">
        <v>424</v>
      </c>
      <c r="U94" t="s">
        <v>589</v>
      </c>
      <c r="V94" t="s">
        <v>428</v>
      </c>
      <c r="W94" t="s">
        <v>579</v>
      </c>
      <c r="X94" t="s">
        <v>580</v>
      </c>
      <c r="Y94" t="s">
        <v>581</v>
      </c>
      <c r="Z94" t="s">
        <v>582</v>
      </c>
      <c r="AE94" t="s">
        <v>542</v>
      </c>
    </row>
    <row r="95" spans="18:31" x14ac:dyDescent="0.4">
      <c r="R95" t="s">
        <v>424</v>
      </c>
      <c r="S95" t="s">
        <v>424</v>
      </c>
      <c r="T95" t="s">
        <v>424</v>
      </c>
      <c r="U95" t="s">
        <v>578</v>
      </c>
      <c r="V95" t="s">
        <v>428</v>
      </c>
      <c r="W95" t="s">
        <v>579</v>
      </c>
      <c r="X95" t="s">
        <v>580</v>
      </c>
      <c r="Y95" t="s">
        <v>581</v>
      </c>
      <c r="Z95" t="s">
        <v>582</v>
      </c>
      <c r="AE95" t="s">
        <v>542</v>
      </c>
    </row>
    <row r="96" spans="18:31" x14ac:dyDescent="0.4">
      <c r="R96" t="s">
        <v>424</v>
      </c>
      <c r="S96" t="s">
        <v>424</v>
      </c>
      <c r="T96" t="s">
        <v>424</v>
      </c>
      <c r="U96" t="s">
        <v>578</v>
      </c>
      <c r="V96" t="s">
        <v>428</v>
      </c>
      <c r="W96" t="s">
        <v>579</v>
      </c>
      <c r="X96" t="s">
        <v>580</v>
      </c>
      <c r="Y96" t="s">
        <v>581</v>
      </c>
      <c r="Z96" t="s">
        <v>582</v>
      </c>
      <c r="AE96" t="s">
        <v>542</v>
      </c>
    </row>
    <row r="97" spans="18:31" x14ac:dyDescent="0.4">
      <c r="R97" t="s">
        <v>424</v>
      </c>
      <c r="S97" t="s">
        <v>424</v>
      </c>
      <c r="T97" t="s">
        <v>424</v>
      </c>
      <c r="U97" t="s">
        <v>584</v>
      </c>
      <c r="V97" t="s">
        <v>428</v>
      </c>
      <c r="W97" t="s">
        <v>579</v>
      </c>
      <c r="X97" t="s">
        <v>580</v>
      </c>
      <c r="Y97" t="s">
        <v>581</v>
      </c>
      <c r="Z97" t="s">
        <v>582</v>
      </c>
      <c r="AE97" t="s">
        <v>542</v>
      </c>
    </row>
    <row r="98" spans="18:31" x14ac:dyDescent="0.4">
      <c r="R98" t="s">
        <v>424</v>
      </c>
      <c r="S98" t="s">
        <v>424</v>
      </c>
      <c r="T98" t="s">
        <v>424</v>
      </c>
      <c r="U98" t="s">
        <v>584</v>
      </c>
      <c r="V98" t="s">
        <v>428</v>
      </c>
      <c r="W98" t="s">
        <v>579</v>
      </c>
      <c r="X98" t="s">
        <v>580</v>
      </c>
      <c r="Y98" t="s">
        <v>581</v>
      </c>
      <c r="Z98" t="s">
        <v>582</v>
      </c>
      <c r="AE98" t="s">
        <v>542</v>
      </c>
    </row>
    <row r="99" spans="18:31" x14ac:dyDescent="0.4">
      <c r="R99" t="s">
        <v>424</v>
      </c>
      <c r="S99" t="s">
        <v>424</v>
      </c>
      <c r="T99" t="s">
        <v>424</v>
      </c>
      <c r="U99" t="s">
        <v>585</v>
      </c>
      <c r="V99" t="s">
        <v>428</v>
      </c>
      <c r="W99" t="s">
        <v>579</v>
      </c>
      <c r="X99" t="s">
        <v>580</v>
      </c>
      <c r="Y99" t="s">
        <v>581</v>
      </c>
      <c r="Z99" t="s">
        <v>582</v>
      </c>
      <c r="AE99" t="s">
        <v>542</v>
      </c>
    </row>
    <row r="100" spans="18:31" x14ac:dyDescent="0.4">
      <c r="R100" t="s">
        <v>424</v>
      </c>
      <c r="S100" t="s">
        <v>424</v>
      </c>
      <c r="T100" t="s">
        <v>424</v>
      </c>
      <c r="U100" t="s">
        <v>583</v>
      </c>
      <c r="V100" t="s">
        <v>428</v>
      </c>
      <c r="W100" t="s">
        <v>579</v>
      </c>
      <c r="X100" t="s">
        <v>580</v>
      </c>
      <c r="Y100" t="s">
        <v>581</v>
      </c>
      <c r="Z100" t="s">
        <v>582</v>
      </c>
      <c r="AE100" t="s">
        <v>542</v>
      </c>
    </row>
    <row r="101" spans="18:31" x14ac:dyDescent="0.4">
      <c r="R101" t="s">
        <v>424</v>
      </c>
      <c r="S101" t="s">
        <v>424</v>
      </c>
      <c r="T101" t="s">
        <v>424</v>
      </c>
      <c r="U101" t="s">
        <v>584</v>
      </c>
      <c r="V101" t="s">
        <v>428</v>
      </c>
      <c r="W101" t="s">
        <v>579</v>
      </c>
      <c r="X101" t="s">
        <v>580</v>
      </c>
      <c r="Y101" t="s">
        <v>581</v>
      </c>
      <c r="Z101" t="s">
        <v>582</v>
      </c>
      <c r="AE101" t="s">
        <v>542</v>
      </c>
    </row>
    <row r="102" spans="18:31" x14ac:dyDescent="0.4">
      <c r="R102" t="s">
        <v>424</v>
      </c>
      <c r="S102" t="s">
        <v>424</v>
      </c>
      <c r="T102" t="s">
        <v>424</v>
      </c>
      <c r="U102" t="s">
        <v>587</v>
      </c>
      <c r="V102" t="s">
        <v>428</v>
      </c>
      <c r="W102" t="s">
        <v>579</v>
      </c>
      <c r="X102" t="s">
        <v>580</v>
      </c>
      <c r="Y102" t="s">
        <v>581</v>
      </c>
      <c r="Z102" t="s">
        <v>582</v>
      </c>
      <c r="AE102" t="s">
        <v>542</v>
      </c>
    </row>
    <row r="103" spans="18:31" x14ac:dyDescent="0.4">
      <c r="R103" t="s">
        <v>424</v>
      </c>
      <c r="S103" t="s">
        <v>424</v>
      </c>
      <c r="T103" t="s">
        <v>424</v>
      </c>
      <c r="U103" t="s">
        <v>585</v>
      </c>
      <c r="V103" t="s">
        <v>428</v>
      </c>
      <c r="W103" t="s">
        <v>579</v>
      </c>
      <c r="X103" t="s">
        <v>580</v>
      </c>
      <c r="Y103" t="s">
        <v>581</v>
      </c>
      <c r="Z103" t="s">
        <v>582</v>
      </c>
      <c r="AE103" t="s">
        <v>542</v>
      </c>
    </row>
    <row r="104" spans="18:31" x14ac:dyDescent="0.4">
      <c r="R104" t="s">
        <v>424</v>
      </c>
      <c r="S104" t="s">
        <v>424</v>
      </c>
      <c r="T104" t="s">
        <v>424</v>
      </c>
      <c r="U104" t="s">
        <v>578</v>
      </c>
      <c r="V104" t="s">
        <v>428</v>
      </c>
      <c r="W104" t="s">
        <v>579</v>
      </c>
      <c r="X104" t="s">
        <v>580</v>
      </c>
      <c r="Y104" t="s">
        <v>581</v>
      </c>
      <c r="Z104" t="s">
        <v>582</v>
      </c>
      <c r="AE104" t="s">
        <v>542</v>
      </c>
    </row>
    <row r="105" spans="18:31" x14ac:dyDescent="0.4">
      <c r="R105" t="s">
        <v>424</v>
      </c>
      <c r="S105" t="s">
        <v>424</v>
      </c>
      <c r="T105" t="s">
        <v>424</v>
      </c>
      <c r="U105" t="s">
        <v>578</v>
      </c>
      <c r="V105" t="s">
        <v>428</v>
      </c>
      <c r="W105" t="s">
        <v>579</v>
      </c>
      <c r="X105" t="s">
        <v>580</v>
      </c>
      <c r="Y105" t="s">
        <v>581</v>
      </c>
      <c r="Z105" t="s">
        <v>582</v>
      </c>
      <c r="AE105" t="s">
        <v>542</v>
      </c>
    </row>
    <row r="109" spans="18:31" x14ac:dyDescent="0.4">
      <c r="R109" t="s">
        <v>424</v>
      </c>
      <c r="S109" t="s">
        <v>424</v>
      </c>
      <c r="T109" t="s">
        <v>424</v>
      </c>
      <c r="U109" t="s">
        <v>584</v>
      </c>
      <c r="V109" t="s">
        <v>428</v>
      </c>
      <c r="W109" t="s">
        <v>579</v>
      </c>
      <c r="X109" t="s">
        <v>580</v>
      </c>
      <c r="Y109" t="s">
        <v>581</v>
      </c>
      <c r="Z109" t="s">
        <v>582</v>
      </c>
      <c r="AE109" t="s">
        <v>542</v>
      </c>
    </row>
    <row r="110" spans="18:31" x14ac:dyDescent="0.4">
      <c r="R110" t="s">
        <v>424</v>
      </c>
      <c r="S110" t="s">
        <v>424</v>
      </c>
      <c r="T110" t="s">
        <v>424</v>
      </c>
      <c r="U110" t="s">
        <v>585</v>
      </c>
      <c r="V110" t="s">
        <v>428</v>
      </c>
      <c r="W110" t="s">
        <v>579</v>
      </c>
      <c r="X110" t="s">
        <v>580</v>
      </c>
      <c r="Y110" t="s">
        <v>581</v>
      </c>
      <c r="Z110" t="s">
        <v>582</v>
      </c>
      <c r="AE110" t="s">
        <v>542</v>
      </c>
    </row>
    <row r="111" spans="18:31" x14ac:dyDescent="0.4">
      <c r="R111" t="s">
        <v>424</v>
      </c>
      <c r="S111" t="s">
        <v>424</v>
      </c>
      <c r="T111" t="s">
        <v>424</v>
      </c>
      <c r="U111" t="s">
        <v>589</v>
      </c>
      <c r="V111" t="s">
        <v>428</v>
      </c>
      <c r="W111" t="s">
        <v>579</v>
      </c>
      <c r="X111" t="s">
        <v>580</v>
      </c>
      <c r="Y111" t="s">
        <v>581</v>
      </c>
      <c r="Z111" t="s">
        <v>582</v>
      </c>
      <c r="AE111" t="s">
        <v>542</v>
      </c>
    </row>
    <row r="112" spans="18:31" x14ac:dyDescent="0.4">
      <c r="R112" t="s">
        <v>424</v>
      </c>
      <c r="S112" t="s">
        <v>424</v>
      </c>
      <c r="T112" t="s">
        <v>424</v>
      </c>
      <c r="U112" t="s">
        <v>578</v>
      </c>
      <c r="V112" t="s">
        <v>428</v>
      </c>
      <c r="W112" t="s">
        <v>579</v>
      </c>
      <c r="X112" t="s">
        <v>580</v>
      </c>
      <c r="Y112" t="s">
        <v>581</v>
      </c>
      <c r="Z112" t="s">
        <v>582</v>
      </c>
      <c r="AE112" t="s">
        <v>542</v>
      </c>
    </row>
    <row r="113" spans="18:31" x14ac:dyDescent="0.4">
      <c r="R113" t="s">
        <v>424</v>
      </c>
      <c r="S113" t="s">
        <v>424</v>
      </c>
      <c r="T113" t="s">
        <v>424</v>
      </c>
      <c r="U113" t="s">
        <v>578</v>
      </c>
      <c r="V113" t="s">
        <v>428</v>
      </c>
      <c r="W113" t="s">
        <v>579</v>
      </c>
      <c r="X113" t="s">
        <v>580</v>
      </c>
      <c r="Y113" t="s">
        <v>581</v>
      </c>
      <c r="Z113" t="s">
        <v>582</v>
      </c>
      <c r="AE113" t="s">
        <v>542</v>
      </c>
    </row>
    <row r="114" spans="18:31" x14ac:dyDescent="0.4">
      <c r="R114" t="s">
        <v>424</v>
      </c>
      <c r="S114" t="s">
        <v>424</v>
      </c>
      <c r="T114" t="s">
        <v>424</v>
      </c>
      <c r="U114" t="s">
        <v>578</v>
      </c>
      <c r="V114" t="s">
        <v>428</v>
      </c>
      <c r="W114" t="s">
        <v>579</v>
      </c>
      <c r="X114" t="s">
        <v>580</v>
      </c>
      <c r="Y114" t="s">
        <v>581</v>
      </c>
      <c r="Z114" t="s">
        <v>582</v>
      </c>
      <c r="AE114" t="s">
        <v>542</v>
      </c>
    </row>
    <row r="115" spans="18:31" x14ac:dyDescent="0.4">
      <c r="R115" t="s">
        <v>424</v>
      </c>
      <c r="S115" t="s">
        <v>424</v>
      </c>
      <c r="T115" t="s">
        <v>424</v>
      </c>
      <c r="U115" t="s">
        <v>578</v>
      </c>
      <c r="V115" t="s">
        <v>428</v>
      </c>
      <c r="W115" t="s">
        <v>579</v>
      </c>
      <c r="X115" t="s">
        <v>580</v>
      </c>
      <c r="Y115" t="s">
        <v>581</v>
      </c>
      <c r="Z115" t="s">
        <v>582</v>
      </c>
      <c r="AE115" t="s">
        <v>542</v>
      </c>
    </row>
    <row r="116" spans="18:31" x14ac:dyDescent="0.4">
      <c r="R116" t="s">
        <v>424</v>
      </c>
      <c r="S116" t="s">
        <v>424</v>
      </c>
      <c r="T116" t="s">
        <v>424</v>
      </c>
      <c r="U116" t="s">
        <v>578</v>
      </c>
      <c r="V116" t="s">
        <v>428</v>
      </c>
      <c r="W116" t="s">
        <v>579</v>
      </c>
      <c r="X116" t="s">
        <v>580</v>
      </c>
      <c r="Y116" t="s">
        <v>581</v>
      </c>
      <c r="Z116" t="s">
        <v>582</v>
      </c>
      <c r="AE116" t="s">
        <v>542</v>
      </c>
    </row>
    <row r="117" spans="18:31" x14ac:dyDescent="0.4">
      <c r="R117" t="s">
        <v>424</v>
      </c>
      <c r="S117" t="s">
        <v>424</v>
      </c>
      <c r="T117" t="s">
        <v>424</v>
      </c>
      <c r="U117" t="s">
        <v>585</v>
      </c>
      <c r="V117" t="s">
        <v>428</v>
      </c>
      <c r="W117" t="s">
        <v>579</v>
      </c>
      <c r="X117" t="s">
        <v>580</v>
      </c>
      <c r="Y117" t="s">
        <v>581</v>
      </c>
      <c r="Z117" t="s">
        <v>582</v>
      </c>
      <c r="AE117" t="s">
        <v>542</v>
      </c>
    </row>
    <row r="118" spans="18:31" x14ac:dyDescent="0.4">
      <c r="R118" t="s">
        <v>424</v>
      </c>
      <c r="S118" t="s">
        <v>424</v>
      </c>
      <c r="T118" t="s">
        <v>424</v>
      </c>
      <c r="U118" t="s">
        <v>587</v>
      </c>
      <c r="V118" t="s">
        <v>428</v>
      </c>
      <c r="W118" t="s">
        <v>579</v>
      </c>
      <c r="X118" t="s">
        <v>580</v>
      </c>
      <c r="Y118" t="s">
        <v>581</v>
      </c>
      <c r="Z118" t="s">
        <v>582</v>
      </c>
      <c r="AE118" t="s">
        <v>542</v>
      </c>
    </row>
    <row r="122" spans="18:31" x14ac:dyDescent="0.4">
      <c r="R122" t="s">
        <v>424</v>
      </c>
      <c r="S122" t="s">
        <v>424</v>
      </c>
      <c r="T122" t="s">
        <v>424</v>
      </c>
      <c r="U122" t="s">
        <v>578</v>
      </c>
      <c r="V122" t="s">
        <v>428</v>
      </c>
      <c r="W122" t="s">
        <v>579</v>
      </c>
      <c r="X122" t="s">
        <v>580</v>
      </c>
      <c r="Y122" t="s">
        <v>581</v>
      </c>
      <c r="Z122" t="s">
        <v>582</v>
      </c>
      <c r="AE122" t="s">
        <v>542</v>
      </c>
    </row>
    <row r="123" spans="18:31" x14ac:dyDescent="0.4">
      <c r="R123" t="s">
        <v>424</v>
      </c>
      <c r="S123" t="s">
        <v>424</v>
      </c>
      <c r="T123" t="s">
        <v>424</v>
      </c>
      <c r="U123" t="s">
        <v>583</v>
      </c>
      <c r="V123" t="s">
        <v>428</v>
      </c>
      <c r="W123" t="s">
        <v>579</v>
      </c>
      <c r="X123" t="s">
        <v>580</v>
      </c>
      <c r="Y123" t="s">
        <v>581</v>
      </c>
      <c r="Z123" t="s">
        <v>582</v>
      </c>
      <c r="AE123" t="s">
        <v>542</v>
      </c>
    </row>
    <row r="124" spans="18:31" x14ac:dyDescent="0.4">
      <c r="R124" t="s">
        <v>424</v>
      </c>
      <c r="S124" t="s">
        <v>424</v>
      </c>
      <c r="T124" t="s">
        <v>424</v>
      </c>
      <c r="U124" t="s">
        <v>578</v>
      </c>
      <c r="V124" t="s">
        <v>428</v>
      </c>
      <c r="W124" t="s">
        <v>579</v>
      </c>
      <c r="X124" t="s">
        <v>580</v>
      </c>
      <c r="Y124" t="s">
        <v>581</v>
      </c>
      <c r="Z124" t="s">
        <v>582</v>
      </c>
      <c r="AE124" t="s">
        <v>542</v>
      </c>
    </row>
    <row r="125" spans="18:31" x14ac:dyDescent="0.4">
      <c r="R125" t="s">
        <v>424</v>
      </c>
      <c r="S125" t="s">
        <v>424</v>
      </c>
      <c r="T125" t="s">
        <v>424</v>
      </c>
      <c r="U125" t="s">
        <v>578</v>
      </c>
      <c r="V125" t="s">
        <v>428</v>
      </c>
      <c r="W125" t="s">
        <v>579</v>
      </c>
      <c r="X125" t="s">
        <v>580</v>
      </c>
      <c r="Y125" t="s">
        <v>581</v>
      </c>
      <c r="Z125" t="s">
        <v>582</v>
      </c>
      <c r="AE125" t="s">
        <v>542</v>
      </c>
    </row>
    <row r="126" spans="18:31" x14ac:dyDescent="0.4">
      <c r="R126" t="s">
        <v>424</v>
      </c>
      <c r="S126" t="s">
        <v>424</v>
      </c>
      <c r="T126" t="s">
        <v>424</v>
      </c>
      <c r="U126" t="s">
        <v>578</v>
      </c>
      <c r="V126" t="s">
        <v>428</v>
      </c>
      <c r="W126" t="s">
        <v>579</v>
      </c>
      <c r="X126" t="s">
        <v>580</v>
      </c>
      <c r="Y126" t="s">
        <v>581</v>
      </c>
      <c r="Z126" t="s">
        <v>582</v>
      </c>
      <c r="AE126" t="s">
        <v>542</v>
      </c>
    </row>
    <row r="127" spans="18:31" x14ac:dyDescent="0.4">
      <c r="R127" t="s">
        <v>424</v>
      </c>
      <c r="S127" t="s">
        <v>424</v>
      </c>
      <c r="T127" t="s">
        <v>424</v>
      </c>
      <c r="U127" t="s">
        <v>578</v>
      </c>
      <c r="V127" t="s">
        <v>428</v>
      </c>
      <c r="W127" t="s">
        <v>579</v>
      </c>
      <c r="X127" t="s">
        <v>580</v>
      </c>
      <c r="Y127" t="s">
        <v>581</v>
      </c>
      <c r="Z127" t="s">
        <v>582</v>
      </c>
      <c r="AE127" t="s">
        <v>542</v>
      </c>
    </row>
    <row r="128" spans="18:31" x14ac:dyDescent="0.4">
      <c r="R128" t="s">
        <v>424</v>
      </c>
      <c r="S128" t="s">
        <v>424</v>
      </c>
      <c r="T128" t="s">
        <v>424</v>
      </c>
      <c r="U128" t="s">
        <v>578</v>
      </c>
      <c r="V128" t="s">
        <v>428</v>
      </c>
      <c r="W128" t="s">
        <v>579</v>
      </c>
      <c r="X128" t="s">
        <v>580</v>
      </c>
      <c r="Y128" t="s">
        <v>581</v>
      </c>
      <c r="Z128" t="s">
        <v>582</v>
      </c>
      <c r="AE128" t="s">
        <v>542</v>
      </c>
    </row>
    <row r="132" spans="18:31" x14ac:dyDescent="0.4">
      <c r="R132" t="s">
        <v>424</v>
      </c>
      <c r="S132" t="s">
        <v>424</v>
      </c>
      <c r="T132" t="s">
        <v>424</v>
      </c>
      <c r="U132" t="s">
        <v>578</v>
      </c>
      <c r="V132" t="s">
        <v>428</v>
      </c>
      <c r="W132" t="s">
        <v>579</v>
      </c>
      <c r="X132" t="s">
        <v>580</v>
      </c>
      <c r="Y132" t="s">
        <v>581</v>
      </c>
      <c r="Z132" t="s">
        <v>582</v>
      </c>
      <c r="AE132" t="s">
        <v>542</v>
      </c>
    </row>
    <row r="133" spans="18:31" x14ac:dyDescent="0.4">
      <c r="R133" t="s">
        <v>424</v>
      </c>
      <c r="S133" t="s">
        <v>424</v>
      </c>
      <c r="T133" t="s">
        <v>424</v>
      </c>
      <c r="U133" t="s">
        <v>589</v>
      </c>
      <c r="V133" t="s">
        <v>428</v>
      </c>
      <c r="W133" t="s">
        <v>579</v>
      </c>
      <c r="X133" t="s">
        <v>580</v>
      </c>
      <c r="Y133" t="s">
        <v>581</v>
      </c>
      <c r="Z133" t="s">
        <v>582</v>
      </c>
      <c r="AE133" t="s">
        <v>542</v>
      </c>
    </row>
    <row r="134" spans="18:31" x14ac:dyDescent="0.4">
      <c r="R134" t="s">
        <v>424</v>
      </c>
      <c r="S134" t="s">
        <v>424</v>
      </c>
      <c r="T134" t="s">
        <v>424</v>
      </c>
      <c r="U134" t="s">
        <v>583</v>
      </c>
      <c r="V134" t="s">
        <v>428</v>
      </c>
      <c r="W134" t="s">
        <v>579</v>
      </c>
      <c r="X134" t="s">
        <v>580</v>
      </c>
      <c r="Y134" t="s">
        <v>581</v>
      </c>
      <c r="Z134" t="s">
        <v>582</v>
      </c>
      <c r="AE134" t="s">
        <v>542</v>
      </c>
    </row>
    <row r="135" spans="18:31" x14ac:dyDescent="0.4">
      <c r="R135" t="s">
        <v>424</v>
      </c>
      <c r="S135" t="s">
        <v>424</v>
      </c>
      <c r="T135" t="s">
        <v>424</v>
      </c>
      <c r="U135" t="s">
        <v>578</v>
      </c>
      <c r="W135" t="s">
        <v>579</v>
      </c>
      <c r="X135" t="s">
        <v>580</v>
      </c>
      <c r="Y135" t="s">
        <v>581</v>
      </c>
      <c r="Z135" t="s">
        <v>582</v>
      </c>
      <c r="AE135" t="s">
        <v>542</v>
      </c>
    </row>
    <row r="136" spans="18:31" x14ac:dyDescent="0.4">
      <c r="R136" t="s">
        <v>424</v>
      </c>
      <c r="S136" t="s">
        <v>424</v>
      </c>
      <c r="T136" t="s">
        <v>424</v>
      </c>
      <c r="U136" t="s">
        <v>578</v>
      </c>
      <c r="V136" t="s">
        <v>428</v>
      </c>
      <c r="W136" t="s">
        <v>579</v>
      </c>
      <c r="X136" t="s">
        <v>580</v>
      </c>
      <c r="Y136" t="s">
        <v>581</v>
      </c>
      <c r="Z136" t="s">
        <v>582</v>
      </c>
      <c r="AE136" t="s">
        <v>542</v>
      </c>
    </row>
    <row r="137" spans="18:31" x14ac:dyDescent="0.4">
      <c r="R137" t="s">
        <v>424</v>
      </c>
      <c r="S137" t="s">
        <v>424</v>
      </c>
      <c r="T137" t="s">
        <v>424</v>
      </c>
      <c r="U137" t="s">
        <v>578</v>
      </c>
      <c r="V137" t="s">
        <v>428</v>
      </c>
      <c r="W137" t="s">
        <v>579</v>
      </c>
      <c r="X137" t="s">
        <v>580</v>
      </c>
      <c r="Y137" t="s">
        <v>581</v>
      </c>
      <c r="Z137" t="s">
        <v>582</v>
      </c>
      <c r="AE137" t="s">
        <v>542</v>
      </c>
    </row>
    <row r="138" spans="18:31" x14ac:dyDescent="0.4">
      <c r="R138" t="s">
        <v>424</v>
      </c>
      <c r="S138" t="s">
        <v>424</v>
      </c>
      <c r="T138" t="s">
        <v>424</v>
      </c>
      <c r="U138" t="s">
        <v>586</v>
      </c>
      <c r="V138" t="s">
        <v>428</v>
      </c>
      <c r="W138" t="s">
        <v>579</v>
      </c>
      <c r="X138" t="s">
        <v>580</v>
      </c>
      <c r="Y138" t="s">
        <v>581</v>
      </c>
      <c r="Z138" t="s">
        <v>582</v>
      </c>
      <c r="AE138" t="s">
        <v>542</v>
      </c>
    </row>
    <row r="139" spans="18:31" x14ac:dyDescent="0.4">
      <c r="R139" t="s">
        <v>424</v>
      </c>
      <c r="S139" t="s">
        <v>424</v>
      </c>
      <c r="T139" t="s">
        <v>424</v>
      </c>
      <c r="U139" t="s">
        <v>584</v>
      </c>
      <c r="V139" t="s">
        <v>428</v>
      </c>
      <c r="W139" t="s">
        <v>579</v>
      </c>
      <c r="X139" t="s">
        <v>580</v>
      </c>
      <c r="Y139" t="s">
        <v>581</v>
      </c>
      <c r="Z139" t="s">
        <v>582</v>
      </c>
      <c r="AE139" t="s">
        <v>542</v>
      </c>
    </row>
    <row r="143" spans="18:31" x14ac:dyDescent="0.4">
      <c r="R143" t="s">
        <v>424</v>
      </c>
      <c r="S143" t="s">
        <v>424</v>
      </c>
      <c r="T143" t="s">
        <v>424</v>
      </c>
      <c r="U143" t="s">
        <v>578</v>
      </c>
      <c r="V143" t="s">
        <v>428</v>
      </c>
      <c r="W143" t="s">
        <v>579</v>
      </c>
      <c r="X143" t="s">
        <v>580</v>
      </c>
      <c r="Y143" t="s">
        <v>581</v>
      </c>
      <c r="Z143" t="s">
        <v>582</v>
      </c>
      <c r="AE143" t="s">
        <v>542</v>
      </c>
    </row>
    <row r="144" spans="18:31" x14ac:dyDescent="0.4">
      <c r="R144" t="s">
        <v>424</v>
      </c>
      <c r="S144" t="s">
        <v>424</v>
      </c>
      <c r="T144" t="s">
        <v>424</v>
      </c>
      <c r="U144" t="s">
        <v>578</v>
      </c>
      <c r="V144" t="s">
        <v>428</v>
      </c>
      <c r="W144" t="s">
        <v>579</v>
      </c>
      <c r="X144" t="s">
        <v>580</v>
      </c>
      <c r="Y144" t="s">
        <v>581</v>
      </c>
      <c r="Z144" t="s">
        <v>582</v>
      </c>
      <c r="AE144" t="s">
        <v>542</v>
      </c>
    </row>
    <row r="145" spans="18:31" x14ac:dyDescent="0.4">
      <c r="R145" t="s">
        <v>424</v>
      </c>
      <c r="S145" t="s">
        <v>424</v>
      </c>
      <c r="T145" t="s">
        <v>424</v>
      </c>
      <c r="U145" t="s">
        <v>578</v>
      </c>
      <c r="V145" t="s">
        <v>428</v>
      </c>
      <c r="W145" t="s">
        <v>579</v>
      </c>
      <c r="X145" t="s">
        <v>580</v>
      </c>
      <c r="Y145" t="s">
        <v>581</v>
      </c>
      <c r="Z145" t="s">
        <v>582</v>
      </c>
      <c r="AE145" t="s">
        <v>542</v>
      </c>
    </row>
    <row r="146" spans="18:31" x14ac:dyDescent="0.4">
      <c r="R146" t="s">
        <v>424</v>
      </c>
      <c r="S146" t="s">
        <v>424</v>
      </c>
      <c r="T146" t="s">
        <v>424</v>
      </c>
      <c r="U146" t="s">
        <v>589</v>
      </c>
      <c r="V146" t="s">
        <v>428</v>
      </c>
      <c r="W146" t="s">
        <v>579</v>
      </c>
      <c r="X146" t="s">
        <v>580</v>
      </c>
      <c r="Y146" t="s">
        <v>581</v>
      </c>
      <c r="Z146" t="s">
        <v>582</v>
      </c>
      <c r="AE146" t="s">
        <v>542</v>
      </c>
    </row>
    <row r="147" spans="18:31" x14ac:dyDescent="0.4">
      <c r="R147" t="s">
        <v>424</v>
      </c>
      <c r="S147" t="s">
        <v>424</v>
      </c>
      <c r="T147" t="s">
        <v>424</v>
      </c>
      <c r="U147" t="s">
        <v>589</v>
      </c>
      <c r="V147" t="s">
        <v>428</v>
      </c>
      <c r="W147" t="s">
        <v>579</v>
      </c>
      <c r="X147" t="s">
        <v>580</v>
      </c>
      <c r="Y147" t="s">
        <v>581</v>
      </c>
      <c r="Z147" t="s">
        <v>582</v>
      </c>
      <c r="AE147" t="s">
        <v>542</v>
      </c>
    </row>
    <row r="150" spans="18:31" x14ac:dyDescent="0.4">
      <c r="R150" t="s">
        <v>424</v>
      </c>
      <c r="S150" t="s">
        <v>424</v>
      </c>
      <c r="T150" t="s">
        <v>424</v>
      </c>
      <c r="U150" t="s">
        <v>578</v>
      </c>
      <c r="V150" t="s">
        <v>428</v>
      </c>
      <c r="W150" t="s">
        <v>579</v>
      </c>
      <c r="X150" t="s">
        <v>580</v>
      </c>
      <c r="Y150" t="s">
        <v>581</v>
      </c>
      <c r="Z150" t="s">
        <v>582</v>
      </c>
      <c r="AE150" t="s">
        <v>542</v>
      </c>
    </row>
    <row r="151" spans="18:31" x14ac:dyDescent="0.4">
      <c r="R151" t="s">
        <v>424</v>
      </c>
      <c r="S151" t="s">
        <v>424</v>
      </c>
      <c r="T151" t="s">
        <v>424</v>
      </c>
      <c r="U151" t="s">
        <v>578</v>
      </c>
      <c r="V151" t="s">
        <v>428</v>
      </c>
      <c r="W151" t="s">
        <v>579</v>
      </c>
      <c r="X151" t="s">
        <v>580</v>
      </c>
      <c r="Y151" t="s">
        <v>581</v>
      </c>
      <c r="Z151" t="s">
        <v>582</v>
      </c>
      <c r="AE151" t="s">
        <v>542</v>
      </c>
    </row>
    <row r="152" spans="18:31" x14ac:dyDescent="0.4">
      <c r="R152" t="s">
        <v>424</v>
      </c>
      <c r="S152" t="s">
        <v>424</v>
      </c>
      <c r="T152" t="s">
        <v>424</v>
      </c>
      <c r="U152" t="s">
        <v>578</v>
      </c>
      <c r="V152" t="s">
        <v>428</v>
      </c>
      <c r="W152" t="s">
        <v>579</v>
      </c>
      <c r="X152" t="s">
        <v>580</v>
      </c>
      <c r="Y152" t="s">
        <v>581</v>
      </c>
      <c r="Z152" t="s">
        <v>582</v>
      </c>
      <c r="AE152" t="s">
        <v>542</v>
      </c>
    </row>
    <row r="153" spans="18:31" x14ac:dyDescent="0.4">
      <c r="R153" t="s">
        <v>424</v>
      </c>
      <c r="S153" t="s">
        <v>424</v>
      </c>
      <c r="T153" t="s">
        <v>424</v>
      </c>
      <c r="U153" t="s">
        <v>590</v>
      </c>
      <c r="W153" t="s">
        <v>579</v>
      </c>
      <c r="X153" t="s">
        <v>580</v>
      </c>
      <c r="Y153" t="s">
        <v>581</v>
      </c>
      <c r="Z153" t="s">
        <v>582</v>
      </c>
      <c r="AE153" t="s">
        <v>542</v>
      </c>
    </row>
    <row r="154" spans="18:31" x14ac:dyDescent="0.4">
      <c r="R154" t="s">
        <v>424</v>
      </c>
      <c r="S154" t="s">
        <v>424</v>
      </c>
      <c r="T154" t="s">
        <v>424</v>
      </c>
      <c r="U154" t="s">
        <v>584</v>
      </c>
      <c r="V154" t="s">
        <v>428</v>
      </c>
      <c r="W154" t="s">
        <v>579</v>
      </c>
      <c r="X154" t="s">
        <v>580</v>
      </c>
      <c r="Y154" t="s">
        <v>581</v>
      </c>
      <c r="Z154" t="s">
        <v>582</v>
      </c>
      <c r="AE154" t="s">
        <v>542</v>
      </c>
    </row>
    <row r="158" spans="18:31" x14ac:dyDescent="0.4">
      <c r="R158" t="s">
        <v>424</v>
      </c>
      <c r="S158" t="s">
        <v>424</v>
      </c>
      <c r="T158" t="s">
        <v>424</v>
      </c>
      <c r="U158" t="s">
        <v>578</v>
      </c>
      <c r="V158" t="s">
        <v>428</v>
      </c>
      <c r="W158" t="s">
        <v>579</v>
      </c>
      <c r="X158" t="s">
        <v>580</v>
      </c>
      <c r="Y158" t="s">
        <v>581</v>
      </c>
      <c r="Z158" t="s">
        <v>582</v>
      </c>
      <c r="AE158" t="s">
        <v>542</v>
      </c>
    </row>
    <row r="159" spans="18:31" x14ac:dyDescent="0.4">
      <c r="R159" t="s">
        <v>424</v>
      </c>
      <c r="S159" t="s">
        <v>424</v>
      </c>
      <c r="T159" t="s">
        <v>424</v>
      </c>
      <c r="U159" t="s">
        <v>578</v>
      </c>
      <c r="V159" t="s">
        <v>428</v>
      </c>
      <c r="W159" t="s">
        <v>579</v>
      </c>
      <c r="X159" t="s">
        <v>580</v>
      </c>
      <c r="Y159" t="s">
        <v>581</v>
      </c>
      <c r="Z159" t="s">
        <v>582</v>
      </c>
      <c r="AE159" t="s">
        <v>542</v>
      </c>
    </row>
    <row r="160" spans="18:31" x14ac:dyDescent="0.4">
      <c r="R160" t="s">
        <v>424</v>
      </c>
      <c r="S160" t="s">
        <v>424</v>
      </c>
      <c r="T160" t="s">
        <v>424</v>
      </c>
      <c r="U160" t="s">
        <v>578</v>
      </c>
      <c r="V160" t="s">
        <v>428</v>
      </c>
      <c r="W160" t="s">
        <v>579</v>
      </c>
      <c r="X160" t="s">
        <v>580</v>
      </c>
      <c r="Y160" t="s">
        <v>581</v>
      </c>
      <c r="Z160" t="s">
        <v>582</v>
      </c>
      <c r="AE160" t="s">
        <v>542</v>
      </c>
    </row>
  </sheetData>
  <pageMargins left="0.7" right="0.7" top="0.78740157499999996" bottom="0.78740157499999996" header="0.3" footer="0.3"/>
  <customProperties>
    <customPr name="REFI_OFFICE_FUNCTION_CLICK_THROUGH_DATA" r:id="rId1"/>
    <customPr name="REFI_OFFICE_FUNCTION_CLICK_THROUGH_WORKSHEET_CURRENT_NAME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BEDA6-6BF8-4D89-A806-8AD56B97B8B5}">
  <dimension ref="A1:CF162"/>
  <sheetViews>
    <sheetView tabSelected="1" workbookViewId="0">
      <selection activeCell="A139" sqref="A139"/>
    </sheetView>
  </sheetViews>
  <sheetFormatPr baseColWidth="10" defaultColWidth="11.4609375" defaultRowHeight="14.6" outlineLevelRow="1" outlineLevelCol="1" x14ac:dyDescent="0.4"/>
  <cols>
    <col min="1" max="1" width="23.53515625" customWidth="1"/>
    <col min="2" max="2" width="38.84375" customWidth="1"/>
    <col min="3" max="3" width="55.69140625" customWidth="1"/>
    <col min="4" max="4" width="46.23046875" customWidth="1" outlineLevel="1"/>
    <col min="5" max="5" width="15" customWidth="1"/>
    <col min="6" max="6" width="2.84375" customWidth="1"/>
    <col min="7" max="7" width="15.23046875" bestFit="1" customWidth="1"/>
    <col min="8" max="8" width="20.3828125" customWidth="1"/>
    <col min="10" max="10" width="24.15234375" customWidth="1"/>
    <col min="15" max="16" width="19.15234375" bestFit="1" customWidth="1"/>
    <col min="17" max="18" width="21" bestFit="1" customWidth="1"/>
    <col min="19" max="19" width="20.23046875" bestFit="1" customWidth="1"/>
    <col min="20" max="20" width="19.15234375" bestFit="1" customWidth="1"/>
    <col min="21" max="21" width="14.4609375" bestFit="1" customWidth="1"/>
    <col min="22" max="23" width="16.84375" customWidth="1"/>
    <col min="26" max="26" width="15.53515625" bestFit="1" customWidth="1"/>
    <col min="31" max="31" width="37.07421875" style="7" customWidth="1"/>
    <col min="36" max="36" width="12.921875" bestFit="1" customWidth="1"/>
    <col min="42" max="42" width="12.921875" bestFit="1" customWidth="1"/>
    <col min="45" max="45" width="15" customWidth="1"/>
    <col min="80" max="80" width="11.4609375" style="25"/>
  </cols>
  <sheetData>
    <row r="1" spans="1:84" x14ac:dyDescent="0.4">
      <c r="G1" s="43"/>
      <c r="H1" s="43"/>
      <c r="I1" s="43"/>
      <c r="J1" s="44"/>
      <c r="K1" s="43"/>
      <c r="L1" s="45"/>
      <c r="M1" s="45"/>
      <c r="N1" s="43"/>
      <c r="O1" s="46"/>
      <c r="Q1" s="6"/>
      <c r="R1" s="8"/>
      <c r="S1" s="8"/>
      <c r="T1" s="8"/>
      <c r="U1" s="8"/>
      <c r="V1" s="8"/>
      <c r="W1" s="8"/>
      <c r="X1" s="8"/>
      <c r="Y1" s="8"/>
      <c r="Z1" s="8"/>
      <c r="AA1" s="8"/>
      <c r="AK1" s="18"/>
      <c r="AL1" s="19"/>
      <c r="AM1" s="19"/>
      <c r="AN1" s="19"/>
      <c r="AO1" s="19"/>
      <c r="AP1" s="18"/>
      <c r="AS1" s="6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24"/>
      <c r="BX1" s="8"/>
      <c r="BY1" s="8"/>
    </row>
    <row r="2" spans="1:84" ht="43.75" x14ac:dyDescent="0.4">
      <c r="G2" s="47"/>
      <c r="H2" s="48"/>
      <c r="I2" s="46"/>
      <c r="J2" s="49"/>
      <c r="K2" s="47"/>
      <c r="L2" s="48"/>
      <c r="M2" s="48"/>
      <c r="N2" s="50"/>
      <c r="O2" s="51"/>
      <c r="Q2" s="6"/>
      <c r="R2" s="48" t="s">
        <v>560</v>
      </c>
      <c r="S2" s="48" t="s">
        <v>561</v>
      </c>
      <c r="T2" s="48" t="s">
        <v>562</v>
      </c>
      <c r="U2" s="48" t="s">
        <v>563</v>
      </c>
      <c r="V2" s="48" t="s">
        <v>564</v>
      </c>
      <c r="W2" s="48" t="s">
        <v>565</v>
      </c>
      <c r="X2" s="48" t="s">
        <v>566</v>
      </c>
      <c r="Y2" s="48" t="s">
        <v>567</v>
      </c>
      <c r="Z2" s="48" t="s">
        <v>568</v>
      </c>
      <c r="AA2" s="52"/>
      <c r="AK2" s="32"/>
      <c r="AL2" s="27"/>
      <c r="AM2" s="27"/>
      <c r="AN2" s="27"/>
      <c r="AO2" s="27"/>
      <c r="AP2" s="30"/>
      <c r="AS2" s="6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24"/>
      <c r="BX2" s="8"/>
      <c r="BY2" s="8"/>
    </row>
    <row r="3" spans="1:84" ht="43.75" x14ac:dyDescent="0.4">
      <c r="A3" t="s">
        <v>2</v>
      </c>
      <c r="B3" t="s">
        <v>3</v>
      </c>
      <c r="C3" t="s">
        <v>0</v>
      </c>
      <c r="D3" t="s">
        <v>1</v>
      </c>
      <c r="E3" t="s">
        <v>4</v>
      </c>
      <c r="F3" s="5"/>
      <c r="G3" s="48" t="s">
        <v>560</v>
      </c>
      <c r="H3" s="48" t="s">
        <v>561</v>
      </c>
      <c r="I3" s="48" t="s">
        <v>562</v>
      </c>
      <c r="J3" s="48" t="s">
        <v>563</v>
      </c>
      <c r="K3" s="48" t="s">
        <v>564</v>
      </c>
      <c r="L3" s="48" t="s">
        <v>565</v>
      </c>
      <c r="M3" s="48" t="s">
        <v>566</v>
      </c>
      <c r="N3" s="48" t="s">
        <v>567</v>
      </c>
      <c r="O3" s="48" t="s">
        <v>568</v>
      </c>
      <c r="Q3" s="6"/>
      <c r="R3" s="53" t="s">
        <v>569</v>
      </c>
      <c r="S3" s="53" t="s">
        <v>570</v>
      </c>
      <c r="T3" s="53" t="s">
        <v>571</v>
      </c>
      <c r="U3" s="53" t="s">
        <v>572</v>
      </c>
      <c r="V3" s="53" t="s">
        <v>573</v>
      </c>
      <c r="W3" s="53" t="s">
        <v>574</v>
      </c>
      <c r="X3" s="53" t="s">
        <v>575</v>
      </c>
      <c r="Y3" s="53" t="s">
        <v>576</v>
      </c>
      <c r="Z3" s="53" t="s">
        <v>577</v>
      </c>
      <c r="AA3" s="52"/>
      <c r="AE3" s="7" t="s">
        <v>499</v>
      </c>
      <c r="AK3" s="32"/>
      <c r="AL3" s="27"/>
      <c r="AM3" s="27"/>
      <c r="AN3" s="27"/>
      <c r="AO3" s="27"/>
      <c r="AP3" s="30"/>
      <c r="AS3" s="6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/>
      <c r="BS3" s="33"/>
      <c r="BT3" s="33"/>
      <c r="BU3" s="33"/>
      <c r="BV3" s="33"/>
      <c r="BW3" s="34"/>
      <c r="BX3" s="33"/>
      <c r="BY3" s="33"/>
      <c r="BZ3" s="33"/>
      <c r="CA3" s="9"/>
      <c r="CB3" s="35"/>
    </row>
    <row r="4" spans="1:84" x14ac:dyDescent="0.4">
      <c r="A4" s="1" t="s">
        <v>144</v>
      </c>
      <c r="B4" s="1"/>
      <c r="C4" s="1" t="s">
        <v>5</v>
      </c>
      <c r="D4" s="1"/>
      <c r="E4" s="1" t="s">
        <v>6</v>
      </c>
      <c r="F4" s="5"/>
      <c r="G4" s="37">
        <f>R4</f>
        <v>11.4519</v>
      </c>
      <c r="H4" s="37">
        <f t="shared" ref="H4:O4" si="0">S4</f>
        <v>4.7773000000000003</v>
      </c>
      <c r="I4" s="37">
        <f t="shared" si="0"/>
        <v>4.0179</v>
      </c>
      <c r="J4" s="37">
        <f t="shared" si="0"/>
        <v>39.393299549549504</v>
      </c>
      <c r="K4" s="37">
        <f t="shared" si="0"/>
        <v>113.140335772708</v>
      </c>
      <c r="L4" s="37">
        <f t="shared" si="0"/>
        <v>190.18315018314999</v>
      </c>
      <c r="M4" s="37">
        <f t="shared" si="0"/>
        <v>14.5615287677523</v>
      </c>
      <c r="N4" s="37">
        <f t="shared" si="0"/>
        <v>58.0437009192798</v>
      </c>
      <c r="O4" s="37">
        <f t="shared" si="0"/>
        <v>160.90175138302001</v>
      </c>
      <c r="P4" s="37"/>
      <c r="Q4" s="1" t="s">
        <v>6</v>
      </c>
      <c r="R4" s="37">
        <f>_xll.TR(Q4:Q160,R3:Z3)</f>
        <v>11.4519</v>
      </c>
      <c r="S4" s="37">
        <v>4.7773000000000003</v>
      </c>
      <c r="T4" s="37">
        <v>4.0179</v>
      </c>
      <c r="U4" s="37">
        <v>39.393299549549504</v>
      </c>
      <c r="V4" s="36">
        <v>113.140335772708</v>
      </c>
      <c r="W4" s="36">
        <v>190.18315018314999</v>
      </c>
      <c r="X4" s="37">
        <v>14.5615287677523</v>
      </c>
      <c r="Y4" s="37">
        <v>58.0437009192798</v>
      </c>
      <c r="Z4" s="37">
        <v>160.90175138302001</v>
      </c>
      <c r="AA4" s="37"/>
      <c r="AB4" s="37"/>
      <c r="AC4" s="37"/>
      <c r="AD4" s="1" t="s">
        <v>6</v>
      </c>
      <c r="AE4" s="55" t="str">
        <f>_xll.TR(AD4:AD160,AE3)</f>
        <v>AbbVie Inc</v>
      </c>
      <c r="AF4" s="37"/>
      <c r="AG4" s="37"/>
      <c r="AH4" s="37"/>
      <c r="AI4" s="37"/>
      <c r="AJ4" s="39"/>
      <c r="AK4" s="39"/>
      <c r="AL4" s="37"/>
      <c r="AM4" s="37"/>
      <c r="AN4" s="37"/>
      <c r="AO4" s="37"/>
      <c r="AP4" s="36"/>
      <c r="AS4" s="10"/>
      <c r="AT4" s="9"/>
      <c r="AU4" s="9"/>
      <c r="AV4" s="9"/>
      <c r="AX4" s="9"/>
      <c r="BW4" s="41"/>
      <c r="BX4" s="9"/>
      <c r="BZ4" s="9"/>
      <c r="CE4" s="10"/>
    </row>
    <row r="5" spans="1:84" outlineLevel="1" x14ac:dyDescent="0.4">
      <c r="B5" t="s">
        <v>148</v>
      </c>
      <c r="C5" s="6" t="s">
        <v>5</v>
      </c>
      <c r="E5" t="s">
        <v>7</v>
      </c>
      <c r="F5" s="5"/>
      <c r="G5" s="37">
        <f t="shared" ref="G5:G24" si="1">R5</f>
        <v>-8.9793000000000003</v>
      </c>
      <c r="H5" s="37">
        <f t="shared" ref="H5:H24" si="2">S5</f>
        <v>-19.7714</v>
      </c>
      <c r="I5" s="37">
        <f t="shared" ref="I5:I24" si="3">T5</f>
        <v>-21.7546</v>
      </c>
      <c r="J5" s="37">
        <f t="shared" ref="J5:J24" si="4">U5</f>
        <v>25.458652792990101</v>
      </c>
      <c r="K5" s="37">
        <f t="shared" ref="K5:K24" si="5">V5</f>
        <v>34.268654529469899</v>
      </c>
      <c r="L5" s="37">
        <f t="shared" ref="L5:L24" si="6">W5</f>
        <v>169.772576727754</v>
      </c>
      <c r="M5" s="37">
        <f t="shared" ref="M5:M24" si="7">X5</f>
        <v>-8.9793891234170502</v>
      </c>
      <c r="N5" s="37">
        <f t="shared" ref="N5:N24" si="8">Y5</f>
        <v>24.694675971918201</v>
      </c>
      <c r="O5" s="37">
        <f t="shared" ref="O5:O24" si="9">Z5</f>
        <v>34.268654538069804</v>
      </c>
      <c r="P5" s="37"/>
      <c r="Q5" t="s">
        <v>7</v>
      </c>
      <c r="R5" s="37">
        <v>-8.9793000000000003</v>
      </c>
      <c r="S5" s="37">
        <v>-19.7714</v>
      </c>
      <c r="T5" s="37">
        <v>-21.7546</v>
      </c>
      <c r="U5" s="37">
        <v>25.458652792990101</v>
      </c>
      <c r="V5" s="36">
        <v>34.268654529469899</v>
      </c>
      <c r="W5" s="36">
        <v>169.772576727754</v>
      </c>
      <c r="X5" s="37">
        <v>-8.9793891234170502</v>
      </c>
      <c r="Y5" s="37">
        <v>24.694675971918201</v>
      </c>
      <c r="Z5" s="37">
        <v>34.268654538069804</v>
      </c>
      <c r="AA5" s="37"/>
      <c r="AB5" s="37"/>
      <c r="AC5" s="37"/>
      <c r="AD5" t="s">
        <v>7</v>
      </c>
      <c r="AE5" s="56" t="s">
        <v>148</v>
      </c>
      <c r="AF5" s="37"/>
      <c r="AG5" s="37"/>
      <c r="AH5" s="37"/>
      <c r="AI5" s="37"/>
      <c r="AJ5" s="39"/>
      <c r="AK5" s="39"/>
      <c r="AL5" s="37"/>
      <c r="AM5" s="37"/>
      <c r="AN5" s="37"/>
      <c r="AO5" s="37"/>
      <c r="AP5" s="36"/>
      <c r="AS5" s="9"/>
      <c r="AT5" s="9"/>
      <c r="AU5" s="9"/>
      <c r="AV5" s="9"/>
      <c r="AX5" s="9"/>
      <c r="BO5" s="9"/>
      <c r="BP5" s="9"/>
      <c r="BR5" s="9"/>
      <c r="BW5" s="41"/>
      <c r="BX5" s="9"/>
      <c r="BZ5" s="9"/>
      <c r="CE5" s="9"/>
      <c r="CF5" s="9"/>
    </row>
    <row r="6" spans="1:84" outlineLevel="1" x14ac:dyDescent="0.4">
      <c r="B6" t="s">
        <v>150</v>
      </c>
      <c r="C6" s="6" t="s">
        <v>5</v>
      </c>
      <c r="E6" t="s">
        <v>8</v>
      </c>
      <c r="F6" s="5"/>
      <c r="G6" s="37">
        <f t="shared" si="1"/>
        <v>10.5855</v>
      </c>
      <c r="H6" s="37">
        <f t="shared" si="2"/>
        <v>-2.3279000000000001</v>
      </c>
      <c r="I6" s="37">
        <f t="shared" si="3"/>
        <v>-11.229100000000001</v>
      </c>
      <c r="J6" s="37">
        <f t="shared" si="4"/>
        <v>16.057982685725801</v>
      </c>
      <c r="K6" s="37">
        <f t="shared" si="5"/>
        <v>19.751547633885899</v>
      </c>
      <c r="L6" s="37">
        <f t="shared" si="6"/>
        <v>70.995491219743698</v>
      </c>
      <c r="M6" s="37">
        <f t="shared" si="7"/>
        <v>12.463493960798999</v>
      </c>
      <c r="N6" s="37">
        <f t="shared" si="8"/>
        <v>28.2230288322815</v>
      </c>
      <c r="O6" s="37">
        <f t="shared" si="9"/>
        <v>39.938880953854799</v>
      </c>
      <c r="P6" s="37"/>
      <c r="Q6" t="s">
        <v>8</v>
      </c>
      <c r="R6" s="37">
        <v>10.5855</v>
      </c>
      <c r="S6" s="37">
        <v>-2.3279000000000001</v>
      </c>
      <c r="T6" s="37">
        <v>-11.229100000000001</v>
      </c>
      <c r="U6" s="37">
        <v>16.057982685725801</v>
      </c>
      <c r="V6" s="36">
        <v>19.751547633885899</v>
      </c>
      <c r="W6" s="36">
        <v>70.995491219743698</v>
      </c>
      <c r="X6" s="37">
        <v>12.463493960798999</v>
      </c>
      <c r="Y6" s="37">
        <v>28.2230288322815</v>
      </c>
      <c r="Z6" s="37">
        <v>39.938880953854799</v>
      </c>
      <c r="AA6" s="37"/>
      <c r="AB6" s="37"/>
      <c r="AC6" s="37"/>
      <c r="AD6" t="s">
        <v>8</v>
      </c>
      <c r="AE6" s="56" t="s">
        <v>150</v>
      </c>
      <c r="AF6" s="37"/>
      <c r="AG6" s="37"/>
      <c r="AH6" s="37"/>
      <c r="AI6" s="37"/>
      <c r="AJ6" s="39"/>
      <c r="AK6" s="39"/>
      <c r="AL6" s="37"/>
      <c r="AM6" s="37"/>
      <c r="AN6" s="37"/>
      <c r="AO6" s="37"/>
      <c r="AP6" s="36"/>
      <c r="AS6" s="9"/>
      <c r="AT6" s="9"/>
      <c r="AU6" s="9"/>
      <c r="AV6" s="9"/>
      <c r="AX6" s="9"/>
      <c r="BW6" s="41"/>
      <c r="BX6" s="9"/>
      <c r="BZ6" s="9"/>
      <c r="CE6" s="9"/>
      <c r="CF6" s="9"/>
    </row>
    <row r="7" spans="1:84" outlineLevel="1" x14ac:dyDescent="0.4">
      <c r="B7" t="s">
        <v>152</v>
      </c>
      <c r="C7" s="6" t="s">
        <v>5</v>
      </c>
      <c r="E7" t="s">
        <v>9</v>
      </c>
      <c r="F7" s="5"/>
      <c r="G7" s="37">
        <f t="shared" si="1"/>
        <v>29.273599999999998</v>
      </c>
      <c r="H7" s="37">
        <f t="shared" si="2"/>
        <v>6.3407</v>
      </c>
      <c r="I7" s="37">
        <f t="shared" si="3"/>
        <v>57.970599999999997</v>
      </c>
      <c r="J7" s="37">
        <f t="shared" si="4"/>
        <v>91.208967173738998</v>
      </c>
      <c r="K7" s="37">
        <f t="shared" si="5"/>
        <v>72.184571016582595</v>
      </c>
      <c r="L7" s="37">
        <f t="shared" si="6"/>
        <v>3.28691289680823</v>
      </c>
      <c r="M7" s="37">
        <f t="shared" si="7"/>
        <v>31.1251670819669</v>
      </c>
      <c r="N7" s="37">
        <f t="shared" si="8"/>
        <v>114.800342001198</v>
      </c>
      <c r="O7" s="37">
        <f t="shared" si="9"/>
        <v>108.43094940915201</v>
      </c>
      <c r="P7" s="37"/>
      <c r="Q7" t="s">
        <v>9</v>
      </c>
      <c r="R7" s="37">
        <v>29.273599999999998</v>
      </c>
      <c r="S7" s="37">
        <v>6.3407</v>
      </c>
      <c r="T7" s="37">
        <v>57.970599999999997</v>
      </c>
      <c r="U7" s="37">
        <v>91.208967173738998</v>
      </c>
      <c r="V7" s="36">
        <v>72.184571016582595</v>
      </c>
      <c r="W7" s="36">
        <v>3.28691289680823</v>
      </c>
      <c r="X7" s="37">
        <v>31.1251670819669</v>
      </c>
      <c r="Y7" s="37">
        <v>114.800342001198</v>
      </c>
      <c r="Z7" s="37">
        <v>108.43094940915201</v>
      </c>
      <c r="AA7" s="37"/>
      <c r="AB7" s="37"/>
      <c r="AC7" s="37"/>
      <c r="AD7" t="s">
        <v>9</v>
      </c>
      <c r="AE7" s="56" t="s">
        <v>152</v>
      </c>
      <c r="AF7" s="37"/>
      <c r="AG7" s="37"/>
      <c r="AH7" s="37"/>
      <c r="AI7" s="37"/>
      <c r="AJ7" s="39"/>
      <c r="AK7" s="39"/>
      <c r="AL7" s="37"/>
      <c r="AM7" s="37"/>
      <c r="AN7" s="37"/>
      <c r="AO7" s="37"/>
      <c r="AP7" s="36"/>
      <c r="AS7" s="9"/>
      <c r="AT7" s="9"/>
      <c r="AU7" s="9"/>
      <c r="AV7" s="9"/>
      <c r="AX7" s="9"/>
      <c r="BW7" s="41"/>
      <c r="BX7" s="9"/>
      <c r="BZ7" s="9"/>
      <c r="CE7" s="9"/>
      <c r="CF7" s="9"/>
    </row>
    <row r="8" spans="1:84" outlineLevel="1" x14ac:dyDescent="0.4">
      <c r="B8" t="s">
        <v>154</v>
      </c>
      <c r="C8" s="6" t="s">
        <v>5</v>
      </c>
      <c r="E8" t="s">
        <v>10</v>
      </c>
      <c r="F8" s="5"/>
      <c r="G8" s="37">
        <f t="shared" si="1"/>
        <v>-14.55</v>
      </c>
      <c r="H8" s="37">
        <f t="shared" si="2"/>
        <v>2.0859000000000001</v>
      </c>
      <c r="I8" s="37">
        <f t="shared" si="3"/>
        <v>-35.968000000000004</v>
      </c>
      <c r="J8" s="37">
        <f t="shared" si="4"/>
        <v>-40.120062322426897</v>
      </c>
      <c r="K8" s="37">
        <f t="shared" si="5"/>
        <v>-57.256877432861202</v>
      </c>
      <c r="L8" s="37">
        <f t="shared" si="6"/>
        <v>-54.942723236846199</v>
      </c>
      <c r="M8" s="37">
        <f t="shared" si="7"/>
        <v>-14.5500915511378</v>
      </c>
      <c r="N8" s="37">
        <f t="shared" si="8"/>
        <v>-39.938407798546699</v>
      </c>
      <c r="O8" s="37">
        <f t="shared" si="9"/>
        <v>-57.256877433069498</v>
      </c>
      <c r="P8" s="37"/>
      <c r="Q8" t="s">
        <v>10</v>
      </c>
      <c r="R8" s="37">
        <v>-14.55</v>
      </c>
      <c r="S8" s="37">
        <v>2.0859000000000001</v>
      </c>
      <c r="T8" s="37">
        <v>-35.968000000000004</v>
      </c>
      <c r="U8" s="37">
        <v>-40.120062322426897</v>
      </c>
      <c r="V8" s="36">
        <v>-57.256877432861202</v>
      </c>
      <c r="W8" s="36">
        <v>-54.942723236846199</v>
      </c>
      <c r="X8" s="37">
        <v>-14.5500915511378</v>
      </c>
      <c r="Y8" s="37">
        <v>-39.938407798546699</v>
      </c>
      <c r="Z8" s="37">
        <v>-57.256877433069498</v>
      </c>
      <c r="AA8" s="37"/>
      <c r="AB8" s="37"/>
      <c r="AC8" s="37"/>
      <c r="AD8" t="s">
        <v>10</v>
      </c>
      <c r="AE8" s="56" t="s">
        <v>154</v>
      </c>
      <c r="AF8" s="37"/>
      <c r="AG8" s="37"/>
      <c r="AH8" s="37"/>
      <c r="AI8" s="37"/>
      <c r="AJ8" s="39"/>
      <c r="AK8" s="39"/>
      <c r="AL8" s="37"/>
      <c r="AM8" s="37"/>
      <c r="AN8" s="37"/>
      <c r="AO8" s="37"/>
      <c r="AP8" s="36"/>
      <c r="AS8" s="9"/>
      <c r="AT8" s="9"/>
      <c r="AU8" s="9"/>
      <c r="AV8" s="9"/>
      <c r="AW8" s="9"/>
      <c r="AX8" s="9"/>
      <c r="BO8" s="9"/>
      <c r="BP8" s="9"/>
      <c r="BR8" s="9"/>
      <c r="BW8" s="41"/>
      <c r="BX8" s="9"/>
      <c r="BZ8" s="9"/>
      <c r="CE8" s="9"/>
      <c r="CF8" s="9"/>
    </row>
    <row r="9" spans="1:84" outlineLevel="1" x14ac:dyDescent="0.4">
      <c r="B9" t="s">
        <v>156</v>
      </c>
      <c r="C9" s="6" t="s">
        <v>5</v>
      </c>
      <c r="E9" t="s">
        <v>11</v>
      </c>
      <c r="F9" s="5"/>
      <c r="G9" s="37">
        <f t="shared" si="1"/>
        <v>-20.9635</v>
      </c>
      <c r="H9" s="37">
        <f t="shared" si="2"/>
        <v>3.2155999999999998</v>
      </c>
      <c r="I9" s="37">
        <f t="shared" si="3"/>
        <v>-49.431800000000003</v>
      </c>
      <c r="J9" s="37">
        <f t="shared" si="4"/>
        <v>-9.7611796762301601</v>
      </c>
      <c r="K9" s="37">
        <f t="shared" si="5"/>
        <v>-9.2242949968559103</v>
      </c>
      <c r="L9" s="37">
        <f t="shared" si="6"/>
        <v>-0.70371611492266295</v>
      </c>
      <c r="M9" s="37">
        <f t="shared" si="7"/>
        <v>-20.7503957180468</v>
      </c>
      <c r="N9" s="37">
        <f t="shared" si="8"/>
        <v>-10.4833727944825</v>
      </c>
      <c r="O9" s="37">
        <f t="shared" si="9"/>
        <v>-8.97942533929257</v>
      </c>
      <c r="P9" s="37"/>
      <c r="Q9" t="s">
        <v>11</v>
      </c>
      <c r="R9" s="37">
        <v>-20.9635</v>
      </c>
      <c r="S9" s="37">
        <v>3.2155999999999998</v>
      </c>
      <c r="T9" s="37">
        <v>-49.431800000000003</v>
      </c>
      <c r="U9" s="37">
        <v>-9.7611796762301601</v>
      </c>
      <c r="V9" s="36">
        <v>-9.2242949968559103</v>
      </c>
      <c r="W9" s="36">
        <v>-0.70371611492266295</v>
      </c>
      <c r="X9" s="37">
        <v>-20.7503957180468</v>
      </c>
      <c r="Y9" s="37">
        <v>-10.4833727944825</v>
      </c>
      <c r="Z9" s="37">
        <v>-8.97942533929257</v>
      </c>
      <c r="AA9" s="37"/>
      <c r="AB9" s="37"/>
      <c r="AC9" s="37"/>
      <c r="AD9" t="s">
        <v>11</v>
      </c>
      <c r="AE9" s="56" t="s">
        <v>156</v>
      </c>
      <c r="AF9" s="37"/>
      <c r="AG9" s="37"/>
      <c r="AH9" s="37"/>
      <c r="AI9" s="37"/>
      <c r="AJ9" s="39"/>
      <c r="AK9" s="39"/>
      <c r="AL9" s="37"/>
      <c r="AM9" s="37"/>
      <c r="AN9" s="37"/>
      <c r="AO9" s="37"/>
      <c r="AP9" s="36"/>
      <c r="AS9" s="9"/>
      <c r="AT9" s="9"/>
      <c r="AU9" s="9"/>
      <c r="AV9" s="9"/>
      <c r="AX9" s="9"/>
      <c r="BO9" s="9"/>
      <c r="BP9" s="9"/>
      <c r="BR9" s="9"/>
      <c r="BW9" s="41"/>
      <c r="BX9" s="9"/>
      <c r="BZ9" s="9"/>
      <c r="CE9" s="9"/>
      <c r="CF9" s="9"/>
    </row>
    <row r="10" spans="1:84" outlineLevel="1" x14ac:dyDescent="0.4">
      <c r="B10" t="s">
        <v>158</v>
      </c>
      <c r="C10" s="6" t="s">
        <v>5</v>
      </c>
      <c r="E10" t="s">
        <v>12</v>
      </c>
      <c r="F10" s="5"/>
      <c r="G10" s="37">
        <f t="shared" si="1"/>
        <v>-37.181199999999997</v>
      </c>
      <c r="H10" s="37">
        <f t="shared" si="2"/>
        <v>-11.6372</v>
      </c>
      <c r="I10" s="37">
        <f t="shared" si="3"/>
        <v>-69.245199999999997</v>
      </c>
      <c r="J10" s="37">
        <f t="shared" si="4"/>
        <v>-84.797159653105197</v>
      </c>
      <c r="K10" s="37">
        <f t="shared" si="5"/>
        <v>-64.750337381916296</v>
      </c>
      <c r="L10" s="37" t="str">
        <f t="shared" si="6"/>
        <v>NULL</v>
      </c>
      <c r="M10" s="37">
        <f t="shared" si="7"/>
        <v>-37.181337181337199</v>
      </c>
      <c r="N10" s="37">
        <f t="shared" si="8"/>
        <v>-85.722094675238907</v>
      </c>
      <c r="O10" s="37">
        <f t="shared" si="9"/>
        <v>-64.750337382017804</v>
      </c>
      <c r="P10" s="37"/>
      <c r="Q10" t="s">
        <v>12</v>
      </c>
      <c r="R10" s="37">
        <v>-37.181199999999997</v>
      </c>
      <c r="S10" s="37">
        <v>-11.6372</v>
      </c>
      <c r="T10" s="37">
        <v>-69.245199999999997</v>
      </c>
      <c r="U10" s="37">
        <v>-84.797159653105197</v>
      </c>
      <c r="V10" s="36">
        <v>-64.750337381916296</v>
      </c>
      <c r="W10" s="60" t="s">
        <v>147</v>
      </c>
      <c r="X10" s="37">
        <v>-37.181337181337199</v>
      </c>
      <c r="Y10" s="37">
        <v>-85.722094675238907</v>
      </c>
      <c r="Z10" s="37">
        <v>-64.750337382017804</v>
      </c>
      <c r="AA10" s="37"/>
      <c r="AB10" s="37"/>
      <c r="AC10" s="37"/>
      <c r="AD10" t="s">
        <v>12</v>
      </c>
      <c r="AE10" s="56" t="s">
        <v>158</v>
      </c>
      <c r="AF10" s="37"/>
      <c r="AG10" s="37"/>
      <c r="AH10" s="37"/>
      <c r="AI10" s="37"/>
      <c r="AJ10" s="39"/>
      <c r="AK10" s="39"/>
      <c r="AL10" s="37"/>
      <c r="AM10" s="37"/>
      <c r="AN10" s="37"/>
      <c r="AO10" s="37"/>
      <c r="AP10" s="36"/>
      <c r="AS10" s="9"/>
      <c r="AT10" s="9"/>
      <c r="AU10" s="9"/>
      <c r="AV10" s="9"/>
      <c r="AW10" s="9"/>
      <c r="AX10" s="9"/>
      <c r="AY10" s="9"/>
      <c r="BG10" s="9"/>
      <c r="BM10" s="9"/>
      <c r="BO10" s="9"/>
      <c r="BP10" s="9"/>
      <c r="BQ10" s="9"/>
      <c r="BW10" s="41"/>
      <c r="BX10" s="9"/>
      <c r="BZ10" s="9"/>
      <c r="CE10" s="9"/>
      <c r="CF10" s="9"/>
    </row>
    <row r="11" spans="1:84" outlineLevel="1" x14ac:dyDescent="0.4">
      <c r="B11" t="s">
        <v>160</v>
      </c>
      <c r="C11" s="6" t="s">
        <v>5</v>
      </c>
      <c r="E11" t="s">
        <v>13</v>
      </c>
      <c r="F11" s="5"/>
      <c r="G11" s="37">
        <f t="shared" si="1"/>
        <v>-6.3071999999999999</v>
      </c>
      <c r="H11" s="37">
        <f t="shared" si="2"/>
        <v>-2.6133999999999999</v>
      </c>
      <c r="I11" s="37">
        <f t="shared" si="3"/>
        <v>-14.491199999999999</v>
      </c>
      <c r="J11" s="37">
        <f t="shared" si="4"/>
        <v>-10.599796679091799</v>
      </c>
      <c r="K11" s="37">
        <f t="shared" si="5"/>
        <v>-6.1071962417253998</v>
      </c>
      <c r="L11" s="37">
        <f t="shared" si="6"/>
        <v>177.384081589738</v>
      </c>
      <c r="M11" s="37">
        <f t="shared" si="7"/>
        <v>-6.6000814585643903</v>
      </c>
      <c r="N11" s="37">
        <f t="shared" si="8"/>
        <v>-8.0972373696983002</v>
      </c>
      <c r="O11" s="37">
        <f t="shared" si="9"/>
        <v>1.23228990079487</v>
      </c>
      <c r="P11" s="37"/>
      <c r="Q11" t="s">
        <v>13</v>
      </c>
      <c r="R11" s="37">
        <v>-6.3071999999999999</v>
      </c>
      <c r="S11" s="37">
        <v>-2.6133999999999999</v>
      </c>
      <c r="T11" s="37">
        <v>-14.491199999999999</v>
      </c>
      <c r="U11" s="37">
        <v>-10.599796679091799</v>
      </c>
      <c r="V11" s="36">
        <v>-6.1071962417253998</v>
      </c>
      <c r="W11" s="36">
        <v>177.384081589738</v>
      </c>
      <c r="X11" s="37">
        <v>-6.6000814585643903</v>
      </c>
      <c r="Y11" s="37">
        <v>-8.0972373696983002</v>
      </c>
      <c r="Z11" s="37">
        <v>1.23228990079487</v>
      </c>
      <c r="AA11" s="37"/>
      <c r="AB11" s="37"/>
      <c r="AC11" s="37"/>
      <c r="AD11" t="s">
        <v>13</v>
      </c>
      <c r="AE11" s="56" t="s">
        <v>160</v>
      </c>
      <c r="AF11" s="37"/>
      <c r="AG11" s="37"/>
      <c r="AH11" s="37"/>
      <c r="AI11" s="37"/>
      <c r="AJ11" s="39"/>
      <c r="AK11" s="39"/>
      <c r="AL11" s="37"/>
      <c r="AM11" s="37"/>
      <c r="AN11" s="37"/>
      <c r="AO11" s="37"/>
      <c r="AP11" s="36"/>
      <c r="AS11" s="9"/>
      <c r="AT11" s="9"/>
      <c r="AU11" s="9"/>
      <c r="AV11" s="9"/>
      <c r="AX11" s="9"/>
      <c r="BR11" s="9"/>
      <c r="BS11" s="9"/>
      <c r="BW11" s="41"/>
      <c r="BX11" s="9"/>
      <c r="BZ11" s="9"/>
      <c r="CE11" s="9"/>
      <c r="CF11" s="9"/>
    </row>
    <row r="12" spans="1:84" outlineLevel="1" x14ac:dyDescent="0.4">
      <c r="B12" t="s">
        <v>163</v>
      </c>
      <c r="C12" s="6" t="s">
        <v>5</v>
      </c>
      <c r="E12" t="s">
        <v>14</v>
      </c>
      <c r="F12" s="5"/>
      <c r="G12" s="37">
        <f t="shared" si="1"/>
        <v>-6.3331999999999997</v>
      </c>
      <c r="H12" s="37">
        <f t="shared" si="2"/>
        <v>-5.4508000000000001</v>
      </c>
      <c r="I12" s="37">
        <f t="shared" si="3"/>
        <v>15.447800000000001</v>
      </c>
      <c r="J12" s="37">
        <f t="shared" si="4"/>
        <v>55.896873285792601</v>
      </c>
      <c r="K12" s="37">
        <f t="shared" si="5"/>
        <v>185.341365461847</v>
      </c>
      <c r="L12" s="37">
        <f t="shared" si="6"/>
        <v>5138.7096774193496</v>
      </c>
      <c r="M12" s="37">
        <f t="shared" si="7"/>
        <v>-5.2666666666665396</v>
      </c>
      <c r="N12" s="37">
        <f t="shared" si="8"/>
        <v>57.888888889753403</v>
      </c>
      <c r="O12" s="37">
        <f t="shared" si="9"/>
        <v>185.34136548109601</v>
      </c>
      <c r="P12" s="37"/>
      <c r="Q12" t="s">
        <v>14</v>
      </c>
      <c r="R12" s="37">
        <v>-6.3331999999999997</v>
      </c>
      <c r="S12" s="37">
        <v>-5.4508000000000001</v>
      </c>
      <c r="T12" s="37">
        <v>15.447800000000001</v>
      </c>
      <c r="U12" s="37">
        <v>55.896873285792601</v>
      </c>
      <c r="V12" s="36">
        <v>185.341365461847</v>
      </c>
      <c r="W12" s="36">
        <v>5138.7096774193496</v>
      </c>
      <c r="X12" s="37">
        <v>-5.2666666666665396</v>
      </c>
      <c r="Y12" s="37">
        <v>57.888888889753403</v>
      </c>
      <c r="Z12" s="37">
        <v>185.34136548109601</v>
      </c>
      <c r="AA12" s="37"/>
      <c r="AB12" s="37"/>
      <c r="AC12" s="37"/>
      <c r="AD12" t="s">
        <v>14</v>
      </c>
      <c r="AE12" s="56" t="s">
        <v>163</v>
      </c>
      <c r="AF12" s="37"/>
      <c r="AG12" s="37"/>
      <c r="AH12" s="37"/>
      <c r="AI12" s="37"/>
      <c r="AJ12" s="39"/>
      <c r="AK12" s="39"/>
      <c r="AL12" s="37"/>
      <c r="AM12" s="37"/>
      <c r="AN12" s="37"/>
      <c r="AO12" s="37"/>
      <c r="AP12" s="36"/>
      <c r="AS12" s="9"/>
      <c r="AT12" s="9"/>
      <c r="AU12" s="9"/>
      <c r="AV12" s="9"/>
      <c r="AW12" s="9"/>
      <c r="AX12" s="9"/>
      <c r="AY12" s="9"/>
      <c r="BG12" s="9"/>
      <c r="BM12" s="9"/>
      <c r="BO12" s="9"/>
      <c r="BP12" s="9"/>
      <c r="BQ12" s="9"/>
      <c r="BR12" s="9"/>
      <c r="BS12" s="9"/>
      <c r="BW12" s="41"/>
      <c r="BX12" s="9"/>
      <c r="BZ12" s="9"/>
      <c r="CE12" s="9"/>
      <c r="CF12" s="9"/>
    </row>
    <row r="13" spans="1:84" outlineLevel="1" x14ac:dyDescent="0.4">
      <c r="B13" t="s">
        <v>166</v>
      </c>
      <c r="C13" s="6" t="s">
        <v>5</v>
      </c>
      <c r="E13" t="s">
        <v>15</v>
      </c>
      <c r="F13" s="5"/>
      <c r="G13" s="37">
        <f t="shared" si="1"/>
        <v>86.532700000000006</v>
      </c>
      <c r="H13" s="37">
        <f t="shared" si="2"/>
        <v>11.9034</v>
      </c>
      <c r="I13" s="37">
        <f t="shared" si="3"/>
        <v>62.290199999999999</v>
      </c>
      <c r="J13" s="37">
        <f t="shared" si="4"/>
        <v>91.346614935263105</v>
      </c>
      <c r="K13" s="37">
        <f t="shared" si="5"/>
        <v>205.81063192363999</v>
      </c>
      <c r="L13" s="37">
        <f t="shared" si="6"/>
        <v>312.83860045146702</v>
      </c>
      <c r="M13" s="37">
        <f t="shared" si="7"/>
        <v>86.532659045514393</v>
      </c>
      <c r="N13" s="37">
        <f t="shared" si="8"/>
        <v>90.227095433285996</v>
      </c>
      <c r="O13" s="37">
        <f t="shared" si="9"/>
        <v>205.810631930874</v>
      </c>
      <c r="P13" s="37"/>
      <c r="Q13" t="s">
        <v>15</v>
      </c>
      <c r="R13" s="37">
        <v>86.532700000000006</v>
      </c>
      <c r="S13" s="37">
        <v>11.9034</v>
      </c>
      <c r="T13" s="37">
        <v>62.290199999999999</v>
      </c>
      <c r="U13" s="37">
        <v>91.346614935263105</v>
      </c>
      <c r="V13" s="36">
        <v>205.81063192363999</v>
      </c>
      <c r="W13" s="36">
        <v>312.83860045146702</v>
      </c>
      <c r="X13" s="37">
        <v>86.532659045514393</v>
      </c>
      <c r="Y13" s="37">
        <v>90.227095433285996</v>
      </c>
      <c r="Z13" s="37">
        <v>205.810631930874</v>
      </c>
      <c r="AA13" s="37"/>
      <c r="AB13" s="37"/>
      <c r="AC13" s="37"/>
      <c r="AD13" t="s">
        <v>15</v>
      </c>
      <c r="AE13" s="56" t="s">
        <v>166</v>
      </c>
      <c r="AF13" s="37"/>
      <c r="AG13" s="37"/>
      <c r="AH13" s="37"/>
      <c r="AI13" s="37"/>
      <c r="AJ13" s="39"/>
      <c r="AK13" s="39"/>
      <c r="AL13" s="37"/>
      <c r="AM13" s="37"/>
      <c r="AN13" s="37"/>
      <c r="AO13" s="37"/>
      <c r="AP13" s="36"/>
      <c r="AS13" s="9"/>
      <c r="AT13" s="9"/>
      <c r="AU13" s="9"/>
      <c r="AV13" s="9"/>
      <c r="AW13" s="9"/>
      <c r="AX13" s="9"/>
      <c r="BG13" s="9"/>
      <c r="BO13" s="9"/>
      <c r="BP13" s="9"/>
      <c r="BQ13" s="9"/>
      <c r="BR13" s="9"/>
      <c r="BV13" s="9"/>
      <c r="BW13" s="41"/>
      <c r="BX13" s="9"/>
      <c r="BZ13" s="9"/>
      <c r="CE13" s="9"/>
      <c r="CF13" s="9"/>
    </row>
    <row r="14" spans="1:84" outlineLevel="1" x14ac:dyDescent="0.4">
      <c r="B14" t="s">
        <v>168</v>
      </c>
      <c r="C14" s="6" t="s">
        <v>5</v>
      </c>
      <c r="E14" t="s">
        <v>16</v>
      </c>
      <c r="F14" s="5"/>
      <c r="G14" s="37">
        <f t="shared" si="1"/>
        <v>224.8175</v>
      </c>
      <c r="H14" s="37">
        <f t="shared" si="2"/>
        <v>-23.4956</v>
      </c>
      <c r="I14" s="37">
        <f t="shared" si="3"/>
        <v>27.142900000000001</v>
      </c>
      <c r="J14" s="37">
        <f t="shared" si="4"/>
        <v>-83.061357702349895</v>
      </c>
      <c r="K14" s="37">
        <f t="shared" si="5"/>
        <v>-90.015782888815096</v>
      </c>
      <c r="L14" s="37" t="str">
        <f t="shared" si="6"/>
        <v>NULL</v>
      </c>
      <c r="M14" s="37">
        <f t="shared" si="7"/>
        <v>215.69343065693499</v>
      </c>
      <c r="N14" s="37">
        <f t="shared" si="8"/>
        <v>-81.891137474272199</v>
      </c>
      <c r="O14" s="37">
        <f t="shared" si="9"/>
        <v>-90.015782888809198</v>
      </c>
      <c r="P14" s="37"/>
      <c r="Q14" t="s">
        <v>16</v>
      </c>
      <c r="R14" s="37">
        <v>224.8175</v>
      </c>
      <c r="S14" s="37">
        <v>-23.4956</v>
      </c>
      <c r="T14" s="37">
        <v>27.142900000000001</v>
      </c>
      <c r="U14" s="37">
        <v>-83.061357702349895</v>
      </c>
      <c r="V14" s="36">
        <v>-90.015782888815096</v>
      </c>
      <c r="W14" s="60" t="s">
        <v>147</v>
      </c>
      <c r="X14" s="37">
        <v>215.69343065693499</v>
      </c>
      <c r="Y14" s="37">
        <v>-81.891137474272199</v>
      </c>
      <c r="Z14" s="37">
        <v>-90.015782888809198</v>
      </c>
      <c r="AA14" s="37"/>
      <c r="AB14" s="37"/>
      <c r="AC14" s="37"/>
      <c r="AD14" t="s">
        <v>16</v>
      </c>
      <c r="AE14" s="56" t="s">
        <v>168</v>
      </c>
      <c r="AF14" s="37"/>
      <c r="AG14" s="37"/>
      <c r="AH14" s="37"/>
      <c r="AI14" s="37"/>
      <c r="AJ14" s="39"/>
      <c r="AK14" s="39"/>
      <c r="AL14" s="37"/>
      <c r="AM14" s="37"/>
      <c r="AN14" s="37"/>
      <c r="AO14" s="37"/>
      <c r="AP14" s="36"/>
      <c r="AS14" s="9"/>
      <c r="AT14" s="9"/>
      <c r="AU14" s="9"/>
      <c r="AV14" s="9"/>
      <c r="AW14" s="9"/>
      <c r="AX14" s="9"/>
      <c r="AY14" s="9"/>
      <c r="BG14" s="9"/>
      <c r="BM14" s="9"/>
      <c r="BO14" s="9"/>
      <c r="BP14" s="9"/>
      <c r="BQ14" s="9"/>
      <c r="BR14" s="9"/>
      <c r="BS14" s="9"/>
      <c r="BT14" s="9"/>
      <c r="BU14" s="9"/>
      <c r="BV14" s="9"/>
      <c r="BW14" s="41"/>
      <c r="BX14" s="9"/>
      <c r="BZ14" s="9"/>
      <c r="CE14" s="9"/>
      <c r="CF14" s="9"/>
    </row>
    <row r="15" spans="1:84" outlineLevel="1" x14ac:dyDescent="0.4">
      <c r="B15" t="s">
        <v>171</v>
      </c>
      <c r="C15" s="6" t="s">
        <v>5</v>
      </c>
      <c r="E15" t="s">
        <v>17</v>
      </c>
      <c r="F15" s="5"/>
      <c r="G15" s="37">
        <f t="shared" si="1"/>
        <v>-12.779500000000001</v>
      </c>
      <c r="H15" s="37">
        <f t="shared" si="2"/>
        <v>-0.89880000000000004</v>
      </c>
      <c r="I15" s="37">
        <f t="shared" si="3"/>
        <v>-35.322600000000001</v>
      </c>
      <c r="J15" s="37">
        <f t="shared" si="4"/>
        <v>-39.697065320290299</v>
      </c>
      <c r="K15" s="37">
        <f t="shared" si="5"/>
        <v>-51.689559282042602</v>
      </c>
      <c r="L15" s="37">
        <f t="shared" si="6"/>
        <v>-57.851786501985003</v>
      </c>
      <c r="M15" s="37">
        <f t="shared" si="7"/>
        <v>-12.7795527156549</v>
      </c>
      <c r="N15" s="37">
        <f t="shared" si="8"/>
        <v>-40.094043888518897</v>
      </c>
      <c r="O15" s="37">
        <f t="shared" si="9"/>
        <v>-51.689559285125199</v>
      </c>
      <c r="P15" s="37"/>
      <c r="Q15" t="s">
        <v>17</v>
      </c>
      <c r="R15" s="54">
        <v>-12.779500000000001</v>
      </c>
      <c r="S15" s="54">
        <v>-0.89880000000000004</v>
      </c>
      <c r="T15" s="54">
        <v>-35.322600000000001</v>
      </c>
      <c r="U15" s="37">
        <v>-39.697065320290299</v>
      </c>
      <c r="V15" s="36">
        <v>-51.689559282042602</v>
      </c>
      <c r="W15" s="36">
        <v>-57.851786501985003</v>
      </c>
      <c r="X15" s="37">
        <v>-12.7795527156549</v>
      </c>
      <c r="Y15" s="37">
        <v>-40.094043888518897</v>
      </c>
      <c r="Z15" s="37">
        <v>-51.689559285125199</v>
      </c>
      <c r="AA15" s="37"/>
      <c r="AB15" s="37"/>
      <c r="AC15" s="37"/>
      <c r="AD15" t="s">
        <v>17</v>
      </c>
      <c r="AE15" s="56" t="s">
        <v>591</v>
      </c>
      <c r="AF15" s="37"/>
      <c r="AG15" s="37"/>
      <c r="AH15" s="37"/>
      <c r="AI15" s="37"/>
      <c r="AJ15" s="39"/>
      <c r="AK15" s="39"/>
      <c r="AL15" s="37"/>
      <c r="AM15" s="37"/>
      <c r="AN15" s="37"/>
      <c r="AO15" s="37"/>
      <c r="AP15" s="36"/>
      <c r="AS15" s="9"/>
      <c r="AT15" s="9"/>
      <c r="AU15" s="9"/>
      <c r="AV15" s="9"/>
      <c r="AW15" s="9"/>
      <c r="AX15" s="9"/>
      <c r="BO15" s="9"/>
      <c r="BP15" s="9"/>
      <c r="BR15" s="9"/>
      <c r="BW15" s="41"/>
      <c r="BX15" s="9"/>
      <c r="BZ15" s="9"/>
      <c r="CE15" s="9"/>
      <c r="CF15" s="9"/>
    </row>
    <row r="16" spans="1:84" outlineLevel="1" x14ac:dyDescent="0.4">
      <c r="B16" t="s">
        <v>173</v>
      </c>
      <c r="C16" s="6" t="s">
        <v>5</v>
      </c>
      <c r="E16" t="s">
        <v>18</v>
      </c>
      <c r="F16" s="5"/>
      <c r="G16" s="37">
        <f t="shared" si="1"/>
        <v>13.493600000000001</v>
      </c>
      <c r="H16" s="37">
        <f t="shared" si="2"/>
        <v>4.6734999999999998</v>
      </c>
      <c r="I16" s="37">
        <f t="shared" si="3"/>
        <v>26.8857</v>
      </c>
      <c r="J16" s="37">
        <f t="shared" si="4"/>
        <v>6.2771149674620297</v>
      </c>
      <c r="K16" s="37">
        <f t="shared" si="5"/>
        <v>-19.127205199628602</v>
      </c>
      <c r="L16" s="37">
        <f t="shared" si="6"/>
        <v>-24.776892812589999</v>
      </c>
      <c r="M16" s="37">
        <f t="shared" si="7"/>
        <v>13.4935572607501</v>
      </c>
      <c r="N16" s="37">
        <f t="shared" si="8"/>
        <v>5.9324324253323502</v>
      </c>
      <c r="O16" s="37">
        <f t="shared" si="9"/>
        <v>-19.1272052055016</v>
      </c>
      <c r="P16" s="37"/>
      <c r="Q16" t="s">
        <v>18</v>
      </c>
      <c r="R16" s="37">
        <v>13.493600000000001</v>
      </c>
      <c r="S16" s="37">
        <v>4.6734999999999998</v>
      </c>
      <c r="T16" s="37">
        <v>26.8857</v>
      </c>
      <c r="U16" s="37">
        <v>6.2771149674620297</v>
      </c>
      <c r="V16" s="36">
        <v>-19.127205199628602</v>
      </c>
      <c r="W16" s="36">
        <v>-24.776892812589999</v>
      </c>
      <c r="X16" s="37">
        <v>13.4935572607501</v>
      </c>
      <c r="Y16" s="37">
        <v>5.9324324253323502</v>
      </c>
      <c r="Z16" s="37">
        <v>-19.1272052055016</v>
      </c>
      <c r="AA16" s="37"/>
      <c r="AB16" s="37"/>
      <c r="AC16" s="37"/>
      <c r="AD16" t="s">
        <v>18</v>
      </c>
      <c r="AE16" s="56" t="s">
        <v>173</v>
      </c>
      <c r="AF16" s="37"/>
      <c r="AG16" s="37"/>
      <c r="AH16" s="37"/>
      <c r="AI16" s="37"/>
      <c r="AJ16" s="39"/>
      <c r="AK16" s="39"/>
      <c r="AL16" s="37"/>
      <c r="AM16" s="37"/>
      <c r="AN16" s="37"/>
      <c r="AO16" s="37"/>
      <c r="AP16" s="36"/>
      <c r="AS16" s="9"/>
      <c r="AT16" s="9"/>
      <c r="AU16" s="9"/>
      <c r="AV16" s="9"/>
      <c r="AX16" s="9"/>
      <c r="BO16" s="9"/>
      <c r="BP16" s="9"/>
      <c r="BR16" s="9"/>
      <c r="BW16" s="41"/>
      <c r="BX16" s="9"/>
      <c r="BZ16" s="9"/>
      <c r="CE16" s="9"/>
      <c r="CF16" s="9"/>
    </row>
    <row r="17" spans="1:84" outlineLevel="1" x14ac:dyDescent="0.4">
      <c r="B17" t="s">
        <v>175</v>
      </c>
      <c r="C17" s="6" t="s">
        <v>5</v>
      </c>
      <c r="E17" t="s">
        <v>19</v>
      </c>
      <c r="F17" s="5"/>
      <c r="G17" s="37">
        <f t="shared" si="1"/>
        <v>-27.050999999999998</v>
      </c>
      <c r="H17" s="37">
        <f t="shared" si="2"/>
        <v>-12.6943</v>
      </c>
      <c r="I17" s="37">
        <f t="shared" si="3"/>
        <v>-28.414200000000001</v>
      </c>
      <c r="J17" s="37">
        <f t="shared" si="4"/>
        <v>-3.2341831916902701</v>
      </c>
      <c r="K17" s="37">
        <f t="shared" si="5"/>
        <v>-52.716576306378997</v>
      </c>
      <c r="L17" s="37">
        <f t="shared" si="6"/>
        <v>75.395806589644806</v>
      </c>
      <c r="M17" s="37">
        <f t="shared" si="7"/>
        <v>-27.0510767040399</v>
      </c>
      <c r="N17" s="37">
        <f t="shared" si="8"/>
        <v>-12.433240762962599</v>
      </c>
      <c r="O17" s="37">
        <f t="shared" si="9"/>
        <v>-52.716576307496801</v>
      </c>
      <c r="P17" s="37"/>
      <c r="Q17" t="s">
        <v>19</v>
      </c>
      <c r="R17" s="37">
        <v>-27.050999999999998</v>
      </c>
      <c r="S17" s="37">
        <v>-12.6943</v>
      </c>
      <c r="T17" s="37">
        <v>-28.414200000000001</v>
      </c>
      <c r="U17" s="37">
        <v>-3.2341831916902701</v>
      </c>
      <c r="V17" s="36">
        <v>-52.716576306378997</v>
      </c>
      <c r="W17" s="36">
        <v>75.395806589644806</v>
      </c>
      <c r="X17" s="37">
        <v>-27.0510767040399</v>
      </c>
      <c r="Y17" s="37">
        <v>-12.433240762962599</v>
      </c>
      <c r="Z17" s="37">
        <v>-52.716576307496801</v>
      </c>
      <c r="AA17" s="37"/>
      <c r="AB17" s="37"/>
      <c r="AC17" s="37"/>
      <c r="AD17" t="s">
        <v>19</v>
      </c>
      <c r="AE17" s="56" t="s">
        <v>175</v>
      </c>
      <c r="AF17" s="37"/>
      <c r="AG17" s="37"/>
      <c r="AH17" s="37"/>
      <c r="AI17" s="37"/>
      <c r="AJ17" s="39"/>
      <c r="AK17" s="39"/>
      <c r="AL17" s="37"/>
      <c r="AM17" s="37"/>
      <c r="AN17" s="37"/>
      <c r="AO17" s="37"/>
      <c r="AP17" s="36"/>
      <c r="AS17" s="9"/>
      <c r="AT17" s="9"/>
      <c r="AU17" s="9"/>
      <c r="AV17" s="9"/>
      <c r="AW17" s="9"/>
      <c r="AX17" s="9"/>
      <c r="BG17" s="9"/>
      <c r="BO17" s="9"/>
      <c r="BP17" s="9"/>
      <c r="BQ17" s="9"/>
      <c r="BW17" s="41"/>
      <c r="BX17" s="9"/>
      <c r="BZ17" s="9"/>
      <c r="CE17" s="9"/>
      <c r="CF17" s="9"/>
    </row>
    <row r="18" spans="1:84" outlineLevel="1" x14ac:dyDescent="0.4">
      <c r="B18" t="s">
        <v>177</v>
      </c>
      <c r="C18" s="6" t="s">
        <v>5</v>
      </c>
      <c r="E18" t="s">
        <v>20</v>
      </c>
      <c r="F18" s="5"/>
      <c r="G18" s="37">
        <f t="shared" si="1"/>
        <v>-14.5504</v>
      </c>
      <c r="H18" s="37">
        <f t="shared" si="2"/>
        <v>9.7561</v>
      </c>
      <c r="I18" s="37">
        <f t="shared" si="3"/>
        <v>-8.7081999999999997</v>
      </c>
      <c r="J18" s="37">
        <f t="shared" si="4"/>
        <v>36.790526745610499</v>
      </c>
      <c r="K18" s="37">
        <f t="shared" si="5"/>
        <v>167.310931820197</v>
      </c>
      <c r="L18" s="37">
        <f t="shared" si="6"/>
        <v>82.550254298861702</v>
      </c>
      <c r="M18" s="37">
        <f t="shared" si="7"/>
        <v>-14.5505044779502</v>
      </c>
      <c r="N18" s="37">
        <f t="shared" si="8"/>
        <v>37.841174049718902</v>
      </c>
      <c r="O18" s="37">
        <f t="shared" si="9"/>
        <v>167.31093183018601</v>
      </c>
      <c r="P18" s="37"/>
      <c r="Q18" t="s">
        <v>20</v>
      </c>
      <c r="R18" s="37">
        <v>-14.5504</v>
      </c>
      <c r="S18" s="37">
        <v>9.7561</v>
      </c>
      <c r="T18" s="37">
        <v>-8.7081999999999997</v>
      </c>
      <c r="U18" s="37">
        <v>36.790526745610499</v>
      </c>
      <c r="V18" s="36">
        <v>167.310931820197</v>
      </c>
      <c r="W18" s="36">
        <v>82.550254298861702</v>
      </c>
      <c r="X18" s="37">
        <v>-14.5505044779502</v>
      </c>
      <c r="Y18" s="37">
        <v>37.841174049718902</v>
      </c>
      <c r="Z18" s="37">
        <v>167.31093183018601</v>
      </c>
      <c r="AA18" s="37"/>
      <c r="AB18" s="37"/>
      <c r="AC18" s="37"/>
      <c r="AD18" t="s">
        <v>20</v>
      </c>
      <c r="AE18" s="56" t="s">
        <v>177</v>
      </c>
      <c r="AF18" s="37"/>
      <c r="AG18" s="37"/>
      <c r="AH18" s="37"/>
      <c r="AI18" s="37"/>
      <c r="AJ18" s="39"/>
      <c r="AK18" s="39"/>
      <c r="AL18" s="37"/>
      <c r="AM18" s="37"/>
      <c r="AN18" s="37"/>
      <c r="AO18" s="37"/>
      <c r="AP18" s="36"/>
      <c r="AS18" s="9"/>
      <c r="AT18" s="9"/>
      <c r="AU18" s="9"/>
      <c r="AV18" s="9"/>
      <c r="AW18" s="9"/>
      <c r="AX18" s="9"/>
      <c r="BO18" s="9"/>
      <c r="BP18" s="9"/>
      <c r="BR18" s="9"/>
      <c r="BW18" s="41"/>
      <c r="BX18" s="9"/>
      <c r="BZ18" s="9"/>
      <c r="CE18" s="9"/>
      <c r="CF18" s="9"/>
    </row>
    <row r="19" spans="1:84" outlineLevel="1" x14ac:dyDescent="0.4">
      <c r="B19" t="s">
        <v>179</v>
      </c>
      <c r="C19" s="6" t="s">
        <v>5</v>
      </c>
      <c r="E19" t="s">
        <v>21</v>
      </c>
      <c r="F19" s="5"/>
      <c r="G19" s="37">
        <f t="shared" si="1"/>
        <v>39.046799999999998</v>
      </c>
      <c r="H19" s="37">
        <f t="shared" si="2"/>
        <v>-3.0487000000000002</v>
      </c>
      <c r="I19" s="37">
        <f t="shared" si="3"/>
        <v>45.039900000000003</v>
      </c>
      <c r="J19" s="37">
        <f t="shared" si="4"/>
        <v>-6.3945086705202296</v>
      </c>
      <c r="K19" s="37">
        <f t="shared" si="5"/>
        <v>-47.571833265884301</v>
      </c>
      <c r="L19" s="37">
        <f t="shared" si="6"/>
        <v>-35.651310070781101</v>
      </c>
      <c r="M19" s="37">
        <f t="shared" si="7"/>
        <v>41.615653694796698</v>
      </c>
      <c r="N19" s="37">
        <f t="shared" si="8"/>
        <v>-7.1326164841720496</v>
      </c>
      <c r="O19" s="37">
        <f t="shared" si="9"/>
        <v>-46.349713703364102</v>
      </c>
      <c r="P19" s="37"/>
      <c r="Q19" t="s">
        <v>21</v>
      </c>
      <c r="R19" s="37">
        <v>39.046799999999998</v>
      </c>
      <c r="S19" s="37">
        <v>-3.0487000000000002</v>
      </c>
      <c r="T19" s="37">
        <v>45.039900000000003</v>
      </c>
      <c r="U19" s="37">
        <v>-6.3945086705202296</v>
      </c>
      <c r="V19" s="36">
        <v>-47.571833265884301</v>
      </c>
      <c r="W19" s="36">
        <v>-35.651310070781101</v>
      </c>
      <c r="X19" s="37">
        <v>41.615653694796698</v>
      </c>
      <c r="Y19" s="37">
        <v>-7.1326164841720496</v>
      </c>
      <c r="Z19" s="37">
        <v>-46.349713703364102</v>
      </c>
      <c r="AA19" s="37"/>
      <c r="AB19" s="37"/>
      <c r="AC19" s="37"/>
      <c r="AD19" t="s">
        <v>21</v>
      </c>
      <c r="AE19" s="56" t="s">
        <v>179</v>
      </c>
      <c r="AF19" s="37"/>
      <c r="AG19" s="37"/>
      <c r="AH19" s="37"/>
      <c r="AI19" s="37"/>
      <c r="AJ19" s="39"/>
      <c r="AK19" s="39"/>
      <c r="AL19" s="37"/>
      <c r="AM19" s="37"/>
      <c r="AN19" s="37"/>
      <c r="AO19" s="37"/>
      <c r="AP19" s="36"/>
      <c r="AS19" s="9"/>
      <c r="AT19" s="9"/>
      <c r="AU19" s="9"/>
      <c r="AV19" s="9"/>
      <c r="AX19" s="9"/>
      <c r="BO19" s="9"/>
      <c r="BQ19" s="9"/>
      <c r="BR19" s="9"/>
      <c r="BS19" s="9"/>
      <c r="BW19" s="41"/>
      <c r="BX19" s="9"/>
      <c r="BZ19" s="9"/>
      <c r="CE19" s="9"/>
      <c r="CF19" s="9"/>
    </row>
    <row r="20" spans="1:84" outlineLevel="1" x14ac:dyDescent="0.4">
      <c r="B20" t="s">
        <v>181</v>
      </c>
      <c r="C20" s="6" t="s">
        <v>5</v>
      </c>
      <c r="E20" t="s">
        <v>22</v>
      </c>
      <c r="F20" s="5"/>
      <c r="G20" s="37">
        <f t="shared" si="1"/>
        <v>-13.862500000000001</v>
      </c>
      <c r="H20" s="37">
        <f t="shared" si="2"/>
        <v>1.4095</v>
      </c>
      <c r="I20" s="37">
        <f t="shared" si="3"/>
        <v>-1.7959000000000001</v>
      </c>
      <c r="J20" s="37">
        <f t="shared" si="4"/>
        <v>21.5849347865386</v>
      </c>
      <c r="K20" s="37">
        <f t="shared" si="5"/>
        <v>52.484256173827603</v>
      </c>
      <c r="L20" s="37">
        <f t="shared" si="6"/>
        <v>146.84789266515</v>
      </c>
      <c r="M20" s="37">
        <f t="shared" si="7"/>
        <v>-14.0516698172652</v>
      </c>
      <c r="N20" s="37">
        <f t="shared" si="8"/>
        <v>25.264478875987798</v>
      </c>
      <c r="O20" s="37">
        <f t="shared" si="9"/>
        <v>52.484256177064601</v>
      </c>
      <c r="P20" s="37"/>
      <c r="Q20" t="s">
        <v>22</v>
      </c>
      <c r="R20" s="37">
        <v>-13.862500000000001</v>
      </c>
      <c r="S20" s="37">
        <v>1.4095</v>
      </c>
      <c r="T20" s="37">
        <v>-1.7959000000000001</v>
      </c>
      <c r="U20" s="37">
        <v>21.5849347865386</v>
      </c>
      <c r="V20" s="36">
        <v>52.484256173827603</v>
      </c>
      <c r="W20" s="36">
        <v>146.84789266515</v>
      </c>
      <c r="X20" s="37">
        <v>-14.0516698172652</v>
      </c>
      <c r="Y20" s="37">
        <v>25.264478875987798</v>
      </c>
      <c r="Z20" s="37">
        <v>52.484256177064601</v>
      </c>
      <c r="AA20" s="37"/>
      <c r="AB20" s="37"/>
      <c r="AC20" s="37"/>
      <c r="AD20" t="s">
        <v>22</v>
      </c>
      <c r="AE20" s="56" t="s">
        <v>181</v>
      </c>
      <c r="AF20" s="37"/>
      <c r="AG20" s="37"/>
      <c r="AH20" s="37"/>
      <c r="AI20" s="37"/>
      <c r="AJ20" s="39"/>
      <c r="AK20" s="39"/>
      <c r="AL20" s="37"/>
      <c r="AM20" s="37"/>
      <c r="AN20" s="37"/>
      <c r="AO20" s="37"/>
      <c r="AP20" s="36"/>
      <c r="AS20" s="9"/>
      <c r="AT20" s="9"/>
      <c r="AU20" s="9"/>
      <c r="AV20" s="9"/>
      <c r="AW20" s="9"/>
      <c r="AX20" s="9"/>
      <c r="BC20" s="9"/>
      <c r="BD20" s="9"/>
      <c r="BO20" s="9"/>
      <c r="BR20" s="9"/>
      <c r="BS20" s="9"/>
      <c r="BW20" s="41"/>
      <c r="BX20" s="9"/>
      <c r="BZ20" s="9"/>
      <c r="CE20" s="9"/>
      <c r="CF20" s="9"/>
    </row>
    <row r="21" spans="1:84" outlineLevel="1" x14ac:dyDescent="0.4">
      <c r="B21" t="s">
        <v>185</v>
      </c>
      <c r="C21" s="6" t="s">
        <v>5</v>
      </c>
      <c r="E21" t="s">
        <v>23</v>
      </c>
      <c r="F21" s="5"/>
      <c r="G21" s="37">
        <f t="shared" si="1"/>
        <v>13.273300000000001</v>
      </c>
      <c r="H21" s="37">
        <f t="shared" si="2"/>
        <v>4.1414</v>
      </c>
      <c r="I21" s="37">
        <f t="shared" si="3"/>
        <v>38.829599999999999</v>
      </c>
      <c r="J21" s="37">
        <f t="shared" si="4"/>
        <v>96.151846073842904</v>
      </c>
      <c r="K21" s="37">
        <f t="shared" si="5"/>
        <v>68.694096601073397</v>
      </c>
      <c r="L21" s="37">
        <f t="shared" si="6"/>
        <v>559.44055944055901</v>
      </c>
      <c r="M21" s="37">
        <f t="shared" si="7"/>
        <v>13.273273273273301</v>
      </c>
      <c r="N21" s="37">
        <f t="shared" si="8"/>
        <v>75.034802774794798</v>
      </c>
      <c r="O21" s="37">
        <f t="shared" si="9"/>
        <v>68.694096589538006</v>
      </c>
      <c r="P21" s="37"/>
      <c r="Q21" t="s">
        <v>23</v>
      </c>
      <c r="R21" s="37">
        <v>13.273300000000001</v>
      </c>
      <c r="S21" s="37">
        <v>4.1414</v>
      </c>
      <c r="T21" s="37">
        <v>38.829599999999999</v>
      </c>
      <c r="U21" s="37">
        <v>96.151846073842904</v>
      </c>
      <c r="V21" s="36">
        <v>68.694096601073397</v>
      </c>
      <c r="W21" s="36">
        <v>559.44055944055901</v>
      </c>
      <c r="X21" s="37">
        <v>13.273273273273301</v>
      </c>
      <c r="Y21" s="37">
        <v>75.034802774794798</v>
      </c>
      <c r="Z21" s="37">
        <v>68.694096589538006</v>
      </c>
      <c r="AA21" s="37"/>
      <c r="AB21" s="37"/>
      <c r="AC21" s="37"/>
      <c r="AD21" t="s">
        <v>23</v>
      </c>
      <c r="AE21" s="56" t="s">
        <v>185</v>
      </c>
      <c r="AF21" s="37"/>
      <c r="AG21" s="37"/>
      <c r="AH21" s="37"/>
      <c r="AI21" s="37"/>
      <c r="AJ21" s="39"/>
      <c r="AK21" s="39"/>
      <c r="AL21" s="37"/>
      <c r="AM21" s="37"/>
      <c r="AN21" s="37"/>
      <c r="AO21" s="37"/>
      <c r="AP21" s="36"/>
      <c r="AS21" s="9"/>
      <c r="AT21" s="9"/>
      <c r="AU21" s="9"/>
      <c r="AV21" s="9"/>
      <c r="AW21" s="9"/>
      <c r="AX21" s="9"/>
      <c r="BO21" s="9"/>
      <c r="BP21" s="9"/>
      <c r="BR21" s="9"/>
      <c r="BW21" s="41"/>
      <c r="BX21" s="9"/>
      <c r="BZ21" s="9"/>
      <c r="CE21" s="9"/>
      <c r="CF21" s="9"/>
    </row>
    <row r="22" spans="1:84" outlineLevel="1" x14ac:dyDescent="0.4">
      <c r="B22" t="s">
        <v>413</v>
      </c>
      <c r="C22" s="6" t="s">
        <v>5</v>
      </c>
      <c r="E22" t="s">
        <v>411</v>
      </c>
      <c r="F22" s="5"/>
      <c r="G22" s="37">
        <f t="shared" si="1"/>
        <v>19.107600000000001</v>
      </c>
      <c r="H22" s="37">
        <f t="shared" si="2"/>
        <v>-3.1175999999999999</v>
      </c>
      <c r="I22" s="37">
        <f t="shared" si="3"/>
        <v>-12.3552</v>
      </c>
      <c r="J22" s="37">
        <f t="shared" si="4"/>
        <v>-4.1436464088397704</v>
      </c>
      <c r="K22" s="37">
        <f t="shared" si="5"/>
        <v>-25.920654687778001</v>
      </c>
      <c r="L22" s="37">
        <f t="shared" si="6"/>
        <v>-17.5608790338547</v>
      </c>
      <c r="M22" s="37">
        <f t="shared" si="7"/>
        <v>19.107551487414302</v>
      </c>
      <c r="N22" s="37">
        <f t="shared" si="8"/>
        <v>-8.9039597426418204</v>
      </c>
      <c r="O22" s="37">
        <f t="shared" si="9"/>
        <v>-25.920654692268599</v>
      </c>
      <c r="P22" s="37"/>
      <c r="Q22" t="s">
        <v>411</v>
      </c>
      <c r="R22" s="37">
        <v>19.107600000000001</v>
      </c>
      <c r="S22" s="37">
        <v>-3.1175999999999999</v>
      </c>
      <c r="T22" s="37">
        <v>-12.3552</v>
      </c>
      <c r="U22" s="37">
        <v>-4.1436464088397704</v>
      </c>
      <c r="V22" s="36">
        <v>-25.920654687778001</v>
      </c>
      <c r="W22" s="36">
        <v>-17.5608790338547</v>
      </c>
      <c r="X22" s="37">
        <v>19.107551487414302</v>
      </c>
      <c r="Y22" s="37">
        <v>-8.9039597426418204</v>
      </c>
      <c r="Z22" s="37">
        <v>-25.920654692268599</v>
      </c>
      <c r="AA22" s="37"/>
      <c r="AB22" s="37"/>
      <c r="AC22" s="37"/>
      <c r="AD22" t="s">
        <v>411</v>
      </c>
      <c r="AE22" s="56" t="s">
        <v>413</v>
      </c>
      <c r="AF22" s="37"/>
      <c r="AG22" s="37"/>
      <c r="AH22" s="37"/>
      <c r="AI22" s="37"/>
      <c r="AJ22" s="39"/>
      <c r="AK22" s="39"/>
      <c r="AL22" s="37"/>
      <c r="AM22" s="37"/>
      <c r="AN22" s="37"/>
      <c r="AO22" s="37"/>
      <c r="AP22" s="36"/>
      <c r="AS22" s="9"/>
      <c r="AT22" s="9"/>
      <c r="AU22" s="9"/>
      <c r="AV22" s="9"/>
      <c r="AW22" s="9"/>
      <c r="AX22" s="9"/>
      <c r="AY22" s="9"/>
      <c r="BG22" s="9"/>
      <c r="BO22" s="9"/>
      <c r="BP22" s="9"/>
      <c r="BQ22" s="9"/>
      <c r="BR22" s="9"/>
      <c r="BW22" s="41"/>
      <c r="BX22" s="9"/>
      <c r="BZ22" s="9"/>
      <c r="CE22" s="9"/>
      <c r="CF22" s="9"/>
    </row>
    <row r="23" spans="1:84" outlineLevel="1" x14ac:dyDescent="0.4">
      <c r="B23" t="s">
        <v>187</v>
      </c>
      <c r="C23" s="6" t="s">
        <v>5</v>
      </c>
      <c r="E23" t="s">
        <v>24</v>
      </c>
      <c r="F23" s="5"/>
      <c r="G23" s="37">
        <f t="shared" si="1"/>
        <v>-4.0113000000000003</v>
      </c>
      <c r="H23" s="37">
        <f t="shared" si="2"/>
        <v>13.683999999999999</v>
      </c>
      <c r="I23" s="37">
        <f t="shared" si="3"/>
        <v>41.086399999999998</v>
      </c>
      <c r="J23" s="37">
        <f t="shared" si="4"/>
        <v>183.541705542079</v>
      </c>
      <c r="K23" s="37">
        <f t="shared" si="5"/>
        <v>187.40306411953799</v>
      </c>
      <c r="L23" s="37">
        <f t="shared" si="6"/>
        <v>811.51769646070795</v>
      </c>
      <c r="M23" s="37">
        <f t="shared" si="7"/>
        <v>-4.01137081490839</v>
      </c>
      <c r="N23" s="37">
        <f t="shared" si="8"/>
        <v>191.31518408740999</v>
      </c>
      <c r="O23" s="37">
        <f t="shared" si="9"/>
        <v>187.40306416215401</v>
      </c>
      <c r="P23" s="37"/>
      <c r="Q23" t="s">
        <v>24</v>
      </c>
      <c r="R23" s="37">
        <v>-4.0113000000000003</v>
      </c>
      <c r="S23" s="37">
        <v>13.683999999999999</v>
      </c>
      <c r="T23" s="37">
        <v>41.086399999999998</v>
      </c>
      <c r="U23" s="37">
        <v>183.541705542079</v>
      </c>
      <c r="V23" s="36">
        <v>187.40306411953799</v>
      </c>
      <c r="W23" s="60">
        <v>811.51769646070795</v>
      </c>
      <c r="X23" s="37">
        <v>-4.01137081490839</v>
      </c>
      <c r="Y23" s="37">
        <v>191.31518408740999</v>
      </c>
      <c r="Z23" s="37">
        <v>187.40306416215401</v>
      </c>
      <c r="AA23" s="37"/>
      <c r="AB23" s="37"/>
      <c r="AC23" s="37"/>
      <c r="AD23" t="s">
        <v>24</v>
      </c>
      <c r="AE23" s="56" t="s">
        <v>187</v>
      </c>
      <c r="AF23" s="37"/>
      <c r="AG23" s="37"/>
      <c r="AH23" s="37"/>
      <c r="AI23" s="37"/>
      <c r="AJ23" s="39"/>
      <c r="AK23" s="39"/>
      <c r="AL23" s="37"/>
      <c r="AM23" s="37"/>
      <c r="AN23" s="37"/>
      <c r="AO23" s="37"/>
      <c r="AP23" s="36"/>
      <c r="AS23" s="9"/>
      <c r="AT23" s="9"/>
      <c r="AU23" s="9"/>
      <c r="AV23" s="9"/>
      <c r="AW23" s="9"/>
      <c r="AX23" s="9"/>
      <c r="AY23" s="9"/>
      <c r="BG23" s="9"/>
      <c r="BO23" s="9"/>
      <c r="BP23" s="9"/>
      <c r="BQ23" s="9"/>
      <c r="BW23" s="41"/>
      <c r="BX23" s="9"/>
      <c r="BZ23" s="9"/>
      <c r="CE23" s="9"/>
      <c r="CF23" s="9"/>
    </row>
    <row r="24" spans="1:84" outlineLevel="1" x14ac:dyDescent="0.4">
      <c r="B24" t="s">
        <v>189</v>
      </c>
      <c r="C24" s="6" t="s">
        <v>5</v>
      </c>
      <c r="E24" t="s">
        <v>25</v>
      </c>
      <c r="F24" s="5"/>
      <c r="G24" s="37">
        <f t="shared" si="1"/>
        <v>31.5624</v>
      </c>
      <c r="H24" s="37">
        <f t="shared" si="2"/>
        <v>4.8857999999999997</v>
      </c>
      <c r="I24" s="37">
        <f t="shared" si="3"/>
        <v>15.4976</v>
      </c>
      <c r="J24" s="37">
        <f t="shared" si="4"/>
        <v>45.064575645756499</v>
      </c>
      <c r="K24" s="37">
        <f t="shared" si="5"/>
        <v>117.121159820504</v>
      </c>
      <c r="L24" s="37">
        <f t="shared" si="6"/>
        <v>201.968314930389</v>
      </c>
      <c r="M24" s="37">
        <f t="shared" si="7"/>
        <v>31.5624346371049</v>
      </c>
      <c r="N24" s="37">
        <f t="shared" si="8"/>
        <v>39.653641208582201</v>
      </c>
      <c r="O24" s="37">
        <f t="shared" si="9"/>
        <v>117.121159811531</v>
      </c>
      <c r="P24" s="37"/>
      <c r="Q24" t="s">
        <v>25</v>
      </c>
      <c r="R24" s="37">
        <v>31.5624</v>
      </c>
      <c r="S24" s="37">
        <v>4.8857999999999997</v>
      </c>
      <c r="T24" s="37">
        <v>15.4976</v>
      </c>
      <c r="U24" s="37">
        <v>45.064575645756499</v>
      </c>
      <c r="V24" s="36">
        <v>117.121159820504</v>
      </c>
      <c r="W24" s="36">
        <v>201.968314930389</v>
      </c>
      <c r="X24" s="37">
        <v>31.5624346371049</v>
      </c>
      <c r="Y24" s="37">
        <v>39.653641208582201</v>
      </c>
      <c r="Z24" s="37">
        <v>117.121159811531</v>
      </c>
      <c r="AA24" s="37"/>
      <c r="AB24" s="37"/>
      <c r="AC24" s="37"/>
      <c r="AD24" t="s">
        <v>25</v>
      </c>
      <c r="AE24" s="56" t="s">
        <v>189</v>
      </c>
      <c r="AF24" s="37"/>
      <c r="AG24" s="37"/>
      <c r="AH24" s="37"/>
      <c r="AI24" s="37"/>
      <c r="AJ24" s="39"/>
      <c r="AK24" s="39"/>
      <c r="AL24" s="37"/>
      <c r="AM24" s="37"/>
      <c r="AN24" s="37"/>
      <c r="AO24" s="37"/>
      <c r="AP24" s="36"/>
      <c r="AS24" s="9"/>
      <c r="AT24" s="9"/>
      <c r="AU24" s="9"/>
      <c r="AV24" s="9"/>
      <c r="AW24" s="9"/>
      <c r="AX24" s="9"/>
      <c r="BO24" s="9"/>
      <c r="BP24" s="9"/>
      <c r="BR24" s="9"/>
      <c r="BW24" s="41"/>
      <c r="BX24" s="9"/>
      <c r="BZ24" s="9"/>
      <c r="CE24" s="9"/>
      <c r="CF24" s="9"/>
    </row>
    <row r="25" spans="1:84" outlineLevel="1" x14ac:dyDescent="0.4">
      <c r="C25" s="6"/>
      <c r="F25" s="5"/>
      <c r="G25" s="42">
        <f>AVERAGE(G4:G24)</f>
        <v>14.884561904761906</v>
      </c>
      <c r="H25" s="42">
        <f>AVERAGE(H4:H24)</f>
        <v>-0.86583333333333334</v>
      </c>
      <c r="I25" s="42">
        <f>AVERAGE(I4:I24)</f>
        <v>2.1663142857142845</v>
      </c>
      <c r="J25" s="42">
        <f>AVERAGE(J4:J24)</f>
        <v>20.331625455228817</v>
      </c>
      <c r="K25" s="42">
        <f>AVERAGE(K4:K24)</f>
        <v>38.053823675685102</v>
      </c>
      <c r="L25" s="42">
        <f>AVERAGE(L4:L24)</f>
        <v>407.8633530053865</v>
      </c>
      <c r="M25" s="42">
        <f>AVERAGE(M4:M24)</f>
        <v>14.936029220824691</v>
      </c>
      <c r="N25" s="42">
        <f>AVERAGE(N4:N24)</f>
        <v>21.62968259423852</v>
      </c>
      <c r="O25" s="42">
        <f>AVERAGE(O4:O24)</f>
        <v>43.434852377637604</v>
      </c>
      <c r="P25" s="42"/>
      <c r="Q25" s="42"/>
      <c r="R25" s="42"/>
      <c r="S25" s="42"/>
      <c r="T25" s="42"/>
      <c r="U25" s="42"/>
      <c r="V25" s="17"/>
      <c r="W25" s="17"/>
      <c r="X25" s="42"/>
      <c r="Y25" s="42"/>
      <c r="Z25" s="42"/>
      <c r="AA25" s="57"/>
      <c r="AB25" s="57"/>
      <c r="AC25" s="57"/>
      <c r="AE25" s="59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8"/>
    </row>
    <row r="26" spans="1:84" x14ac:dyDescent="0.4">
      <c r="A26" s="3"/>
      <c r="B26" s="3"/>
      <c r="C26" s="3"/>
      <c r="D26" s="3"/>
      <c r="E26" s="3"/>
      <c r="F26" s="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D26" s="3"/>
      <c r="AS26" s="3"/>
      <c r="CE26" s="3"/>
    </row>
    <row r="27" spans="1:84" x14ac:dyDescent="0.4">
      <c r="A27" s="1" t="s">
        <v>191</v>
      </c>
      <c r="B27" s="1"/>
      <c r="C27" s="1" t="s">
        <v>26</v>
      </c>
      <c r="D27" s="1"/>
      <c r="E27" s="1" t="s">
        <v>27</v>
      </c>
      <c r="F27" s="5"/>
      <c r="G27" s="37">
        <f>R27</f>
        <v>-47.020099999999999</v>
      </c>
      <c r="H27" s="37">
        <f t="shared" ref="H27:O27" si="10">S27</f>
        <v>5.1509999999999998</v>
      </c>
      <c r="I27" s="37">
        <f t="shared" si="10"/>
        <v>-63.999499999999998</v>
      </c>
      <c r="J27" s="37">
        <f t="shared" si="10"/>
        <v>-18.328909113891999</v>
      </c>
      <c r="K27" s="37">
        <f t="shared" si="10"/>
        <v>58.844499078057801</v>
      </c>
      <c r="L27" s="37">
        <f t="shared" si="10"/>
        <v>65.8793324775353</v>
      </c>
      <c r="M27" s="37">
        <f t="shared" si="10"/>
        <v>-47.383274787487899</v>
      </c>
      <c r="N27" s="37">
        <f t="shared" si="10"/>
        <v>-9.8425289396866198</v>
      </c>
      <c r="O27" s="37">
        <f t="shared" si="10"/>
        <v>72.413288782435899</v>
      </c>
      <c r="P27" s="37"/>
      <c r="Q27" s="1" t="s">
        <v>27</v>
      </c>
      <c r="R27" s="37">
        <v>-47.020099999999999</v>
      </c>
      <c r="S27" s="37">
        <v>5.1509999999999998</v>
      </c>
      <c r="T27" s="37">
        <v>-63.999499999999998</v>
      </c>
      <c r="U27" s="37">
        <v>-18.328909113891999</v>
      </c>
      <c r="V27" s="36">
        <v>58.844499078057801</v>
      </c>
      <c r="W27" s="36">
        <v>65.8793324775353</v>
      </c>
      <c r="X27" s="37">
        <v>-47.383274787487899</v>
      </c>
      <c r="Y27" s="37">
        <v>-9.8425289396866198</v>
      </c>
      <c r="Z27" s="37">
        <v>72.413288782435899</v>
      </c>
      <c r="AA27" s="37"/>
      <c r="AB27" s="37"/>
      <c r="AC27" s="37"/>
      <c r="AD27" s="1" t="s">
        <v>27</v>
      </c>
      <c r="AE27" s="56" t="s">
        <v>191</v>
      </c>
      <c r="AF27" s="37"/>
      <c r="AG27" s="37"/>
      <c r="AH27" s="37"/>
      <c r="AI27" s="37"/>
      <c r="AJ27" s="39"/>
      <c r="AK27" s="39"/>
      <c r="AL27" s="37"/>
      <c r="AM27" s="37"/>
      <c r="AN27" s="37"/>
      <c r="AO27" s="37"/>
      <c r="AP27" s="36"/>
      <c r="AS27" s="10"/>
      <c r="AT27" s="9"/>
      <c r="AU27" s="9"/>
      <c r="AV27" s="9"/>
      <c r="AX27" s="9"/>
      <c r="BC27" s="9"/>
      <c r="BD27" s="9"/>
      <c r="BP27" s="9"/>
      <c r="BR27" s="9"/>
      <c r="BS27" s="9"/>
      <c r="BW27" s="41"/>
      <c r="BX27" s="9"/>
      <c r="BZ27" s="9"/>
      <c r="CE27" s="10"/>
      <c r="CF27" s="9"/>
    </row>
    <row r="28" spans="1:84" x14ac:dyDescent="0.4">
      <c r="A28" s="1" t="s">
        <v>194</v>
      </c>
      <c r="B28" s="1"/>
      <c r="C28" s="1" t="s">
        <v>26</v>
      </c>
      <c r="D28" s="1"/>
      <c r="E28" s="1" t="s">
        <v>28</v>
      </c>
      <c r="F28" s="5"/>
      <c r="G28" s="37">
        <f t="shared" ref="G28:G51" si="11">R28</f>
        <v>-2.8570000000000002</v>
      </c>
      <c r="H28" s="37">
        <f t="shared" ref="H28:H51" si="12">S28</f>
        <v>-3.4615999999999998</v>
      </c>
      <c r="I28" s="37">
        <f t="shared" ref="I28:I51" si="13">T28</f>
        <v>-10.4293</v>
      </c>
      <c r="J28" s="37">
        <f t="shared" ref="J28:J51" si="14">U28</f>
        <v>-20.554570369176201</v>
      </c>
      <c r="K28" s="37">
        <f t="shared" ref="K28:K51" si="15">V28</f>
        <v>-21.5786123488224</v>
      </c>
      <c r="L28" s="37">
        <f t="shared" ref="L28:L51" si="16">W28</f>
        <v>-11.3669064748201</v>
      </c>
      <c r="M28" s="37">
        <f t="shared" ref="M28:M51" si="17">X28</f>
        <v>-0.38415723645022198</v>
      </c>
      <c r="N28" s="37">
        <f t="shared" ref="N28:N51" si="18">Y28</f>
        <v>-13.038518618917999</v>
      </c>
      <c r="O28" s="37">
        <f t="shared" ref="O28:O51" si="19">Z28</f>
        <v>-7.6586717890085296</v>
      </c>
      <c r="P28" s="37"/>
      <c r="Q28" s="1" t="s">
        <v>28</v>
      </c>
      <c r="R28" s="37">
        <v>-2.8570000000000002</v>
      </c>
      <c r="S28" s="37">
        <v>-3.4615999999999998</v>
      </c>
      <c r="T28" s="37">
        <v>-10.4293</v>
      </c>
      <c r="U28" s="37">
        <v>-20.554570369176201</v>
      </c>
      <c r="V28" s="36">
        <v>-21.5786123488224</v>
      </c>
      <c r="W28" s="36">
        <v>-11.3669064748201</v>
      </c>
      <c r="X28" s="37">
        <v>-0.38415723645022198</v>
      </c>
      <c r="Y28" s="37">
        <v>-13.038518618917999</v>
      </c>
      <c r="Z28" s="37">
        <v>-7.6586717890085296</v>
      </c>
      <c r="AA28" s="37"/>
      <c r="AB28" s="37"/>
      <c r="AC28" s="37"/>
      <c r="AD28" s="1" t="s">
        <v>28</v>
      </c>
      <c r="AE28" s="56" t="s">
        <v>194</v>
      </c>
      <c r="AF28" s="37"/>
      <c r="AG28" s="37"/>
      <c r="AH28" s="37"/>
      <c r="AI28" s="37"/>
      <c r="AJ28" s="39"/>
      <c r="AK28" s="39"/>
      <c r="AL28" s="37"/>
      <c r="AM28" s="37"/>
      <c r="AN28" s="37"/>
      <c r="AO28" s="37"/>
      <c r="AP28" s="36"/>
      <c r="AS28" s="10"/>
      <c r="AT28" s="9"/>
      <c r="AU28" s="9"/>
      <c r="AV28" s="9"/>
      <c r="AX28" s="9"/>
      <c r="BR28" s="9"/>
      <c r="BS28" s="9"/>
      <c r="BW28" s="41"/>
      <c r="BX28" s="9"/>
      <c r="BZ28" s="9"/>
      <c r="CE28" s="10"/>
      <c r="CF28" s="9"/>
    </row>
    <row r="29" spans="1:84" outlineLevel="1" x14ac:dyDescent="0.4">
      <c r="B29" t="s">
        <v>196</v>
      </c>
      <c r="C29" t="s">
        <v>26</v>
      </c>
      <c r="E29" t="s">
        <v>29</v>
      </c>
      <c r="F29" s="5"/>
      <c r="G29" s="37">
        <f t="shared" si="11"/>
        <v>-18.9572</v>
      </c>
      <c r="H29" s="37">
        <f t="shared" si="12"/>
        <v>-15.460599999999999</v>
      </c>
      <c r="I29" s="37">
        <f t="shared" si="13"/>
        <v>-25.985600000000002</v>
      </c>
      <c r="J29" s="37">
        <f t="shared" si="14"/>
        <v>107.739814722582</v>
      </c>
      <c r="K29" s="37">
        <f t="shared" si="15"/>
        <v>309.10874256195598</v>
      </c>
      <c r="L29" s="37">
        <f t="shared" si="16"/>
        <v>648.92267177400004</v>
      </c>
      <c r="M29" s="37">
        <f t="shared" si="17"/>
        <v>-18.652477474159799</v>
      </c>
      <c r="N29" s="37">
        <f t="shared" si="18"/>
        <v>112.267868003095</v>
      </c>
      <c r="O29" s="37">
        <f t="shared" si="19"/>
        <v>333.823856294054</v>
      </c>
      <c r="P29" s="37"/>
      <c r="Q29" t="s">
        <v>29</v>
      </c>
      <c r="R29" s="37">
        <v>-18.9572</v>
      </c>
      <c r="S29" s="37">
        <v>-15.460599999999999</v>
      </c>
      <c r="T29" s="37">
        <v>-25.985600000000002</v>
      </c>
      <c r="U29" s="37">
        <v>107.739814722582</v>
      </c>
      <c r="V29" s="36">
        <v>309.10874256195598</v>
      </c>
      <c r="W29" s="36">
        <v>648.92267177400004</v>
      </c>
      <c r="X29" s="37">
        <v>-18.652477474159799</v>
      </c>
      <c r="Y29" s="37">
        <v>112.267868003095</v>
      </c>
      <c r="Z29" s="37">
        <v>333.823856294054</v>
      </c>
      <c r="AA29" s="37"/>
      <c r="AB29" s="37"/>
      <c r="AC29" s="37"/>
      <c r="AD29" t="s">
        <v>29</v>
      </c>
      <c r="AE29" s="56" t="s">
        <v>196</v>
      </c>
      <c r="AF29" s="37"/>
      <c r="AG29" s="37"/>
      <c r="AH29" s="37"/>
      <c r="AI29" s="37"/>
      <c r="AJ29" s="39"/>
      <c r="AK29" s="39"/>
      <c r="AL29" s="37"/>
      <c r="AM29" s="37"/>
      <c r="AN29" s="37"/>
      <c r="AO29" s="37"/>
      <c r="AP29" s="36"/>
      <c r="AS29" s="9"/>
      <c r="AT29" s="9"/>
      <c r="AU29" s="9"/>
      <c r="AV29" s="9"/>
      <c r="AX29" s="9"/>
      <c r="BW29" s="41"/>
      <c r="BX29" s="9"/>
      <c r="BZ29" s="9"/>
      <c r="CE29" s="9"/>
      <c r="CF29" s="9"/>
    </row>
    <row r="30" spans="1:84" outlineLevel="1" x14ac:dyDescent="0.4">
      <c r="B30" t="s">
        <v>198</v>
      </c>
      <c r="C30" t="s">
        <v>26</v>
      </c>
      <c r="E30" t="s">
        <v>30</v>
      </c>
      <c r="F30" s="5"/>
      <c r="G30" s="37">
        <f t="shared" si="11"/>
        <v>8.1510999999999996</v>
      </c>
      <c r="H30" s="37">
        <f t="shared" si="12"/>
        <v>1.8472999999999999</v>
      </c>
      <c r="I30" s="37">
        <f t="shared" si="13"/>
        <v>-0.68320000000000003</v>
      </c>
      <c r="J30" s="37">
        <f t="shared" si="14"/>
        <v>22.459506070625199</v>
      </c>
      <c r="K30" s="37">
        <f t="shared" si="15"/>
        <v>31.445276449847299</v>
      </c>
      <c r="L30" s="37">
        <f t="shared" si="16"/>
        <v>11.153391541651599</v>
      </c>
      <c r="M30" s="37">
        <f t="shared" si="17"/>
        <v>9.9211058609261809</v>
      </c>
      <c r="N30" s="37">
        <f t="shared" si="18"/>
        <v>35.222909049621201</v>
      </c>
      <c r="O30" s="37">
        <f t="shared" si="19"/>
        <v>59.397922473094503</v>
      </c>
      <c r="P30" s="37"/>
      <c r="Q30" t="s">
        <v>30</v>
      </c>
      <c r="R30" s="37">
        <v>8.1510999999999996</v>
      </c>
      <c r="S30" s="37">
        <v>1.8472999999999999</v>
      </c>
      <c r="T30" s="37">
        <v>-0.68320000000000003</v>
      </c>
      <c r="U30" s="37">
        <v>22.459506070625199</v>
      </c>
      <c r="V30" s="36">
        <v>31.445276449847299</v>
      </c>
      <c r="W30" s="36">
        <v>11.153391541651599</v>
      </c>
      <c r="X30" s="37">
        <v>9.9211058609261809</v>
      </c>
      <c r="Y30" s="37">
        <v>35.222909049621201</v>
      </c>
      <c r="Z30" s="37">
        <v>59.397922473094503</v>
      </c>
      <c r="AA30" s="37"/>
      <c r="AB30" s="37"/>
      <c r="AC30" s="37"/>
      <c r="AD30" t="s">
        <v>30</v>
      </c>
      <c r="AE30" s="56" t="s">
        <v>198</v>
      </c>
      <c r="AF30" s="37"/>
      <c r="AG30" s="37"/>
      <c r="AH30" s="37"/>
      <c r="AI30" s="37"/>
      <c r="AJ30" s="39"/>
      <c r="AK30" s="39"/>
      <c r="AL30" s="37"/>
      <c r="AM30" s="37"/>
      <c r="AN30" s="37"/>
      <c r="AO30" s="37"/>
      <c r="AP30" s="36"/>
      <c r="AS30" s="9"/>
      <c r="AT30" s="9"/>
      <c r="AU30" s="9"/>
      <c r="AV30" s="9"/>
      <c r="AX30" s="9"/>
      <c r="BR30" s="9"/>
      <c r="BS30" s="9"/>
      <c r="BW30" s="41"/>
      <c r="BX30" s="9"/>
      <c r="BZ30" s="9"/>
      <c r="CE30" s="9"/>
      <c r="CF30" s="9"/>
    </row>
    <row r="31" spans="1:84" outlineLevel="1" x14ac:dyDescent="0.4">
      <c r="B31" t="s">
        <v>200</v>
      </c>
      <c r="C31" t="s">
        <v>26</v>
      </c>
      <c r="E31" t="s">
        <v>31</v>
      </c>
      <c r="F31" s="5"/>
      <c r="G31" s="37">
        <f t="shared" si="11"/>
        <v>-7.3501000000000003</v>
      </c>
      <c r="H31" s="37">
        <f t="shared" si="12"/>
        <v>5.5388999999999999</v>
      </c>
      <c r="I31" s="37">
        <f t="shared" si="13"/>
        <v>-13.9053</v>
      </c>
      <c r="J31" s="37">
        <f t="shared" si="14"/>
        <v>-49.0991923793746</v>
      </c>
      <c r="K31" s="37">
        <f t="shared" si="15"/>
        <v>-32.562639811375902</v>
      </c>
      <c r="L31" s="37">
        <f t="shared" si="16"/>
        <v>-26.1683798618281</v>
      </c>
      <c r="M31" s="37">
        <f t="shared" si="17"/>
        <v>-2.34048292165612</v>
      </c>
      <c r="N31" s="37">
        <f t="shared" si="18"/>
        <v>-41.4952936410955</v>
      </c>
      <c r="O31" s="37">
        <f t="shared" si="19"/>
        <v>-14.471197287875</v>
      </c>
      <c r="P31" s="37"/>
      <c r="Q31" t="s">
        <v>31</v>
      </c>
      <c r="R31" s="37">
        <v>-7.3501000000000003</v>
      </c>
      <c r="S31" s="37">
        <v>5.5388999999999999</v>
      </c>
      <c r="T31" s="37">
        <v>-13.9053</v>
      </c>
      <c r="U31" s="37">
        <v>-49.0991923793746</v>
      </c>
      <c r="V31" s="36">
        <v>-32.562639811375902</v>
      </c>
      <c r="W31" s="36">
        <v>-26.1683798618281</v>
      </c>
      <c r="X31" s="37">
        <v>-2.34048292165612</v>
      </c>
      <c r="Y31" s="37">
        <v>-41.4952936410955</v>
      </c>
      <c r="Z31" s="37">
        <v>-14.471197287875</v>
      </c>
      <c r="AA31" s="37"/>
      <c r="AB31" s="37"/>
      <c r="AC31" s="37"/>
      <c r="AD31" t="s">
        <v>31</v>
      </c>
      <c r="AE31" s="56" t="s">
        <v>200</v>
      </c>
      <c r="AF31" s="37"/>
      <c r="AG31" s="37"/>
      <c r="AH31" s="37"/>
      <c r="AI31" s="37"/>
      <c r="AJ31" s="39"/>
      <c r="AK31" s="39"/>
      <c r="AL31" s="37"/>
      <c r="AM31" s="37"/>
      <c r="AN31" s="37"/>
      <c r="AO31" s="37"/>
      <c r="AP31" s="36"/>
      <c r="AS31" s="9"/>
      <c r="AT31" s="9"/>
      <c r="AU31" s="9"/>
      <c r="AV31" s="9"/>
      <c r="AX31" s="9"/>
      <c r="BW31" s="41"/>
      <c r="BX31" s="9"/>
      <c r="BZ31" s="9"/>
      <c r="CE31" s="9"/>
      <c r="CF31" s="9"/>
    </row>
    <row r="32" spans="1:84" outlineLevel="1" x14ac:dyDescent="0.4">
      <c r="B32" t="s">
        <v>202</v>
      </c>
      <c r="C32" t="s">
        <v>26</v>
      </c>
      <c r="E32" t="s">
        <v>32</v>
      </c>
      <c r="F32" s="5"/>
      <c r="G32" s="37">
        <f t="shared" si="11"/>
        <v>19.852</v>
      </c>
      <c r="H32" s="37">
        <f t="shared" si="12"/>
        <v>5.2142999999999997</v>
      </c>
      <c r="I32" s="37">
        <f t="shared" si="13"/>
        <v>8.1824999999999992</v>
      </c>
      <c r="J32" s="37">
        <f t="shared" si="14"/>
        <v>3.70348211080533</v>
      </c>
      <c r="K32" s="37">
        <f t="shared" si="15"/>
        <v>16.641991924629899</v>
      </c>
      <c r="L32" s="37">
        <f t="shared" si="16"/>
        <v>75.063124936875099</v>
      </c>
      <c r="M32" s="37">
        <f t="shared" si="17"/>
        <v>21.8357274000617</v>
      </c>
      <c r="N32" s="37">
        <f t="shared" si="18"/>
        <v>11.4813532398659</v>
      </c>
      <c r="O32" s="37">
        <f t="shared" si="19"/>
        <v>34.412418491616599</v>
      </c>
      <c r="P32" s="37"/>
      <c r="Q32" t="s">
        <v>32</v>
      </c>
      <c r="R32" s="37">
        <v>19.852</v>
      </c>
      <c r="S32" s="37">
        <v>5.2142999999999997</v>
      </c>
      <c r="T32" s="37">
        <v>8.1824999999999992</v>
      </c>
      <c r="U32" s="37">
        <v>3.70348211080533</v>
      </c>
      <c r="V32" s="36">
        <v>16.641991924629899</v>
      </c>
      <c r="W32" s="36">
        <v>75.063124936875099</v>
      </c>
      <c r="X32" s="37">
        <v>21.8357274000617</v>
      </c>
      <c r="Y32" s="37">
        <v>11.4813532398659</v>
      </c>
      <c r="Z32" s="37">
        <v>34.412418491616599</v>
      </c>
      <c r="AA32" s="37"/>
      <c r="AB32" s="37"/>
      <c r="AC32" s="37"/>
      <c r="AD32" t="s">
        <v>32</v>
      </c>
      <c r="AE32" s="56" t="s">
        <v>202</v>
      </c>
      <c r="AF32" s="37"/>
      <c r="AG32" s="37"/>
      <c r="AH32" s="37"/>
      <c r="AI32" s="37"/>
      <c r="AJ32" s="39"/>
      <c r="AK32" s="39"/>
      <c r="AL32" s="37"/>
      <c r="AM32" s="37"/>
      <c r="AN32" s="37"/>
      <c r="AO32" s="37"/>
      <c r="AP32" s="36"/>
      <c r="AS32" s="9"/>
      <c r="AT32" s="9"/>
      <c r="AU32" s="9"/>
      <c r="AV32" s="9"/>
      <c r="AX32" s="9"/>
      <c r="BR32" s="9"/>
      <c r="BW32" s="41"/>
      <c r="BX32" s="9"/>
      <c r="BZ32" s="9"/>
      <c r="CE32" s="9"/>
      <c r="CF32" s="9"/>
    </row>
    <row r="33" spans="2:84" outlineLevel="1" x14ac:dyDescent="0.4">
      <c r="B33" t="s">
        <v>204</v>
      </c>
      <c r="C33" t="s">
        <v>26</v>
      </c>
      <c r="E33" t="s">
        <v>33</v>
      </c>
      <c r="F33" s="5"/>
      <c r="G33" s="37">
        <f t="shared" si="11"/>
        <v>-3.6133000000000002</v>
      </c>
      <c r="H33" s="37">
        <f t="shared" si="12"/>
        <v>2.8929999999999998</v>
      </c>
      <c r="I33" s="37">
        <f t="shared" si="13"/>
        <v>3.4918</v>
      </c>
      <c r="J33" s="37">
        <f t="shared" si="14"/>
        <v>9.8140495867768607</v>
      </c>
      <c r="K33" s="37">
        <f t="shared" si="15"/>
        <v>25.353773584905699</v>
      </c>
      <c r="L33" s="37">
        <f t="shared" si="16"/>
        <v>78.655462184873997</v>
      </c>
      <c r="M33" s="37">
        <f t="shared" si="17"/>
        <v>-2.6882431503740798</v>
      </c>
      <c r="N33" s="37">
        <f t="shared" si="18"/>
        <v>16.020372211950399</v>
      </c>
      <c r="O33" s="37">
        <f t="shared" si="19"/>
        <v>32.959004666732703</v>
      </c>
      <c r="P33" s="37"/>
      <c r="Q33" t="s">
        <v>33</v>
      </c>
      <c r="R33" s="37">
        <v>-3.6133000000000002</v>
      </c>
      <c r="S33" s="37">
        <v>2.8929999999999998</v>
      </c>
      <c r="T33" s="37">
        <v>3.4918</v>
      </c>
      <c r="U33" s="37">
        <v>9.8140495867768607</v>
      </c>
      <c r="V33" s="36">
        <v>25.353773584905699</v>
      </c>
      <c r="W33" s="36">
        <v>78.655462184873997</v>
      </c>
      <c r="X33" s="37">
        <v>-2.6882431503740798</v>
      </c>
      <c r="Y33" s="37">
        <v>16.020372211950399</v>
      </c>
      <c r="Z33" s="37">
        <v>32.959004666732703</v>
      </c>
      <c r="AA33" s="37"/>
      <c r="AB33" s="37"/>
      <c r="AC33" s="37"/>
      <c r="AD33" t="s">
        <v>33</v>
      </c>
      <c r="AE33" s="56" t="s">
        <v>204</v>
      </c>
      <c r="AF33" s="37"/>
      <c r="AG33" s="37"/>
      <c r="AH33" s="37"/>
      <c r="AI33" s="37"/>
      <c r="AJ33" s="39"/>
      <c r="AK33" s="39"/>
      <c r="AL33" s="37"/>
      <c r="AM33" s="37"/>
      <c r="AN33" s="37"/>
      <c r="AO33" s="37"/>
      <c r="AP33" s="36"/>
      <c r="AS33" s="9"/>
      <c r="AT33" s="9"/>
      <c r="AU33" s="9"/>
      <c r="AV33" s="9"/>
      <c r="AX33" s="9"/>
      <c r="BP33" s="9"/>
      <c r="BR33" s="9"/>
      <c r="BS33" s="9"/>
      <c r="BW33" s="41"/>
      <c r="BX33" s="9"/>
      <c r="BZ33" s="9"/>
      <c r="CE33" s="9"/>
      <c r="CF33" s="9"/>
    </row>
    <row r="34" spans="2:84" outlineLevel="1" x14ac:dyDescent="0.4">
      <c r="B34" t="s">
        <v>206</v>
      </c>
      <c r="C34" t="s">
        <v>26</v>
      </c>
      <c r="E34" t="s">
        <v>412</v>
      </c>
      <c r="F34" s="5"/>
      <c r="G34" s="37">
        <f t="shared" si="11"/>
        <v>-18.888100000000001</v>
      </c>
      <c r="H34" s="37">
        <f t="shared" si="12"/>
        <v>3.2898000000000001</v>
      </c>
      <c r="I34" s="37">
        <f t="shared" si="13"/>
        <v>-29.169499999999999</v>
      </c>
      <c r="J34" s="37">
        <f t="shared" si="14"/>
        <v>-9.2657146069942709</v>
      </c>
      <c r="K34" s="37">
        <f t="shared" si="15"/>
        <v>4.4467514909737096</v>
      </c>
      <c r="L34" s="37">
        <f t="shared" si="16"/>
        <v>46.5075451142432</v>
      </c>
      <c r="M34" s="37">
        <f t="shared" si="17"/>
        <v>-17.376648768019699</v>
      </c>
      <c r="N34" s="37">
        <f t="shared" si="18"/>
        <v>-0.49475779459847702</v>
      </c>
      <c r="O34" s="37">
        <f t="shared" si="19"/>
        <v>21.970880587799101</v>
      </c>
      <c r="P34" s="37"/>
      <c r="Q34" t="s">
        <v>412</v>
      </c>
      <c r="R34" s="37">
        <v>-18.888100000000001</v>
      </c>
      <c r="S34" s="37">
        <v>3.2898000000000001</v>
      </c>
      <c r="T34" s="37">
        <v>-29.169499999999999</v>
      </c>
      <c r="U34" s="37">
        <v>-9.2657146069942709</v>
      </c>
      <c r="V34" s="36">
        <v>4.4467514909737096</v>
      </c>
      <c r="W34" s="36">
        <v>46.5075451142432</v>
      </c>
      <c r="X34" s="37">
        <v>-17.376648768019699</v>
      </c>
      <c r="Y34" s="37">
        <v>-0.49475779459847702</v>
      </c>
      <c r="Z34" s="37">
        <v>21.970880587799101</v>
      </c>
      <c r="AA34" s="37"/>
      <c r="AB34" s="37"/>
      <c r="AC34" s="37"/>
      <c r="AD34" t="s">
        <v>412</v>
      </c>
      <c r="AE34" s="56" t="s">
        <v>206</v>
      </c>
      <c r="AF34" s="37"/>
      <c r="AG34" s="37"/>
      <c r="AH34" s="37"/>
      <c r="AI34" s="37"/>
      <c r="AJ34" s="39"/>
      <c r="AK34" s="39"/>
      <c r="AL34" s="37"/>
      <c r="AM34" s="37"/>
      <c r="AN34" s="37"/>
      <c r="AO34" s="37"/>
      <c r="AP34" s="36"/>
      <c r="AS34" s="9"/>
      <c r="AT34" s="9"/>
      <c r="AU34" s="9"/>
      <c r="AV34" s="9"/>
      <c r="AX34" s="9"/>
      <c r="BR34" s="9"/>
      <c r="BW34" s="41"/>
      <c r="BX34" s="9"/>
      <c r="BZ34" s="9"/>
      <c r="CE34" s="9"/>
      <c r="CF34" s="9"/>
    </row>
    <row r="35" spans="2:84" outlineLevel="1" x14ac:dyDescent="0.4">
      <c r="B35" t="s">
        <v>208</v>
      </c>
      <c r="C35" t="s">
        <v>26</v>
      </c>
      <c r="E35" t="s">
        <v>34</v>
      </c>
      <c r="F35" s="5"/>
      <c r="G35" s="37">
        <f t="shared" si="11"/>
        <v>-18.758700000000001</v>
      </c>
      <c r="H35" s="37">
        <f t="shared" si="12"/>
        <v>6.0956000000000001</v>
      </c>
      <c r="I35" s="37">
        <f t="shared" si="13"/>
        <v>-1.9209000000000001</v>
      </c>
      <c r="J35" s="37">
        <f t="shared" si="14"/>
        <v>-38.289014235831303</v>
      </c>
      <c r="K35" s="37">
        <f t="shared" si="15"/>
        <v>-24.696820714519799</v>
      </c>
      <c r="L35" s="37">
        <f t="shared" si="16"/>
        <v>-26.6677306096393</v>
      </c>
      <c r="M35" s="37">
        <f t="shared" si="17"/>
        <v>-15.8501709353325</v>
      </c>
      <c r="N35" s="37">
        <f t="shared" si="18"/>
        <v>-29.313144720044701</v>
      </c>
      <c r="O35" s="37">
        <f t="shared" si="19"/>
        <v>-9.0605664453172192</v>
      </c>
      <c r="P35" s="37"/>
      <c r="Q35" t="s">
        <v>34</v>
      </c>
      <c r="R35" s="37">
        <v>-18.758700000000001</v>
      </c>
      <c r="S35" s="37">
        <v>6.0956000000000001</v>
      </c>
      <c r="T35" s="37">
        <v>-1.9209000000000001</v>
      </c>
      <c r="U35" s="37">
        <v>-38.289014235831303</v>
      </c>
      <c r="V35" s="36">
        <v>-24.696820714519799</v>
      </c>
      <c r="W35" s="36">
        <v>-26.6677306096393</v>
      </c>
      <c r="X35" s="37">
        <v>-15.8501709353325</v>
      </c>
      <c r="Y35" s="37">
        <v>-29.313144720044701</v>
      </c>
      <c r="Z35" s="37">
        <v>-9.0605664453172192</v>
      </c>
      <c r="AA35" s="37"/>
      <c r="AB35" s="37"/>
      <c r="AC35" s="37"/>
      <c r="AD35" t="s">
        <v>34</v>
      </c>
      <c r="AE35" s="56" t="s">
        <v>208</v>
      </c>
      <c r="AF35" s="37"/>
      <c r="AG35" s="37"/>
      <c r="AH35" s="37"/>
      <c r="AI35" s="37"/>
      <c r="AJ35" s="39"/>
      <c r="AK35" s="39"/>
      <c r="AL35" s="37"/>
      <c r="AM35" s="37"/>
      <c r="AN35" s="37"/>
      <c r="AO35" s="37"/>
      <c r="AP35" s="36"/>
      <c r="AS35" s="9"/>
      <c r="AT35" s="9"/>
      <c r="AU35" s="9"/>
      <c r="AV35" s="9"/>
      <c r="AW35" s="9"/>
      <c r="AX35" s="9"/>
      <c r="BW35" s="41"/>
      <c r="BX35" s="9"/>
      <c r="BZ35" s="9"/>
      <c r="CE35" s="9"/>
      <c r="CF35" s="9"/>
    </row>
    <row r="36" spans="2:84" outlineLevel="1" x14ac:dyDescent="0.4">
      <c r="B36" t="s">
        <v>210</v>
      </c>
      <c r="C36" t="s">
        <v>26</v>
      </c>
      <c r="E36" t="s">
        <v>35</v>
      </c>
      <c r="F36" s="5"/>
      <c r="G36" s="37">
        <f t="shared" si="11"/>
        <v>5.5979999999999999</v>
      </c>
      <c r="H36" s="37">
        <f t="shared" si="12"/>
        <v>-2.3841999999999999</v>
      </c>
      <c r="I36" s="37">
        <f t="shared" si="13"/>
        <v>-12.9605</v>
      </c>
      <c r="J36" s="37">
        <f t="shared" si="14"/>
        <v>3.9596421092708902</v>
      </c>
      <c r="K36" s="37">
        <f t="shared" si="15"/>
        <v>28.949232585596199</v>
      </c>
      <c r="L36" s="37">
        <f t="shared" si="16"/>
        <v>151.60101359133799</v>
      </c>
      <c r="M36" s="37">
        <f t="shared" si="17"/>
        <v>6.5908481583828697</v>
      </c>
      <c r="N36" s="37">
        <f t="shared" si="18"/>
        <v>9.4421441981345193</v>
      </c>
      <c r="O36" s="37">
        <f t="shared" si="19"/>
        <v>45.839929659499496</v>
      </c>
      <c r="P36" s="37"/>
      <c r="Q36" t="s">
        <v>35</v>
      </c>
      <c r="R36" s="37">
        <v>5.5979999999999999</v>
      </c>
      <c r="S36" s="37">
        <v>-2.3841999999999999</v>
      </c>
      <c r="T36" s="37">
        <v>-12.9605</v>
      </c>
      <c r="U36" s="37">
        <v>3.9596421092708902</v>
      </c>
      <c r="V36" s="36">
        <v>28.949232585596199</v>
      </c>
      <c r="W36" s="36">
        <v>151.60101359133799</v>
      </c>
      <c r="X36" s="37">
        <v>6.5908481583828697</v>
      </c>
      <c r="Y36" s="37">
        <v>9.4421441981345193</v>
      </c>
      <c r="Z36" s="37">
        <v>45.839929659499496</v>
      </c>
      <c r="AA36" s="37"/>
      <c r="AB36" s="37"/>
      <c r="AC36" s="37"/>
      <c r="AD36" t="s">
        <v>35</v>
      </c>
      <c r="AE36" s="56" t="s">
        <v>210</v>
      </c>
      <c r="AF36" s="37"/>
      <c r="AG36" s="37"/>
      <c r="AH36" s="37"/>
      <c r="AI36" s="37"/>
      <c r="AJ36" s="39"/>
      <c r="AK36" s="39"/>
      <c r="AL36" s="37"/>
      <c r="AM36" s="37"/>
      <c r="AN36" s="37"/>
      <c r="AO36" s="37"/>
      <c r="AP36" s="36"/>
      <c r="AS36" s="9"/>
      <c r="AT36" s="9"/>
      <c r="AU36" s="9"/>
      <c r="AV36" s="9"/>
      <c r="AX36" s="9"/>
      <c r="BR36" s="9"/>
      <c r="BS36" s="9"/>
      <c r="BW36" s="41"/>
      <c r="BX36" s="9"/>
      <c r="BZ36" s="9"/>
      <c r="CE36" s="9"/>
      <c r="CF36" s="9"/>
    </row>
    <row r="37" spans="2:84" outlineLevel="1" x14ac:dyDescent="0.4">
      <c r="B37" t="s">
        <v>213</v>
      </c>
      <c r="C37" t="s">
        <v>26</v>
      </c>
      <c r="E37" t="s">
        <v>36</v>
      </c>
      <c r="F37" s="5"/>
      <c r="G37" s="37">
        <f t="shared" si="11"/>
        <v>34.099600000000002</v>
      </c>
      <c r="H37" s="37">
        <f t="shared" si="12"/>
        <v>-5.3014999999999999</v>
      </c>
      <c r="I37" s="37">
        <f t="shared" si="13"/>
        <v>-0.25019999999999998</v>
      </c>
      <c r="J37" s="37">
        <f t="shared" si="14"/>
        <v>-50.241873065015497</v>
      </c>
      <c r="K37" s="37">
        <f t="shared" si="15"/>
        <v>-54.055744148651101</v>
      </c>
      <c r="L37" s="37">
        <f t="shared" si="16"/>
        <v>-80.106123099159703</v>
      </c>
      <c r="M37" s="37">
        <f t="shared" si="17"/>
        <v>33.779081593522903</v>
      </c>
      <c r="N37" s="37">
        <f t="shared" si="18"/>
        <v>-48.952700467945803</v>
      </c>
      <c r="O37" s="37">
        <f t="shared" si="19"/>
        <v>-48.2350492595574</v>
      </c>
      <c r="P37" s="37"/>
      <c r="Q37" t="s">
        <v>36</v>
      </c>
      <c r="R37" s="37">
        <v>34.099600000000002</v>
      </c>
      <c r="S37" s="37">
        <v>-5.3014999999999999</v>
      </c>
      <c r="T37" s="37">
        <v>-0.25019999999999998</v>
      </c>
      <c r="U37" s="37">
        <v>-50.241873065015497</v>
      </c>
      <c r="V37" s="36">
        <v>-54.055744148651101</v>
      </c>
      <c r="W37" s="36">
        <v>-80.106123099159703</v>
      </c>
      <c r="X37" s="37">
        <v>33.779081593522903</v>
      </c>
      <c r="Y37" s="37">
        <v>-48.952700467945803</v>
      </c>
      <c r="Z37" s="37">
        <v>-48.2350492595574</v>
      </c>
      <c r="AA37" s="37"/>
      <c r="AB37" s="37"/>
      <c r="AC37" s="37"/>
      <c r="AD37" t="s">
        <v>36</v>
      </c>
      <c r="AE37" s="56" t="s">
        <v>213</v>
      </c>
      <c r="AF37" s="37"/>
      <c r="AG37" s="37"/>
      <c r="AH37" s="37"/>
      <c r="AI37" s="37"/>
      <c r="AJ37" s="39"/>
      <c r="AK37" s="39"/>
      <c r="AL37" s="37"/>
      <c r="AM37" s="37"/>
      <c r="AN37" s="37"/>
      <c r="AO37" s="37"/>
      <c r="AP37" s="36"/>
      <c r="AS37" s="9"/>
      <c r="AT37" s="9"/>
      <c r="AU37" s="9"/>
      <c r="AV37" s="9"/>
      <c r="AW37" s="9"/>
      <c r="AX37" s="9"/>
      <c r="BQ37" s="9"/>
      <c r="BR37" s="9"/>
      <c r="BS37" s="9"/>
      <c r="BW37" s="41"/>
      <c r="BX37" s="9"/>
      <c r="BZ37" s="9"/>
      <c r="CE37" s="9"/>
      <c r="CF37" s="9"/>
    </row>
    <row r="38" spans="2:84" outlineLevel="1" x14ac:dyDescent="0.4">
      <c r="B38" t="s">
        <v>215</v>
      </c>
      <c r="C38" t="s">
        <v>26</v>
      </c>
      <c r="E38" t="s">
        <v>37</v>
      </c>
      <c r="F38" s="5"/>
      <c r="G38" s="37">
        <f t="shared" si="11"/>
        <v>-13.228</v>
      </c>
      <c r="H38" s="37">
        <f t="shared" si="12"/>
        <v>3.1709999999999998</v>
      </c>
      <c r="I38" s="37">
        <f t="shared" si="13"/>
        <v>-15.4908</v>
      </c>
      <c r="J38" s="37">
        <f t="shared" si="14"/>
        <v>-4.50737463126843</v>
      </c>
      <c r="K38" s="37">
        <f t="shared" si="15"/>
        <v>-6.89592096628704</v>
      </c>
      <c r="L38" s="37">
        <f t="shared" si="16"/>
        <v>-17.339621764216201</v>
      </c>
      <c r="M38" s="37">
        <f t="shared" si="17"/>
        <v>-9.9521439993025798</v>
      </c>
      <c r="N38" s="37">
        <f t="shared" si="18"/>
        <v>-5.88556444138485</v>
      </c>
      <c r="O38" s="37">
        <f t="shared" si="19"/>
        <v>12.5427585422097</v>
      </c>
      <c r="P38" s="37"/>
      <c r="Q38" t="s">
        <v>37</v>
      </c>
      <c r="R38" s="37">
        <v>-13.228</v>
      </c>
      <c r="S38" s="37">
        <v>3.1709999999999998</v>
      </c>
      <c r="T38" s="37">
        <v>-15.4908</v>
      </c>
      <c r="U38" s="37">
        <v>-4.50737463126843</v>
      </c>
      <c r="V38" s="36">
        <v>-6.89592096628704</v>
      </c>
      <c r="W38" s="36">
        <v>-17.339621764216201</v>
      </c>
      <c r="X38" s="37">
        <v>-9.9521439993025798</v>
      </c>
      <c r="Y38" s="37">
        <v>-5.88556444138485</v>
      </c>
      <c r="Z38" s="37">
        <v>12.5427585422097</v>
      </c>
      <c r="AA38" s="37"/>
      <c r="AB38" s="37"/>
      <c r="AC38" s="37"/>
      <c r="AD38" t="s">
        <v>37</v>
      </c>
      <c r="AE38" s="56" t="s">
        <v>215</v>
      </c>
      <c r="AF38" s="37"/>
      <c r="AG38" s="37"/>
      <c r="AH38" s="37"/>
      <c r="AI38" s="37"/>
      <c r="AJ38" s="39"/>
      <c r="AK38" s="39"/>
      <c r="AL38" s="37"/>
      <c r="AM38" s="37"/>
      <c r="AN38" s="37"/>
      <c r="AO38" s="37"/>
      <c r="AP38" s="36"/>
      <c r="AS38" s="9"/>
      <c r="AT38" s="9"/>
      <c r="AU38" s="9"/>
      <c r="AV38" s="9"/>
      <c r="AX38" s="9"/>
      <c r="BR38" s="9"/>
      <c r="BS38" s="9"/>
      <c r="BW38" s="41"/>
      <c r="BX38" s="9"/>
      <c r="BZ38" s="9"/>
      <c r="CE38" s="9"/>
      <c r="CF38" s="9"/>
    </row>
    <row r="39" spans="2:84" outlineLevel="1" x14ac:dyDescent="0.4">
      <c r="B39" t="s">
        <v>217</v>
      </c>
      <c r="C39" t="s">
        <v>26</v>
      </c>
      <c r="E39" t="s">
        <v>38</v>
      </c>
      <c r="F39" s="5"/>
      <c r="G39" s="37">
        <f t="shared" si="11"/>
        <v>4.6113999999999997</v>
      </c>
      <c r="H39" s="37">
        <f t="shared" si="12"/>
        <v>-0.6633</v>
      </c>
      <c r="I39" s="37">
        <f t="shared" si="13"/>
        <v>-10.0227</v>
      </c>
      <c r="J39" s="37">
        <f t="shared" si="14"/>
        <v>-0.32142857142857101</v>
      </c>
      <c r="K39" s="37">
        <f t="shared" si="15"/>
        <v>-11.162701040940201</v>
      </c>
      <c r="L39" s="37">
        <f t="shared" si="16"/>
        <v>-2.5197473534331301</v>
      </c>
      <c r="M39" s="37">
        <f t="shared" si="17"/>
        <v>6.015541896357</v>
      </c>
      <c r="N39" s="37">
        <f t="shared" si="18"/>
        <v>-4.9818789328257296</v>
      </c>
      <c r="O39" s="37">
        <f t="shared" si="19"/>
        <v>11.649865112212201</v>
      </c>
      <c r="P39" s="37"/>
      <c r="Q39" t="s">
        <v>38</v>
      </c>
      <c r="R39" s="37">
        <v>4.6113999999999997</v>
      </c>
      <c r="S39" s="37">
        <v>-0.6633</v>
      </c>
      <c r="T39" s="37">
        <v>-10.0227</v>
      </c>
      <c r="U39" s="37">
        <v>-0.32142857142857101</v>
      </c>
      <c r="V39" s="36">
        <v>-11.162701040940201</v>
      </c>
      <c r="W39" s="36">
        <v>-2.5197473534331301</v>
      </c>
      <c r="X39" s="37">
        <v>6.015541896357</v>
      </c>
      <c r="Y39" s="37">
        <v>-4.9818789328257296</v>
      </c>
      <c r="Z39" s="37">
        <v>11.649865112212201</v>
      </c>
      <c r="AA39" s="37"/>
      <c r="AB39" s="37"/>
      <c r="AC39" s="37"/>
      <c r="AD39" t="s">
        <v>38</v>
      </c>
      <c r="AE39" s="56" t="s">
        <v>217</v>
      </c>
      <c r="AF39" s="37"/>
      <c r="AG39" s="37"/>
      <c r="AH39" s="37"/>
      <c r="AI39" s="37"/>
      <c r="AJ39" s="39"/>
      <c r="AK39" s="39"/>
      <c r="AL39" s="37"/>
      <c r="AM39" s="37"/>
      <c r="AN39" s="37"/>
      <c r="AO39" s="37"/>
      <c r="AP39" s="36"/>
      <c r="AS39" s="9"/>
      <c r="AT39" s="9"/>
      <c r="AU39" s="9"/>
      <c r="AV39" s="9"/>
      <c r="AX39" s="9"/>
      <c r="BR39" s="9"/>
      <c r="BS39" s="9"/>
      <c r="BW39" s="41"/>
      <c r="BX39" s="9"/>
      <c r="BZ39" s="9"/>
      <c r="CE39" s="9"/>
      <c r="CF39" s="9"/>
    </row>
    <row r="40" spans="2:84" outlineLevel="1" x14ac:dyDescent="0.4">
      <c r="B40" t="s">
        <v>219</v>
      </c>
      <c r="C40" t="s">
        <v>26</v>
      </c>
      <c r="E40" t="s">
        <v>39</v>
      </c>
      <c r="F40" s="5"/>
      <c r="G40" s="37">
        <f t="shared" si="11"/>
        <v>-18.4282</v>
      </c>
      <c r="H40" s="37">
        <f t="shared" si="12"/>
        <v>-4.5697999999999999</v>
      </c>
      <c r="I40" s="37">
        <f t="shared" si="13"/>
        <v>-34.957799999999999</v>
      </c>
      <c r="J40" s="37">
        <f t="shared" si="14"/>
        <v>-2.2577092511013199</v>
      </c>
      <c r="K40" s="37">
        <f t="shared" si="15"/>
        <v>14.221478442842701</v>
      </c>
      <c r="L40" s="37">
        <f t="shared" si="16"/>
        <v>302.64690548244403</v>
      </c>
      <c r="M40" s="37">
        <f t="shared" si="17"/>
        <v>-17.7613285195518</v>
      </c>
      <c r="N40" s="37">
        <f t="shared" si="18"/>
        <v>0.63206394999610904</v>
      </c>
      <c r="O40" s="37">
        <f t="shared" si="19"/>
        <v>20.067988162876699</v>
      </c>
      <c r="P40" s="37"/>
      <c r="Q40" t="s">
        <v>39</v>
      </c>
      <c r="R40" s="37">
        <v>-18.4282</v>
      </c>
      <c r="S40" s="37">
        <v>-4.5697999999999999</v>
      </c>
      <c r="T40" s="37">
        <v>-34.957799999999999</v>
      </c>
      <c r="U40" s="37">
        <v>-2.2577092511013199</v>
      </c>
      <c r="V40" s="36">
        <v>14.221478442842701</v>
      </c>
      <c r="W40" s="36">
        <v>302.64690548244403</v>
      </c>
      <c r="X40" s="37">
        <v>-17.7613285195518</v>
      </c>
      <c r="Y40" s="37">
        <v>0.63206394999610904</v>
      </c>
      <c r="Z40" s="37">
        <v>20.067988162876699</v>
      </c>
      <c r="AA40" s="37"/>
      <c r="AB40" s="37"/>
      <c r="AC40" s="37"/>
      <c r="AD40" t="s">
        <v>39</v>
      </c>
      <c r="AE40" s="56" t="s">
        <v>219</v>
      </c>
      <c r="AF40" s="37"/>
      <c r="AG40" s="37"/>
      <c r="AH40" s="37"/>
      <c r="AI40" s="37"/>
      <c r="AJ40" s="39"/>
      <c r="AK40" s="39"/>
      <c r="AL40" s="37"/>
      <c r="AM40" s="37"/>
      <c r="AN40" s="37"/>
      <c r="AO40" s="37"/>
      <c r="AP40" s="36"/>
      <c r="AS40" s="9"/>
      <c r="AT40" s="9"/>
      <c r="AU40" s="9"/>
      <c r="AV40" s="9"/>
      <c r="AW40" s="9"/>
      <c r="AX40" s="9"/>
      <c r="BP40" s="9"/>
      <c r="BR40" s="9"/>
      <c r="BS40" s="9"/>
      <c r="BW40" s="41"/>
      <c r="BX40" s="9"/>
      <c r="BZ40" s="9"/>
      <c r="CE40" s="9"/>
      <c r="CF40" s="9"/>
    </row>
    <row r="41" spans="2:84" outlineLevel="1" x14ac:dyDescent="0.4">
      <c r="B41" t="s">
        <v>222</v>
      </c>
      <c r="C41" t="s">
        <v>26</v>
      </c>
      <c r="E41" t="s">
        <v>40</v>
      </c>
      <c r="F41" s="5"/>
      <c r="G41" s="37">
        <f t="shared" si="11"/>
        <v>2.0091000000000001</v>
      </c>
      <c r="H41" s="37">
        <f t="shared" si="12"/>
        <v>1.5476000000000001</v>
      </c>
      <c r="I41" s="37">
        <f t="shared" si="13"/>
        <v>4.8169000000000004</v>
      </c>
      <c r="J41" s="37">
        <f t="shared" si="14"/>
        <v>12.7710206240085</v>
      </c>
      <c r="K41" s="37">
        <f t="shared" si="15"/>
        <v>12.030470186498601</v>
      </c>
      <c r="L41" s="37">
        <f t="shared" si="16"/>
        <v>-33.577324404298402</v>
      </c>
      <c r="M41" s="37">
        <f t="shared" si="17"/>
        <v>4.2470315814069801</v>
      </c>
      <c r="N41" s="37">
        <f t="shared" si="18"/>
        <v>29.1593592769065</v>
      </c>
      <c r="O41" s="37">
        <f t="shared" si="19"/>
        <v>40.407267254483202</v>
      </c>
      <c r="P41" s="37"/>
      <c r="Q41" t="s">
        <v>40</v>
      </c>
      <c r="R41" s="37">
        <v>2.0091000000000001</v>
      </c>
      <c r="S41" s="37">
        <v>1.5476000000000001</v>
      </c>
      <c r="T41" s="37">
        <v>4.8169000000000004</v>
      </c>
      <c r="U41" s="37">
        <v>12.7710206240085</v>
      </c>
      <c r="V41" s="36">
        <v>12.030470186498601</v>
      </c>
      <c r="W41" s="36">
        <v>-33.577324404298402</v>
      </c>
      <c r="X41" s="37">
        <v>4.2470315814069801</v>
      </c>
      <c r="Y41" s="37">
        <v>29.1593592769065</v>
      </c>
      <c r="Z41" s="37">
        <v>40.407267254483202</v>
      </c>
      <c r="AA41" s="37"/>
      <c r="AB41" s="37"/>
      <c r="AC41" s="37"/>
      <c r="AD41" t="s">
        <v>40</v>
      </c>
      <c r="AE41" s="56" t="s">
        <v>222</v>
      </c>
      <c r="AF41" s="37"/>
      <c r="AG41" s="37"/>
      <c r="AH41" s="37"/>
      <c r="AI41" s="37"/>
      <c r="AJ41" s="39"/>
      <c r="AK41" s="39"/>
      <c r="AL41" s="37"/>
      <c r="AM41" s="37"/>
      <c r="AN41" s="37"/>
      <c r="AO41" s="37"/>
      <c r="AP41" s="36"/>
      <c r="AS41" s="9"/>
      <c r="AT41" s="9"/>
      <c r="AU41" s="9"/>
      <c r="AV41" s="9"/>
      <c r="AX41" s="9"/>
      <c r="BR41" s="9"/>
      <c r="BS41" s="9"/>
      <c r="BW41" s="41"/>
      <c r="BX41" s="9"/>
      <c r="BZ41" s="9"/>
      <c r="CE41" s="9"/>
      <c r="CF41" s="9"/>
    </row>
    <row r="42" spans="2:84" outlineLevel="1" x14ac:dyDescent="0.4">
      <c r="B42" t="s">
        <v>224</v>
      </c>
      <c r="C42" t="s">
        <v>26</v>
      </c>
      <c r="E42" t="s">
        <v>41</v>
      </c>
      <c r="F42" s="5"/>
      <c r="G42" s="37">
        <f t="shared" si="11"/>
        <v>5.2786</v>
      </c>
      <c r="H42" s="37">
        <f t="shared" si="12"/>
        <v>2.3439999999999999</v>
      </c>
      <c r="I42" s="37">
        <f t="shared" si="13"/>
        <v>-0.91990000000000005</v>
      </c>
      <c r="J42" s="37">
        <f t="shared" si="14"/>
        <v>-19.806403574087899</v>
      </c>
      <c r="K42" s="37">
        <f t="shared" si="15"/>
        <v>-2.2981554278802601</v>
      </c>
      <c r="L42" s="37">
        <f t="shared" si="16"/>
        <v>-16.769706336939699</v>
      </c>
      <c r="M42" s="37">
        <f t="shared" si="17"/>
        <v>7.9150105939036903</v>
      </c>
      <c r="N42" s="37">
        <f t="shared" si="18"/>
        <v>-11.629210838685101</v>
      </c>
      <c r="O42" s="37">
        <f t="shared" si="19"/>
        <v>15.438056696201899</v>
      </c>
      <c r="P42" s="37"/>
      <c r="Q42" t="s">
        <v>41</v>
      </c>
      <c r="R42" s="37">
        <v>5.2786</v>
      </c>
      <c r="S42" s="37">
        <v>2.3439999999999999</v>
      </c>
      <c r="T42" s="37">
        <v>-0.91990000000000005</v>
      </c>
      <c r="U42" s="37">
        <v>-19.806403574087899</v>
      </c>
      <c r="V42" s="36">
        <v>-2.2981554278802601</v>
      </c>
      <c r="W42" s="36">
        <v>-16.769706336939699</v>
      </c>
      <c r="X42" s="37">
        <v>7.9150105939036903</v>
      </c>
      <c r="Y42" s="37">
        <v>-11.629210838685101</v>
      </c>
      <c r="Z42" s="37">
        <v>15.438056696201899</v>
      </c>
      <c r="AA42" s="37"/>
      <c r="AB42" s="37"/>
      <c r="AC42" s="37"/>
      <c r="AD42" t="s">
        <v>41</v>
      </c>
      <c r="AE42" s="56" t="s">
        <v>224</v>
      </c>
      <c r="AF42" s="37"/>
      <c r="AG42" s="37"/>
      <c r="AH42" s="37"/>
      <c r="AI42" s="37"/>
      <c r="AJ42" s="39"/>
      <c r="AK42" s="39"/>
      <c r="AL42" s="37"/>
      <c r="AM42" s="37"/>
      <c r="AN42" s="37"/>
      <c r="AO42" s="37"/>
      <c r="AP42" s="36"/>
      <c r="AS42" s="9"/>
      <c r="AT42" s="9"/>
      <c r="AU42" s="9"/>
      <c r="AV42" s="9"/>
      <c r="AX42" s="9"/>
      <c r="BR42" s="9"/>
      <c r="BS42" s="9"/>
      <c r="BW42" s="41"/>
      <c r="BX42" s="9"/>
      <c r="BZ42" s="9"/>
      <c r="CE42" s="9"/>
      <c r="CF42" s="9"/>
    </row>
    <row r="43" spans="2:84" outlineLevel="1" x14ac:dyDescent="0.4">
      <c r="B43" t="s">
        <v>226</v>
      </c>
      <c r="C43" t="s">
        <v>26</v>
      </c>
      <c r="E43" t="s">
        <v>42</v>
      </c>
      <c r="F43" s="5"/>
      <c r="G43" s="37">
        <f t="shared" si="11"/>
        <v>1.6400999999999999</v>
      </c>
      <c r="H43" s="37">
        <f t="shared" si="12"/>
        <v>2.9722</v>
      </c>
      <c r="I43" s="37">
        <f t="shared" si="13"/>
        <v>-21.005299999999998</v>
      </c>
      <c r="J43" s="37">
        <f t="shared" si="14"/>
        <v>-27.8096800656276</v>
      </c>
      <c r="K43" s="37">
        <f t="shared" si="15"/>
        <v>-48.991421284488801</v>
      </c>
      <c r="L43" s="37">
        <f t="shared" si="16"/>
        <v>-48.192629224066899</v>
      </c>
      <c r="M43" s="37">
        <f t="shared" si="17"/>
        <v>3.52800694105539</v>
      </c>
      <c r="N43" s="37">
        <f t="shared" si="18"/>
        <v>-22.312439780358599</v>
      </c>
      <c r="O43" s="37">
        <f t="shared" si="19"/>
        <v>-42.595595816214697</v>
      </c>
      <c r="P43" s="37"/>
      <c r="Q43" t="s">
        <v>42</v>
      </c>
      <c r="R43" s="37">
        <v>1.6400999999999999</v>
      </c>
      <c r="S43" s="37">
        <v>2.9722</v>
      </c>
      <c r="T43" s="37">
        <v>-21.005299999999998</v>
      </c>
      <c r="U43" s="37">
        <v>-27.8096800656276</v>
      </c>
      <c r="V43" s="36">
        <v>-48.991421284488801</v>
      </c>
      <c r="W43" s="36">
        <v>-48.192629224066899</v>
      </c>
      <c r="X43" s="37">
        <v>3.52800694105539</v>
      </c>
      <c r="Y43" s="37">
        <v>-22.312439780358599</v>
      </c>
      <c r="Z43" s="37">
        <v>-42.595595816214697</v>
      </c>
      <c r="AA43" s="37"/>
      <c r="AB43" s="37"/>
      <c r="AC43" s="37"/>
      <c r="AD43" t="s">
        <v>42</v>
      </c>
      <c r="AE43" s="56" t="s">
        <v>226</v>
      </c>
      <c r="AF43" s="37"/>
      <c r="AG43" s="37"/>
      <c r="AH43" s="37"/>
      <c r="AI43" s="37"/>
      <c r="AJ43" s="39"/>
      <c r="AK43" s="39"/>
      <c r="AL43" s="37"/>
      <c r="AM43" s="37"/>
      <c r="AN43" s="37"/>
      <c r="AO43" s="37"/>
      <c r="AP43" s="36"/>
      <c r="AS43" s="9"/>
      <c r="AT43" s="9"/>
      <c r="AU43" s="9"/>
      <c r="AV43" s="9"/>
      <c r="AX43" s="9"/>
      <c r="BP43" s="9"/>
      <c r="BR43" s="9"/>
      <c r="BS43" s="9"/>
      <c r="BW43" s="41"/>
      <c r="BX43" s="9"/>
      <c r="BZ43" s="9"/>
      <c r="CE43" s="9"/>
      <c r="CF43" s="9"/>
    </row>
    <row r="44" spans="2:84" outlineLevel="1" x14ac:dyDescent="0.4">
      <c r="B44" t="s">
        <v>228</v>
      </c>
      <c r="C44" t="s">
        <v>26</v>
      </c>
      <c r="E44" t="s">
        <v>43</v>
      </c>
      <c r="F44" s="5"/>
      <c r="G44" s="37">
        <f t="shared" si="11"/>
        <v>-3.798</v>
      </c>
      <c r="H44" s="37">
        <f t="shared" si="12"/>
        <v>-2.9140999999999999</v>
      </c>
      <c r="I44" s="37">
        <f t="shared" si="13"/>
        <v>17.322299999999998</v>
      </c>
      <c r="J44" s="37">
        <f t="shared" si="14"/>
        <v>150.54318305268899</v>
      </c>
      <c r="K44" s="37">
        <f t="shared" si="15"/>
        <v>78.174794785128</v>
      </c>
      <c r="L44" s="37">
        <f t="shared" si="16"/>
        <v>158.36717546562099</v>
      </c>
      <c r="M44" s="37">
        <f t="shared" si="17"/>
        <v>-3.11491870317119</v>
      </c>
      <c r="N44" s="37">
        <f t="shared" si="18"/>
        <v>161.50462942403999</v>
      </c>
      <c r="O44" s="37">
        <f t="shared" si="19"/>
        <v>89.951150484155306</v>
      </c>
      <c r="P44" s="37"/>
      <c r="Q44" t="s">
        <v>43</v>
      </c>
      <c r="R44" s="37">
        <v>-3.798</v>
      </c>
      <c r="S44" s="37">
        <v>-2.9140999999999999</v>
      </c>
      <c r="T44" s="37">
        <v>17.322299999999998</v>
      </c>
      <c r="U44" s="37">
        <v>150.54318305268899</v>
      </c>
      <c r="V44" s="36">
        <v>78.174794785128</v>
      </c>
      <c r="W44" s="36">
        <v>158.36717546562099</v>
      </c>
      <c r="X44" s="37">
        <v>-3.11491870317119</v>
      </c>
      <c r="Y44" s="37">
        <v>161.50462942403999</v>
      </c>
      <c r="Z44" s="37">
        <v>89.951150484155306</v>
      </c>
      <c r="AA44" s="37"/>
      <c r="AB44" s="37"/>
      <c r="AC44" s="37"/>
      <c r="AD44" t="s">
        <v>43</v>
      </c>
      <c r="AE44" s="56" t="s">
        <v>228</v>
      </c>
      <c r="AF44" s="37"/>
      <c r="AG44" s="37"/>
      <c r="AH44" s="37"/>
      <c r="AI44" s="37"/>
      <c r="AJ44" s="39"/>
      <c r="AK44" s="39"/>
      <c r="AL44" s="37"/>
      <c r="AM44" s="37"/>
      <c r="AN44" s="37"/>
      <c r="AO44" s="37"/>
      <c r="AP44" s="36"/>
      <c r="AS44" s="9"/>
      <c r="AT44" s="9"/>
      <c r="AU44" s="9"/>
      <c r="AV44" s="9"/>
      <c r="AX44" s="9"/>
      <c r="BR44" s="9"/>
      <c r="BS44" s="9"/>
      <c r="BW44" s="41"/>
      <c r="BX44" s="9"/>
      <c r="BZ44" s="9"/>
      <c r="CE44" s="9"/>
      <c r="CF44" s="9"/>
    </row>
    <row r="45" spans="2:84" outlineLevel="1" x14ac:dyDescent="0.4">
      <c r="B45" t="s">
        <v>230</v>
      </c>
      <c r="C45" t="s">
        <v>26</v>
      </c>
      <c r="E45" t="s">
        <v>44</v>
      </c>
      <c r="F45" s="5"/>
      <c r="G45" s="37">
        <f t="shared" si="11"/>
        <v>4.4661999999999997</v>
      </c>
      <c r="H45" s="37">
        <f t="shared" si="12"/>
        <v>1.0056</v>
      </c>
      <c r="I45" s="37">
        <f t="shared" si="13"/>
        <v>-19.609100000000002</v>
      </c>
      <c r="J45" s="37">
        <f t="shared" si="14"/>
        <v>-49.241973840665899</v>
      </c>
      <c r="K45" s="37">
        <f t="shared" si="15"/>
        <v>-43.665456944902701</v>
      </c>
      <c r="L45" s="37">
        <f t="shared" si="16"/>
        <v>-47.5583538083538</v>
      </c>
      <c r="M45" s="37">
        <f t="shared" si="17"/>
        <v>7.0064091060817502</v>
      </c>
      <c r="N45" s="37">
        <f t="shared" si="18"/>
        <v>-44.798946519954399</v>
      </c>
      <c r="O45" s="37">
        <f t="shared" si="19"/>
        <v>-35.635848872329703</v>
      </c>
      <c r="P45" s="37"/>
      <c r="Q45" t="s">
        <v>44</v>
      </c>
      <c r="R45" s="37">
        <v>4.4661999999999997</v>
      </c>
      <c r="S45" s="37">
        <v>1.0056</v>
      </c>
      <c r="T45" s="37">
        <v>-19.609100000000002</v>
      </c>
      <c r="U45" s="37">
        <v>-49.241973840665899</v>
      </c>
      <c r="V45" s="36">
        <v>-43.665456944902701</v>
      </c>
      <c r="W45" s="36">
        <v>-47.5583538083538</v>
      </c>
      <c r="X45" s="37">
        <v>7.0064091060817502</v>
      </c>
      <c r="Y45" s="37">
        <v>-44.798946519954399</v>
      </c>
      <c r="Z45" s="37">
        <v>-35.635848872329703</v>
      </c>
      <c r="AA45" s="37"/>
      <c r="AB45" s="37"/>
      <c r="AC45" s="37"/>
      <c r="AD45" t="s">
        <v>44</v>
      </c>
      <c r="AE45" s="56" t="s">
        <v>230</v>
      </c>
      <c r="AF45" s="37"/>
      <c r="AG45" s="37"/>
      <c r="AH45" s="37"/>
      <c r="AI45" s="37"/>
      <c r="AJ45" s="39"/>
      <c r="AK45" s="39"/>
      <c r="AL45" s="37"/>
      <c r="AM45" s="37"/>
      <c r="AN45" s="37"/>
      <c r="AO45" s="37"/>
      <c r="AP45" s="36"/>
      <c r="AS45" s="9"/>
      <c r="AT45" s="9"/>
      <c r="AU45" s="9"/>
      <c r="AV45" s="9"/>
      <c r="AW45" s="9"/>
      <c r="AX45" s="9"/>
      <c r="BP45" s="9"/>
      <c r="BR45" s="9"/>
      <c r="BS45" s="9"/>
      <c r="BW45" s="41"/>
      <c r="BX45" s="9"/>
      <c r="BZ45" s="9"/>
      <c r="CE45" s="9"/>
      <c r="CF45" s="9"/>
    </row>
    <row r="46" spans="2:84" outlineLevel="1" x14ac:dyDescent="0.4">
      <c r="B46" t="s">
        <v>232</v>
      </c>
      <c r="C46" t="s">
        <v>26</v>
      </c>
      <c r="E46" t="s">
        <v>45</v>
      </c>
      <c r="F46" s="5"/>
      <c r="G46" s="37">
        <f t="shared" si="11"/>
        <v>-21.801200000000001</v>
      </c>
      <c r="H46" s="37">
        <f t="shared" si="12"/>
        <v>-0.81589999999999996</v>
      </c>
      <c r="I46" s="37">
        <f t="shared" si="13"/>
        <v>-34.155799999999999</v>
      </c>
      <c r="J46" s="37">
        <f t="shared" si="14"/>
        <v>-42.223409941207898</v>
      </c>
      <c r="K46" s="37">
        <f t="shared" si="15"/>
        <v>-4.7996477322765303</v>
      </c>
      <c r="L46" s="37">
        <f t="shared" si="16"/>
        <v>21.7616580310881</v>
      </c>
      <c r="M46" s="37">
        <f t="shared" si="17"/>
        <v>-21.3450869843577</v>
      </c>
      <c r="N46" s="37">
        <f t="shared" si="18"/>
        <v>-39.175895659486599</v>
      </c>
      <c r="O46" s="37">
        <f t="shared" si="19"/>
        <v>1.74531854043785</v>
      </c>
      <c r="P46" s="37"/>
      <c r="Q46" t="s">
        <v>45</v>
      </c>
      <c r="R46" s="37">
        <v>-21.801200000000001</v>
      </c>
      <c r="S46" s="37">
        <v>-0.81589999999999996</v>
      </c>
      <c r="T46" s="37">
        <v>-34.155799999999999</v>
      </c>
      <c r="U46" s="37">
        <v>-42.223409941207898</v>
      </c>
      <c r="V46" s="36">
        <v>-4.7996477322765303</v>
      </c>
      <c r="W46" s="36">
        <v>21.7616580310881</v>
      </c>
      <c r="X46" s="37">
        <v>-21.3450869843577</v>
      </c>
      <c r="Y46" s="37">
        <v>-39.175895659486599</v>
      </c>
      <c r="Z46" s="37">
        <v>1.74531854043785</v>
      </c>
      <c r="AA46" s="37"/>
      <c r="AB46" s="37"/>
      <c r="AC46" s="37"/>
      <c r="AD46" t="s">
        <v>45</v>
      </c>
      <c r="AE46" s="56" t="s">
        <v>232</v>
      </c>
      <c r="AF46" s="37"/>
      <c r="AG46" s="37"/>
      <c r="AH46" s="37"/>
      <c r="AI46" s="37"/>
      <c r="AJ46" s="39"/>
      <c r="AK46" s="39"/>
      <c r="AL46" s="37"/>
      <c r="AM46" s="37"/>
      <c r="AN46" s="37"/>
      <c r="AO46" s="37"/>
      <c r="AP46" s="36"/>
      <c r="AS46" s="9"/>
      <c r="AT46" s="9"/>
      <c r="AU46" s="9"/>
      <c r="AV46" s="9"/>
      <c r="AX46" s="9"/>
      <c r="BR46" s="9"/>
      <c r="BS46" s="9"/>
      <c r="BW46" s="41"/>
      <c r="BX46" s="9"/>
      <c r="BZ46" s="9"/>
      <c r="CE46" s="9"/>
      <c r="CF46" s="9"/>
    </row>
    <row r="47" spans="2:84" outlineLevel="1" x14ac:dyDescent="0.4">
      <c r="B47" t="s">
        <v>234</v>
      </c>
      <c r="C47" t="s">
        <v>26</v>
      </c>
      <c r="E47" t="s">
        <v>46</v>
      </c>
      <c r="F47" s="5"/>
      <c r="G47" s="37">
        <f t="shared" si="11"/>
        <v>-9.1743000000000006</v>
      </c>
      <c r="H47" s="37">
        <f t="shared" si="12"/>
        <v>6.9560000000000004</v>
      </c>
      <c r="I47" s="37">
        <f t="shared" si="13"/>
        <v>1.5206999999999999</v>
      </c>
      <c r="J47" s="37">
        <f t="shared" si="14"/>
        <v>69.105867070794503</v>
      </c>
      <c r="K47" s="37">
        <f t="shared" si="15"/>
        <v>69.841269841269806</v>
      </c>
      <c r="L47" s="37">
        <f t="shared" si="16"/>
        <v>65.067624683009299</v>
      </c>
      <c r="M47" s="37">
        <f t="shared" si="17"/>
        <v>-8.27731253753179</v>
      </c>
      <c r="N47" s="37">
        <f t="shared" si="18"/>
        <v>76.840283012883404</v>
      </c>
      <c r="O47" s="37">
        <f t="shared" si="19"/>
        <v>88.031210960286401</v>
      </c>
      <c r="P47" s="37"/>
      <c r="Q47" t="s">
        <v>46</v>
      </c>
      <c r="R47" s="37">
        <v>-9.1743000000000006</v>
      </c>
      <c r="S47" s="37">
        <v>6.9560000000000004</v>
      </c>
      <c r="T47" s="37">
        <v>1.5206999999999999</v>
      </c>
      <c r="U47" s="37">
        <v>69.105867070794503</v>
      </c>
      <c r="V47" s="36">
        <v>69.841269841269806</v>
      </c>
      <c r="W47" s="36">
        <v>65.067624683009299</v>
      </c>
      <c r="X47" s="37">
        <v>-8.27731253753179</v>
      </c>
      <c r="Y47" s="37">
        <v>76.840283012883404</v>
      </c>
      <c r="Z47" s="37">
        <v>88.031210960286401</v>
      </c>
      <c r="AA47" s="37"/>
      <c r="AB47" s="37"/>
      <c r="AC47" s="37"/>
      <c r="AD47" t="s">
        <v>46</v>
      </c>
      <c r="AE47" s="56" t="s">
        <v>234</v>
      </c>
      <c r="AF47" s="37"/>
      <c r="AG47" s="37"/>
      <c r="AH47" s="37"/>
      <c r="AI47" s="37"/>
      <c r="AJ47" s="39"/>
      <c r="AK47" s="39"/>
      <c r="AL47" s="37"/>
      <c r="AM47" s="37"/>
      <c r="AN47" s="37"/>
      <c r="AO47" s="37"/>
      <c r="AP47" s="36"/>
      <c r="AS47" s="9"/>
      <c r="AT47" s="9"/>
      <c r="AU47" s="9"/>
      <c r="AV47" s="9"/>
      <c r="AX47" s="9"/>
      <c r="BP47" s="9"/>
      <c r="BR47" s="9"/>
      <c r="BS47" s="9"/>
      <c r="BW47" s="41"/>
      <c r="BX47" s="9"/>
      <c r="BZ47" s="9"/>
      <c r="CE47" s="9"/>
      <c r="CF47" s="9"/>
    </row>
    <row r="48" spans="2:84" outlineLevel="1" x14ac:dyDescent="0.4">
      <c r="B48" t="s">
        <v>236</v>
      </c>
      <c r="C48" t="s">
        <v>26</v>
      </c>
      <c r="E48" t="s">
        <v>47</v>
      </c>
      <c r="F48" s="5"/>
      <c r="G48" s="37">
        <f t="shared" si="11"/>
        <v>18.927399999999999</v>
      </c>
      <c r="H48" s="37">
        <f t="shared" si="12"/>
        <v>3.6528</v>
      </c>
      <c r="I48" s="37">
        <f t="shared" si="13"/>
        <v>26.1675</v>
      </c>
      <c r="J48" s="37">
        <f t="shared" si="14"/>
        <v>15.3746417517913</v>
      </c>
      <c r="K48" s="37">
        <f t="shared" si="15"/>
        <v>31.011218219558501</v>
      </c>
      <c r="L48" s="37">
        <f t="shared" si="16"/>
        <v>56.7724340001568</v>
      </c>
      <c r="M48" s="37">
        <f t="shared" si="17"/>
        <v>20.6289863853425</v>
      </c>
      <c r="N48" s="37">
        <f t="shared" si="18"/>
        <v>23.669819140375999</v>
      </c>
      <c r="O48" s="37">
        <f t="shared" si="19"/>
        <v>45.393251952880497</v>
      </c>
      <c r="P48" s="37"/>
      <c r="Q48" t="s">
        <v>47</v>
      </c>
      <c r="R48" s="37">
        <v>18.927399999999999</v>
      </c>
      <c r="S48" s="37">
        <v>3.6528</v>
      </c>
      <c r="T48" s="37">
        <v>26.1675</v>
      </c>
      <c r="U48" s="37">
        <v>15.3746417517913</v>
      </c>
      <c r="V48" s="36">
        <v>31.011218219558501</v>
      </c>
      <c r="W48" s="36">
        <v>56.7724340001568</v>
      </c>
      <c r="X48" s="37">
        <v>20.6289863853425</v>
      </c>
      <c r="Y48" s="37">
        <v>23.669819140375999</v>
      </c>
      <c r="Z48" s="37">
        <v>45.393251952880497</v>
      </c>
      <c r="AA48" s="37"/>
      <c r="AB48" s="37"/>
      <c r="AC48" s="37"/>
      <c r="AD48" t="s">
        <v>47</v>
      </c>
      <c r="AE48" s="56" t="s">
        <v>236</v>
      </c>
      <c r="AF48" s="37"/>
      <c r="AG48" s="37"/>
      <c r="AH48" s="37"/>
      <c r="AI48" s="37"/>
      <c r="AJ48" s="39"/>
      <c r="AK48" s="39"/>
      <c r="AL48" s="37"/>
      <c r="AM48" s="37"/>
      <c r="AN48" s="37"/>
      <c r="AO48" s="37"/>
      <c r="AP48" s="36"/>
      <c r="AS48" s="9"/>
      <c r="AT48" s="9"/>
      <c r="AU48" s="9"/>
      <c r="AV48" s="9"/>
      <c r="AX48" s="9"/>
      <c r="BP48" s="9"/>
      <c r="BR48" s="9"/>
      <c r="BS48" s="9"/>
      <c r="BW48" s="41"/>
      <c r="BX48" s="9"/>
      <c r="BZ48" s="9"/>
      <c r="CE48" s="9"/>
      <c r="CF48" s="9"/>
    </row>
    <row r="49" spans="1:84" outlineLevel="1" x14ac:dyDescent="0.4">
      <c r="B49" t="s">
        <v>238</v>
      </c>
      <c r="C49" t="s">
        <v>26</v>
      </c>
      <c r="E49" t="s">
        <v>48</v>
      </c>
      <c r="F49" s="5"/>
      <c r="G49" s="37">
        <f t="shared" si="11"/>
        <v>-22.0883</v>
      </c>
      <c r="H49" s="37">
        <f t="shared" si="12"/>
        <v>10.984</v>
      </c>
      <c r="I49" s="37">
        <f t="shared" si="13"/>
        <v>-17.6569</v>
      </c>
      <c r="J49" s="37">
        <f t="shared" si="14"/>
        <v>-11.496350364963501</v>
      </c>
      <c r="K49" s="37">
        <f t="shared" si="15"/>
        <v>-40.690920207887501</v>
      </c>
      <c r="L49" s="37">
        <f t="shared" si="16"/>
        <v>-83.021179765447201</v>
      </c>
      <c r="M49" s="37">
        <f t="shared" si="17"/>
        <v>-19.962168271843002</v>
      </c>
      <c r="N49" s="37">
        <f t="shared" si="18"/>
        <v>10.293869884837999</v>
      </c>
      <c r="O49" s="37">
        <f t="shared" si="19"/>
        <v>-29.069320024781199</v>
      </c>
      <c r="P49" s="37"/>
      <c r="Q49" t="s">
        <v>48</v>
      </c>
      <c r="R49" s="37">
        <v>-22.0883</v>
      </c>
      <c r="S49" s="37">
        <v>10.984</v>
      </c>
      <c r="T49" s="37">
        <v>-17.6569</v>
      </c>
      <c r="U49" s="37">
        <v>-11.496350364963501</v>
      </c>
      <c r="V49" s="36">
        <v>-40.690920207887501</v>
      </c>
      <c r="W49" s="36">
        <v>-83.021179765447201</v>
      </c>
      <c r="X49" s="37">
        <v>-19.962168271843002</v>
      </c>
      <c r="Y49" s="37">
        <v>10.293869884837999</v>
      </c>
      <c r="Z49" s="37">
        <v>-29.069320024781199</v>
      </c>
      <c r="AA49" s="37"/>
      <c r="AB49" s="37"/>
      <c r="AC49" s="37"/>
      <c r="AD49" t="s">
        <v>48</v>
      </c>
      <c r="AE49" s="56" t="s">
        <v>238</v>
      </c>
      <c r="AF49" s="37"/>
      <c r="AG49" s="37"/>
      <c r="AH49" s="37"/>
      <c r="AI49" s="37"/>
      <c r="AJ49" s="39"/>
      <c r="AK49" s="39"/>
      <c r="AL49" s="37"/>
      <c r="AM49" s="37"/>
      <c r="AN49" s="37"/>
      <c r="AO49" s="37"/>
      <c r="AP49" s="36"/>
      <c r="AS49" s="9"/>
      <c r="AT49" s="9"/>
      <c r="AU49" s="9"/>
      <c r="AV49" s="9"/>
      <c r="AW49" s="9"/>
      <c r="AX49" s="9"/>
      <c r="BO49" s="9"/>
      <c r="BW49" s="41"/>
      <c r="BX49" s="9"/>
      <c r="BZ49" s="9"/>
      <c r="CE49" s="9"/>
      <c r="CF49" s="9"/>
    </row>
    <row r="50" spans="1:84" outlineLevel="1" x14ac:dyDescent="0.4">
      <c r="B50" t="s">
        <v>240</v>
      </c>
      <c r="C50" t="s">
        <v>26</v>
      </c>
      <c r="E50" t="s">
        <v>49</v>
      </c>
      <c r="F50" s="5"/>
      <c r="G50" s="37">
        <f t="shared" si="11"/>
        <v>27.387699999999999</v>
      </c>
      <c r="H50" s="37">
        <f t="shared" si="12"/>
        <v>1.3268</v>
      </c>
      <c r="I50" s="37">
        <f t="shared" si="13"/>
        <v>32.3735</v>
      </c>
      <c r="J50" s="37" t="str">
        <f t="shared" si="14"/>
        <v>NULL</v>
      </c>
      <c r="K50" s="37" t="str">
        <f t="shared" si="15"/>
        <v>NULL</v>
      </c>
      <c r="L50" s="37" t="str">
        <f t="shared" si="16"/>
        <v>NULL</v>
      </c>
      <c r="M50" s="37">
        <f t="shared" si="17"/>
        <v>29.572884068603798</v>
      </c>
      <c r="N50" s="37">
        <f t="shared" si="18"/>
        <v>100.66271175644199</v>
      </c>
      <c r="O50" s="37">
        <f t="shared" si="19"/>
        <v>100.66271175644199</v>
      </c>
      <c r="P50" s="37"/>
      <c r="Q50" t="s">
        <v>49</v>
      </c>
      <c r="R50" s="37">
        <v>27.387699999999999</v>
      </c>
      <c r="S50" s="37">
        <v>1.3268</v>
      </c>
      <c r="T50" s="54">
        <v>32.3735</v>
      </c>
      <c r="U50" s="54" t="s">
        <v>147</v>
      </c>
      <c r="V50" s="60" t="s">
        <v>147</v>
      </c>
      <c r="W50" s="60" t="s">
        <v>147</v>
      </c>
      <c r="X50" s="37">
        <v>29.572884068603798</v>
      </c>
      <c r="Y50" s="37">
        <v>100.66271175644199</v>
      </c>
      <c r="Z50" s="37">
        <v>100.66271175644199</v>
      </c>
      <c r="AA50" s="37"/>
      <c r="AB50" s="37"/>
      <c r="AC50" s="37"/>
      <c r="AD50" t="s">
        <v>49</v>
      </c>
      <c r="AE50" s="56" t="s">
        <v>240</v>
      </c>
      <c r="AF50" s="37"/>
      <c r="AG50" s="37"/>
      <c r="AH50" s="37"/>
      <c r="AI50" s="37"/>
      <c r="AJ50" s="39"/>
      <c r="AK50" s="39"/>
      <c r="AL50" s="37"/>
      <c r="AM50" s="37"/>
      <c r="AN50" s="37"/>
      <c r="AO50" s="37"/>
      <c r="AP50" s="36"/>
      <c r="AS50" s="9"/>
      <c r="AT50" s="9"/>
      <c r="AU50" s="9"/>
      <c r="AV50" s="9"/>
      <c r="AX50" s="9"/>
      <c r="AY50" s="9"/>
      <c r="AZ50" s="9"/>
      <c r="BC50" s="9"/>
      <c r="BD50" s="9"/>
      <c r="BE50" s="9"/>
      <c r="BF50" s="9"/>
      <c r="BH50" s="9"/>
      <c r="BI50" s="9"/>
      <c r="BJ50" s="9"/>
      <c r="BK50" s="9"/>
      <c r="BL50" s="9"/>
      <c r="BM50" s="9"/>
      <c r="BN50" s="9"/>
      <c r="BO50" s="9"/>
      <c r="BR50" s="9"/>
      <c r="BS50" s="9"/>
      <c r="BW50" s="41"/>
      <c r="BX50" s="9"/>
      <c r="BZ50" s="9"/>
      <c r="CE50" s="9"/>
      <c r="CF50" s="9"/>
    </row>
    <row r="51" spans="1:84" outlineLevel="1" x14ac:dyDescent="0.4">
      <c r="B51" t="s">
        <v>242</v>
      </c>
      <c r="C51" t="s">
        <v>26</v>
      </c>
      <c r="E51" t="s">
        <v>50</v>
      </c>
      <c r="F51" s="5"/>
      <c r="G51" s="37">
        <f t="shared" si="11"/>
        <v>-12.0039</v>
      </c>
      <c r="H51" s="37">
        <f t="shared" si="12"/>
        <v>-10.704599999999999</v>
      </c>
      <c r="I51" s="37">
        <f t="shared" si="13"/>
        <v>-13.946899999999999</v>
      </c>
      <c r="J51" s="37">
        <f t="shared" si="14"/>
        <v>11.182108626198101</v>
      </c>
      <c r="K51" s="37">
        <f t="shared" si="15"/>
        <v>-27.2879231090681</v>
      </c>
      <c r="L51" s="37">
        <f t="shared" si="16"/>
        <v>-24.347826086956498</v>
      </c>
      <c r="M51" s="37">
        <f t="shared" si="17"/>
        <v>-11.0878266812182</v>
      </c>
      <c r="N51" s="37">
        <f t="shared" si="18"/>
        <v>18.3541631122458</v>
      </c>
      <c r="O51" s="37">
        <f t="shared" si="19"/>
        <v>-17.839959209521201</v>
      </c>
      <c r="P51" s="37"/>
      <c r="Q51" t="s">
        <v>50</v>
      </c>
      <c r="R51" s="37">
        <v>-12.0039</v>
      </c>
      <c r="S51" s="37">
        <v>-10.704599999999999</v>
      </c>
      <c r="T51" s="37">
        <v>-13.946899999999999</v>
      </c>
      <c r="U51" s="37">
        <v>11.182108626198101</v>
      </c>
      <c r="V51" s="36">
        <v>-27.2879231090681</v>
      </c>
      <c r="W51" s="36">
        <v>-24.347826086956498</v>
      </c>
      <c r="X51" s="37">
        <v>-11.0878266812182</v>
      </c>
      <c r="Y51" s="37">
        <v>18.3541631122458</v>
      </c>
      <c r="Z51" s="37">
        <v>-17.839959209521201</v>
      </c>
      <c r="AA51" s="37"/>
      <c r="AB51" s="37"/>
      <c r="AC51" s="37"/>
      <c r="AD51" t="s">
        <v>50</v>
      </c>
      <c r="AE51" s="56" t="s">
        <v>242</v>
      </c>
      <c r="AF51" s="37"/>
      <c r="AG51" s="37"/>
      <c r="AH51" s="37"/>
      <c r="AI51" s="37"/>
      <c r="AJ51" s="39"/>
      <c r="AK51" s="39"/>
      <c r="AL51" s="37"/>
      <c r="AM51" s="37"/>
      <c r="AN51" s="37"/>
      <c r="AO51" s="37"/>
      <c r="AP51" s="36"/>
      <c r="AS51" s="9"/>
      <c r="AT51" s="9"/>
      <c r="AU51" s="9"/>
      <c r="AV51" s="9"/>
      <c r="AX51" s="9"/>
      <c r="BR51" s="9"/>
      <c r="BS51" s="9"/>
      <c r="BW51" s="41"/>
      <c r="BX51" s="9"/>
      <c r="BZ51" s="9"/>
      <c r="CE51" s="9"/>
      <c r="CF51" s="9"/>
    </row>
    <row r="52" spans="1:84" outlineLevel="1" x14ac:dyDescent="0.4">
      <c r="F52" s="5"/>
      <c r="G52" s="42">
        <f>AVERAGE(G27:G51)</f>
        <v>-3.4378080000000004</v>
      </c>
      <c r="H52" s="42">
        <f t="shared" ref="H52:O52" si="20">AVERAGE(H27:H51)</f>
        <v>0.70857200000000009</v>
      </c>
      <c r="I52" s="42">
        <f t="shared" si="20"/>
        <v>-9.3277600000000014</v>
      </c>
      <c r="J52" s="42">
        <f t="shared" si="20"/>
        <v>2.6337379881211116</v>
      </c>
      <c r="K52" s="42">
        <f t="shared" si="20"/>
        <v>15.057647308923491</v>
      </c>
      <c r="L52" s="42">
        <f t="shared" si="20"/>
        <v>52.698450437236552</v>
      </c>
      <c r="M52" s="42">
        <f t="shared" si="20"/>
        <v>-1.8054242953924728</v>
      </c>
      <c r="N52" s="42">
        <f t="shared" si="20"/>
        <v>13.345226636216417</v>
      </c>
      <c r="O52" s="42">
        <f t="shared" si="20"/>
        <v>32.885626868512524</v>
      </c>
      <c r="P52" s="42"/>
      <c r="Q52" s="42"/>
      <c r="R52" s="42"/>
      <c r="S52" s="42"/>
      <c r="T52" s="42"/>
      <c r="U52" s="42"/>
      <c r="V52" s="17"/>
      <c r="W52" s="17"/>
      <c r="X52" s="42"/>
      <c r="Y52" s="42"/>
      <c r="Z52" s="42"/>
      <c r="AA52" s="57"/>
      <c r="AB52" s="57"/>
      <c r="AC52" s="57"/>
      <c r="AE52" s="59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8"/>
    </row>
    <row r="53" spans="1:84" outlineLevel="1" x14ac:dyDescent="0.4">
      <c r="F53" s="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84" x14ac:dyDescent="0.4">
      <c r="A54" s="1" t="s">
        <v>244</v>
      </c>
      <c r="B54" s="1"/>
      <c r="C54" s="1" t="s">
        <v>52</v>
      </c>
      <c r="D54" s="1"/>
      <c r="E54" s="1" t="s">
        <v>51</v>
      </c>
      <c r="F54" s="5"/>
      <c r="G54" s="37">
        <f>R54</f>
        <v>-22.193300000000001</v>
      </c>
      <c r="H54" s="37">
        <f t="shared" ref="H54:O54" si="21">S54</f>
        <v>-1.2058</v>
      </c>
      <c r="I54" s="37">
        <f t="shared" si="21"/>
        <v>-26.871500000000001</v>
      </c>
      <c r="J54" s="37">
        <f t="shared" si="21"/>
        <v>-46.0487077534791</v>
      </c>
      <c r="K54" s="37">
        <f t="shared" si="21"/>
        <v>-27.227017514455699</v>
      </c>
      <c r="L54" s="37">
        <f t="shared" si="21"/>
        <v>71.282051282051299</v>
      </c>
      <c r="M54" s="37">
        <f t="shared" si="21"/>
        <v>-22.029515623630299</v>
      </c>
      <c r="N54" s="37">
        <f t="shared" si="21"/>
        <v>-43.216087945500199</v>
      </c>
      <c r="O54" s="37">
        <f t="shared" si="21"/>
        <v>-26.4022861259993</v>
      </c>
      <c r="P54" s="37"/>
      <c r="Q54" s="1" t="s">
        <v>51</v>
      </c>
      <c r="R54" s="37">
        <v>-22.193300000000001</v>
      </c>
      <c r="S54" s="37">
        <v>-1.2058</v>
      </c>
      <c r="T54" s="37">
        <v>-26.871500000000001</v>
      </c>
      <c r="U54" s="37">
        <v>-46.0487077534791</v>
      </c>
      <c r="V54" s="36">
        <v>-27.227017514455699</v>
      </c>
      <c r="W54" s="36">
        <v>71.282051282051299</v>
      </c>
      <c r="X54" s="37">
        <v>-22.029515623630299</v>
      </c>
      <c r="Y54" s="37">
        <v>-43.216087945500199</v>
      </c>
      <c r="Z54" s="37">
        <v>-26.4022861259993</v>
      </c>
      <c r="AA54" s="37"/>
      <c r="AB54" s="37"/>
      <c r="AC54" s="37"/>
      <c r="AD54" s="1" t="s">
        <v>51</v>
      </c>
      <c r="AE54" s="56" t="s">
        <v>244</v>
      </c>
      <c r="AF54" s="37"/>
      <c r="AG54" s="37"/>
      <c r="AH54" s="37"/>
      <c r="AI54" s="37"/>
      <c r="AJ54" s="39"/>
      <c r="AK54" s="39"/>
      <c r="AL54" s="37"/>
      <c r="AM54" s="37"/>
      <c r="AN54" s="37"/>
      <c r="AO54" s="37"/>
      <c r="AP54" s="36"/>
      <c r="AS54" s="10"/>
      <c r="AT54" s="9"/>
      <c r="AU54" s="9"/>
      <c r="AV54" s="9"/>
      <c r="AX54" s="9"/>
      <c r="BW54" s="41"/>
      <c r="BX54" s="9"/>
      <c r="BZ54" s="9"/>
      <c r="CE54" s="10"/>
      <c r="CF54" s="9"/>
    </row>
    <row r="55" spans="1:84" outlineLevel="1" x14ac:dyDescent="0.4">
      <c r="B55" t="s">
        <v>246</v>
      </c>
      <c r="C55" t="s">
        <v>52</v>
      </c>
      <c r="E55" t="s">
        <v>53</v>
      </c>
      <c r="F55" s="5"/>
      <c r="G55" s="37">
        <f t="shared" ref="G55:G74" si="22">R55</f>
        <v>-11.4391</v>
      </c>
      <c r="H55" s="37">
        <f t="shared" ref="H55:H74" si="23">S55</f>
        <v>-1.4881</v>
      </c>
      <c r="I55" s="37">
        <f t="shared" ref="I55:I74" si="24">T55</f>
        <v>-22.7212</v>
      </c>
      <c r="J55" s="37">
        <f t="shared" ref="J55:J74" si="25">U55</f>
        <v>-22.2465993856955</v>
      </c>
      <c r="K55" s="37">
        <f t="shared" ref="K55:K74" si="26">V55</f>
        <v>11.1963893514831</v>
      </c>
      <c r="L55" s="37">
        <f t="shared" ref="L55:L74" si="27">W55</f>
        <v>242.33912914251701</v>
      </c>
      <c r="M55" s="37">
        <f t="shared" ref="M55:M74" si="28">X55</f>
        <v>-11.271597344442901</v>
      </c>
      <c r="N55" s="37">
        <f t="shared" ref="N55:N74" si="29">Y55</f>
        <v>-20.442566582980501</v>
      </c>
      <c r="O55" s="37">
        <f t="shared" ref="O55:O74" si="30">Z55</f>
        <v>12.589156460522201</v>
      </c>
      <c r="P55" s="37"/>
      <c r="Q55" t="s">
        <v>53</v>
      </c>
      <c r="R55" s="37">
        <v>-11.4391</v>
      </c>
      <c r="S55" s="37">
        <v>-1.4881</v>
      </c>
      <c r="T55" s="37">
        <v>-22.7212</v>
      </c>
      <c r="U55" s="37">
        <v>-22.2465993856955</v>
      </c>
      <c r="V55" s="36">
        <v>11.1963893514831</v>
      </c>
      <c r="W55" s="36">
        <v>242.33912914251701</v>
      </c>
      <c r="X55" s="37">
        <v>-11.271597344442901</v>
      </c>
      <c r="Y55" s="37">
        <v>-20.442566582980501</v>
      </c>
      <c r="Z55" s="37">
        <v>12.589156460522201</v>
      </c>
      <c r="AA55" s="37"/>
      <c r="AB55" s="37"/>
      <c r="AC55" s="37"/>
      <c r="AD55" t="s">
        <v>53</v>
      </c>
      <c r="AE55" s="56" t="s">
        <v>246</v>
      </c>
      <c r="AF55" s="37"/>
      <c r="AG55" s="37"/>
      <c r="AH55" s="37"/>
      <c r="AI55" s="37"/>
      <c r="AJ55" s="39"/>
      <c r="AK55" s="39"/>
      <c r="AL55" s="37"/>
      <c r="AM55" s="37"/>
      <c r="AN55" s="37"/>
      <c r="AO55" s="37"/>
      <c r="AP55" s="36"/>
      <c r="AS55" s="9"/>
      <c r="AT55" s="9"/>
      <c r="AU55" s="9"/>
      <c r="AV55" s="9"/>
      <c r="AX55" s="9"/>
      <c r="BR55" s="9"/>
      <c r="BW55" s="41"/>
      <c r="BX55" s="9"/>
      <c r="BZ55" s="9"/>
      <c r="CE55" s="9"/>
      <c r="CF55" s="9"/>
    </row>
    <row r="56" spans="1:84" outlineLevel="1" x14ac:dyDescent="0.4">
      <c r="B56" t="s">
        <v>248</v>
      </c>
      <c r="C56" t="s">
        <v>52</v>
      </c>
      <c r="E56" t="s">
        <v>54</v>
      </c>
      <c r="F56" s="5"/>
      <c r="G56" s="37">
        <f t="shared" si="22"/>
        <v>-12.629</v>
      </c>
      <c r="H56" s="37">
        <f t="shared" si="23"/>
        <v>1.7244999999999999</v>
      </c>
      <c r="I56" s="37">
        <f t="shared" si="24"/>
        <v>-25.342400000000001</v>
      </c>
      <c r="J56" s="37">
        <f t="shared" si="25"/>
        <v>-22.2933956497526</v>
      </c>
      <c r="K56" s="37">
        <f t="shared" si="26"/>
        <v>10.1587587862952</v>
      </c>
      <c r="L56" s="37">
        <f t="shared" si="27"/>
        <v>227.84665112101101</v>
      </c>
      <c r="M56" s="37">
        <f t="shared" si="28"/>
        <v>-12.3523801403266</v>
      </c>
      <c r="N56" s="37">
        <f t="shared" si="29"/>
        <v>-20.058996214063299</v>
      </c>
      <c r="O56" s="37">
        <f t="shared" si="30"/>
        <v>12.435719414344801</v>
      </c>
      <c r="P56" s="37"/>
      <c r="Q56" t="s">
        <v>54</v>
      </c>
      <c r="R56" s="37">
        <v>-12.629</v>
      </c>
      <c r="S56" s="37">
        <v>1.7244999999999999</v>
      </c>
      <c r="T56" s="37">
        <v>-25.342400000000001</v>
      </c>
      <c r="U56" s="37">
        <v>-22.2933956497526</v>
      </c>
      <c r="V56" s="36">
        <v>10.1587587862952</v>
      </c>
      <c r="W56" s="36">
        <v>227.84665112101101</v>
      </c>
      <c r="X56" s="37">
        <v>-12.3523801403266</v>
      </c>
      <c r="Y56" s="37">
        <v>-20.058996214063299</v>
      </c>
      <c r="Z56" s="37">
        <v>12.435719414344801</v>
      </c>
      <c r="AA56" s="37"/>
      <c r="AB56" s="37"/>
      <c r="AC56" s="37"/>
      <c r="AD56" t="s">
        <v>54</v>
      </c>
      <c r="AE56" s="56" t="s">
        <v>248</v>
      </c>
      <c r="AF56" s="37"/>
      <c r="AG56" s="37"/>
      <c r="AH56" s="37"/>
      <c r="AI56" s="37"/>
      <c r="AJ56" s="39"/>
      <c r="AK56" s="39"/>
      <c r="AL56" s="37"/>
      <c r="AM56" s="37"/>
      <c r="AN56" s="37"/>
      <c r="AO56" s="37"/>
      <c r="AP56" s="36"/>
      <c r="AS56" s="9"/>
      <c r="AT56" s="9"/>
      <c r="AU56" s="9"/>
      <c r="AV56" s="9"/>
      <c r="AX56" s="9"/>
      <c r="BR56" s="9"/>
      <c r="BW56" s="41"/>
      <c r="BX56" s="9"/>
      <c r="BZ56" s="9"/>
      <c r="CE56" s="9"/>
      <c r="CF56" s="9"/>
    </row>
    <row r="57" spans="1:84" outlineLevel="1" x14ac:dyDescent="0.4">
      <c r="B57" t="s">
        <v>250</v>
      </c>
      <c r="C57" t="s">
        <v>52</v>
      </c>
      <c r="E57" t="s">
        <v>55</v>
      </c>
      <c r="F57" s="5"/>
      <c r="G57" s="37">
        <f t="shared" si="22"/>
        <v>-29.237300000000001</v>
      </c>
      <c r="H57" s="37">
        <f t="shared" si="23"/>
        <v>-7.9348999999999998</v>
      </c>
      <c r="I57" s="37">
        <f t="shared" si="24"/>
        <v>-25.366900000000001</v>
      </c>
      <c r="J57" s="37">
        <f t="shared" si="25"/>
        <v>-57.219236813031202</v>
      </c>
      <c r="K57" s="37">
        <f t="shared" si="26"/>
        <v>-72.642251646954406</v>
      </c>
      <c r="L57" s="37">
        <f t="shared" si="27"/>
        <v>-53.353196321759498</v>
      </c>
      <c r="M57" s="37">
        <f t="shared" si="28"/>
        <v>-29.2374466811345</v>
      </c>
      <c r="N57" s="37">
        <f t="shared" si="29"/>
        <v>-56.363544809552998</v>
      </c>
      <c r="O57" s="37">
        <f t="shared" si="30"/>
        <v>-72.642251649187202</v>
      </c>
      <c r="P57" s="37"/>
      <c r="Q57" t="s">
        <v>55</v>
      </c>
      <c r="R57" s="37">
        <v>-29.237300000000001</v>
      </c>
      <c r="S57" s="37">
        <v>-7.9348999999999998</v>
      </c>
      <c r="T57" s="37">
        <v>-25.366900000000001</v>
      </c>
      <c r="U57" s="37">
        <v>-57.219236813031202</v>
      </c>
      <c r="V57" s="36">
        <v>-72.642251646954406</v>
      </c>
      <c r="W57" s="36">
        <v>-53.353196321759498</v>
      </c>
      <c r="X57" s="37">
        <v>-29.2374466811345</v>
      </c>
      <c r="Y57" s="37">
        <v>-56.363544809552998</v>
      </c>
      <c r="Z57" s="37">
        <v>-72.642251649187202</v>
      </c>
      <c r="AA57" s="37"/>
      <c r="AB57" s="37"/>
      <c r="AC57" s="37"/>
      <c r="AD57" t="s">
        <v>55</v>
      </c>
      <c r="AE57" s="56" t="s">
        <v>250</v>
      </c>
      <c r="AF57" s="37"/>
      <c r="AG57" s="37"/>
      <c r="AH57" s="37"/>
      <c r="AI57" s="37"/>
      <c r="AJ57" s="39"/>
      <c r="AK57" s="39"/>
      <c r="AL57" s="37"/>
      <c r="AM57" s="37"/>
      <c r="AN57" s="37"/>
      <c r="AO57" s="37"/>
      <c r="AP57" s="36"/>
      <c r="AS57" s="9"/>
      <c r="AT57" s="9"/>
      <c r="AU57" s="9"/>
      <c r="AV57" s="9"/>
      <c r="AW57" s="9"/>
      <c r="AX57" s="9"/>
      <c r="BO57" s="9"/>
      <c r="BP57" s="9"/>
      <c r="BQ57" s="9"/>
      <c r="BR57" s="9"/>
      <c r="BW57" s="41"/>
      <c r="BX57" s="9"/>
      <c r="BZ57" s="9"/>
      <c r="CE57" s="9"/>
      <c r="CF57" s="9"/>
    </row>
    <row r="58" spans="1:84" outlineLevel="1" x14ac:dyDescent="0.4">
      <c r="B58" t="s">
        <v>252</v>
      </c>
      <c r="C58" t="s">
        <v>52</v>
      </c>
      <c r="E58" t="s">
        <v>56</v>
      </c>
      <c r="F58" s="5"/>
      <c r="G58" s="37">
        <f t="shared" si="22"/>
        <v>-14.6791</v>
      </c>
      <c r="H58" s="37">
        <f t="shared" si="23"/>
        <v>-0.16539999999999999</v>
      </c>
      <c r="I58" s="37">
        <f t="shared" si="24"/>
        <v>-16.188800000000001</v>
      </c>
      <c r="J58" s="37">
        <f t="shared" si="25"/>
        <v>-13.133762788935201</v>
      </c>
      <c r="K58" s="37">
        <f t="shared" si="26"/>
        <v>17.222335856003301</v>
      </c>
      <c r="L58" s="37">
        <f t="shared" si="27"/>
        <v>190.766108574328</v>
      </c>
      <c r="M58" s="37">
        <f t="shared" si="28"/>
        <v>-14.317590461591401</v>
      </c>
      <c r="N58" s="37">
        <f t="shared" si="29"/>
        <v>-11.622152147472599</v>
      </c>
      <c r="O58" s="37">
        <f t="shared" si="30"/>
        <v>21.235736083561999</v>
      </c>
      <c r="P58" s="37"/>
      <c r="Q58" t="s">
        <v>56</v>
      </c>
      <c r="R58" s="37">
        <v>-14.6791</v>
      </c>
      <c r="S58" s="37">
        <v>-0.16539999999999999</v>
      </c>
      <c r="T58" s="37">
        <v>-16.188800000000001</v>
      </c>
      <c r="U58" s="37">
        <v>-13.133762788935201</v>
      </c>
      <c r="V58" s="36">
        <v>17.222335856003301</v>
      </c>
      <c r="W58" s="36">
        <v>190.766108574328</v>
      </c>
      <c r="X58" s="37">
        <v>-14.317590461591401</v>
      </c>
      <c r="Y58" s="37">
        <v>-11.622152147472599</v>
      </c>
      <c r="Z58" s="37">
        <v>21.235736083561999</v>
      </c>
      <c r="AA58" s="37"/>
      <c r="AB58" s="37"/>
      <c r="AC58" s="37"/>
      <c r="AD58" t="s">
        <v>56</v>
      </c>
      <c r="AE58" s="56" t="s">
        <v>252</v>
      </c>
      <c r="AF58" s="37"/>
      <c r="AG58" s="37"/>
      <c r="AH58" s="37"/>
      <c r="AI58" s="37"/>
      <c r="AJ58" s="39"/>
      <c r="AK58" s="39"/>
      <c r="AL58" s="37"/>
      <c r="AM58" s="37"/>
      <c r="AN58" s="37"/>
      <c r="AO58" s="37"/>
      <c r="AP58" s="36"/>
      <c r="AS58" s="9"/>
      <c r="AT58" s="9"/>
      <c r="AU58" s="9"/>
      <c r="AV58" s="9"/>
      <c r="AX58" s="9"/>
      <c r="BR58" s="9"/>
      <c r="BW58" s="41"/>
      <c r="BX58" s="9"/>
      <c r="BZ58" s="9"/>
      <c r="CE58" s="9"/>
      <c r="CF58" s="9"/>
    </row>
    <row r="59" spans="1:84" outlineLevel="1" x14ac:dyDescent="0.4">
      <c r="B59" t="s">
        <v>254</v>
      </c>
      <c r="C59" t="s">
        <v>52</v>
      </c>
      <c r="E59" t="s">
        <v>57</v>
      </c>
      <c r="F59" s="5"/>
      <c r="G59" s="37">
        <f t="shared" si="22"/>
        <v>-24.200700000000001</v>
      </c>
      <c r="H59" s="37">
        <f t="shared" si="23"/>
        <v>-2.6179999999999999</v>
      </c>
      <c r="I59" s="37">
        <f t="shared" si="24"/>
        <v>-15.6416</v>
      </c>
      <c r="J59" s="37">
        <f t="shared" si="25"/>
        <v>-15.2041493275436</v>
      </c>
      <c r="K59" s="37">
        <f t="shared" si="26"/>
        <v>32.429123104455101</v>
      </c>
      <c r="L59" s="37">
        <f t="shared" si="27"/>
        <v>112.06636500754099</v>
      </c>
      <c r="M59" s="37">
        <f t="shared" si="28"/>
        <v>-24.2007655399212</v>
      </c>
      <c r="N59" s="37">
        <f t="shared" si="29"/>
        <v>-15.339455066684099</v>
      </c>
      <c r="O59" s="37">
        <f t="shared" si="30"/>
        <v>32.4291231078587</v>
      </c>
      <c r="P59" s="37"/>
      <c r="Q59" t="s">
        <v>57</v>
      </c>
      <c r="R59" s="37">
        <v>-24.200700000000001</v>
      </c>
      <c r="S59" s="37">
        <v>-2.6179999999999999</v>
      </c>
      <c r="T59" s="37">
        <v>-15.6416</v>
      </c>
      <c r="U59" s="37">
        <v>-15.2041493275436</v>
      </c>
      <c r="V59" s="36">
        <v>32.429123104455101</v>
      </c>
      <c r="W59" s="36">
        <v>112.06636500754099</v>
      </c>
      <c r="X59" s="37">
        <v>-24.2007655399212</v>
      </c>
      <c r="Y59" s="37">
        <v>-15.339455066684099</v>
      </c>
      <c r="Z59" s="37">
        <v>32.4291231078587</v>
      </c>
      <c r="AA59" s="37"/>
      <c r="AB59" s="37"/>
      <c r="AC59" s="37"/>
      <c r="AD59" t="s">
        <v>57</v>
      </c>
      <c r="AE59" s="56" t="s">
        <v>254</v>
      </c>
      <c r="AF59" s="37"/>
      <c r="AG59" s="37"/>
      <c r="AH59" s="37"/>
      <c r="AI59" s="37"/>
      <c r="AJ59" s="39"/>
      <c r="AK59" s="39"/>
      <c r="AL59" s="37"/>
      <c r="AM59" s="37"/>
      <c r="AN59" s="37"/>
      <c r="AO59" s="37"/>
      <c r="AP59" s="36"/>
      <c r="AS59" s="9"/>
      <c r="AT59" s="9"/>
      <c r="AU59" s="9"/>
      <c r="AV59" s="9"/>
      <c r="AX59" s="9"/>
      <c r="BO59" s="9"/>
      <c r="BP59" s="9"/>
      <c r="BR59" s="9"/>
      <c r="BW59" s="41"/>
      <c r="BX59" s="9"/>
      <c r="BZ59" s="9"/>
      <c r="CE59" s="9"/>
      <c r="CF59" s="9"/>
    </row>
    <row r="60" spans="1:84" outlineLevel="1" x14ac:dyDescent="0.4">
      <c r="B60" t="s">
        <v>256</v>
      </c>
      <c r="C60" t="s">
        <v>52</v>
      </c>
      <c r="E60" t="s">
        <v>58</v>
      </c>
      <c r="F60" s="5"/>
      <c r="G60" s="37">
        <f t="shared" si="22"/>
        <v>-12.4129</v>
      </c>
      <c r="H60" s="37">
        <f t="shared" si="23"/>
        <v>-2.8313000000000001</v>
      </c>
      <c r="I60" s="37">
        <f t="shared" si="24"/>
        <v>-22.801500000000001</v>
      </c>
      <c r="J60" s="37">
        <f t="shared" si="25"/>
        <v>-63.300492610837402</v>
      </c>
      <c r="K60" s="37">
        <f t="shared" si="26"/>
        <v>-45.818181818181799</v>
      </c>
      <c r="L60" s="37">
        <f t="shared" si="27"/>
        <v>190.23618212807401</v>
      </c>
      <c r="M60" s="37">
        <f t="shared" si="28"/>
        <v>-13.2133843227413</v>
      </c>
      <c r="N60" s="37">
        <f t="shared" si="29"/>
        <v>-62.0433063956296</v>
      </c>
      <c r="O60" s="37">
        <f t="shared" si="30"/>
        <v>-44.901449558425</v>
      </c>
      <c r="P60" s="37"/>
      <c r="Q60" t="s">
        <v>58</v>
      </c>
      <c r="R60" s="37">
        <v>-12.4129</v>
      </c>
      <c r="S60" s="37">
        <v>-2.8313000000000001</v>
      </c>
      <c r="T60" s="37">
        <v>-22.801500000000001</v>
      </c>
      <c r="U60" s="37">
        <v>-63.300492610837402</v>
      </c>
      <c r="V60" s="36">
        <v>-45.818181818181799</v>
      </c>
      <c r="W60" s="36">
        <v>190.23618212807401</v>
      </c>
      <c r="X60" s="37">
        <v>-13.2133843227413</v>
      </c>
      <c r="Y60" s="37">
        <v>-62.0433063956296</v>
      </c>
      <c r="Z60" s="37">
        <v>-44.901449558425</v>
      </c>
      <c r="AA60" s="37"/>
      <c r="AB60" s="37"/>
      <c r="AC60" s="37"/>
      <c r="AD60" t="s">
        <v>58</v>
      </c>
      <c r="AE60" s="56" t="s">
        <v>256</v>
      </c>
      <c r="AF60" s="37"/>
      <c r="AG60" s="37"/>
      <c r="AH60" s="37"/>
      <c r="AI60" s="37"/>
      <c r="AJ60" s="39"/>
      <c r="AK60" s="39"/>
      <c r="AL60" s="37"/>
      <c r="AM60" s="37"/>
      <c r="AN60" s="37"/>
      <c r="AO60" s="37"/>
      <c r="AP60" s="36"/>
      <c r="AS60" s="9"/>
      <c r="AT60" s="9"/>
      <c r="AU60" s="9"/>
      <c r="AV60" s="9"/>
      <c r="AW60" s="9"/>
      <c r="AX60" s="9"/>
      <c r="BR60" s="9"/>
      <c r="BS60" s="9"/>
      <c r="BW60" s="41"/>
      <c r="BX60" s="9"/>
      <c r="BZ60" s="9"/>
      <c r="CE60" s="9"/>
      <c r="CF60" s="9"/>
    </row>
    <row r="61" spans="1:84" outlineLevel="1" x14ac:dyDescent="0.4">
      <c r="B61" t="s">
        <v>258</v>
      </c>
      <c r="C61" t="s">
        <v>52</v>
      </c>
      <c r="E61" t="s">
        <v>59</v>
      </c>
      <c r="F61" s="5"/>
      <c r="G61" s="37">
        <f t="shared" si="22"/>
        <v>-8.9780999999999995</v>
      </c>
      <c r="H61" s="37">
        <f t="shared" si="23"/>
        <v>-5.4955999999999996</v>
      </c>
      <c r="I61" s="37">
        <f t="shared" si="24"/>
        <v>-24.736699999999999</v>
      </c>
      <c r="J61" s="37">
        <f t="shared" si="25"/>
        <v>-49.228508449669398</v>
      </c>
      <c r="K61" s="37">
        <f t="shared" si="26"/>
        <v>-39.886907351022202</v>
      </c>
      <c r="L61" s="37">
        <f t="shared" si="27"/>
        <v>114.76301476301499</v>
      </c>
      <c r="M61" s="37">
        <f t="shared" si="28"/>
        <v>-7.4036850921273398</v>
      </c>
      <c r="N61" s="37">
        <f t="shared" si="29"/>
        <v>-46.099843995411099</v>
      </c>
      <c r="O61" s="37">
        <f t="shared" si="30"/>
        <v>-39.886907353950797</v>
      </c>
      <c r="P61" s="37"/>
      <c r="Q61" t="s">
        <v>59</v>
      </c>
      <c r="R61" s="37">
        <v>-8.9780999999999995</v>
      </c>
      <c r="S61" s="37">
        <v>-5.4955999999999996</v>
      </c>
      <c r="T61" s="37">
        <v>-24.736699999999999</v>
      </c>
      <c r="U61" s="37">
        <v>-49.228508449669398</v>
      </c>
      <c r="V61" s="36">
        <v>-39.886907351022202</v>
      </c>
      <c r="W61" s="36">
        <v>114.76301476301499</v>
      </c>
      <c r="X61" s="37">
        <v>-7.4036850921273398</v>
      </c>
      <c r="Y61" s="37">
        <v>-46.099843995411099</v>
      </c>
      <c r="Z61" s="37">
        <v>-39.886907353950797</v>
      </c>
      <c r="AA61" s="37"/>
      <c r="AB61" s="37"/>
      <c r="AC61" s="37"/>
      <c r="AD61" t="s">
        <v>59</v>
      </c>
      <c r="AE61" s="56" t="s">
        <v>258</v>
      </c>
      <c r="AF61" s="37"/>
      <c r="AG61" s="37"/>
      <c r="AH61" s="37"/>
      <c r="AI61" s="37"/>
      <c r="AJ61" s="39"/>
      <c r="AK61" s="39"/>
      <c r="AL61" s="37"/>
      <c r="AM61" s="37"/>
      <c r="AN61" s="37"/>
      <c r="AO61" s="37"/>
      <c r="AP61" s="36"/>
      <c r="AS61" s="9"/>
      <c r="AT61" s="9"/>
      <c r="AU61" s="9"/>
      <c r="AV61" s="9"/>
      <c r="AX61" s="9"/>
      <c r="BC61" s="9"/>
      <c r="BD61" s="9"/>
      <c r="BM61" s="9"/>
      <c r="BO61" s="9"/>
      <c r="BP61" s="9"/>
      <c r="BQ61" s="9"/>
      <c r="BR61" s="9"/>
      <c r="BS61" s="9"/>
      <c r="BW61" s="41"/>
      <c r="BX61" s="9"/>
      <c r="BZ61" s="9"/>
      <c r="CE61" s="9"/>
      <c r="CF61" s="9"/>
    </row>
    <row r="62" spans="1:84" outlineLevel="1" x14ac:dyDescent="0.4">
      <c r="B62" t="s">
        <v>260</v>
      </c>
      <c r="C62" t="s">
        <v>52</v>
      </c>
      <c r="E62" t="s">
        <v>60</v>
      </c>
      <c r="F62" s="5"/>
      <c r="G62" s="37">
        <f t="shared" si="22"/>
        <v>-19.425699999999999</v>
      </c>
      <c r="H62" s="37">
        <f t="shared" si="23"/>
        <v>-12.3201</v>
      </c>
      <c r="I62" s="37">
        <f t="shared" si="24"/>
        <v>-25.988900000000001</v>
      </c>
      <c r="J62" s="37">
        <f t="shared" si="25"/>
        <v>-34.322426811498197</v>
      </c>
      <c r="K62" s="37">
        <f t="shared" si="26"/>
        <v>-32.879061371841097</v>
      </c>
      <c r="L62" s="37">
        <f t="shared" si="27"/>
        <v>97.425006636580804</v>
      </c>
      <c r="M62" s="37">
        <f t="shared" si="28"/>
        <v>-19.425785482123501</v>
      </c>
      <c r="N62" s="37">
        <f t="shared" si="29"/>
        <v>-32.599238714915202</v>
      </c>
      <c r="O62" s="37">
        <f t="shared" si="30"/>
        <v>-32.8790613692804</v>
      </c>
      <c r="P62" s="37"/>
      <c r="Q62" t="s">
        <v>60</v>
      </c>
      <c r="R62" s="37">
        <v>-19.425699999999999</v>
      </c>
      <c r="S62" s="37">
        <v>-12.3201</v>
      </c>
      <c r="T62" s="37">
        <v>-25.988900000000001</v>
      </c>
      <c r="U62" s="37">
        <v>-34.322426811498197</v>
      </c>
      <c r="V62" s="36">
        <v>-32.879061371841097</v>
      </c>
      <c r="W62" s="36">
        <v>97.425006636580804</v>
      </c>
      <c r="X62" s="37">
        <v>-19.425785482123501</v>
      </c>
      <c r="Y62" s="37">
        <v>-32.599238714915202</v>
      </c>
      <c r="Z62" s="37">
        <v>-32.8790613692804</v>
      </c>
      <c r="AA62" s="37"/>
      <c r="AB62" s="37"/>
      <c r="AC62" s="37"/>
      <c r="AD62" t="s">
        <v>60</v>
      </c>
      <c r="AE62" s="56" t="s">
        <v>260</v>
      </c>
      <c r="AF62" s="37"/>
      <c r="AG62" s="37"/>
      <c r="AH62" s="37"/>
      <c r="AI62" s="37"/>
      <c r="AJ62" s="39"/>
      <c r="AK62" s="39"/>
      <c r="AL62" s="37"/>
      <c r="AM62" s="37"/>
      <c r="AN62" s="37"/>
      <c r="AO62" s="37"/>
      <c r="AP62" s="36"/>
      <c r="AS62" s="9"/>
      <c r="AT62" s="9"/>
      <c r="AU62" s="9"/>
      <c r="AV62" s="9"/>
      <c r="AX62" s="9"/>
      <c r="BO62" s="9"/>
      <c r="BP62" s="9"/>
      <c r="BR62" s="9"/>
      <c r="BW62" s="41"/>
      <c r="BX62" s="9"/>
      <c r="BZ62" s="9"/>
      <c r="CE62" s="9"/>
      <c r="CF62" s="9"/>
    </row>
    <row r="63" spans="1:84" outlineLevel="1" x14ac:dyDescent="0.4">
      <c r="B63" t="s">
        <v>262</v>
      </c>
      <c r="C63" t="s">
        <v>52</v>
      </c>
      <c r="E63" t="s">
        <v>61</v>
      </c>
      <c r="F63" s="5"/>
      <c r="G63" s="37">
        <f t="shared" si="22"/>
        <v>30.7377</v>
      </c>
      <c r="H63" s="37">
        <f t="shared" si="23"/>
        <v>1.6737</v>
      </c>
      <c r="I63" s="37">
        <f t="shared" si="24"/>
        <v>13.564500000000001</v>
      </c>
      <c r="J63" s="37">
        <f t="shared" si="25"/>
        <v>143.19708846584601</v>
      </c>
      <c r="K63" s="37">
        <f t="shared" si="26"/>
        <v>247.925344440884</v>
      </c>
      <c r="L63" s="37" t="str">
        <f t="shared" si="27"/>
        <v>NULL</v>
      </c>
      <c r="M63" s="37">
        <f t="shared" si="28"/>
        <v>30.737741925774301</v>
      </c>
      <c r="N63" s="37">
        <f t="shared" si="29"/>
        <v>157.484142543518</v>
      </c>
      <c r="O63" s="37">
        <f t="shared" si="30"/>
        <v>247.925344476687</v>
      </c>
      <c r="P63" s="37"/>
      <c r="Q63" t="s">
        <v>61</v>
      </c>
      <c r="R63" s="37">
        <v>30.7377</v>
      </c>
      <c r="S63" s="37">
        <v>1.6737</v>
      </c>
      <c r="T63" s="37">
        <v>13.564500000000001</v>
      </c>
      <c r="U63" s="37">
        <v>143.19708846584601</v>
      </c>
      <c r="V63" s="36">
        <v>247.925344440884</v>
      </c>
      <c r="W63" s="60" t="s">
        <v>147</v>
      </c>
      <c r="X63" s="37">
        <v>30.737741925774301</v>
      </c>
      <c r="Y63" s="37">
        <v>157.484142543518</v>
      </c>
      <c r="Z63" s="37">
        <v>247.925344476687</v>
      </c>
      <c r="AA63" s="37"/>
      <c r="AB63" s="37"/>
      <c r="AC63" s="37"/>
      <c r="AD63" t="s">
        <v>61</v>
      </c>
      <c r="AE63" s="56" t="s">
        <v>262</v>
      </c>
      <c r="AF63" s="37"/>
      <c r="AG63" s="37"/>
      <c r="AH63" s="37"/>
      <c r="AI63" s="37"/>
      <c r="AJ63" s="39"/>
      <c r="AK63" s="39"/>
      <c r="AL63" s="37"/>
      <c r="AM63" s="37"/>
      <c r="AN63" s="37"/>
      <c r="AO63" s="37"/>
      <c r="AP63" s="36"/>
      <c r="AS63" s="9"/>
      <c r="AT63" s="9"/>
      <c r="AU63" s="9"/>
      <c r="AV63" s="9"/>
      <c r="AX63" s="9"/>
      <c r="BM63" s="9"/>
      <c r="BO63" s="9"/>
      <c r="BP63" s="9"/>
      <c r="BR63" s="9"/>
      <c r="BT63" s="9"/>
      <c r="BU63" s="9"/>
      <c r="BW63" s="41"/>
      <c r="BX63" s="9"/>
      <c r="BZ63" s="9"/>
      <c r="CE63" s="9"/>
      <c r="CF63" s="9"/>
    </row>
    <row r="64" spans="1:84" outlineLevel="1" x14ac:dyDescent="0.4">
      <c r="B64" t="s">
        <v>264</v>
      </c>
      <c r="C64" t="s">
        <v>52</v>
      </c>
      <c r="E64" t="s">
        <v>62</v>
      </c>
      <c r="F64" s="5"/>
      <c r="G64" s="37">
        <f t="shared" si="22"/>
        <v>-24.447900000000001</v>
      </c>
      <c r="H64" s="37">
        <f t="shared" si="23"/>
        <v>-6.3536999999999999</v>
      </c>
      <c r="I64" s="37">
        <f t="shared" si="24"/>
        <v>-49.386600000000001</v>
      </c>
      <c r="J64" s="37">
        <f t="shared" si="25"/>
        <v>-34.8867792709489</v>
      </c>
      <c r="K64" s="37">
        <f t="shared" si="26"/>
        <v>-16.571007319256498</v>
      </c>
      <c r="L64" s="37">
        <f t="shared" si="27"/>
        <v>91.862436425284599</v>
      </c>
      <c r="M64" s="37">
        <f t="shared" si="28"/>
        <v>-24.448047303419099</v>
      </c>
      <c r="N64" s="37">
        <f t="shared" si="29"/>
        <v>-31.6568174903916</v>
      </c>
      <c r="O64" s="37">
        <f t="shared" si="30"/>
        <v>-16.5710073097164</v>
      </c>
      <c r="P64" s="37"/>
      <c r="Q64" t="s">
        <v>62</v>
      </c>
      <c r="R64" s="37">
        <v>-24.447900000000001</v>
      </c>
      <c r="S64" s="37">
        <v>-6.3536999999999999</v>
      </c>
      <c r="T64" s="37">
        <v>-49.386600000000001</v>
      </c>
      <c r="U64" s="37">
        <v>-34.8867792709489</v>
      </c>
      <c r="V64" s="36">
        <v>-16.571007319256498</v>
      </c>
      <c r="W64" s="36">
        <v>91.862436425284599</v>
      </c>
      <c r="X64" s="37">
        <v>-24.448047303419099</v>
      </c>
      <c r="Y64" s="37">
        <v>-31.6568174903916</v>
      </c>
      <c r="Z64" s="37">
        <v>-16.5710073097164</v>
      </c>
      <c r="AA64" s="37"/>
      <c r="AB64" s="37"/>
      <c r="AC64" s="37"/>
      <c r="AD64" t="s">
        <v>62</v>
      </c>
      <c r="AE64" s="56" t="s">
        <v>264</v>
      </c>
      <c r="AF64" s="37"/>
      <c r="AG64" s="37"/>
      <c r="AH64" s="37"/>
      <c r="AI64" s="37"/>
      <c r="AJ64" s="39"/>
      <c r="AK64" s="39"/>
      <c r="AL64" s="37"/>
      <c r="AM64" s="37"/>
      <c r="AN64" s="37"/>
      <c r="AO64" s="37"/>
      <c r="AP64" s="36"/>
      <c r="AS64" s="9"/>
      <c r="AT64" s="9"/>
      <c r="AU64" s="9"/>
      <c r="AV64" s="9"/>
      <c r="AX64" s="9"/>
      <c r="BM64" s="9"/>
      <c r="BO64" s="9"/>
      <c r="BP64" s="9"/>
      <c r="BR64" s="9"/>
      <c r="BT64" s="9"/>
      <c r="BU64" s="9"/>
      <c r="BW64" s="41"/>
      <c r="BX64" s="9"/>
      <c r="BZ64" s="9"/>
      <c r="CE64" s="9"/>
      <c r="CF64" s="9"/>
    </row>
    <row r="65" spans="1:84" outlineLevel="1" x14ac:dyDescent="0.4">
      <c r="B65" t="s">
        <v>266</v>
      </c>
      <c r="C65" t="s">
        <v>52</v>
      </c>
      <c r="E65" t="s">
        <v>63</v>
      </c>
      <c r="F65" s="5"/>
      <c r="G65" s="37">
        <f t="shared" si="22"/>
        <v>-45.419899999999998</v>
      </c>
      <c r="H65" s="37">
        <f t="shared" si="23"/>
        <v>-14.4344</v>
      </c>
      <c r="I65" s="37">
        <f t="shared" si="24"/>
        <v>-53.963099999999997</v>
      </c>
      <c r="J65" s="37">
        <f t="shared" si="25"/>
        <v>-59.691552751489702</v>
      </c>
      <c r="K65" s="37">
        <f t="shared" si="26"/>
        <v>-46.931241347484999</v>
      </c>
      <c r="L65" s="37" t="str">
        <f t="shared" si="27"/>
        <v>NULL</v>
      </c>
      <c r="M65" s="37">
        <f t="shared" si="28"/>
        <v>-45.4200284765069</v>
      </c>
      <c r="N65" s="37">
        <f t="shared" si="29"/>
        <v>-59.421312630539603</v>
      </c>
      <c r="O65" s="37">
        <f t="shared" si="30"/>
        <v>-46.931241339330697</v>
      </c>
      <c r="P65" s="37"/>
      <c r="Q65" t="s">
        <v>63</v>
      </c>
      <c r="R65" s="37">
        <v>-45.419899999999998</v>
      </c>
      <c r="S65" s="37">
        <v>-14.4344</v>
      </c>
      <c r="T65" s="37">
        <v>-53.963099999999997</v>
      </c>
      <c r="U65" s="37">
        <v>-59.691552751489702</v>
      </c>
      <c r="V65" s="36">
        <v>-46.931241347484999</v>
      </c>
      <c r="W65" s="60" t="s">
        <v>147</v>
      </c>
      <c r="X65" s="37">
        <v>-45.4200284765069</v>
      </c>
      <c r="Y65" s="37">
        <v>-59.421312630539603</v>
      </c>
      <c r="Z65" s="37">
        <v>-46.931241339330697</v>
      </c>
      <c r="AA65" s="37"/>
      <c r="AB65" s="37"/>
      <c r="AC65" s="37"/>
      <c r="AD65" t="s">
        <v>63</v>
      </c>
      <c r="AE65" s="56" t="s">
        <v>266</v>
      </c>
      <c r="AF65" s="37"/>
      <c r="AG65" s="37"/>
      <c r="AH65" s="37"/>
      <c r="AI65" s="37"/>
      <c r="AJ65" s="39"/>
      <c r="AK65" s="39"/>
      <c r="AL65" s="37"/>
      <c r="AM65" s="37"/>
      <c r="AN65" s="37"/>
      <c r="AO65" s="37"/>
      <c r="AP65" s="36"/>
      <c r="AS65" s="9"/>
      <c r="AT65" s="9"/>
      <c r="AU65" s="9"/>
      <c r="AV65" s="9"/>
      <c r="AX65" s="9"/>
      <c r="BF65" s="9"/>
      <c r="BO65" s="9"/>
      <c r="BP65" s="9"/>
      <c r="BR65" s="9"/>
      <c r="BW65" s="41"/>
      <c r="BX65" s="9"/>
      <c r="BZ65" s="9"/>
      <c r="CE65" s="9"/>
      <c r="CF65" s="9"/>
    </row>
    <row r="66" spans="1:84" outlineLevel="1" x14ac:dyDescent="0.4">
      <c r="B66" t="s">
        <v>268</v>
      </c>
      <c r="C66" t="s">
        <v>52</v>
      </c>
      <c r="E66" t="s">
        <v>64</v>
      </c>
      <c r="F66" s="5"/>
      <c r="G66" s="37">
        <f t="shared" si="22"/>
        <v>-19.5731</v>
      </c>
      <c r="H66" s="37">
        <f t="shared" si="23"/>
        <v>9.2002000000000006</v>
      </c>
      <c r="I66" s="37">
        <f t="shared" si="24"/>
        <v>-19.5364</v>
      </c>
      <c r="J66" s="37">
        <f t="shared" si="25"/>
        <v>-51.884833916083899</v>
      </c>
      <c r="K66" s="37">
        <f t="shared" si="26"/>
        <v>-49.5907503863545</v>
      </c>
      <c r="L66" s="37">
        <f t="shared" si="27"/>
        <v>77.655997848305503</v>
      </c>
      <c r="M66" s="37">
        <f t="shared" si="28"/>
        <v>-19.5732245593742</v>
      </c>
      <c r="N66" s="37">
        <f t="shared" si="29"/>
        <v>-50.6223368481335</v>
      </c>
      <c r="O66" s="37">
        <f t="shared" si="30"/>
        <v>-49.5907503859762</v>
      </c>
      <c r="P66" s="37"/>
      <c r="Q66" t="s">
        <v>64</v>
      </c>
      <c r="R66" s="37">
        <v>-19.5731</v>
      </c>
      <c r="S66" s="37">
        <v>9.2002000000000006</v>
      </c>
      <c r="T66" s="37">
        <v>-19.5364</v>
      </c>
      <c r="U66" s="37">
        <v>-51.884833916083899</v>
      </c>
      <c r="V66" s="36">
        <v>-49.5907503863545</v>
      </c>
      <c r="W66" s="36">
        <v>77.655997848305503</v>
      </c>
      <c r="X66" s="37">
        <v>-19.5732245593742</v>
      </c>
      <c r="Y66" s="37">
        <v>-50.6223368481335</v>
      </c>
      <c r="Z66" s="37">
        <v>-49.5907503859762</v>
      </c>
      <c r="AA66" s="37"/>
      <c r="AB66" s="37"/>
      <c r="AC66" s="37"/>
      <c r="AD66" t="s">
        <v>64</v>
      </c>
      <c r="AE66" s="56" t="s">
        <v>268</v>
      </c>
      <c r="AF66" s="37"/>
      <c r="AG66" s="37"/>
      <c r="AH66" s="37"/>
      <c r="AI66" s="37"/>
      <c r="AJ66" s="39"/>
      <c r="AK66" s="39"/>
      <c r="AL66" s="37"/>
      <c r="AM66" s="37"/>
      <c r="AN66" s="37"/>
      <c r="AO66" s="37"/>
      <c r="AP66" s="36"/>
      <c r="AS66" s="9"/>
      <c r="AT66" s="9"/>
      <c r="AU66" s="9"/>
      <c r="AV66" s="9"/>
      <c r="AW66" s="9"/>
      <c r="AX66" s="9"/>
      <c r="BO66" s="9"/>
      <c r="BP66" s="9"/>
      <c r="BQ66" s="9"/>
      <c r="BR66" s="9"/>
      <c r="BS66" s="9"/>
      <c r="BW66" s="41"/>
      <c r="BX66" s="9"/>
      <c r="BZ66" s="9"/>
      <c r="CE66" s="9"/>
      <c r="CF66" s="9"/>
    </row>
    <row r="67" spans="1:84" outlineLevel="1" x14ac:dyDescent="0.4">
      <c r="B67" t="s">
        <v>270</v>
      </c>
      <c r="C67" t="s">
        <v>52</v>
      </c>
      <c r="E67" t="s">
        <v>65</v>
      </c>
      <c r="F67" s="5"/>
      <c r="G67" s="37">
        <f t="shared" si="22"/>
        <v>-22.585699999999999</v>
      </c>
      <c r="H67" s="37">
        <f t="shared" si="23"/>
        <v>-4.8174999999999999</v>
      </c>
      <c r="I67" s="37">
        <f t="shared" si="24"/>
        <v>-33.191299999999998</v>
      </c>
      <c r="J67" s="37">
        <f t="shared" si="25"/>
        <v>-54.793297902551799</v>
      </c>
      <c r="K67" s="37">
        <f t="shared" si="26"/>
        <v>-27.060286705505</v>
      </c>
      <c r="L67" s="37">
        <f t="shared" si="27"/>
        <v>206.885155604517</v>
      </c>
      <c r="M67" s="37">
        <f t="shared" si="28"/>
        <v>-22.585799638738401</v>
      </c>
      <c r="N67" s="37">
        <f t="shared" si="29"/>
        <v>-55.509861856465001</v>
      </c>
      <c r="O67" s="37">
        <f t="shared" si="30"/>
        <v>-27.0602867049769</v>
      </c>
      <c r="P67" s="37"/>
      <c r="Q67" t="s">
        <v>65</v>
      </c>
      <c r="R67" s="37">
        <v>-22.585699999999999</v>
      </c>
      <c r="S67" s="37">
        <v>-4.8174999999999999</v>
      </c>
      <c r="T67" s="37">
        <v>-33.191299999999998</v>
      </c>
      <c r="U67" s="37">
        <v>-54.793297902551799</v>
      </c>
      <c r="V67" s="36">
        <v>-27.060286705505</v>
      </c>
      <c r="W67" s="36">
        <v>206.885155604517</v>
      </c>
      <c r="X67" s="37">
        <v>-22.585799638738401</v>
      </c>
      <c r="Y67" s="37">
        <v>-55.509861856465001</v>
      </c>
      <c r="Z67" s="37">
        <v>-27.0602867049769</v>
      </c>
      <c r="AA67" s="37"/>
      <c r="AB67" s="37"/>
      <c r="AC67" s="37"/>
      <c r="AD67" t="s">
        <v>65</v>
      </c>
      <c r="AE67" s="56" t="s">
        <v>270</v>
      </c>
      <c r="AF67" s="37"/>
      <c r="AG67" s="37"/>
      <c r="AH67" s="37"/>
      <c r="AI67" s="37"/>
      <c r="AJ67" s="39"/>
      <c r="AK67" s="39"/>
      <c r="AL67" s="37"/>
      <c r="AM67" s="37"/>
      <c r="AN67" s="37"/>
      <c r="AO67" s="37"/>
      <c r="AP67" s="36"/>
      <c r="AS67" s="9"/>
      <c r="AT67" s="9"/>
      <c r="AU67" s="9"/>
      <c r="AV67" s="9"/>
      <c r="AX67" s="9"/>
      <c r="BO67" s="9"/>
      <c r="BP67" s="9"/>
      <c r="BR67" s="9"/>
      <c r="BW67" s="41"/>
      <c r="BX67" s="9"/>
      <c r="BZ67" s="9"/>
      <c r="CE67" s="9"/>
      <c r="CF67" s="9"/>
    </row>
    <row r="68" spans="1:84" outlineLevel="1" x14ac:dyDescent="0.4">
      <c r="B68" t="s">
        <v>272</v>
      </c>
      <c r="C68" t="s">
        <v>52</v>
      </c>
      <c r="E68" t="s">
        <v>66</v>
      </c>
      <c r="F68" s="5"/>
      <c r="G68" s="37">
        <f t="shared" si="22"/>
        <v>-30.001300000000001</v>
      </c>
      <c r="H68" s="37">
        <f t="shared" si="23"/>
        <v>-7.8749000000000002</v>
      </c>
      <c r="I68" s="37">
        <f t="shared" si="24"/>
        <v>-31.279699999999998</v>
      </c>
      <c r="J68" s="37">
        <f t="shared" si="25"/>
        <v>-46.136794594450201</v>
      </c>
      <c r="K68" s="37">
        <f t="shared" si="26"/>
        <v>-24.111980734497301</v>
      </c>
      <c r="L68" s="37">
        <f t="shared" si="27"/>
        <v>86.809929603556895</v>
      </c>
      <c r="M68" s="37">
        <f t="shared" si="28"/>
        <v>-29.8026923312054</v>
      </c>
      <c r="N68" s="37">
        <f t="shared" si="29"/>
        <v>-45.518002580259001</v>
      </c>
      <c r="O68" s="37">
        <f t="shared" si="30"/>
        <v>-22.565753756369201</v>
      </c>
      <c r="P68" s="37"/>
      <c r="Q68" t="s">
        <v>66</v>
      </c>
      <c r="R68" s="37">
        <v>-30.001300000000001</v>
      </c>
      <c r="S68" s="37">
        <v>-7.8749000000000002</v>
      </c>
      <c r="T68" s="37">
        <v>-31.279699999999998</v>
      </c>
      <c r="U68" s="37">
        <v>-46.136794594450201</v>
      </c>
      <c r="V68" s="36">
        <v>-24.111980734497301</v>
      </c>
      <c r="W68" s="36">
        <v>86.809929603556895</v>
      </c>
      <c r="X68" s="37">
        <v>-29.8026923312054</v>
      </c>
      <c r="Y68" s="37">
        <v>-45.518002580259001</v>
      </c>
      <c r="Z68" s="37">
        <v>-22.565753756369201</v>
      </c>
      <c r="AA68" s="37"/>
      <c r="AB68" s="37"/>
      <c r="AC68" s="37"/>
      <c r="AD68" t="s">
        <v>66</v>
      </c>
      <c r="AE68" s="56" t="s">
        <v>272</v>
      </c>
      <c r="AF68" s="37"/>
      <c r="AG68" s="37"/>
      <c r="AH68" s="37"/>
      <c r="AI68" s="37"/>
      <c r="AJ68" s="39"/>
      <c r="AK68" s="39"/>
      <c r="AL68" s="37"/>
      <c r="AM68" s="37"/>
      <c r="AN68" s="37"/>
      <c r="AO68" s="37"/>
      <c r="AP68" s="36"/>
      <c r="AS68" s="9"/>
      <c r="AT68" s="9"/>
      <c r="AU68" s="9"/>
      <c r="AV68" s="9"/>
      <c r="AW68" s="9"/>
      <c r="AX68" s="9"/>
      <c r="BR68" s="9"/>
      <c r="BW68" s="41"/>
      <c r="BX68" s="9"/>
      <c r="BZ68" s="9"/>
      <c r="CE68" s="9"/>
      <c r="CF68" s="9"/>
    </row>
    <row r="69" spans="1:84" outlineLevel="1" x14ac:dyDescent="0.4">
      <c r="B69" t="s">
        <v>274</v>
      </c>
      <c r="C69" t="s">
        <v>52</v>
      </c>
      <c r="E69" t="s">
        <v>67</v>
      </c>
      <c r="F69" s="5"/>
      <c r="G69" s="37">
        <f t="shared" si="22"/>
        <v>7.8974000000000002</v>
      </c>
      <c r="H69" s="37">
        <f t="shared" si="23"/>
        <v>-2.6347</v>
      </c>
      <c r="I69" s="37">
        <f t="shared" si="24"/>
        <v>5.5739000000000001</v>
      </c>
      <c r="J69" s="37">
        <f t="shared" si="25"/>
        <v>-3.5584872806278298</v>
      </c>
      <c r="K69" s="37">
        <f t="shared" si="26"/>
        <v>1.4766117764792399</v>
      </c>
      <c r="L69" s="37">
        <f t="shared" si="27"/>
        <v>75.0541876967592</v>
      </c>
      <c r="M69" s="37">
        <f t="shared" si="28"/>
        <v>8.4519496861169099</v>
      </c>
      <c r="N69" s="37">
        <f t="shared" si="29"/>
        <v>-2.41589548405392</v>
      </c>
      <c r="O69" s="37">
        <f t="shared" si="30"/>
        <v>1.99818153273157</v>
      </c>
      <c r="P69" s="37"/>
      <c r="Q69" t="s">
        <v>67</v>
      </c>
      <c r="R69" s="37">
        <v>7.8974000000000002</v>
      </c>
      <c r="S69" s="37">
        <v>-2.6347</v>
      </c>
      <c r="T69" s="37">
        <v>5.5739000000000001</v>
      </c>
      <c r="U69" s="37">
        <v>-3.5584872806278298</v>
      </c>
      <c r="V69" s="36">
        <v>1.4766117764792399</v>
      </c>
      <c r="W69" s="36">
        <v>75.0541876967592</v>
      </c>
      <c r="X69" s="37">
        <v>8.4519496861169099</v>
      </c>
      <c r="Y69" s="37">
        <v>-2.41589548405392</v>
      </c>
      <c r="Z69" s="37">
        <v>1.99818153273157</v>
      </c>
      <c r="AA69" s="37"/>
      <c r="AB69" s="37"/>
      <c r="AC69" s="37"/>
      <c r="AD69" t="s">
        <v>67</v>
      </c>
      <c r="AE69" s="56" t="s">
        <v>274</v>
      </c>
      <c r="AF69" s="37"/>
      <c r="AG69" s="37"/>
      <c r="AH69" s="37"/>
      <c r="AI69" s="37"/>
      <c r="AJ69" s="39"/>
      <c r="AK69" s="39"/>
      <c r="AL69" s="37"/>
      <c r="AM69" s="37"/>
      <c r="AN69" s="37"/>
      <c r="AO69" s="37"/>
      <c r="AP69" s="36"/>
      <c r="AS69" s="9"/>
      <c r="AT69" s="9"/>
      <c r="AU69" s="9"/>
      <c r="AV69" s="9"/>
      <c r="AW69" s="9"/>
      <c r="AX69" s="9"/>
      <c r="BO69" s="9"/>
      <c r="BP69" s="9"/>
      <c r="BQ69" s="9"/>
      <c r="BR69" s="9"/>
      <c r="BW69" s="41"/>
      <c r="BX69" s="9"/>
      <c r="BZ69" s="9"/>
      <c r="CE69" s="9"/>
      <c r="CF69" s="9"/>
    </row>
    <row r="70" spans="1:84" outlineLevel="1" x14ac:dyDescent="0.4">
      <c r="B70" t="s">
        <v>275</v>
      </c>
      <c r="C70" t="s">
        <v>52</v>
      </c>
      <c r="E70" t="s">
        <v>68</v>
      </c>
      <c r="F70" s="5"/>
      <c r="G70" s="37">
        <f t="shared" si="22"/>
        <v>34.8611</v>
      </c>
      <c r="H70" s="37">
        <f t="shared" si="23"/>
        <v>-1.218</v>
      </c>
      <c r="I70" s="37">
        <f t="shared" si="24"/>
        <v>25.851600000000001</v>
      </c>
      <c r="J70" s="37">
        <f t="shared" si="25"/>
        <v>-12.9876931133805</v>
      </c>
      <c r="K70" s="37">
        <f t="shared" si="26"/>
        <v>0.72749317975142602</v>
      </c>
      <c r="L70" s="37">
        <f t="shared" si="27"/>
        <v>119.23140359558001</v>
      </c>
      <c r="M70" s="37">
        <f t="shared" si="28"/>
        <v>36.2881316815849</v>
      </c>
      <c r="N70" s="37">
        <f t="shared" si="29"/>
        <v>-7.7777635657807203</v>
      </c>
      <c r="O70" s="37">
        <f t="shared" si="30"/>
        <v>6.9656818466912602</v>
      </c>
      <c r="P70" s="37"/>
      <c r="Q70" t="s">
        <v>68</v>
      </c>
      <c r="R70" s="37">
        <v>34.8611</v>
      </c>
      <c r="S70" s="37">
        <v>-1.218</v>
      </c>
      <c r="T70" s="37">
        <v>25.851600000000001</v>
      </c>
      <c r="U70" s="37">
        <v>-12.9876931133805</v>
      </c>
      <c r="V70" s="36">
        <v>0.72749317975142602</v>
      </c>
      <c r="W70" s="36">
        <v>119.23140359558001</v>
      </c>
      <c r="X70" s="37">
        <v>36.2881316815849</v>
      </c>
      <c r="Y70" s="37">
        <v>-7.7777635657807203</v>
      </c>
      <c r="Z70" s="37">
        <v>6.9656818466912602</v>
      </c>
      <c r="AA70" s="37"/>
      <c r="AB70" s="37"/>
      <c r="AC70" s="37"/>
      <c r="AD70" t="s">
        <v>68</v>
      </c>
      <c r="AE70" s="56" t="s">
        <v>275</v>
      </c>
      <c r="AF70" s="37"/>
      <c r="AG70" s="37"/>
      <c r="AH70" s="37"/>
      <c r="AI70" s="37"/>
      <c r="AJ70" s="39"/>
      <c r="AK70" s="39"/>
      <c r="AL70" s="37"/>
      <c r="AM70" s="37"/>
      <c r="AN70" s="37"/>
      <c r="AO70" s="37"/>
      <c r="AP70" s="36"/>
      <c r="AS70" s="9"/>
      <c r="AT70" s="9"/>
      <c r="AU70" s="9"/>
      <c r="AV70" s="9"/>
      <c r="AX70" s="9"/>
      <c r="BR70" s="9"/>
      <c r="BS70" s="9"/>
      <c r="BW70" s="41"/>
      <c r="BX70" s="9"/>
      <c r="BZ70" s="9"/>
      <c r="CE70" s="9"/>
      <c r="CF70" s="9"/>
    </row>
    <row r="71" spans="1:84" outlineLevel="1" x14ac:dyDescent="0.4">
      <c r="B71" t="s">
        <v>277</v>
      </c>
      <c r="C71" t="s">
        <v>52</v>
      </c>
      <c r="E71" t="s">
        <v>69</v>
      </c>
      <c r="F71" s="5"/>
      <c r="G71" s="37">
        <f t="shared" si="22"/>
        <v>-10.5457</v>
      </c>
      <c r="H71" s="37">
        <f t="shared" si="23"/>
        <v>-4.0907999999999998</v>
      </c>
      <c r="I71" s="37">
        <f t="shared" si="24"/>
        <v>-3.5428000000000002</v>
      </c>
      <c r="J71" s="37">
        <f t="shared" si="25"/>
        <v>-56.930820856995403</v>
      </c>
      <c r="K71" s="37">
        <f t="shared" si="26"/>
        <v>-39.3272727272727</v>
      </c>
      <c r="L71" s="37">
        <f t="shared" si="27"/>
        <v>252.74770888090401</v>
      </c>
      <c r="M71" s="37">
        <f t="shared" si="28"/>
        <v>-11.242431728866499</v>
      </c>
      <c r="N71" s="37">
        <f t="shared" si="29"/>
        <v>-54.996965047584602</v>
      </c>
      <c r="O71" s="37">
        <f t="shared" si="30"/>
        <v>-38.322816762303802</v>
      </c>
      <c r="P71" s="37"/>
      <c r="Q71" t="s">
        <v>69</v>
      </c>
      <c r="R71" s="37">
        <v>-10.5457</v>
      </c>
      <c r="S71" s="37">
        <v>-4.0907999999999998</v>
      </c>
      <c r="T71" s="37">
        <v>-3.5428000000000002</v>
      </c>
      <c r="U71" s="37">
        <v>-56.930820856995403</v>
      </c>
      <c r="V71" s="36">
        <v>-39.3272727272727</v>
      </c>
      <c r="W71" s="36">
        <v>252.74770888090401</v>
      </c>
      <c r="X71" s="37">
        <v>-11.242431728866499</v>
      </c>
      <c r="Y71" s="37">
        <v>-54.996965047584602</v>
      </c>
      <c r="Z71" s="37">
        <v>-38.322816762303802</v>
      </c>
      <c r="AA71" s="37"/>
      <c r="AB71" s="37"/>
      <c r="AC71" s="37"/>
      <c r="AD71" t="s">
        <v>69</v>
      </c>
      <c r="AE71" s="56" t="s">
        <v>277</v>
      </c>
      <c r="AF71" s="37"/>
      <c r="AG71" s="37"/>
      <c r="AH71" s="37"/>
      <c r="AI71" s="37"/>
      <c r="AJ71" s="39"/>
      <c r="AK71" s="39"/>
      <c r="AL71" s="37"/>
      <c r="AM71" s="37"/>
      <c r="AN71" s="37"/>
      <c r="AO71" s="37"/>
      <c r="AP71" s="36"/>
      <c r="AS71" s="9"/>
      <c r="AT71" s="9"/>
      <c r="AU71" s="9"/>
      <c r="AV71" s="9"/>
      <c r="AX71" s="9"/>
      <c r="BR71" s="9"/>
      <c r="BS71" s="9"/>
      <c r="BW71" s="41"/>
      <c r="BX71" s="9"/>
      <c r="BZ71" s="9"/>
      <c r="CE71" s="9"/>
      <c r="CF71" s="9"/>
    </row>
    <row r="72" spans="1:84" outlineLevel="1" x14ac:dyDescent="0.4">
      <c r="B72" t="s">
        <v>279</v>
      </c>
      <c r="C72" t="s">
        <v>52</v>
      </c>
      <c r="E72" t="s">
        <v>70</v>
      </c>
      <c r="F72" s="5"/>
      <c r="G72" s="37">
        <f t="shared" si="22"/>
        <v>1.5304</v>
      </c>
      <c r="H72" s="37">
        <f t="shared" si="23"/>
        <v>-4.8949999999999996</v>
      </c>
      <c r="I72" s="37">
        <f t="shared" si="24"/>
        <v>-1.9819</v>
      </c>
      <c r="J72" s="37">
        <f t="shared" si="25"/>
        <v>-6.74657534246575</v>
      </c>
      <c r="K72" s="37">
        <f t="shared" si="26"/>
        <v>-4.62346760070053</v>
      </c>
      <c r="L72" s="37">
        <f t="shared" si="27"/>
        <v>321.460088344876</v>
      </c>
      <c r="M72" s="37">
        <f t="shared" si="28"/>
        <v>2.3509602004981001</v>
      </c>
      <c r="N72" s="37">
        <f t="shared" si="29"/>
        <v>-1.2300117513411899</v>
      </c>
      <c r="O72" s="37">
        <f t="shared" si="30"/>
        <v>-1.5301814911319001</v>
      </c>
      <c r="P72" s="37"/>
      <c r="Q72" t="s">
        <v>70</v>
      </c>
      <c r="R72" s="37">
        <v>1.5304</v>
      </c>
      <c r="S72" s="37">
        <v>-4.8949999999999996</v>
      </c>
      <c r="T72" s="37">
        <v>-1.9819</v>
      </c>
      <c r="U72" s="37">
        <v>-6.74657534246575</v>
      </c>
      <c r="V72" s="36">
        <v>-4.62346760070053</v>
      </c>
      <c r="W72" s="36">
        <v>321.460088344876</v>
      </c>
      <c r="X72" s="37">
        <v>2.3509602004981001</v>
      </c>
      <c r="Y72" s="37">
        <v>-1.2300117513411899</v>
      </c>
      <c r="Z72" s="37">
        <v>-1.5301814911319001</v>
      </c>
      <c r="AA72" s="37"/>
      <c r="AB72" s="37"/>
      <c r="AC72" s="37"/>
      <c r="AD72" t="s">
        <v>70</v>
      </c>
      <c r="AE72" s="56" t="s">
        <v>279</v>
      </c>
      <c r="AF72" s="37"/>
      <c r="AG72" s="37"/>
      <c r="AH72" s="37"/>
      <c r="AI72" s="37"/>
      <c r="AJ72" s="39"/>
      <c r="AK72" s="39"/>
      <c r="AL72" s="37"/>
      <c r="AM72" s="37"/>
      <c r="AN72" s="37"/>
      <c r="AO72" s="37"/>
      <c r="AP72" s="36"/>
      <c r="AS72" s="9"/>
      <c r="AT72" s="9"/>
      <c r="AU72" s="9"/>
      <c r="AV72" s="9"/>
      <c r="AX72" s="9"/>
      <c r="BR72" s="9"/>
      <c r="BS72" s="9"/>
      <c r="BW72" s="41"/>
      <c r="BX72" s="9"/>
      <c r="BZ72" s="9"/>
      <c r="CE72" s="9"/>
      <c r="CF72" s="9"/>
    </row>
    <row r="73" spans="1:84" outlineLevel="1" x14ac:dyDescent="0.4">
      <c r="B73" t="s">
        <v>256</v>
      </c>
      <c r="C73" t="s">
        <v>52</v>
      </c>
      <c r="E73" t="s">
        <v>58</v>
      </c>
      <c r="F73" s="5"/>
      <c r="G73" s="37">
        <f t="shared" si="22"/>
        <v>-12.4129</v>
      </c>
      <c r="H73" s="37">
        <f t="shared" si="23"/>
        <v>-2.8313000000000001</v>
      </c>
      <c r="I73" s="37">
        <f t="shared" si="24"/>
        <v>-22.801500000000001</v>
      </c>
      <c r="J73" s="37">
        <f t="shared" si="25"/>
        <v>-63.300492610837402</v>
      </c>
      <c r="K73" s="37">
        <f t="shared" si="26"/>
        <v>-45.818181818181799</v>
      </c>
      <c r="L73" s="37">
        <f t="shared" si="27"/>
        <v>190.23618212807401</v>
      </c>
      <c r="M73" s="37">
        <f t="shared" si="28"/>
        <v>-13.2133843227413</v>
      </c>
      <c r="N73" s="37">
        <f t="shared" si="29"/>
        <v>-62.0433063956296</v>
      </c>
      <c r="O73" s="37">
        <f t="shared" si="30"/>
        <v>-44.901449558425</v>
      </c>
      <c r="P73" s="37"/>
      <c r="Q73" t="s">
        <v>58</v>
      </c>
      <c r="R73" s="37">
        <v>-12.4129</v>
      </c>
      <c r="S73" s="37">
        <v>-2.8313000000000001</v>
      </c>
      <c r="T73" s="37">
        <v>-22.801500000000001</v>
      </c>
      <c r="U73" s="37">
        <v>-63.300492610837402</v>
      </c>
      <c r="V73" s="36">
        <v>-45.818181818181799</v>
      </c>
      <c r="W73" s="36">
        <v>190.23618212807401</v>
      </c>
      <c r="X73" s="37">
        <v>-13.2133843227413</v>
      </c>
      <c r="Y73" s="37">
        <v>-62.0433063956296</v>
      </c>
      <c r="Z73" s="37">
        <v>-44.901449558425</v>
      </c>
      <c r="AA73" s="37"/>
      <c r="AB73" s="37"/>
      <c r="AC73" s="37"/>
      <c r="AD73" t="s">
        <v>58</v>
      </c>
      <c r="AE73" s="56" t="s">
        <v>256</v>
      </c>
      <c r="AF73" s="37"/>
      <c r="AG73" s="37"/>
      <c r="AH73" s="37"/>
      <c r="AI73" s="37"/>
      <c r="AJ73" s="39"/>
      <c r="AK73" s="39"/>
      <c r="AL73" s="37"/>
      <c r="AM73" s="37"/>
      <c r="AN73" s="37"/>
      <c r="AO73" s="37"/>
      <c r="AP73" s="36"/>
      <c r="AS73" s="9"/>
      <c r="AT73" s="9"/>
      <c r="AU73" s="9"/>
      <c r="AV73" s="9"/>
      <c r="AW73" s="9"/>
      <c r="AX73" s="9"/>
      <c r="BR73" s="9"/>
      <c r="BS73" s="9"/>
      <c r="BW73" s="41"/>
      <c r="BX73" s="9"/>
      <c r="BZ73" s="9"/>
      <c r="CE73" s="9"/>
      <c r="CF73" s="9"/>
    </row>
    <row r="74" spans="1:84" outlineLevel="1" x14ac:dyDescent="0.4">
      <c r="B74" t="s">
        <v>281</v>
      </c>
      <c r="C74" t="s">
        <v>52</v>
      </c>
      <c r="E74" t="s">
        <v>71</v>
      </c>
      <c r="F74" s="5"/>
      <c r="G74" s="37">
        <f t="shared" si="22"/>
        <v>15.457700000000001</v>
      </c>
      <c r="H74" s="37">
        <f t="shared" si="23"/>
        <v>-3.4655999999999998</v>
      </c>
      <c r="I74" s="37">
        <f t="shared" si="24"/>
        <v>-16.122900000000001</v>
      </c>
      <c r="J74" s="37">
        <f t="shared" si="25"/>
        <v>-0.37147102526003001</v>
      </c>
      <c r="K74" s="37">
        <f t="shared" si="26"/>
        <v>19.3060498220641</v>
      </c>
      <c r="L74" s="37">
        <f t="shared" si="27"/>
        <v>551.69603937986597</v>
      </c>
      <c r="M74" s="37">
        <f t="shared" si="28"/>
        <v>17.7522700456575</v>
      </c>
      <c r="N74" s="37">
        <f t="shared" si="29"/>
        <v>5.5333272675947702</v>
      </c>
      <c r="O74" s="37">
        <f t="shared" si="30"/>
        <v>25.3465774531122</v>
      </c>
      <c r="P74" s="37"/>
      <c r="Q74" t="s">
        <v>71</v>
      </c>
      <c r="R74" s="37">
        <v>15.457700000000001</v>
      </c>
      <c r="S74" s="37">
        <v>-3.4655999999999998</v>
      </c>
      <c r="T74" s="37">
        <v>-16.122900000000001</v>
      </c>
      <c r="U74" s="37">
        <v>-0.37147102526003001</v>
      </c>
      <c r="V74" s="36">
        <v>19.3060498220641</v>
      </c>
      <c r="W74" s="36">
        <v>551.69603937986597</v>
      </c>
      <c r="X74" s="37">
        <v>17.7522700456575</v>
      </c>
      <c r="Y74" s="37">
        <v>5.5333272675947702</v>
      </c>
      <c r="Z74" s="37">
        <v>25.3465774531122</v>
      </c>
      <c r="AA74" s="37"/>
      <c r="AB74" s="37"/>
      <c r="AC74" s="37"/>
      <c r="AD74" t="s">
        <v>71</v>
      </c>
      <c r="AE74" s="56" t="s">
        <v>281</v>
      </c>
      <c r="AF74" s="37"/>
      <c r="AG74" s="37"/>
      <c r="AH74" s="37"/>
      <c r="AI74" s="37"/>
      <c r="AJ74" s="39"/>
      <c r="AK74" s="39"/>
      <c r="AL74" s="37"/>
      <c r="AM74" s="37"/>
      <c r="AN74" s="37"/>
      <c r="AO74" s="37"/>
      <c r="AP74" s="36"/>
      <c r="AS74" s="9"/>
      <c r="AT74" s="9"/>
      <c r="AU74" s="9"/>
      <c r="AV74" s="9"/>
      <c r="AW74" s="9"/>
      <c r="AX74" s="9"/>
      <c r="BP74" s="9"/>
      <c r="BR74" s="9"/>
      <c r="BS74" s="9"/>
      <c r="BW74" s="41"/>
      <c r="BX74" s="9"/>
      <c r="BZ74" s="9"/>
      <c r="CE74" s="9"/>
      <c r="CF74" s="9"/>
    </row>
    <row r="75" spans="1:84" outlineLevel="1" x14ac:dyDescent="0.4">
      <c r="F75" s="5"/>
      <c r="G75" s="42">
        <f>AVERAGE(G54:G74)</f>
        <v>-10.937971428571432</v>
      </c>
      <c r="H75" s="42">
        <f t="shared" ref="H75:O75" si="31">AVERAGE(H54:H74)</f>
        <v>-3.5274619047619042</v>
      </c>
      <c r="I75" s="42">
        <f t="shared" si="31"/>
        <v>-18.689319047619048</v>
      </c>
      <c r="J75" s="42">
        <f t="shared" si="31"/>
        <v>-27.194713799508929</v>
      </c>
      <c r="K75" s="42">
        <f t="shared" si="31"/>
        <v>-6.2878810487758603</v>
      </c>
      <c r="L75" s="42">
        <f t="shared" si="31"/>
        <v>166.68476009689903</v>
      </c>
      <c r="M75" s="42">
        <f t="shared" si="31"/>
        <v>-10.674128833774244</v>
      </c>
      <c r="N75" s="42">
        <f t="shared" si="31"/>
        <v>-24.569523605298834</v>
      </c>
      <c r="O75" s="42">
        <f t="shared" si="31"/>
        <v>-4.9171391899791939</v>
      </c>
      <c r="P75" s="42"/>
      <c r="Q75" s="42"/>
      <c r="R75" s="42"/>
      <c r="S75" s="42"/>
      <c r="T75" s="42"/>
      <c r="U75" s="42"/>
      <c r="V75" s="17"/>
      <c r="W75" s="17"/>
      <c r="X75" s="42"/>
      <c r="Y75" s="42"/>
      <c r="Z75" s="42"/>
      <c r="AA75" s="57"/>
      <c r="AB75" s="57"/>
      <c r="AC75" s="57"/>
      <c r="AE75" s="59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8"/>
    </row>
    <row r="76" spans="1:84" outlineLevel="1" x14ac:dyDescent="0.4">
      <c r="F76" s="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84" x14ac:dyDescent="0.4">
      <c r="A77" s="1" t="s">
        <v>283</v>
      </c>
      <c r="B77" s="1"/>
      <c r="C77" s="1" t="s">
        <v>72</v>
      </c>
      <c r="D77" s="1"/>
      <c r="E77" s="1" t="s">
        <v>73</v>
      </c>
      <c r="F77" s="5"/>
      <c r="G77" s="37">
        <f>R77</f>
        <v>4.8688000000000002</v>
      </c>
      <c r="H77" s="37">
        <f t="shared" ref="H77:O77" si="32">S77</f>
        <v>-3.8574999999999999</v>
      </c>
      <c r="I77" s="37">
        <f t="shared" si="32"/>
        <v>15.1755</v>
      </c>
      <c r="J77" s="37">
        <f t="shared" si="32"/>
        <v>73.193890188523497</v>
      </c>
      <c r="K77" s="37">
        <f t="shared" si="32"/>
        <v>97.128537120183793</v>
      </c>
      <c r="L77" s="37">
        <f t="shared" si="32"/>
        <v>270.83087802003502</v>
      </c>
      <c r="M77" s="37">
        <f t="shared" si="32"/>
        <v>5.3285690142383704</v>
      </c>
      <c r="N77" s="37">
        <f t="shared" si="32"/>
        <v>79.121247421271093</v>
      </c>
      <c r="O77" s="37">
        <f t="shared" si="32"/>
        <v>107.621400361132</v>
      </c>
      <c r="P77" s="37"/>
      <c r="Q77" s="1" t="s">
        <v>73</v>
      </c>
      <c r="R77" s="37">
        <v>4.8688000000000002</v>
      </c>
      <c r="S77" s="37">
        <v>-3.8574999999999999</v>
      </c>
      <c r="T77" s="37">
        <v>15.1755</v>
      </c>
      <c r="U77" s="37">
        <v>73.193890188523497</v>
      </c>
      <c r="V77" s="36">
        <v>97.128537120183793</v>
      </c>
      <c r="W77" s="36">
        <v>270.83087802003502</v>
      </c>
      <c r="X77" s="37">
        <v>5.3285690142383704</v>
      </c>
      <c r="Y77" s="37">
        <v>79.121247421271093</v>
      </c>
      <c r="Z77" s="37">
        <v>107.621400361132</v>
      </c>
      <c r="AA77" s="37"/>
      <c r="AB77" s="37"/>
      <c r="AC77" s="37"/>
      <c r="AD77" s="1" t="s">
        <v>73</v>
      </c>
      <c r="AE77" s="56" t="s">
        <v>283</v>
      </c>
      <c r="AF77" s="37"/>
      <c r="AG77" s="37"/>
      <c r="AH77" s="37"/>
      <c r="AI77" s="37"/>
      <c r="AJ77" s="39"/>
      <c r="AK77" s="39"/>
      <c r="AL77" s="37"/>
      <c r="AM77" s="37"/>
      <c r="AN77" s="37"/>
      <c r="AO77" s="37"/>
      <c r="AP77" s="36"/>
      <c r="AS77" s="10"/>
      <c r="AT77" s="9"/>
      <c r="AU77" s="9"/>
      <c r="AV77" s="9"/>
      <c r="AX77" s="9"/>
      <c r="BR77" s="9"/>
      <c r="BW77" s="41"/>
      <c r="BX77" s="9"/>
      <c r="BZ77" s="9"/>
      <c r="CE77" s="10"/>
      <c r="CF77" s="9"/>
    </row>
    <row r="78" spans="1:84" x14ac:dyDescent="0.4">
      <c r="A78" s="1" t="s">
        <v>285</v>
      </c>
      <c r="B78" s="1"/>
      <c r="C78" s="1" t="s">
        <v>72</v>
      </c>
      <c r="D78" s="1"/>
      <c r="E78" s="1" t="s">
        <v>74</v>
      </c>
      <c r="F78" s="5"/>
      <c r="G78" s="37">
        <f t="shared" ref="G78:G105" si="33">R78</f>
        <v>-9.9393999999999991</v>
      </c>
      <c r="H78" s="37">
        <f t="shared" ref="H78:H105" si="34">S78</f>
        <v>-2.2885</v>
      </c>
      <c r="I78" s="37">
        <f t="shared" ref="I78:I105" si="35">T78</f>
        <v>1.3956</v>
      </c>
      <c r="J78" s="37">
        <f t="shared" ref="J78:J105" si="36">U78</f>
        <v>99.169561901533797</v>
      </c>
      <c r="K78" s="37">
        <f t="shared" ref="K78:K105" si="37">V78</f>
        <v>105.61951013215899</v>
      </c>
      <c r="L78" s="37">
        <f t="shared" ref="L78:L105" si="38">W78</f>
        <v>698.49170720386098</v>
      </c>
      <c r="M78" s="37">
        <f t="shared" ref="M78:M105" si="39">X78</f>
        <v>-9.9394589623726404</v>
      </c>
      <c r="N78" s="37">
        <f t="shared" ref="N78:N105" si="40">Y78</f>
        <v>96.579266502750997</v>
      </c>
      <c r="O78" s="37">
        <f t="shared" ref="O78:O105" si="41">Z78</f>
        <v>105.619510105283</v>
      </c>
      <c r="P78" s="37"/>
      <c r="Q78" s="1" t="s">
        <v>74</v>
      </c>
      <c r="R78" s="37">
        <v>-9.9393999999999991</v>
      </c>
      <c r="S78" s="37">
        <v>-2.2885</v>
      </c>
      <c r="T78" s="37">
        <v>1.3956</v>
      </c>
      <c r="U78" s="37">
        <v>99.169561901533797</v>
      </c>
      <c r="V78" s="36">
        <v>105.61951013215899</v>
      </c>
      <c r="W78" s="36">
        <v>698.49170720386098</v>
      </c>
      <c r="X78" s="37">
        <v>-9.9394589623726404</v>
      </c>
      <c r="Y78" s="37">
        <v>96.579266502750997</v>
      </c>
      <c r="Z78" s="37">
        <v>105.619510105283</v>
      </c>
      <c r="AA78" s="37"/>
      <c r="AB78" s="37"/>
      <c r="AC78" s="37"/>
      <c r="AD78" s="1" t="s">
        <v>74</v>
      </c>
      <c r="AE78" s="56" t="s">
        <v>285</v>
      </c>
      <c r="AF78" s="37"/>
      <c r="AG78" s="37"/>
      <c r="AH78" s="37"/>
      <c r="AI78" s="37"/>
      <c r="AJ78" s="39"/>
      <c r="AK78" s="39"/>
      <c r="AL78" s="37"/>
      <c r="AM78" s="37"/>
      <c r="AN78" s="37"/>
      <c r="AO78" s="37"/>
      <c r="AP78" s="36"/>
      <c r="AS78" s="10"/>
      <c r="AT78" s="9"/>
      <c r="AU78" s="9"/>
      <c r="AV78" s="9"/>
      <c r="AX78" s="9"/>
      <c r="BO78" s="9"/>
      <c r="BP78" s="9"/>
      <c r="BR78" s="9"/>
      <c r="BW78" s="41"/>
      <c r="BX78" s="9"/>
      <c r="BZ78" s="9"/>
      <c r="CE78" s="10"/>
      <c r="CF78" s="9"/>
    </row>
    <row r="79" spans="1:84" x14ac:dyDescent="0.4">
      <c r="A79" s="1" t="s">
        <v>287</v>
      </c>
      <c r="B79" s="1"/>
      <c r="C79" s="1" t="s">
        <v>72</v>
      </c>
      <c r="D79" s="1"/>
      <c r="E79" s="1" t="s">
        <v>75</v>
      </c>
      <c r="F79" s="5"/>
      <c r="G79" s="37">
        <f t="shared" si="33"/>
        <v>-23.118400000000001</v>
      </c>
      <c r="H79" s="37">
        <f t="shared" si="34"/>
        <v>2.4741</v>
      </c>
      <c r="I79" s="37">
        <f t="shared" si="35"/>
        <v>-19.334199999999999</v>
      </c>
      <c r="J79" s="37">
        <f t="shared" si="36"/>
        <v>-34.431486880466501</v>
      </c>
      <c r="K79" s="37">
        <f t="shared" si="37"/>
        <v>7.0952380952380896</v>
      </c>
      <c r="L79" s="37">
        <f t="shared" si="38"/>
        <v>64.400584795321606</v>
      </c>
      <c r="M79" s="37">
        <f t="shared" si="39"/>
        <v>-22.767161647038598</v>
      </c>
      <c r="N79" s="37">
        <f t="shared" si="40"/>
        <v>-31.050668468482598</v>
      </c>
      <c r="O79" s="37">
        <f t="shared" si="41"/>
        <v>15.6553526948846</v>
      </c>
      <c r="P79" s="37"/>
      <c r="Q79" s="1" t="s">
        <v>75</v>
      </c>
      <c r="R79" s="37">
        <v>-23.118400000000001</v>
      </c>
      <c r="S79" s="37">
        <v>2.4741</v>
      </c>
      <c r="T79" s="37">
        <v>-19.334199999999999</v>
      </c>
      <c r="U79" s="37">
        <v>-34.431486880466501</v>
      </c>
      <c r="V79" s="36">
        <v>7.0952380952380896</v>
      </c>
      <c r="W79" s="36">
        <v>64.400584795321606</v>
      </c>
      <c r="X79" s="37">
        <v>-22.767161647038598</v>
      </c>
      <c r="Y79" s="37">
        <v>-31.050668468482598</v>
      </c>
      <c r="Z79" s="37">
        <v>15.6553526948846</v>
      </c>
      <c r="AA79" s="37"/>
      <c r="AB79" s="37"/>
      <c r="AC79" s="37"/>
      <c r="AD79" s="1" t="s">
        <v>75</v>
      </c>
      <c r="AE79" s="56" t="s">
        <v>287</v>
      </c>
      <c r="AF79" s="37"/>
      <c r="AG79" s="37"/>
      <c r="AH79" s="37"/>
      <c r="AI79" s="37"/>
      <c r="AJ79" s="39"/>
      <c r="AK79" s="39"/>
      <c r="AL79" s="37"/>
      <c r="AM79" s="37"/>
      <c r="AN79" s="37"/>
      <c r="AO79" s="37"/>
      <c r="AP79" s="36"/>
      <c r="AS79" s="10"/>
      <c r="AT79" s="9"/>
      <c r="AU79" s="9"/>
      <c r="AV79" s="9"/>
      <c r="AX79" s="9"/>
      <c r="BR79" s="9"/>
      <c r="BS79" s="9"/>
      <c r="BW79" s="41"/>
      <c r="BX79" s="9"/>
      <c r="BZ79" s="9"/>
      <c r="CE79" s="10"/>
      <c r="CF79" s="9"/>
    </row>
    <row r="80" spans="1:84" x14ac:dyDescent="0.4">
      <c r="A80" s="1" t="s">
        <v>289</v>
      </c>
      <c r="B80" s="1"/>
      <c r="C80" s="1" t="s">
        <v>72</v>
      </c>
      <c r="D80" s="1"/>
      <c r="E80" s="1" t="s">
        <v>76</v>
      </c>
      <c r="F80" s="5"/>
      <c r="G80" s="37">
        <f t="shared" si="33"/>
        <v>59.167000000000002</v>
      </c>
      <c r="H80" s="37">
        <f t="shared" si="34"/>
        <v>23.160699999999999</v>
      </c>
      <c r="I80" s="37">
        <f t="shared" si="35"/>
        <v>36.289499999999997</v>
      </c>
      <c r="J80" s="37">
        <f t="shared" si="36"/>
        <v>65.891902793183405</v>
      </c>
      <c r="K80" s="37">
        <f t="shared" si="37"/>
        <v>72.375314333612707</v>
      </c>
      <c r="L80" s="37">
        <f t="shared" si="38"/>
        <v>752.07820795027806</v>
      </c>
      <c r="M80" s="37">
        <f t="shared" si="39"/>
        <v>59.1669891640868</v>
      </c>
      <c r="N80" s="37">
        <f t="shared" si="40"/>
        <v>61.685503685835201</v>
      </c>
      <c r="O80" s="37">
        <f t="shared" si="41"/>
        <v>72.375314316888407</v>
      </c>
      <c r="P80" s="37"/>
      <c r="Q80" s="1" t="s">
        <v>76</v>
      </c>
      <c r="R80" s="37">
        <v>59.167000000000002</v>
      </c>
      <c r="S80" s="37">
        <v>23.160699999999999</v>
      </c>
      <c r="T80" s="37">
        <v>36.289499999999997</v>
      </c>
      <c r="U80" s="37">
        <v>65.891902793183405</v>
      </c>
      <c r="V80" s="36">
        <v>72.375314333612707</v>
      </c>
      <c r="W80" s="36">
        <v>752.07820795027806</v>
      </c>
      <c r="X80" s="37">
        <v>59.1669891640868</v>
      </c>
      <c r="Y80" s="37">
        <v>61.685503685835201</v>
      </c>
      <c r="Z80" s="37">
        <v>72.375314316888407</v>
      </c>
      <c r="AA80" s="37"/>
      <c r="AB80" s="37"/>
      <c r="AC80" s="37"/>
      <c r="AD80" s="1" t="s">
        <v>76</v>
      </c>
      <c r="AE80" s="56" t="s">
        <v>289</v>
      </c>
      <c r="AF80" s="37"/>
      <c r="AG80" s="37"/>
      <c r="AH80" s="37"/>
      <c r="AI80" s="37"/>
      <c r="AJ80" s="39"/>
      <c r="AK80" s="39"/>
      <c r="AL80" s="37"/>
      <c r="AM80" s="37"/>
      <c r="AN80" s="37"/>
      <c r="AO80" s="37"/>
      <c r="AP80" s="36"/>
      <c r="AS80" s="10"/>
      <c r="AT80" s="9"/>
      <c r="AU80" s="9"/>
      <c r="AV80" s="9"/>
      <c r="AX80" s="9"/>
      <c r="BO80" s="9"/>
      <c r="BP80" s="9"/>
      <c r="BR80" s="9"/>
      <c r="BW80" s="41"/>
      <c r="BX80" s="9"/>
      <c r="BZ80" s="9"/>
      <c r="CE80" s="10"/>
      <c r="CF80" s="9"/>
    </row>
    <row r="81" spans="2:84" x14ac:dyDescent="0.4">
      <c r="B81" t="s">
        <v>291</v>
      </c>
      <c r="C81" t="s">
        <v>72</v>
      </c>
      <c r="E81" t="s">
        <v>77</v>
      </c>
      <c r="F81" s="5"/>
      <c r="G81" s="37">
        <f t="shared" si="33"/>
        <v>-9.2186000000000003</v>
      </c>
      <c r="H81" s="37">
        <f t="shared" si="34"/>
        <v>-1.7335</v>
      </c>
      <c r="I81" s="37">
        <f t="shared" si="35"/>
        <v>-7.484</v>
      </c>
      <c r="J81" s="37">
        <f t="shared" si="36"/>
        <v>-11.121745788667701</v>
      </c>
      <c r="K81" s="37">
        <f t="shared" si="37"/>
        <v>12.462153324452</v>
      </c>
      <c r="L81" s="37" t="str">
        <f t="shared" si="38"/>
        <v>NULL</v>
      </c>
      <c r="M81" s="37">
        <f t="shared" si="39"/>
        <v>-7.7856774997778402</v>
      </c>
      <c r="N81" s="37">
        <f t="shared" si="40"/>
        <v>-5.2105641889330299</v>
      </c>
      <c r="O81" s="37">
        <f t="shared" si="41"/>
        <v>22.562775590097299</v>
      </c>
      <c r="P81" s="37"/>
      <c r="Q81" t="s">
        <v>77</v>
      </c>
      <c r="R81" s="37">
        <v>-9.2186000000000003</v>
      </c>
      <c r="S81" s="37">
        <v>-1.7335</v>
      </c>
      <c r="T81" s="37">
        <v>-7.484</v>
      </c>
      <c r="U81" s="37">
        <v>-11.121745788667701</v>
      </c>
      <c r="V81" s="36">
        <v>12.462153324452</v>
      </c>
      <c r="W81" s="60" t="s">
        <v>147</v>
      </c>
      <c r="X81" s="37">
        <v>-7.7856774997778402</v>
      </c>
      <c r="Y81" s="37">
        <v>-5.2105641889330299</v>
      </c>
      <c r="Z81" s="37">
        <v>22.562775590097299</v>
      </c>
      <c r="AA81" s="37"/>
      <c r="AB81" s="37"/>
      <c r="AC81" s="37"/>
      <c r="AD81" t="s">
        <v>77</v>
      </c>
      <c r="AE81" s="56" t="s">
        <v>291</v>
      </c>
      <c r="AF81" s="37"/>
      <c r="AG81" s="37"/>
      <c r="AH81" s="37"/>
      <c r="AI81" s="37"/>
      <c r="AJ81" s="39"/>
      <c r="AK81" s="39"/>
      <c r="AL81" s="37"/>
      <c r="AM81" s="37"/>
      <c r="AN81" s="37"/>
      <c r="AO81" s="37"/>
      <c r="AP81" s="36"/>
      <c r="AS81" s="9"/>
      <c r="AT81" s="9"/>
      <c r="AU81" s="9"/>
      <c r="AV81" s="9"/>
      <c r="AX81" s="9"/>
      <c r="BR81" s="9"/>
      <c r="BS81" s="9"/>
      <c r="BW81" s="41"/>
      <c r="BX81" s="9"/>
      <c r="BZ81" s="9"/>
      <c r="CE81" s="9"/>
      <c r="CF81" s="9"/>
    </row>
    <row r="82" spans="2:84" x14ac:dyDescent="0.4">
      <c r="B82" t="s">
        <v>293</v>
      </c>
      <c r="C82" t="s">
        <v>72</v>
      </c>
      <c r="E82" t="s">
        <v>78</v>
      </c>
      <c r="F82" s="5"/>
      <c r="G82" s="37">
        <f t="shared" si="33"/>
        <v>36.019799999999996</v>
      </c>
      <c r="H82" s="37">
        <f t="shared" si="34"/>
        <v>16</v>
      </c>
      <c r="I82" s="37">
        <f t="shared" si="35"/>
        <v>15.6518</v>
      </c>
      <c r="J82" s="37">
        <f t="shared" si="36"/>
        <v>25.9276655706905</v>
      </c>
      <c r="K82" s="37">
        <f t="shared" si="37"/>
        <v>-15.2118912080961</v>
      </c>
      <c r="L82" s="37">
        <f t="shared" si="38"/>
        <v>13.794567062818301</v>
      </c>
      <c r="M82" s="37">
        <f t="shared" si="39"/>
        <v>37.427938376882899</v>
      </c>
      <c r="N82" s="37">
        <f t="shared" si="40"/>
        <v>34.483004069825697</v>
      </c>
      <c r="O82" s="37">
        <f t="shared" si="41"/>
        <v>-3.6192898759871999</v>
      </c>
      <c r="P82" s="37"/>
      <c r="Q82" t="s">
        <v>78</v>
      </c>
      <c r="R82" s="37">
        <v>36.019799999999996</v>
      </c>
      <c r="S82" s="37">
        <v>16</v>
      </c>
      <c r="T82" s="37">
        <v>15.6518</v>
      </c>
      <c r="U82" s="37">
        <v>25.9276655706905</v>
      </c>
      <c r="V82" s="36">
        <v>-15.2118912080961</v>
      </c>
      <c r="W82" s="36">
        <v>13.794567062818301</v>
      </c>
      <c r="X82" s="37">
        <v>37.427938376882899</v>
      </c>
      <c r="Y82" s="37">
        <v>34.483004069825697</v>
      </c>
      <c r="Z82" s="37">
        <v>-3.6192898759871999</v>
      </c>
      <c r="AA82" s="37"/>
      <c r="AB82" s="37"/>
      <c r="AC82" s="37"/>
      <c r="AD82" t="s">
        <v>78</v>
      </c>
      <c r="AE82" s="56" t="s">
        <v>293</v>
      </c>
      <c r="AF82" s="37"/>
      <c r="AG82" s="37"/>
      <c r="AH82" s="37"/>
      <c r="AI82" s="37"/>
      <c r="AJ82" s="39"/>
      <c r="AK82" s="39"/>
      <c r="AL82" s="37"/>
      <c r="AM82" s="37"/>
      <c r="AN82" s="37"/>
      <c r="AO82" s="37"/>
      <c r="AP82" s="36"/>
      <c r="AS82" s="9"/>
      <c r="AT82" s="9"/>
      <c r="AU82" s="9"/>
      <c r="AV82" s="9"/>
      <c r="AX82" s="9"/>
      <c r="BR82" s="9"/>
      <c r="BS82" s="9"/>
      <c r="BW82" s="41"/>
      <c r="BX82" s="9"/>
      <c r="BZ82" s="9"/>
      <c r="CE82" s="9"/>
      <c r="CF82" s="9"/>
    </row>
    <row r="83" spans="2:84" x14ac:dyDescent="0.4">
      <c r="B83" t="s">
        <v>295</v>
      </c>
      <c r="C83" t="s">
        <v>72</v>
      </c>
      <c r="E83" t="s">
        <v>79</v>
      </c>
      <c r="F83" s="5"/>
      <c r="G83" s="37">
        <f t="shared" si="33"/>
        <v>-26.431699999999999</v>
      </c>
      <c r="H83" s="37">
        <f t="shared" si="34"/>
        <v>0.71889999999999998</v>
      </c>
      <c r="I83" s="37">
        <f t="shared" si="35"/>
        <v>-16.282699999999998</v>
      </c>
      <c r="J83" s="37">
        <f t="shared" si="36"/>
        <v>-28.6513693560326</v>
      </c>
      <c r="K83" s="37">
        <f t="shared" si="37"/>
        <v>-11.906415646134199</v>
      </c>
      <c r="L83" s="37">
        <f t="shared" si="38"/>
        <v>304.057679409792</v>
      </c>
      <c r="M83" s="37">
        <f t="shared" si="39"/>
        <v>-26.248490223281198</v>
      </c>
      <c r="N83" s="37">
        <f t="shared" si="40"/>
        <v>-28.4182289091816</v>
      </c>
      <c r="O83" s="37">
        <f t="shared" si="41"/>
        <v>-10.8279170041091</v>
      </c>
      <c r="P83" s="37"/>
      <c r="Q83" t="s">
        <v>79</v>
      </c>
      <c r="R83" s="37">
        <v>-26.431699999999999</v>
      </c>
      <c r="S83" s="37">
        <v>0.71889999999999998</v>
      </c>
      <c r="T83" s="37">
        <v>-16.282699999999998</v>
      </c>
      <c r="U83" s="37">
        <v>-28.6513693560326</v>
      </c>
      <c r="V83" s="36">
        <v>-11.906415646134199</v>
      </c>
      <c r="W83" s="36">
        <v>304.057679409792</v>
      </c>
      <c r="X83" s="37">
        <v>-26.248490223281198</v>
      </c>
      <c r="Y83" s="37">
        <v>-28.4182289091816</v>
      </c>
      <c r="Z83" s="37">
        <v>-10.8279170041091</v>
      </c>
      <c r="AA83" s="37"/>
      <c r="AB83" s="37"/>
      <c r="AC83" s="37"/>
      <c r="AD83" t="s">
        <v>79</v>
      </c>
      <c r="AE83" s="56" t="s">
        <v>295</v>
      </c>
      <c r="AF83" s="37"/>
      <c r="AG83" s="37"/>
      <c r="AH83" s="37"/>
      <c r="AI83" s="37"/>
      <c r="AJ83" s="39"/>
      <c r="AK83" s="39"/>
      <c r="AL83" s="37"/>
      <c r="AM83" s="37"/>
      <c r="AN83" s="37"/>
      <c r="AO83" s="37"/>
      <c r="AP83" s="36"/>
      <c r="AS83" s="9"/>
      <c r="AT83" s="9"/>
      <c r="AU83" s="9"/>
      <c r="AV83" s="9"/>
      <c r="AX83" s="9"/>
      <c r="BP83" s="9"/>
      <c r="BR83" s="9"/>
      <c r="BW83" s="41"/>
      <c r="BX83" s="9"/>
      <c r="BZ83" s="9"/>
      <c r="CE83" s="9"/>
      <c r="CF83" s="9"/>
    </row>
    <row r="84" spans="2:84" x14ac:dyDescent="0.4">
      <c r="B84" t="s">
        <v>297</v>
      </c>
      <c r="C84" t="s">
        <v>72</v>
      </c>
      <c r="E84" t="s">
        <v>80</v>
      </c>
      <c r="F84" s="5"/>
      <c r="G84" s="37">
        <f t="shared" si="33"/>
        <v>-18.758500000000002</v>
      </c>
      <c r="H84" s="37">
        <f t="shared" si="34"/>
        <v>8.8695000000000004</v>
      </c>
      <c r="I84" s="37">
        <f t="shared" si="35"/>
        <v>-36.691499999999998</v>
      </c>
      <c r="J84" s="37">
        <f t="shared" si="36"/>
        <v>-60.496915124228799</v>
      </c>
      <c r="K84" s="37">
        <f t="shared" si="37"/>
        <v>-70.655270655270698</v>
      </c>
      <c r="L84" s="37">
        <f t="shared" si="38"/>
        <v>-43.271072796934902</v>
      </c>
      <c r="M84" s="37">
        <f t="shared" si="39"/>
        <v>-17.9033176042159</v>
      </c>
      <c r="N84" s="37">
        <f t="shared" si="40"/>
        <v>-57.083489537900498</v>
      </c>
      <c r="O84" s="37">
        <f t="shared" si="41"/>
        <v>-67.392537825002606</v>
      </c>
      <c r="P84" s="37"/>
      <c r="Q84" t="s">
        <v>80</v>
      </c>
      <c r="R84" s="37">
        <v>-18.758500000000002</v>
      </c>
      <c r="S84" s="37">
        <v>8.8695000000000004</v>
      </c>
      <c r="T84" s="37">
        <v>-36.691499999999998</v>
      </c>
      <c r="U84" s="37">
        <v>-60.496915124228799</v>
      </c>
      <c r="V84" s="36">
        <v>-70.655270655270698</v>
      </c>
      <c r="W84" s="36">
        <v>-43.271072796934902</v>
      </c>
      <c r="X84" s="37">
        <v>-17.9033176042159</v>
      </c>
      <c r="Y84" s="37">
        <v>-57.083489537900498</v>
      </c>
      <c r="Z84" s="37">
        <v>-67.392537825002606</v>
      </c>
      <c r="AA84" s="37"/>
      <c r="AB84" s="37"/>
      <c r="AC84" s="37"/>
      <c r="AD84" t="s">
        <v>80</v>
      </c>
      <c r="AE84" s="56" t="s">
        <v>297</v>
      </c>
      <c r="AF84" s="37"/>
      <c r="AG84" s="37"/>
      <c r="AH84" s="37"/>
      <c r="AI84" s="37"/>
      <c r="AJ84" s="39"/>
      <c r="AK84" s="39"/>
      <c r="AL84" s="37"/>
      <c r="AM84" s="37"/>
      <c r="AN84" s="37"/>
      <c r="AO84" s="37"/>
      <c r="AP84" s="36"/>
      <c r="AS84" s="9"/>
      <c r="AT84" s="9"/>
      <c r="AU84" s="9"/>
      <c r="AV84" s="9"/>
      <c r="AX84" s="9"/>
      <c r="BQ84" s="9"/>
      <c r="BR84" s="9"/>
      <c r="BW84" s="41"/>
      <c r="BX84" s="9"/>
      <c r="BZ84" s="9"/>
      <c r="CE84" s="9"/>
      <c r="CF84" s="9"/>
    </row>
    <row r="85" spans="2:84" x14ac:dyDescent="0.4">
      <c r="B85" t="s">
        <v>299</v>
      </c>
      <c r="C85" t="s">
        <v>72</v>
      </c>
      <c r="E85" t="s">
        <v>81</v>
      </c>
      <c r="F85" s="5"/>
      <c r="G85" s="37">
        <f t="shared" si="33"/>
        <v>-5.4507000000000003</v>
      </c>
      <c r="H85" s="37">
        <f t="shared" si="34"/>
        <v>-0.1298</v>
      </c>
      <c r="I85" s="37">
        <f t="shared" si="35"/>
        <v>-12.2813</v>
      </c>
      <c r="J85" s="37">
        <f t="shared" si="36"/>
        <v>27.1655288198594</v>
      </c>
      <c r="K85" s="37">
        <f t="shared" si="37"/>
        <v>-44.305403268856502</v>
      </c>
      <c r="L85" s="37">
        <f t="shared" si="38"/>
        <v>-1.1056177474224001E-2</v>
      </c>
      <c r="M85" s="37">
        <f t="shared" si="39"/>
        <v>-2.09077952797047</v>
      </c>
      <c r="N85" s="37">
        <f t="shared" si="40"/>
        <v>27.077780437389102</v>
      </c>
      <c r="O85" s="37">
        <f t="shared" si="41"/>
        <v>-38.860658174599202</v>
      </c>
      <c r="P85" s="37"/>
      <c r="Q85" t="s">
        <v>81</v>
      </c>
      <c r="R85" s="37">
        <v>-5.4507000000000003</v>
      </c>
      <c r="S85" s="37">
        <v>-0.1298</v>
      </c>
      <c r="T85" s="37">
        <v>-12.2813</v>
      </c>
      <c r="U85" s="37">
        <v>27.1655288198594</v>
      </c>
      <c r="V85" s="36">
        <v>-44.305403268856502</v>
      </c>
      <c r="W85" s="36">
        <v>-1.1056177474224001E-2</v>
      </c>
      <c r="X85" s="37">
        <v>-2.09077952797047</v>
      </c>
      <c r="Y85" s="37">
        <v>27.077780437389102</v>
      </c>
      <c r="Z85" s="37">
        <v>-38.860658174599202</v>
      </c>
      <c r="AA85" s="37"/>
      <c r="AB85" s="37"/>
      <c r="AC85" s="37"/>
      <c r="AD85" t="s">
        <v>81</v>
      </c>
      <c r="AE85" s="56" t="s">
        <v>299</v>
      </c>
      <c r="AF85" s="37"/>
      <c r="AG85" s="37"/>
      <c r="AH85" s="37"/>
      <c r="AI85" s="37"/>
      <c r="AJ85" s="39"/>
      <c r="AK85" s="39"/>
      <c r="AL85" s="37"/>
      <c r="AM85" s="37"/>
      <c r="AN85" s="37"/>
      <c r="AO85" s="37"/>
      <c r="AP85" s="36"/>
      <c r="AS85" s="9"/>
      <c r="AT85" s="9"/>
      <c r="AU85" s="9"/>
      <c r="AV85" s="9"/>
      <c r="AX85" s="9"/>
      <c r="BP85" s="9"/>
      <c r="BQ85" s="9"/>
      <c r="BR85" s="9"/>
      <c r="BS85" s="9"/>
      <c r="BW85" s="41"/>
      <c r="BX85" s="9"/>
      <c r="BZ85" s="9"/>
      <c r="CE85" s="9"/>
      <c r="CF85" s="9"/>
    </row>
    <row r="86" spans="2:84" x14ac:dyDescent="0.4">
      <c r="B86" t="s">
        <v>301</v>
      </c>
      <c r="C86" t="s">
        <v>72</v>
      </c>
      <c r="E86" t="s">
        <v>82</v>
      </c>
      <c r="F86" s="5"/>
      <c r="G86" s="37">
        <f t="shared" si="33"/>
        <v>15.4725</v>
      </c>
      <c r="H86" s="37">
        <f t="shared" si="34"/>
        <v>-1.6963999999999999</v>
      </c>
      <c r="I86" s="37">
        <f t="shared" si="35"/>
        <v>36.518900000000002</v>
      </c>
      <c r="J86" s="37">
        <f t="shared" si="36"/>
        <v>146.98275862068999</v>
      </c>
      <c r="K86" s="37">
        <f t="shared" si="37"/>
        <v>164.66512702078501</v>
      </c>
      <c r="L86" s="37">
        <f t="shared" si="38"/>
        <v>501.75029171528598</v>
      </c>
      <c r="M86" s="37">
        <f t="shared" si="39"/>
        <v>15.4724585759069</v>
      </c>
      <c r="N86" s="37">
        <f t="shared" si="40"/>
        <v>151.74517941632601</v>
      </c>
      <c r="O86" s="37">
        <f t="shared" si="41"/>
        <v>164.665127024827</v>
      </c>
      <c r="P86" s="37"/>
      <c r="Q86" t="s">
        <v>82</v>
      </c>
      <c r="R86" s="37">
        <v>15.4725</v>
      </c>
      <c r="S86" s="37">
        <v>-1.6963999999999999</v>
      </c>
      <c r="T86" s="37">
        <v>36.518900000000002</v>
      </c>
      <c r="U86" s="37">
        <v>146.98275862068999</v>
      </c>
      <c r="V86" s="36">
        <v>164.66512702078501</v>
      </c>
      <c r="W86" s="36">
        <v>501.75029171528598</v>
      </c>
      <c r="X86" s="37">
        <v>15.4724585759069</v>
      </c>
      <c r="Y86" s="37">
        <v>151.74517941632601</v>
      </c>
      <c r="Z86" s="37">
        <v>164.665127024827</v>
      </c>
      <c r="AA86" s="37"/>
      <c r="AB86" s="37"/>
      <c r="AC86" s="37"/>
      <c r="AD86" t="s">
        <v>82</v>
      </c>
      <c r="AE86" s="56" t="s">
        <v>301</v>
      </c>
      <c r="AF86" s="37"/>
      <c r="AG86" s="37"/>
      <c r="AH86" s="37"/>
      <c r="AI86" s="37"/>
      <c r="AJ86" s="39"/>
      <c r="AK86" s="39"/>
      <c r="AL86" s="37"/>
      <c r="AM86" s="37"/>
      <c r="AN86" s="37"/>
      <c r="AO86" s="37"/>
      <c r="AP86" s="36"/>
      <c r="AS86" s="9"/>
      <c r="AT86" s="9"/>
      <c r="AU86" s="9"/>
      <c r="AV86" s="9"/>
      <c r="AX86" s="9"/>
      <c r="BO86" s="9"/>
      <c r="BP86" s="9"/>
      <c r="BR86" s="9"/>
      <c r="BW86" s="41"/>
      <c r="BX86" s="9"/>
      <c r="BZ86" s="9"/>
      <c r="CE86" s="9"/>
      <c r="CF86" s="9"/>
    </row>
    <row r="87" spans="2:84" x14ac:dyDescent="0.4">
      <c r="B87" t="s">
        <v>303</v>
      </c>
      <c r="C87" t="s">
        <v>72</v>
      </c>
      <c r="E87" t="s">
        <v>83</v>
      </c>
      <c r="F87" s="5"/>
      <c r="G87" s="37">
        <f t="shared" si="33"/>
        <v>18.7163</v>
      </c>
      <c r="H87" s="37">
        <f t="shared" si="34"/>
        <v>6.4109999999999996</v>
      </c>
      <c r="I87" s="37">
        <f t="shared" si="35"/>
        <v>22.339700000000001</v>
      </c>
      <c r="J87" s="37">
        <f t="shared" si="36"/>
        <v>21.531360304099898</v>
      </c>
      <c r="K87" s="37">
        <f t="shared" si="37"/>
        <v>32.648424380124503</v>
      </c>
      <c r="L87" s="37">
        <f t="shared" si="38"/>
        <v>166.48144473109701</v>
      </c>
      <c r="M87" s="37">
        <f t="shared" si="39"/>
        <v>20.4426282045969</v>
      </c>
      <c r="N87" s="37">
        <f t="shared" si="40"/>
        <v>30.649931272301799</v>
      </c>
      <c r="O87" s="37">
        <f t="shared" si="41"/>
        <v>45.0708016891612</v>
      </c>
      <c r="P87" s="37"/>
      <c r="Q87" t="s">
        <v>83</v>
      </c>
      <c r="R87" s="37">
        <v>18.7163</v>
      </c>
      <c r="S87" s="37">
        <v>6.4109999999999996</v>
      </c>
      <c r="T87" s="37">
        <v>22.339700000000001</v>
      </c>
      <c r="U87" s="37">
        <v>21.531360304099898</v>
      </c>
      <c r="V87" s="36">
        <v>32.648424380124503</v>
      </c>
      <c r="W87" s="36">
        <v>166.48144473109701</v>
      </c>
      <c r="X87" s="37">
        <v>20.4426282045969</v>
      </c>
      <c r="Y87" s="37">
        <v>30.649931272301799</v>
      </c>
      <c r="Z87" s="37">
        <v>45.0708016891612</v>
      </c>
      <c r="AA87" s="37"/>
      <c r="AB87" s="37"/>
      <c r="AC87" s="37"/>
      <c r="AD87" t="s">
        <v>83</v>
      </c>
      <c r="AE87" s="56" t="s">
        <v>303</v>
      </c>
      <c r="AF87" s="37"/>
      <c r="AG87" s="37"/>
      <c r="AH87" s="37"/>
      <c r="AI87" s="37"/>
      <c r="AJ87" s="39"/>
      <c r="AK87" s="39"/>
      <c r="AL87" s="37"/>
      <c r="AM87" s="37"/>
      <c r="AN87" s="37"/>
      <c r="AO87" s="37"/>
      <c r="AP87" s="36"/>
      <c r="AS87" s="9"/>
      <c r="AT87" s="9"/>
      <c r="AU87" s="9"/>
      <c r="AV87" s="9"/>
      <c r="AW87" s="9"/>
      <c r="AX87" s="9"/>
      <c r="BR87" s="9"/>
      <c r="BW87" s="41"/>
      <c r="BX87" s="9"/>
      <c r="BZ87" s="9"/>
      <c r="CE87" s="9"/>
      <c r="CF87" s="9"/>
    </row>
    <row r="88" spans="2:84" x14ac:dyDescent="0.4">
      <c r="B88" t="s">
        <v>305</v>
      </c>
      <c r="C88" t="s">
        <v>72</v>
      </c>
      <c r="E88" t="s">
        <v>84</v>
      </c>
      <c r="F88" s="5"/>
      <c r="G88" s="37">
        <f t="shared" si="33"/>
        <v>-14.7088</v>
      </c>
      <c r="H88" s="37">
        <f t="shared" si="34"/>
        <v>8.5554000000000006</v>
      </c>
      <c r="I88" s="37">
        <f t="shared" si="35"/>
        <v>-17.4452</v>
      </c>
      <c r="J88" s="37">
        <f t="shared" si="36"/>
        <v>-25.404780262143401</v>
      </c>
      <c r="K88" s="37">
        <f t="shared" si="37"/>
        <v>-22.5515471047296</v>
      </c>
      <c r="L88" s="37">
        <f t="shared" si="38"/>
        <v>33.6376703019939</v>
      </c>
      <c r="M88" s="37">
        <f t="shared" si="39"/>
        <v>-13.8023357499164</v>
      </c>
      <c r="N88" s="37">
        <f t="shared" si="40"/>
        <v>-20.594472752719401</v>
      </c>
      <c r="O88" s="37">
        <f t="shared" si="41"/>
        <v>-16.414191264366</v>
      </c>
      <c r="P88" s="37"/>
      <c r="Q88" t="s">
        <v>84</v>
      </c>
      <c r="R88" s="37">
        <v>-14.7088</v>
      </c>
      <c r="S88" s="37">
        <v>8.5554000000000006</v>
      </c>
      <c r="T88" s="37">
        <v>-17.4452</v>
      </c>
      <c r="U88" s="37">
        <v>-25.404780262143401</v>
      </c>
      <c r="V88" s="36">
        <v>-22.5515471047296</v>
      </c>
      <c r="W88" s="36">
        <v>33.6376703019939</v>
      </c>
      <c r="X88" s="37">
        <v>-13.8023357499164</v>
      </c>
      <c r="Y88" s="37">
        <v>-20.594472752719401</v>
      </c>
      <c r="Z88" s="37">
        <v>-16.414191264366</v>
      </c>
      <c r="AA88" s="37"/>
      <c r="AB88" s="37"/>
      <c r="AC88" s="37"/>
      <c r="AD88" t="s">
        <v>84</v>
      </c>
      <c r="AE88" s="56" t="s">
        <v>305</v>
      </c>
      <c r="AF88" s="37"/>
      <c r="AG88" s="37"/>
      <c r="AH88" s="37"/>
      <c r="AI88" s="37"/>
      <c r="AJ88" s="39"/>
      <c r="AK88" s="39"/>
      <c r="AL88" s="37"/>
      <c r="AM88" s="37"/>
      <c r="AN88" s="37"/>
      <c r="AO88" s="37"/>
      <c r="AP88" s="36"/>
      <c r="AS88" s="9"/>
      <c r="AT88" s="9"/>
      <c r="AU88" s="9"/>
      <c r="AV88" s="9"/>
      <c r="AX88" s="9"/>
      <c r="BR88" s="9"/>
      <c r="BW88" s="41"/>
      <c r="BX88" s="9"/>
      <c r="BZ88" s="9"/>
      <c r="CE88" s="9"/>
      <c r="CF88" s="9"/>
    </row>
    <row r="89" spans="2:84" x14ac:dyDescent="0.4">
      <c r="B89" t="s">
        <v>307</v>
      </c>
      <c r="C89" t="s">
        <v>72</v>
      </c>
      <c r="E89" t="s">
        <v>85</v>
      </c>
      <c r="F89" s="5"/>
      <c r="G89" s="37">
        <f t="shared" si="33"/>
        <v>24.1419</v>
      </c>
      <c r="H89" s="37">
        <f t="shared" si="34"/>
        <v>4.3979999999999997</v>
      </c>
      <c r="I89" s="37">
        <f t="shared" si="35"/>
        <v>32.545900000000003</v>
      </c>
      <c r="J89" s="37">
        <f t="shared" si="36"/>
        <v>17.874195557400899</v>
      </c>
      <c r="K89" s="37">
        <f t="shared" si="37"/>
        <v>63.876702839990699</v>
      </c>
      <c r="L89" s="37">
        <f t="shared" si="38"/>
        <v>414.68455402465497</v>
      </c>
      <c r="M89" s="37">
        <f t="shared" si="39"/>
        <v>24.687854104160898</v>
      </c>
      <c r="N89" s="37">
        <f t="shared" si="40"/>
        <v>23.315987902632202</v>
      </c>
      <c r="O89" s="37">
        <f t="shared" si="41"/>
        <v>70.971982843504605</v>
      </c>
      <c r="P89" s="37"/>
      <c r="Q89" t="s">
        <v>85</v>
      </c>
      <c r="R89" s="37">
        <v>24.1419</v>
      </c>
      <c r="S89" s="37">
        <v>4.3979999999999997</v>
      </c>
      <c r="T89" s="37">
        <v>32.545900000000003</v>
      </c>
      <c r="U89" s="37">
        <v>17.874195557400899</v>
      </c>
      <c r="V89" s="36">
        <v>63.876702839990699</v>
      </c>
      <c r="W89" s="36">
        <v>414.68455402465497</v>
      </c>
      <c r="X89" s="37">
        <v>24.687854104160898</v>
      </c>
      <c r="Y89" s="37">
        <v>23.315987902632202</v>
      </c>
      <c r="Z89" s="37">
        <v>70.971982843504605</v>
      </c>
      <c r="AA89" s="37"/>
      <c r="AB89" s="37"/>
      <c r="AC89" s="37"/>
      <c r="AD89" t="s">
        <v>85</v>
      </c>
      <c r="AE89" s="56" t="s">
        <v>307</v>
      </c>
      <c r="AF89" s="37"/>
      <c r="AG89" s="37"/>
      <c r="AH89" s="37"/>
      <c r="AI89" s="37"/>
      <c r="AJ89" s="39"/>
      <c r="AK89" s="39"/>
      <c r="AL89" s="37"/>
      <c r="AM89" s="37"/>
      <c r="AN89" s="37"/>
      <c r="AO89" s="37"/>
      <c r="AP89" s="36"/>
      <c r="AS89" s="9"/>
      <c r="AT89" s="9"/>
      <c r="AU89" s="9"/>
      <c r="AV89" s="9"/>
      <c r="AX89" s="9"/>
      <c r="BR89" s="9"/>
      <c r="BW89" s="41"/>
      <c r="BX89" s="9"/>
      <c r="BZ89" s="9"/>
      <c r="CE89" s="9"/>
      <c r="CF89" s="9"/>
    </row>
    <row r="90" spans="2:84" x14ac:dyDescent="0.4">
      <c r="B90" t="s">
        <v>309</v>
      </c>
      <c r="C90" t="s">
        <v>72</v>
      </c>
      <c r="E90" t="s">
        <v>86</v>
      </c>
      <c r="F90" s="5"/>
      <c r="G90" s="37">
        <f t="shared" si="33"/>
        <v>5.8354999999999997</v>
      </c>
      <c r="H90" s="37">
        <f t="shared" si="34"/>
        <v>-1.2102999999999999</v>
      </c>
      <c r="I90" s="37">
        <f t="shared" si="35"/>
        <v>21.209800000000001</v>
      </c>
      <c r="J90" s="37">
        <f t="shared" si="36"/>
        <v>-24.605465742879101</v>
      </c>
      <c r="K90" s="37">
        <f t="shared" si="37"/>
        <v>1.8325968286976699</v>
      </c>
      <c r="L90" s="37">
        <f t="shared" si="38"/>
        <v>226.88997295074799</v>
      </c>
      <c r="M90" s="37">
        <f t="shared" si="39"/>
        <v>5.8354721059030501</v>
      </c>
      <c r="N90" s="37">
        <f t="shared" si="40"/>
        <v>-25.706428975927999</v>
      </c>
      <c r="O90" s="37">
        <f t="shared" si="41"/>
        <v>1.8325968142970599</v>
      </c>
      <c r="P90" s="37"/>
      <c r="Q90" t="s">
        <v>86</v>
      </c>
      <c r="R90" s="37">
        <v>5.8354999999999997</v>
      </c>
      <c r="S90" s="37">
        <v>-1.2102999999999999</v>
      </c>
      <c r="T90" s="37">
        <v>21.209800000000001</v>
      </c>
      <c r="U90" s="37">
        <v>-24.605465742879101</v>
      </c>
      <c r="V90" s="36">
        <v>1.8325968286976699</v>
      </c>
      <c r="W90" s="36">
        <v>226.88997295074799</v>
      </c>
      <c r="X90" s="37">
        <v>5.8354721059030501</v>
      </c>
      <c r="Y90" s="37">
        <v>-25.706428975927999</v>
      </c>
      <c r="Z90" s="37">
        <v>1.8325968142970599</v>
      </c>
      <c r="AA90" s="37"/>
      <c r="AB90" s="37"/>
      <c r="AC90" s="37"/>
      <c r="AD90" t="s">
        <v>86</v>
      </c>
      <c r="AE90" s="56" t="s">
        <v>309</v>
      </c>
      <c r="AF90" s="37"/>
      <c r="AG90" s="37"/>
      <c r="AH90" s="37"/>
      <c r="AI90" s="37"/>
      <c r="AJ90" s="39"/>
      <c r="AK90" s="39"/>
      <c r="AL90" s="37"/>
      <c r="AM90" s="37"/>
      <c r="AN90" s="37"/>
      <c r="AO90" s="37"/>
      <c r="AP90" s="36"/>
      <c r="AS90" s="9"/>
      <c r="AT90" s="9"/>
      <c r="AU90" s="9"/>
      <c r="AV90" s="9"/>
      <c r="AW90" s="9"/>
      <c r="AX90" s="9"/>
      <c r="BO90" s="9"/>
      <c r="BP90" s="9"/>
      <c r="BR90" s="9"/>
      <c r="BW90" s="41"/>
      <c r="BX90" s="9"/>
      <c r="BZ90" s="9"/>
      <c r="CE90" s="9"/>
      <c r="CF90" s="9"/>
    </row>
    <row r="91" spans="2:84" x14ac:dyDescent="0.4">
      <c r="B91" t="s">
        <v>311</v>
      </c>
      <c r="C91" t="s">
        <v>72</v>
      </c>
      <c r="E91" t="s">
        <v>87</v>
      </c>
      <c r="F91" s="5"/>
      <c r="G91" s="37">
        <f t="shared" si="33"/>
        <v>17.6313</v>
      </c>
      <c r="H91" s="37">
        <f t="shared" si="34"/>
        <v>6.484</v>
      </c>
      <c r="I91" s="37">
        <f t="shared" si="35"/>
        <v>68.560299999999998</v>
      </c>
      <c r="J91" s="37">
        <f t="shared" si="36"/>
        <v>16.290518024840999</v>
      </c>
      <c r="K91" s="37">
        <f t="shared" si="37"/>
        <v>41.046249942589498</v>
      </c>
      <c r="L91" s="37">
        <f t="shared" si="38"/>
        <v>810.73546856464998</v>
      </c>
      <c r="M91" s="37">
        <f t="shared" si="39"/>
        <v>17.631286628107599</v>
      </c>
      <c r="N91" s="37">
        <f t="shared" si="40"/>
        <v>16.741427801365301</v>
      </c>
      <c r="O91" s="37">
        <f t="shared" si="41"/>
        <v>41.046249934348502</v>
      </c>
      <c r="P91" s="37"/>
      <c r="Q91" t="s">
        <v>87</v>
      </c>
      <c r="R91" s="37">
        <v>17.6313</v>
      </c>
      <c r="S91" s="37">
        <v>6.484</v>
      </c>
      <c r="T91" s="37">
        <v>68.560299999999998</v>
      </c>
      <c r="U91" s="37">
        <v>16.290518024840999</v>
      </c>
      <c r="V91" s="36">
        <v>41.046249942589498</v>
      </c>
      <c r="W91" s="36">
        <v>810.73546856464998</v>
      </c>
      <c r="X91" s="37">
        <v>17.631286628107599</v>
      </c>
      <c r="Y91" s="37">
        <v>16.741427801365301</v>
      </c>
      <c r="Z91" s="37">
        <v>41.046249934348502</v>
      </c>
      <c r="AA91" s="37"/>
      <c r="AB91" s="37"/>
      <c r="AC91" s="37"/>
      <c r="AD91" t="s">
        <v>87</v>
      </c>
      <c r="AE91" s="56" t="s">
        <v>311</v>
      </c>
      <c r="AF91" s="37"/>
      <c r="AG91" s="37"/>
      <c r="AH91" s="37"/>
      <c r="AI91" s="37"/>
      <c r="AJ91" s="39"/>
      <c r="AK91" s="39"/>
      <c r="AL91" s="37"/>
      <c r="AM91" s="37"/>
      <c r="AN91" s="37"/>
      <c r="AO91" s="37"/>
      <c r="AP91" s="36"/>
      <c r="AS91" s="9"/>
      <c r="AT91" s="9"/>
      <c r="AU91" s="9"/>
      <c r="AV91" s="9"/>
      <c r="AX91" s="9"/>
      <c r="BO91" s="9"/>
      <c r="BP91" s="9"/>
      <c r="BR91" s="9"/>
      <c r="BW91" s="41"/>
      <c r="BX91" s="9"/>
      <c r="BZ91" s="9"/>
      <c r="CE91" s="9"/>
      <c r="CF91" s="9"/>
    </row>
    <row r="92" spans="2:84" x14ac:dyDescent="0.4">
      <c r="B92" t="s">
        <v>313</v>
      </c>
      <c r="C92" t="s">
        <v>72</v>
      </c>
      <c r="E92" t="s">
        <v>88</v>
      </c>
      <c r="F92" s="5"/>
      <c r="G92" s="37">
        <f t="shared" si="33"/>
        <v>-6.0304000000000002</v>
      </c>
      <c r="H92" s="37">
        <f t="shared" si="34"/>
        <v>8.3033000000000001</v>
      </c>
      <c r="I92" s="37">
        <f t="shared" si="35"/>
        <v>-8.6844000000000001</v>
      </c>
      <c r="J92" s="37">
        <f t="shared" si="36"/>
        <v>-13.6869565217391</v>
      </c>
      <c r="K92" s="37">
        <f t="shared" si="37"/>
        <v>-26.591388506605899</v>
      </c>
      <c r="L92" s="37">
        <f t="shared" si="38"/>
        <v>-1.7788972837738899</v>
      </c>
      <c r="M92" s="37">
        <f t="shared" si="39"/>
        <v>-5.5848659973534698</v>
      </c>
      <c r="N92" s="37">
        <f t="shared" si="40"/>
        <v>-10.0579789862397</v>
      </c>
      <c r="O92" s="37">
        <f t="shared" si="41"/>
        <v>-23.673154919877799</v>
      </c>
      <c r="P92" s="37"/>
      <c r="Q92" t="s">
        <v>88</v>
      </c>
      <c r="R92" s="37">
        <v>-6.0304000000000002</v>
      </c>
      <c r="S92" s="37">
        <v>8.3033000000000001</v>
      </c>
      <c r="T92" s="37">
        <v>-8.6844000000000001</v>
      </c>
      <c r="U92" s="37">
        <v>-13.6869565217391</v>
      </c>
      <c r="V92" s="36">
        <v>-26.591388506605899</v>
      </c>
      <c r="W92" s="36">
        <v>-1.7788972837738899</v>
      </c>
      <c r="X92" s="37">
        <v>-5.5848659973534698</v>
      </c>
      <c r="Y92" s="37">
        <v>-10.0579789862397</v>
      </c>
      <c r="Z92" s="37">
        <v>-23.673154919877799</v>
      </c>
      <c r="AA92" s="37"/>
      <c r="AB92" s="37"/>
      <c r="AC92" s="37"/>
      <c r="AD92" t="s">
        <v>88</v>
      </c>
      <c r="AE92" s="56" t="s">
        <v>313</v>
      </c>
      <c r="AF92" s="37"/>
      <c r="AG92" s="37"/>
      <c r="AH92" s="37"/>
      <c r="AI92" s="37"/>
      <c r="AJ92" s="39"/>
      <c r="AK92" s="39"/>
      <c r="AL92" s="37"/>
      <c r="AM92" s="37"/>
      <c r="AN92" s="37"/>
      <c r="AO92" s="37"/>
      <c r="AP92" s="36"/>
      <c r="AS92" s="9"/>
      <c r="AT92" s="9"/>
      <c r="AU92" s="9"/>
      <c r="AV92" s="9"/>
      <c r="AX92" s="9"/>
      <c r="BR92" s="9"/>
      <c r="BW92" s="41"/>
      <c r="BX92" s="9"/>
      <c r="BZ92" s="9"/>
      <c r="CE92" s="9"/>
      <c r="CF92" s="9"/>
    </row>
    <row r="93" spans="2:84" x14ac:dyDescent="0.4">
      <c r="B93" t="s">
        <v>315</v>
      </c>
      <c r="C93" t="s">
        <v>72</v>
      </c>
      <c r="E93" t="s">
        <v>89</v>
      </c>
      <c r="F93" s="5"/>
      <c r="G93" s="37">
        <f t="shared" si="33"/>
        <v>-5.5900999999999996</v>
      </c>
      <c r="H93" s="37">
        <f t="shared" si="34"/>
        <v>1.8556999999999999</v>
      </c>
      <c r="I93" s="37">
        <f t="shared" si="35"/>
        <v>-18.383400000000002</v>
      </c>
      <c r="J93" s="37">
        <f t="shared" si="36"/>
        <v>-5.5640349660052602</v>
      </c>
      <c r="K93" s="37">
        <f t="shared" si="37"/>
        <v>-0.71480671043033805</v>
      </c>
      <c r="L93" s="37">
        <f t="shared" si="38"/>
        <v>65.033947623666293</v>
      </c>
      <c r="M93" s="37">
        <f t="shared" si="39"/>
        <v>-5.5902344291858101</v>
      </c>
      <c r="N93" s="37">
        <f t="shared" si="40"/>
        <v>-6.4852981595556898</v>
      </c>
      <c r="O93" s="37">
        <f t="shared" si="41"/>
        <v>-0.71480670864839702</v>
      </c>
      <c r="P93" s="37"/>
      <c r="Q93" t="s">
        <v>89</v>
      </c>
      <c r="R93" s="37">
        <v>-5.5900999999999996</v>
      </c>
      <c r="S93" s="37">
        <v>1.8556999999999999</v>
      </c>
      <c r="T93" s="37">
        <v>-18.383400000000002</v>
      </c>
      <c r="U93" s="37">
        <v>-5.5640349660052602</v>
      </c>
      <c r="V93" s="36">
        <v>-0.71480671043033805</v>
      </c>
      <c r="W93" s="36">
        <v>65.033947623666293</v>
      </c>
      <c r="X93" s="37">
        <v>-5.5902344291858101</v>
      </c>
      <c r="Y93" s="37">
        <v>-6.4852981595556898</v>
      </c>
      <c r="Z93" s="37">
        <v>-0.71480670864839702</v>
      </c>
      <c r="AA93" s="37"/>
      <c r="AB93" s="37"/>
      <c r="AC93" s="37"/>
      <c r="AD93" t="s">
        <v>89</v>
      </c>
      <c r="AE93" s="56" t="s">
        <v>315</v>
      </c>
      <c r="AF93" s="37"/>
      <c r="AG93" s="37"/>
      <c r="AH93" s="37"/>
      <c r="AI93" s="37"/>
      <c r="AJ93" s="39"/>
      <c r="AK93" s="39"/>
      <c r="AL93" s="37"/>
      <c r="AM93" s="37"/>
      <c r="AN93" s="37"/>
      <c r="AO93" s="37"/>
      <c r="AP93" s="36"/>
      <c r="AS93" s="9"/>
      <c r="AT93" s="9"/>
      <c r="AU93" s="9"/>
      <c r="AV93" s="9"/>
      <c r="AX93" s="9"/>
      <c r="BO93" s="9"/>
      <c r="BP93" s="9"/>
      <c r="BR93" s="9"/>
      <c r="BW93" s="41"/>
      <c r="BX93" s="9"/>
      <c r="BZ93" s="9"/>
      <c r="CE93" s="9"/>
      <c r="CF93" s="9"/>
    </row>
    <row r="94" spans="2:84" x14ac:dyDescent="0.4">
      <c r="B94" t="s">
        <v>317</v>
      </c>
      <c r="C94" t="s">
        <v>72</v>
      </c>
      <c r="E94" t="s">
        <v>90</v>
      </c>
      <c r="F94" s="5"/>
      <c r="G94" s="37">
        <f t="shared" si="33"/>
        <v>-23.033000000000001</v>
      </c>
      <c r="H94" s="37">
        <f t="shared" si="34"/>
        <v>0.71760000000000002</v>
      </c>
      <c r="I94" s="37">
        <f t="shared" si="35"/>
        <v>-23.724799999999998</v>
      </c>
      <c r="J94" s="37">
        <f t="shared" si="36"/>
        <v>-33.702761627907002</v>
      </c>
      <c r="K94" s="37">
        <f t="shared" si="37"/>
        <v>-9.2288557213930407</v>
      </c>
      <c r="L94" s="37">
        <f t="shared" si="38"/>
        <v>48.938775510204103</v>
      </c>
      <c r="M94" s="37">
        <f t="shared" si="39"/>
        <v>-22.267846824442302</v>
      </c>
      <c r="N94" s="37">
        <f t="shared" si="40"/>
        <v>-30.253494819760501</v>
      </c>
      <c r="O94" s="37">
        <f t="shared" si="41"/>
        <v>-5.8723495150371701</v>
      </c>
      <c r="P94" s="37"/>
      <c r="Q94" t="s">
        <v>90</v>
      </c>
      <c r="R94" s="37">
        <v>-23.033000000000001</v>
      </c>
      <c r="S94" s="37">
        <v>0.71760000000000002</v>
      </c>
      <c r="T94" s="37">
        <v>-23.724799999999998</v>
      </c>
      <c r="U94" s="37">
        <v>-33.702761627907002</v>
      </c>
      <c r="V94" s="36">
        <v>-9.2288557213930407</v>
      </c>
      <c r="W94" s="36">
        <v>48.938775510204103</v>
      </c>
      <c r="X94" s="37">
        <v>-22.267846824442302</v>
      </c>
      <c r="Y94" s="37">
        <v>-30.253494819760501</v>
      </c>
      <c r="Z94" s="37">
        <v>-5.8723495150371701</v>
      </c>
      <c r="AA94" s="37"/>
      <c r="AB94" s="37"/>
      <c r="AC94" s="37"/>
      <c r="AD94" t="s">
        <v>90</v>
      </c>
      <c r="AE94" s="56" t="s">
        <v>317</v>
      </c>
      <c r="AF94" s="37"/>
      <c r="AG94" s="37"/>
      <c r="AH94" s="37"/>
      <c r="AI94" s="37"/>
      <c r="AJ94" s="39"/>
      <c r="AK94" s="39"/>
      <c r="AL94" s="37"/>
      <c r="AM94" s="37"/>
      <c r="AN94" s="37"/>
      <c r="AO94" s="37"/>
      <c r="AP94" s="36"/>
      <c r="AS94" s="9"/>
      <c r="AT94" s="9"/>
      <c r="AU94" s="9"/>
      <c r="AV94" s="9"/>
      <c r="AX94" s="9"/>
      <c r="BP94" s="9"/>
      <c r="BR94" s="9"/>
      <c r="BS94" s="9"/>
      <c r="BW94" s="41"/>
      <c r="BX94" s="9"/>
      <c r="BZ94" s="9"/>
      <c r="CE94" s="9"/>
      <c r="CF94" s="9"/>
    </row>
    <row r="95" spans="2:84" x14ac:dyDescent="0.4">
      <c r="B95" t="s">
        <v>319</v>
      </c>
      <c r="C95" t="s">
        <v>72</v>
      </c>
      <c r="E95" t="s">
        <v>91</v>
      </c>
      <c r="F95" s="5"/>
      <c r="G95" s="37">
        <f t="shared" si="33"/>
        <v>-33.47</v>
      </c>
      <c r="H95" s="37">
        <f t="shared" si="34"/>
        <v>-0.91200000000000003</v>
      </c>
      <c r="I95" s="37">
        <f t="shared" si="35"/>
        <v>-48.517299999999999</v>
      </c>
      <c r="J95" s="37">
        <f t="shared" si="36"/>
        <v>-53.3580178831686</v>
      </c>
      <c r="K95" s="37">
        <f t="shared" si="37"/>
        <v>-68.297188755020102</v>
      </c>
      <c r="L95" s="37">
        <f t="shared" si="38"/>
        <v>-10.6676725763863</v>
      </c>
      <c r="M95" s="37">
        <f t="shared" si="39"/>
        <v>-33.129565058110799</v>
      </c>
      <c r="N95" s="37">
        <f t="shared" si="40"/>
        <v>-52.7819860174219</v>
      </c>
      <c r="O95" s="37">
        <f t="shared" si="41"/>
        <v>-67.397790605360797</v>
      </c>
      <c r="P95" s="37"/>
      <c r="Q95" t="s">
        <v>91</v>
      </c>
      <c r="R95" s="37">
        <v>-33.47</v>
      </c>
      <c r="S95" s="37">
        <v>-0.91200000000000003</v>
      </c>
      <c r="T95" s="37">
        <v>-48.517299999999999</v>
      </c>
      <c r="U95" s="37">
        <v>-53.3580178831686</v>
      </c>
      <c r="V95" s="36">
        <v>-68.297188755020102</v>
      </c>
      <c r="W95" s="36">
        <v>-10.6676725763863</v>
      </c>
      <c r="X95" s="37">
        <v>-33.129565058110799</v>
      </c>
      <c r="Y95" s="37">
        <v>-52.7819860174219</v>
      </c>
      <c r="Z95" s="37">
        <v>-67.397790605360797</v>
      </c>
      <c r="AA95" s="37"/>
      <c r="AB95" s="37"/>
      <c r="AC95" s="37"/>
      <c r="AD95" t="s">
        <v>91</v>
      </c>
      <c r="AE95" s="56" t="s">
        <v>319</v>
      </c>
      <c r="AF95" s="37"/>
      <c r="AG95" s="37"/>
      <c r="AH95" s="37"/>
      <c r="AI95" s="37"/>
      <c r="AJ95" s="39"/>
      <c r="AK95" s="39"/>
      <c r="AL95" s="37"/>
      <c r="AM95" s="37"/>
      <c r="AN95" s="37"/>
      <c r="AO95" s="37"/>
      <c r="AP95" s="36"/>
      <c r="AS95" s="9"/>
      <c r="AT95" s="9"/>
      <c r="AU95" s="9"/>
      <c r="AV95" s="9"/>
      <c r="AX95" s="9"/>
      <c r="BR95" s="9"/>
      <c r="BW95" s="41"/>
      <c r="BX95" s="9"/>
      <c r="BZ95" s="9"/>
      <c r="CE95" s="9"/>
      <c r="CF95" s="9"/>
    </row>
    <row r="96" spans="2:84" x14ac:dyDescent="0.4">
      <c r="B96" t="s">
        <v>321</v>
      </c>
      <c r="C96" t="s">
        <v>72</v>
      </c>
      <c r="E96" t="s">
        <v>92</v>
      </c>
      <c r="F96" s="5"/>
      <c r="G96" s="37">
        <f t="shared" si="33"/>
        <v>1.4016</v>
      </c>
      <c r="H96" s="37">
        <f t="shared" si="34"/>
        <v>-2.3645999999999998</v>
      </c>
      <c r="I96" s="37">
        <f t="shared" si="35"/>
        <v>10.293699999999999</v>
      </c>
      <c r="J96" s="37">
        <f t="shared" si="36"/>
        <v>-10.6300997280145</v>
      </c>
      <c r="K96" s="37">
        <f t="shared" si="37"/>
        <v>-28.422963467211201</v>
      </c>
      <c r="L96" s="37">
        <f t="shared" si="38"/>
        <v>228.89166927327699</v>
      </c>
      <c r="M96" s="37">
        <f t="shared" si="39"/>
        <v>1.4015687283013301</v>
      </c>
      <c r="N96" s="37">
        <f t="shared" si="40"/>
        <v>-13.719912471718199</v>
      </c>
      <c r="O96" s="37">
        <f t="shared" si="41"/>
        <v>-28.422963462709699</v>
      </c>
      <c r="P96" s="37"/>
      <c r="Q96" t="s">
        <v>92</v>
      </c>
      <c r="R96" s="37">
        <v>1.4016</v>
      </c>
      <c r="S96" s="37">
        <v>-2.3645999999999998</v>
      </c>
      <c r="T96" s="37">
        <v>10.293699999999999</v>
      </c>
      <c r="U96" s="37">
        <v>-10.6300997280145</v>
      </c>
      <c r="V96" s="36">
        <v>-28.422963467211201</v>
      </c>
      <c r="W96" s="36">
        <v>228.89166927327699</v>
      </c>
      <c r="X96" s="37">
        <v>1.4015687283013301</v>
      </c>
      <c r="Y96" s="37">
        <v>-13.719912471718199</v>
      </c>
      <c r="Z96" s="37">
        <v>-28.422963462709699</v>
      </c>
      <c r="AA96" s="37"/>
      <c r="AB96" s="37"/>
      <c r="AC96" s="37"/>
      <c r="AD96" t="s">
        <v>92</v>
      </c>
      <c r="AE96" s="56" t="s">
        <v>321</v>
      </c>
      <c r="AF96" s="37"/>
      <c r="AG96" s="37"/>
      <c r="AH96" s="37"/>
      <c r="AI96" s="37"/>
      <c r="AJ96" s="39"/>
      <c r="AK96" s="39"/>
      <c r="AL96" s="37"/>
      <c r="AM96" s="37"/>
      <c r="AN96" s="37"/>
      <c r="AO96" s="37"/>
      <c r="AP96" s="36"/>
      <c r="AS96" s="9"/>
      <c r="AT96" s="9"/>
      <c r="AU96" s="9"/>
      <c r="AV96" s="9"/>
      <c r="AX96" s="9"/>
      <c r="BO96" s="9"/>
      <c r="BP96" s="9"/>
      <c r="BR96" s="9"/>
      <c r="BW96" s="41"/>
      <c r="BX96" s="9"/>
      <c r="BZ96" s="9"/>
      <c r="CE96" s="9"/>
      <c r="CF96" s="9"/>
    </row>
    <row r="97" spans="1:84" x14ac:dyDescent="0.4">
      <c r="B97" t="s">
        <v>323</v>
      </c>
      <c r="C97" t="s">
        <v>72</v>
      </c>
      <c r="E97" t="s">
        <v>93</v>
      </c>
      <c r="F97" s="5"/>
      <c r="G97" s="37">
        <f t="shared" si="33"/>
        <v>20.7729</v>
      </c>
      <c r="H97" s="37">
        <f t="shared" si="34"/>
        <v>-0.63580000000000003</v>
      </c>
      <c r="I97" s="37">
        <f t="shared" si="35"/>
        <v>28.468699999999998</v>
      </c>
      <c r="J97" s="37">
        <f t="shared" si="36"/>
        <v>17.808219178082201</v>
      </c>
      <c r="K97" s="37">
        <f t="shared" si="37"/>
        <v>-11.4975159687722</v>
      </c>
      <c r="L97" s="37">
        <f t="shared" si="38"/>
        <v>255.77781654814501</v>
      </c>
      <c r="M97" s="37">
        <f t="shared" si="39"/>
        <v>21.3792470156109</v>
      </c>
      <c r="N97" s="37">
        <f t="shared" si="40"/>
        <v>19.467084050276</v>
      </c>
      <c r="O97" s="37">
        <f t="shared" si="41"/>
        <v>-7.8034272097516997</v>
      </c>
      <c r="P97" s="37"/>
      <c r="Q97" t="s">
        <v>93</v>
      </c>
      <c r="R97" s="37">
        <v>20.7729</v>
      </c>
      <c r="S97" s="37">
        <v>-0.63580000000000003</v>
      </c>
      <c r="T97" s="37">
        <v>28.468699999999998</v>
      </c>
      <c r="U97" s="37">
        <v>17.808219178082201</v>
      </c>
      <c r="V97" s="36">
        <v>-11.4975159687722</v>
      </c>
      <c r="W97" s="36">
        <v>255.77781654814501</v>
      </c>
      <c r="X97" s="37">
        <v>21.3792470156109</v>
      </c>
      <c r="Y97" s="37">
        <v>19.467084050276</v>
      </c>
      <c r="Z97" s="37">
        <v>-7.8034272097516997</v>
      </c>
      <c r="AA97" s="37"/>
      <c r="AB97" s="37"/>
      <c r="AC97" s="37"/>
      <c r="AD97" t="s">
        <v>93</v>
      </c>
      <c r="AE97" s="56" t="s">
        <v>323</v>
      </c>
      <c r="AF97" s="37"/>
      <c r="AG97" s="37"/>
      <c r="AH97" s="37"/>
      <c r="AI97" s="37"/>
      <c r="AJ97" s="39"/>
      <c r="AK97" s="39"/>
      <c r="AL97" s="37"/>
      <c r="AM97" s="37"/>
      <c r="AN97" s="37"/>
      <c r="AO97" s="37"/>
      <c r="AP97" s="36"/>
      <c r="AS97" s="9"/>
      <c r="AT97" s="9"/>
      <c r="AU97" s="9"/>
      <c r="AV97" s="9"/>
      <c r="AX97" s="9"/>
      <c r="BR97" s="9"/>
      <c r="BS97" s="9"/>
      <c r="BW97" s="41"/>
      <c r="BX97" s="9"/>
      <c r="BZ97" s="9"/>
      <c r="CE97" s="9"/>
      <c r="CF97" s="9"/>
    </row>
    <row r="98" spans="1:84" x14ac:dyDescent="0.4">
      <c r="B98" t="s">
        <v>416</v>
      </c>
      <c r="C98" t="s">
        <v>72</v>
      </c>
      <c r="E98" t="s">
        <v>415</v>
      </c>
      <c r="F98" s="5"/>
      <c r="G98" s="37">
        <f t="shared" si="33"/>
        <v>-16.733499999999999</v>
      </c>
      <c r="H98" s="37">
        <f t="shared" si="34"/>
        <v>-3.2671000000000001</v>
      </c>
      <c r="I98" s="37">
        <f t="shared" si="35"/>
        <v>-16.7837</v>
      </c>
      <c r="J98" s="37">
        <f t="shared" si="36"/>
        <v>-40.912330719886</v>
      </c>
      <c r="K98" s="37">
        <f t="shared" si="37"/>
        <v>-47.730138713745298</v>
      </c>
      <c r="L98" s="37">
        <f t="shared" si="38"/>
        <v>91.511886184638499</v>
      </c>
      <c r="M98" s="37">
        <f t="shared" si="39"/>
        <v>-15.670200478529599</v>
      </c>
      <c r="N98" s="37">
        <f t="shared" si="40"/>
        <v>-37.302307607978797</v>
      </c>
      <c r="O98" s="37">
        <f t="shared" si="41"/>
        <v>-45.013471918539302</v>
      </c>
      <c r="P98" s="37"/>
      <c r="Q98" t="s">
        <v>415</v>
      </c>
      <c r="R98" s="37">
        <v>-16.733499999999999</v>
      </c>
      <c r="S98" s="37">
        <v>-3.2671000000000001</v>
      </c>
      <c r="T98" s="37">
        <v>-16.7837</v>
      </c>
      <c r="U98" s="37">
        <v>-40.912330719886</v>
      </c>
      <c r="V98" s="36">
        <v>-47.730138713745298</v>
      </c>
      <c r="W98" s="36">
        <v>91.511886184638499</v>
      </c>
      <c r="X98" s="37">
        <v>-15.670200478529599</v>
      </c>
      <c r="Y98" s="37">
        <v>-37.302307607978797</v>
      </c>
      <c r="Z98" s="37">
        <v>-45.013471918539302</v>
      </c>
      <c r="AA98" s="37"/>
      <c r="AB98" s="37"/>
      <c r="AC98" s="37"/>
      <c r="AD98" t="s">
        <v>415</v>
      </c>
      <c r="AE98" s="56" t="s">
        <v>416</v>
      </c>
      <c r="AF98" s="37"/>
      <c r="AG98" s="37"/>
      <c r="AH98" s="37"/>
      <c r="AI98" s="37"/>
      <c r="AJ98" s="39"/>
      <c r="AK98" s="39"/>
      <c r="AL98" s="37"/>
      <c r="AM98" s="37"/>
      <c r="AN98" s="37"/>
      <c r="AO98" s="37"/>
      <c r="AP98" s="36"/>
      <c r="AS98" s="9"/>
      <c r="AT98" s="9"/>
      <c r="AU98" s="9"/>
      <c r="AV98" s="9"/>
      <c r="AW98" s="9"/>
      <c r="AX98" s="9"/>
      <c r="BR98" s="9"/>
      <c r="BS98" s="9"/>
      <c r="BW98" s="41"/>
      <c r="BX98" s="9"/>
      <c r="BZ98" s="9"/>
      <c r="CE98" s="9"/>
      <c r="CF98" s="9"/>
    </row>
    <row r="99" spans="1:84" x14ac:dyDescent="0.4">
      <c r="B99" t="s">
        <v>325</v>
      </c>
      <c r="C99" t="s">
        <v>72</v>
      </c>
      <c r="E99" t="s">
        <v>94</v>
      </c>
      <c r="F99" s="5"/>
      <c r="G99" s="37">
        <f t="shared" si="33"/>
        <v>38.461500000000001</v>
      </c>
      <c r="H99" s="37">
        <f t="shared" si="34"/>
        <v>-0.80640000000000001</v>
      </c>
      <c r="I99" s="37">
        <f t="shared" si="35"/>
        <v>15.1326</v>
      </c>
      <c r="J99" s="37">
        <f t="shared" si="36"/>
        <v>51.752577319587601</v>
      </c>
      <c r="K99" s="37">
        <f t="shared" si="37"/>
        <v>64.4692737430167</v>
      </c>
      <c r="L99" s="37" t="str">
        <f t="shared" si="38"/>
        <v>NULL</v>
      </c>
      <c r="M99" s="37">
        <f t="shared" si="39"/>
        <v>38.771768326426901</v>
      </c>
      <c r="N99" s="37">
        <f t="shared" si="40"/>
        <v>56.163077222422302</v>
      </c>
      <c r="O99" s="37">
        <f t="shared" si="41"/>
        <v>67.641250762962201</v>
      </c>
      <c r="P99" s="37"/>
      <c r="Q99" t="s">
        <v>94</v>
      </c>
      <c r="R99" s="37">
        <v>38.461500000000001</v>
      </c>
      <c r="S99" s="37">
        <v>-0.80640000000000001</v>
      </c>
      <c r="T99" s="37">
        <v>15.1326</v>
      </c>
      <c r="U99" s="37">
        <v>51.752577319587601</v>
      </c>
      <c r="V99" s="36">
        <v>64.4692737430167</v>
      </c>
      <c r="W99" s="60" t="s">
        <v>147</v>
      </c>
      <c r="X99" s="37">
        <v>38.771768326426901</v>
      </c>
      <c r="Y99" s="37">
        <v>56.163077222422302</v>
      </c>
      <c r="Z99" s="37">
        <v>67.641250762962201</v>
      </c>
      <c r="AA99" s="37"/>
      <c r="AB99" s="37"/>
      <c r="AC99" s="37"/>
      <c r="AD99" t="s">
        <v>94</v>
      </c>
      <c r="AE99" s="56" t="s">
        <v>325</v>
      </c>
      <c r="AF99" s="37"/>
      <c r="AG99" s="37"/>
      <c r="AH99" s="37"/>
      <c r="AI99" s="37"/>
      <c r="AJ99" s="39"/>
      <c r="AK99" s="39"/>
      <c r="AL99" s="37"/>
      <c r="AM99" s="37"/>
      <c r="AN99" s="37"/>
      <c r="AO99" s="37"/>
      <c r="AP99" s="36"/>
      <c r="AS99" s="9"/>
      <c r="AT99" s="9"/>
      <c r="AU99" s="9"/>
      <c r="AV99" s="9"/>
      <c r="AW99" s="9"/>
      <c r="AX99" s="9"/>
      <c r="BO99" s="9"/>
      <c r="BR99" s="9"/>
      <c r="BS99" s="9"/>
      <c r="BW99" s="41"/>
      <c r="BX99" s="9"/>
      <c r="BZ99" s="9"/>
      <c r="CE99" s="9"/>
      <c r="CF99" s="9"/>
    </row>
    <row r="100" spans="1:84" x14ac:dyDescent="0.4">
      <c r="B100" t="s">
        <v>327</v>
      </c>
      <c r="C100" t="s">
        <v>72</v>
      </c>
      <c r="E100" t="s">
        <v>95</v>
      </c>
      <c r="F100" s="5"/>
      <c r="G100" s="37">
        <f t="shared" si="33"/>
        <v>7.4444999999999997</v>
      </c>
      <c r="H100" s="37">
        <f t="shared" si="34"/>
        <v>-2.2164000000000001</v>
      </c>
      <c r="I100" s="37">
        <f t="shared" si="35"/>
        <v>-7.9854000000000003</v>
      </c>
      <c r="J100" s="37">
        <f t="shared" si="36"/>
        <v>39.812362526372503</v>
      </c>
      <c r="K100" s="37">
        <f t="shared" si="37"/>
        <v>60.538116591928301</v>
      </c>
      <c r="L100" s="37">
        <f t="shared" si="38"/>
        <v>272.73815222594499</v>
      </c>
      <c r="M100" s="37">
        <f t="shared" si="39"/>
        <v>7.5384721769122098</v>
      </c>
      <c r="N100" s="37">
        <f t="shared" si="40"/>
        <v>43.320509356217201</v>
      </c>
      <c r="O100" s="37">
        <f t="shared" si="41"/>
        <v>73.693072753717999</v>
      </c>
      <c r="P100" s="37"/>
      <c r="Q100" t="s">
        <v>95</v>
      </c>
      <c r="R100" s="37">
        <v>7.4444999999999997</v>
      </c>
      <c r="S100" s="37">
        <v>-2.2164000000000001</v>
      </c>
      <c r="T100" s="37">
        <v>-7.9854000000000003</v>
      </c>
      <c r="U100" s="37">
        <v>39.812362526372503</v>
      </c>
      <c r="V100" s="36">
        <v>60.538116591928301</v>
      </c>
      <c r="W100" s="36">
        <v>272.73815222594499</v>
      </c>
      <c r="X100" s="37">
        <v>7.5384721769122098</v>
      </c>
      <c r="Y100" s="37">
        <v>43.320509356217201</v>
      </c>
      <c r="Z100" s="37">
        <v>73.693072753717999</v>
      </c>
      <c r="AA100" s="37"/>
      <c r="AB100" s="37"/>
      <c r="AC100" s="37"/>
      <c r="AD100" t="s">
        <v>95</v>
      </c>
      <c r="AE100" s="56" t="s">
        <v>327</v>
      </c>
      <c r="AF100" s="37"/>
      <c r="AG100" s="37"/>
      <c r="AH100" s="37"/>
      <c r="AI100" s="37"/>
      <c r="AJ100" s="39"/>
      <c r="AK100" s="39"/>
      <c r="AL100" s="37"/>
      <c r="AM100" s="37"/>
      <c r="AN100" s="37"/>
      <c r="AO100" s="37"/>
      <c r="AP100" s="36"/>
      <c r="AS100" s="9"/>
      <c r="AT100" s="9"/>
      <c r="AU100" s="9"/>
      <c r="AV100" s="9"/>
      <c r="AX100" s="9"/>
      <c r="BP100" s="9"/>
      <c r="BR100" s="9"/>
      <c r="BS100" s="9"/>
      <c r="BW100" s="41"/>
      <c r="BX100" s="9"/>
      <c r="BZ100" s="9"/>
      <c r="CE100" s="9"/>
      <c r="CF100" s="9"/>
    </row>
    <row r="101" spans="1:84" x14ac:dyDescent="0.4">
      <c r="B101" t="s">
        <v>329</v>
      </c>
      <c r="C101" t="s">
        <v>72</v>
      </c>
      <c r="E101" t="s">
        <v>96</v>
      </c>
      <c r="F101" s="5"/>
      <c r="G101" s="37">
        <f t="shared" si="33"/>
        <v>-37.907299999999999</v>
      </c>
      <c r="H101" s="37">
        <f t="shared" si="34"/>
        <v>4.5038999999999998</v>
      </c>
      <c r="I101" s="37">
        <f t="shared" si="35"/>
        <v>-44.456299999999999</v>
      </c>
      <c r="J101" s="37">
        <f t="shared" si="36"/>
        <v>-51.532567049808399</v>
      </c>
      <c r="K101" s="37">
        <f t="shared" si="37"/>
        <v>-47.383015597920298</v>
      </c>
      <c r="L101" s="37">
        <f t="shared" si="38"/>
        <v>103.75838926174499</v>
      </c>
      <c r="M101" s="37">
        <f t="shared" si="39"/>
        <v>-37.997262082970998</v>
      </c>
      <c r="N101" s="37">
        <f t="shared" si="40"/>
        <v>-48.958432441442298</v>
      </c>
      <c r="O101" s="37">
        <f t="shared" si="41"/>
        <v>-44.924603163784802</v>
      </c>
      <c r="P101" s="37"/>
      <c r="Q101" t="s">
        <v>96</v>
      </c>
      <c r="R101" s="37">
        <v>-37.907299999999999</v>
      </c>
      <c r="S101" s="37">
        <v>4.5038999999999998</v>
      </c>
      <c r="T101" s="37">
        <v>-44.456299999999999</v>
      </c>
      <c r="U101" s="37">
        <v>-51.532567049808399</v>
      </c>
      <c r="V101" s="36">
        <v>-47.383015597920298</v>
      </c>
      <c r="W101" s="36">
        <v>103.75838926174499</v>
      </c>
      <c r="X101" s="37">
        <v>-37.997262082970998</v>
      </c>
      <c r="Y101" s="37">
        <v>-48.958432441442298</v>
      </c>
      <c r="Z101" s="37">
        <v>-44.924603163784802</v>
      </c>
      <c r="AA101" s="37"/>
      <c r="AB101" s="37"/>
      <c r="AC101" s="37"/>
      <c r="AD101" t="s">
        <v>96</v>
      </c>
      <c r="AE101" s="56" t="s">
        <v>329</v>
      </c>
      <c r="AF101" s="37"/>
      <c r="AG101" s="37"/>
      <c r="AH101" s="37"/>
      <c r="AI101" s="37"/>
      <c r="AJ101" s="39"/>
      <c r="AK101" s="39"/>
      <c r="AL101" s="37"/>
      <c r="AM101" s="37"/>
      <c r="AN101" s="37"/>
      <c r="AO101" s="37"/>
      <c r="AP101" s="36"/>
      <c r="AS101" s="9"/>
      <c r="AT101" s="9"/>
      <c r="AU101" s="9"/>
      <c r="AV101" s="9"/>
      <c r="AX101" s="9"/>
      <c r="BR101" s="9"/>
      <c r="BS101" s="9"/>
      <c r="BW101" s="41"/>
      <c r="BX101" s="9"/>
      <c r="BZ101" s="9"/>
      <c r="CE101" s="9"/>
      <c r="CF101" s="9"/>
    </row>
    <row r="102" spans="1:84" x14ac:dyDescent="0.4">
      <c r="B102" t="s">
        <v>331</v>
      </c>
      <c r="C102" t="s">
        <v>72</v>
      </c>
      <c r="E102" t="s">
        <v>97</v>
      </c>
      <c r="F102" s="5"/>
      <c r="G102" s="37">
        <f t="shared" si="33"/>
        <v>-0.9083</v>
      </c>
      <c r="H102" s="37">
        <f t="shared" si="34"/>
        <v>5.1406000000000001</v>
      </c>
      <c r="I102" s="37">
        <f t="shared" si="35"/>
        <v>-0.60729999999999995</v>
      </c>
      <c r="J102" s="37">
        <f t="shared" si="36"/>
        <v>-7.5757575757575797</v>
      </c>
      <c r="K102" s="37">
        <f t="shared" si="37"/>
        <v>29.263370332996999</v>
      </c>
      <c r="L102" s="37">
        <f t="shared" si="38"/>
        <v>138.99253731343299</v>
      </c>
      <c r="M102" s="37">
        <f t="shared" si="39"/>
        <v>-3.0280090840272198</v>
      </c>
      <c r="N102" s="37">
        <f t="shared" si="40"/>
        <v>-8.5653104901191597</v>
      </c>
      <c r="O102" s="37">
        <f t="shared" si="41"/>
        <v>29.2633703247635</v>
      </c>
      <c r="P102" s="37"/>
      <c r="Q102" t="s">
        <v>97</v>
      </c>
      <c r="R102" s="37">
        <v>-0.9083</v>
      </c>
      <c r="S102" s="37">
        <v>5.1406000000000001</v>
      </c>
      <c r="T102" s="37">
        <v>-0.60729999999999995</v>
      </c>
      <c r="U102" s="37">
        <v>-7.5757575757575797</v>
      </c>
      <c r="V102" s="36">
        <v>29.263370332996999</v>
      </c>
      <c r="W102" s="36">
        <v>138.99253731343299</v>
      </c>
      <c r="X102" s="37">
        <v>-3.0280090840272198</v>
      </c>
      <c r="Y102" s="37">
        <v>-8.5653104901191597</v>
      </c>
      <c r="Z102" s="37">
        <v>29.2633703247635</v>
      </c>
      <c r="AA102" s="37"/>
      <c r="AB102" s="37"/>
      <c r="AC102" s="37"/>
      <c r="AD102" t="s">
        <v>97</v>
      </c>
      <c r="AE102" s="56" t="s">
        <v>331</v>
      </c>
      <c r="AF102" s="37"/>
      <c r="AG102" s="37"/>
      <c r="AH102" s="37"/>
      <c r="AI102" s="37"/>
      <c r="AJ102" s="39"/>
      <c r="AK102" s="39"/>
      <c r="AL102" s="37"/>
      <c r="AM102" s="37"/>
      <c r="AN102" s="37"/>
      <c r="AO102" s="37"/>
      <c r="AP102" s="36"/>
      <c r="AS102" s="9"/>
      <c r="AT102" s="9"/>
      <c r="AU102" s="9"/>
      <c r="AV102" s="9"/>
      <c r="AX102" s="9"/>
      <c r="BC102" s="9"/>
      <c r="BD102" s="9"/>
      <c r="BO102" s="9"/>
      <c r="BR102" s="9"/>
      <c r="BS102" s="9"/>
      <c r="BW102" s="41"/>
      <c r="BX102" s="9"/>
      <c r="BZ102" s="9"/>
      <c r="CE102" s="9"/>
      <c r="CF102" s="9"/>
    </row>
    <row r="103" spans="1:84" x14ac:dyDescent="0.4">
      <c r="B103" t="s">
        <v>333</v>
      </c>
      <c r="C103" t="s">
        <v>72</v>
      </c>
      <c r="E103" t="s">
        <v>98</v>
      </c>
      <c r="F103" s="5"/>
      <c r="G103" s="37">
        <f t="shared" si="33"/>
        <v>-10.8971</v>
      </c>
      <c r="H103" s="37">
        <f t="shared" si="34"/>
        <v>2.6831</v>
      </c>
      <c r="I103" s="37">
        <f t="shared" si="35"/>
        <v>-8.6995000000000005</v>
      </c>
      <c r="J103" s="37">
        <f t="shared" si="36"/>
        <v>-23.144271031595</v>
      </c>
      <c r="K103" s="37">
        <f t="shared" si="37"/>
        <v>7.9910141206674998</v>
      </c>
      <c r="L103" s="37">
        <f t="shared" si="38"/>
        <v>247.50430292599</v>
      </c>
      <c r="M103" s="37">
        <f t="shared" si="39"/>
        <v>-10.776480675551101</v>
      </c>
      <c r="N103" s="37">
        <f t="shared" si="40"/>
        <v>-21.653295958968901</v>
      </c>
      <c r="O103" s="37">
        <f t="shared" si="41"/>
        <v>11.4514409695461</v>
      </c>
      <c r="P103" s="37"/>
      <c r="Q103" t="s">
        <v>98</v>
      </c>
      <c r="R103" s="37">
        <v>-10.8971</v>
      </c>
      <c r="S103" s="37">
        <v>2.6831</v>
      </c>
      <c r="T103" s="37">
        <v>-8.6995000000000005</v>
      </c>
      <c r="U103" s="37">
        <v>-23.144271031595</v>
      </c>
      <c r="V103" s="36">
        <v>7.9910141206674998</v>
      </c>
      <c r="W103" s="36">
        <v>247.50430292599</v>
      </c>
      <c r="X103" s="37">
        <v>-10.776480675551101</v>
      </c>
      <c r="Y103" s="37">
        <v>-21.653295958968901</v>
      </c>
      <c r="Z103" s="37">
        <v>11.4514409695461</v>
      </c>
      <c r="AA103" s="37"/>
      <c r="AB103" s="37"/>
      <c r="AC103" s="37"/>
      <c r="AD103" t="s">
        <v>98</v>
      </c>
      <c r="AE103" s="56" t="s">
        <v>333</v>
      </c>
      <c r="AF103" s="37"/>
      <c r="AG103" s="37"/>
      <c r="AH103" s="37"/>
      <c r="AI103" s="37"/>
      <c r="AJ103" s="39"/>
      <c r="AK103" s="39"/>
      <c r="AL103" s="37"/>
      <c r="AM103" s="37"/>
      <c r="AN103" s="37"/>
      <c r="AO103" s="37"/>
      <c r="AP103" s="36"/>
      <c r="AS103" s="9"/>
      <c r="AT103" s="9"/>
      <c r="AU103" s="9"/>
      <c r="AV103" s="9"/>
      <c r="AX103" s="9"/>
      <c r="BR103" s="9"/>
      <c r="BS103" s="9"/>
      <c r="BW103" s="41"/>
      <c r="BX103" s="9"/>
      <c r="BZ103" s="9"/>
      <c r="CE103" s="9"/>
      <c r="CF103" s="9"/>
    </row>
    <row r="104" spans="1:84" x14ac:dyDescent="0.4">
      <c r="B104" t="s">
        <v>335</v>
      </c>
      <c r="C104" t="s">
        <v>72</v>
      </c>
      <c r="E104" t="s">
        <v>99</v>
      </c>
      <c r="F104" s="5"/>
      <c r="G104" s="37">
        <f t="shared" si="33"/>
        <v>4.9248000000000003</v>
      </c>
      <c r="H104" s="37">
        <f t="shared" si="34"/>
        <v>7.1466000000000003</v>
      </c>
      <c r="I104" s="37">
        <f t="shared" si="35"/>
        <v>22.666699999999999</v>
      </c>
      <c r="J104" s="37">
        <f t="shared" si="36"/>
        <v>-50.110919398570402</v>
      </c>
      <c r="K104" s="37">
        <f t="shared" si="37"/>
        <v>-13.393239195549899</v>
      </c>
      <c r="L104" s="37" t="str">
        <f t="shared" si="38"/>
        <v>NULL</v>
      </c>
      <c r="M104" s="37">
        <f t="shared" si="39"/>
        <v>4.9248315189216196</v>
      </c>
      <c r="N104" s="37">
        <f t="shared" si="40"/>
        <v>-50.525543881154398</v>
      </c>
      <c r="O104" s="37">
        <f t="shared" si="41"/>
        <v>-13.3932392003922</v>
      </c>
      <c r="P104" s="37"/>
      <c r="Q104" t="s">
        <v>99</v>
      </c>
      <c r="R104" s="37">
        <v>4.9248000000000003</v>
      </c>
      <c r="S104" s="37">
        <v>7.1466000000000003</v>
      </c>
      <c r="T104" s="37">
        <v>22.666699999999999</v>
      </c>
      <c r="U104" s="37">
        <v>-50.110919398570402</v>
      </c>
      <c r="V104" s="60">
        <v>-13.393239195549899</v>
      </c>
      <c r="W104" s="60" t="s">
        <v>147</v>
      </c>
      <c r="X104" s="37">
        <v>4.9248315189216196</v>
      </c>
      <c r="Y104" s="37">
        <v>-50.525543881154398</v>
      </c>
      <c r="Z104" s="37">
        <v>-13.3932392003922</v>
      </c>
      <c r="AA104" s="37"/>
      <c r="AB104" s="37"/>
      <c r="AC104" s="37"/>
      <c r="AD104" t="s">
        <v>99</v>
      </c>
      <c r="AE104" s="56" t="s">
        <v>335</v>
      </c>
      <c r="AF104" s="37"/>
      <c r="AG104" s="37"/>
      <c r="AH104" s="37"/>
      <c r="AI104" s="37"/>
      <c r="AJ104" s="39"/>
      <c r="AK104" s="39"/>
      <c r="AL104" s="37"/>
      <c r="AM104" s="37"/>
      <c r="AN104" s="37"/>
      <c r="AO104" s="37"/>
      <c r="AP104" s="36"/>
      <c r="AS104" s="9"/>
      <c r="AT104" s="9"/>
      <c r="AU104" s="9"/>
      <c r="AV104" s="9"/>
      <c r="AW104" s="9"/>
      <c r="AX104" s="9"/>
      <c r="BF104" s="9"/>
      <c r="BO104" s="9"/>
      <c r="BP104" s="9"/>
      <c r="BQ104" s="9"/>
      <c r="BR104" s="9"/>
      <c r="BW104" s="41"/>
      <c r="BX104" s="9"/>
      <c r="BZ104" s="9"/>
      <c r="CE104" s="9"/>
      <c r="CF104" s="9"/>
    </row>
    <row r="105" spans="1:84" x14ac:dyDescent="0.4">
      <c r="B105" t="s">
        <v>337</v>
      </c>
      <c r="C105" t="s">
        <v>72</v>
      </c>
      <c r="E105" t="s">
        <v>100</v>
      </c>
      <c r="F105" s="5"/>
      <c r="G105" s="37">
        <f t="shared" si="33"/>
        <v>-9.5623000000000005</v>
      </c>
      <c r="H105" s="37">
        <f t="shared" si="34"/>
        <v>1.07</v>
      </c>
      <c r="I105" s="37">
        <f t="shared" si="35"/>
        <v>-21.7471</v>
      </c>
      <c r="J105" s="37">
        <f t="shared" si="36"/>
        <v>-14.9151172190784</v>
      </c>
      <c r="K105" s="37">
        <f t="shared" si="37"/>
        <v>-7.2570493454179301</v>
      </c>
      <c r="L105" s="37">
        <f t="shared" si="38"/>
        <v>205.64198299108099</v>
      </c>
      <c r="M105" s="37">
        <f t="shared" si="39"/>
        <v>-8.6773837353087409</v>
      </c>
      <c r="N105" s="37">
        <f t="shared" si="40"/>
        <v>-12.6701511337436</v>
      </c>
      <c r="O105" s="37">
        <f t="shared" si="41"/>
        <v>-3.21050098754244</v>
      </c>
      <c r="P105" s="37"/>
      <c r="Q105" t="s">
        <v>100</v>
      </c>
      <c r="R105" s="37">
        <v>-9.5623000000000005</v>
      </c>
      <c r="S105" s="37">
        <v>1.07</v>
      </c>
      <c r="T105" s="37">
        <v>-21.7471</v>
      </c>
      <c r="U105" s="37">
        <v>-14.9151172190784</v>
      </c>
      <c r="V105" s="36">
        <v>-7.2570493454179301</v>
      </c>
      <c r="W105" s="36">
        <v>205.64198299108099</v>
      </c>
      <c r="X105" s="37">
        <v>-8.6773837353087409</v>
      </c>
      <c r="Y105" s="37">
        <v>-12.6701511337436</v>
      </c>
      <c r="Z105" s="37">
        <v>-3.21050098754244</v>
      </c>
      <c r="AA105" s="37"/>
      <c r="AB105" s="37"/>
      <c r="AC105" s="37"/>
      <c r="AD105" t="s">
        <v>100</v>
      </c>
      <c r="AE105" s="56" t="s">
        <v>337</v>
      </c>
      <c r="AF105" s="37"/>
      <c r="AG105" s="37"/>
      <c r="AH105" s="37"/>
      <c r="AI105" s="37"/>
      <c r="AJ105" s="39"/>
      <c r="AK105" s="39"/>
      <c r="AL105" s="37"/>
      <c r="AM105" s="37"/>
      <c r="AN105" s="37"/>
      <c r="AO105" s="37"/>
      <c r="AP105" s="36"/>
      <c r="AS105" s="9"/>
      <c r="AT105" s="9"/>
      <c r="AU105" s="9"/>
      <c r="AV105" s="9"/>
      <c r="AX105" s="9"/>
      <c r="BR105" s="9"/>
      <c r="BW105" s="41"/>
      <c r="BX105" s="9"/>
      <c r="BZ105" s="9"/>
      <c r="CE105" s="9"/>
      <c r="CF105" s="9"/>
    </row>
    <row r="106" spans="1:84" x14ac:dyDescent="0.4">
      <c r="F106" s="5"/>
      <c r="G106" s="42">
        <f>AVERAGE(G77:G105)</f>
        <v>0.10690689655172379</v>
      </c>
      <c r="H106" s="42">
        <f t="shared" ref="H106:O106" si="42">AVERAGE(H77:H105)</f>
        <v>3.0129000000000006</v>
      </c>
      <c r="I106" s="42">
        <f t="shared" si="42"/>
        <v>0.59105517241379202</v>
      </c>
      <c r="J106" s="42">
        <f t="shared" si="42"/>
        <v>3.9157222044453901</v>
      </c>
      <c r="K106" s="42">
        <f t="shared" si="42"/>
        <v>11.581549618665143</v>
      </c>
      <c r="L106" s="42">
        <f t="shared" si="42"/>
        <v>225.41899183669577</v>
      </c>
      <c r="M106" s="42">
        <f t="shared" si="42"/>
        <v>0.57758670206907869</v>
      </c>
      <c r="N106" s="42">
        <f t="shared" si="42"/>
        <v>6.1831873909436093</v>
      </c>
      <c r="O106" s="42">
        <f t="shared" si="42"/>
        <v>15.583770494817418</v>
      </c>
      <c r="P106" s="42"/>
      <c r="Q106" s="42"/>
      <c r="R106" s="42"/>
      <c r="S106" s="42"/>
      <c r="T106" s="42"/>
      <c r="U106" s="42"/>
      <c r="V106" s="17"/>
      <c r="W106" s="17"/>
      <c r="X106" s="42"/>
      <c r="Y106" s="42"/>
      <c r="Z106" s="42"/>
      <c r="AA106" s="57"/>
      <c r="AB106" s="57"/>
      <c r="AC106" s="57"/>
      <c r="AE106" s="59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8"/>
    </row>
    <row r="107" spans="1:84" x14ac:dyDescent="0.4">
      <c r="F107" s="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84" x14ac:dyDescent="0.4">
      <c r="A108" s="2"/>
      <c r="B108" s="2"/>
      <c r="C108" s="2" t="s">
        <v>101</v>
      </c>
      <c r="D108" s="2"/>
      <c r="E108" s="2"/>
      <c r="F108" s="5"/>
      <c r="Q108" s="2"/>
      <c r="AD108" s="2"/>
      <c r="AS108" s="2"/>
      <c r="CE108" s="2"/>
    </row>
    <row r="109" spans="1:84" x14ac:dyDescent="0.4">
      <c r="B109" t="s">
        <v>339</v>
      </c>
      <c r="C109" t="s">
        <v>101</v>
      </c>
      <c r="E109" s="7" t="s">
        <v>102</v>
      </c>
      <c r="F109" s="5"/>
      <c r="G109" s="37">
        <f>R109</f>
        <v>7.7249999999999996</v>
      </c>
      <c r="H109" s="37">
        <f t="shared" ref="H109:O109" si="43">S109</f>
        <v>-2.6093000000000002</v>
      </c>
      <c r="I109" s="37">
        <f t="shared" si="43"/>
        <v>21.726600000000001</v>
      </c>
      <c r="J109" s="37">
        <f t="shared" si="43"/>
        <v>55.010726325467402</v>
      </c>
      <c r="K109" s="37">
        <f t="shared" si="43"/>
        <v>131.38151875571799</v>
      </c>
      <c r="L109" s="37">
        <f t="shared" si="43"/>
        <v>119.340849956635</v>
      </c>
      <c r="M109" s="37">
        <f t="shared" si="43"/>
        <v>9.0828173886871504</v>
      </c>
      <c r="N109" s="37">
        <f t="shared" si="43"/>
        <v>64.801460200032295</v>
      </c>
      <c r="O109" s="37">
        <f t="shared" si="43"/>
        <v>152.261021261742</v>
      </c>
      <c r="P109" s="37"/>
      <c r="Q109" s="7" t="s">
        <v>102</v>
      </c>
      <c r="R109" s="37">
        <v>7.7249999999999996</v>
      </c>
      <c r="S109" s="37">
        <v>-2.6093000000000002</v>
      </c>
      <c r="T109" s="37">
        <v>21.726600000000001</v>
      </c>
      <c r="U109" s="37">
        <v>55.010726325467402</v>
      </c>
      <c r="V109" s="36">
        <v>131.38151875571799</v>
      </c>
      <c r="W109" s="36">
        <v>119.340849956635</v>
      </c>
      <c r="X109" s="37">
        <v>9.0828173886871504</v>
      </c>
      <c r="Y109" s="37">
        <v>64.801460200032295</v>
      </c>
      <c r="Z109" s="37">
        <v>152.261021261742</v>
      </c>
      <c r="AA109" s="37"/>
      <c r="AB109" s="37"/>
      <c r="AC109" s="37"/>
      <c r="AD109" s="7" t="s">
        <v>102</v>
      </c>
      <c r="AE109" s="56" t="s">
        <v>339</v>
      </c>
      <c r="AF109" s="37"/>
      <c r="AG109" s="37"/>
      <c r="AH109" s="37"/>
      <c r="AI109" s="37"/>
      <c r="AJ109" s="39"/>
      <c r="AK109" s="39"/>
      <c r="AL109" s="37"/>
      <c r="AM109" s="37"/>
      <c r="AN109" s="37"/>
      <c r="AO109" s="37"/>
      <c r="AP109" s="36"/>
      <c r="AS109" s="11"/>
      <c r="AT109" s="9"/>
      <c r="AU109" s="9"/>
      <c r="AV109" s="9"/>
      <c r="AW109" s="9"/>
      <c r="AX109" s="9"/>
      <c r="BR109" s="9"/>
      <c r="BS109" s="9"/>
      <c r="BW109" s="41"/>
      <c r="BX109" s="9"/>
      <c r="BZ109" s="9"/>
      <c r="CE109" s="11"/>
      <c r="CF109" s="9"/>
    </row>
    <row r="110" spans="1:84" x14ac:dyDescent="0.4">
      <c r="B110" t="s">
        <v>341</v>
      </c>
      <c r="C110" t="s">
        <v>101</v>
      </c>
      <c r="E110" s="7" t="s">
        <v>103</v>
      </c>
      <c r="F110" s="5"/>
      <c r="G110" s="37">
        <f t="shared" ref="G110:G118" si="44">R110</f>
        <v>-9.7788000000000004</v>
      </c>
      <c r="H110" s="37">
        <f t="shared" ref="H110:H118" si="45">S110</f>
        <v>-3.3973</v>
      </c>
      <c r="I110" s="37">
        <f t="shared" ref="I110:I118" si="46">T110</f>
        <v>-13.7707</v>
      </c>
      <c r="J110" s="37">
        <f t="shared" ref="J110:J118" si="47">U110</f>
        <v>2.7662105889351598</v>
      </c>
      <c r="K110" s="37">
        <f t="shared" ref="K110:K118" si="48">V110</f>
        <v>22.822609313899701</v>
      </c>
      <c r="L110" s="37" t="str">
        <f t="shared" ref="L110:L118" si="49">W110</f>
        <v>NULL</v>
      </c>
      <c r="M110" s="37">
        <f t="shared" ref="M110:M118" si="50">X110</f>
        <v>-9.8253668019597598</v>
      </c>
      <c r="N110" s="37">
        <f t="shared" ref="N110:N118" si="51">Y110</f>
        <v>-4.5437538036127796</v>
      </c>
      <c r="O110" s="37">
        <f t="shared" ref="O110:O118" si="52">Z110</f>
        <v>24.533879281599301</v>
      </c>
      <c r="P110" s="37"/>
      <c r="Q110" s="7" t="s">
        <v>103</v>
      </c>
      <c r="R110" s="37">
        <v>-9.7788000000000004</v>
      </c>
      <c r="S110" s="37">
        <v>-3.3973</v>
      </c>
      <c r="T110" s="37">
        <v>-13.7707</v>
      </c>
      <c r="U110" s="37">
        <v>2.7662105889351598</v>
      </c>
      <c r="V110" s="36">
        <v>22.822609313899701</v>
      </c>
      <c r="W110" s="60" t="s">
        <v>147</v>
      </c>
      <c r="X110" s="37">
        <v>-9.8253668019597598</v>
      </c>
      <c r="Y110" s="37">
        <v>-4.5437538036127796</v>
      </c>
      <c r="Z110" s="37">
        <v>24.533879281599301</v>
      </c>
      <c r="AA110" s="37"/>
      <c r="AB110" s="37"/>
      <c r="AC110" s="37"/>
      <c r="AD110" s="7" t="s">
        <v>103</v>
      </c>
      <c r="AE110" s="56" t="s">
        <v>341</v>
      </c>
      <c r="AF110" s="37"/>
      <c r="AG110" s="37"/>
      <c r="AH110" s="37"/>
      <c r="AI110" s="37"/>
      <c r="AJ110" s="39"/>
      <c r="AK110" s="39"/>
      <c r="AL110" s="37"/>
      <c r="AM110" s="37"/>
      <c r="AN110" s="37"/>
      <c r="AO110" s="37"/>
      <c r="AP110" s="36"/>
      <c r="AS110" s="11"/>
      <c r="AT110" s="9"/>
      <c r="AU110" s="9"/>
      <c r="AV110" s="9"/>
      <c r="AX110" s="9"/>
      <c r="BO110" s="9"/>
      <c r="BR110" s="9"/>
      <c r="BS110" s="9"/>
      <c r="BW110" s="41"/>
      <c r="BX110" s="9"/>
      <c r="BZ110" s="9"/>
      <c r="CE110" s="11"/>
      <c r="CF110" s="9"/>
    </row>
    <row r="111" spans="1:84" x14ac:dyDescent="0.4">
      <c r="B111" t="s">
        <v>419</v>
      </c>
      <c r="C111" t="s">
        <v>101</v>
      </c>
      <c r="E111" s="7" t="s">
        <v>418</v>
      </c>
      <c r="F111" s="5"/>
      <c r="G111" s="37">
        <f t="shared" si="44"/>
        <v>-2.2456999999999998</v>
      </c>
      <c r="H111" s="37">
        <f t="shared" si="45"/>
        <v>0.99060000000000004</v>
      </c>
      <c r="I111" s="37">
        <f t="shared" si="46"/>
        <v>-1.6500999999999999</v>
      </c>
      <c r="J111" s="37">
        <f t="shared" si="47"/>
        <v>36.697247706421997</v>
      </c>
      <c r="K111" s="37">
        <f t="shared" si="48"/>
        <v>87.240212663122307</v>
      </c>
      <c r="L111" s="37">
        <f t="shared" si="49"/>
        <v>262.73408239700399</v>
      </c>
      <c r="M111" s="37">
        <f t="shared" si="50"/>
        <v>-1.6052186428164601</v>
      </c>
      <c r="N111" s="37">
        <f t="shared" si="51"/>
        <v>36.819648428098098</v>
      </c>
      <c r="O111" s="37">
        <f t="shared" si="52"/>
        <v>94.339004626044201</v>
      </c>
      <c r="P111" s="37"/>
      <c r="Q111" s="7" t="s">
        <v>418</v>
      </c>
      <c r="R111" s="37">
        <v>-2.2456999999999998</v>
      </c>
      <c r="S111" s="37">
        <v>0.99060000000000004</v>
      </c>
      <c r="T111" s="37">
        <v>-1.6500999999999999</v>
      </c>
      <c r="U111" s="37">
        <v>36.697247706421997</v>
      </c>
      <c r="V111" s="36">
        <v>87.240212663122307</v>
      </c>
      <c r="W111" s="36">
        <v>262.73408239700399</v>
      </c>
      <c r="X111" s="37">
        <v>-1.6052186428164601</v>
      </c>
      <c r="Y111" s="37">
        <v>36.819648428098098</v>
      </c>
      <c r="Z111" s="37">
        <v>94.339004626044201</v>
      </c>
      <c r="AA111" s="37"/>
      <c r="AB111" s="37"/>
      <c r="AC111" s="37"/>
      <c r="AD111" s="7" t="s">
        <v>418</v>
      </c>
      <c r="AE111" s="56" t="s">
        <v>419</v>
      </c>
      <c r="AF111" s="37"/>
      <c r="AG111" s="37"/>
      <c r="AH111" s="37"/>
      <c r="AI111" s="37"/>
      <c r="AJ111" s="39"/>
      <c r="AK111" s="39"/>
      <c r="AL111" s="37"/>
      <c r="AM111" s="37"/>
      <c r="AN111" s="37"/>
      <c r="AO111" s="37"/>
      <c r="AP111" s="36"/>
      <c r="AS111" s="11"/>
      <c r="AT111" s="9"/>
      <c r="AU111" s="9"/>
      <c r="AV111" s="9"/>
      <c r="AW111" s="9"/>
      <c r="AX111" s="9"/>
      <c r="BP111" s="9"/>
      <c r="BR111" s="9"/>
      <c r="BS111" s="9"/>
      <c r="BW111" s="41"/>
      <c r="BX111" s="9"/>
      <c r="BZ111" s="9"/>
      <c r="CE111" s="11"/>
      <c r="CF111" s="9"/>
    </row>
    <row r="112" spans="1:84" x14ac:dyDescent="0.4">
      <c r="B112" t="s">
        <v>343</v>
      </c>
      <c r="C112" t="s">
        <v>101</v>
      </c>
      <c r="E112" s="7" t="s">
        <v>421</v>
      </c>
      <c r="F112" s="5"/>
      <c r="G112" s="37">
        <f t="shared" si="44"/>
        <v>-23.5395</v>
      </c>
      <c r="H112" s="37">
        <f t="shared" si="45"/>
        <v>-0.56579999999999997</v>
      </c>
      <c r="I112" s="37">
        <f t="shared" si="46"/>
        <v>-24.4923</v>
      </c>
      <c r="J112" s="37">
        <f t="shared" si="47"/>
        <v>-14.4734440591349</v>
      </c>
      <c r="K112" s="37">
        <f t="shared" si="48"/>
        <v>-7.4888128454856497</v>
      </c>
      <c r="L112" s="37">
        <f t="shared" si="49"/>
        <v>62.154680200703602</v>
      </c>
      <c r="M112" s="37">
        <f t="shared" si="50"/>
        <v>-23.539649733492901</v>
      </c>
      <c r="N112" s="37">
        <f t="shared" si="51"/>
        <v>-15.723260102945501</v>
      </c>
      <c r="O112" s="37">
        <f t="shared" si="52"/>
        <v>-7.4434168901209601</v>
      </c>
      <c r="P112" s="37"/>
      <c r="Q112" s="7" t="s">
        <v>421</v>
      </c>
      <c r="R112" s="37">
        <v>-23.5395</v>
      </c>
      <c r="S112" s="37">
        <v>-0.56579999999999997</v>
      </c>
      <c r="T112" s="37">
        <v>-24.4923</v>
      </c>
      <c r="U112" s="37">
        <v>-14.4734440591349</v>
      </c>
      <c r="V112" s="36">
        <v>-7.4888128454856497</v>
      </c>
      <c r="W112" s="36">
        <v>62.154680200703602</v>
      </c>
      <c r="X112" s="37">
        <v>-23.539649733492901</v>
      </c>
      <c r="Y112" s="37">
        <v>-15.723260102945501</v>
      </c>
      <c r="Z112" s="37">
        <v>-7.4434168901209601</v>
      </c>
      <c r="AA112" s="37"/>
      <c r="AB112" s="37"/>
      <c r="AC112" s="37"/>
      <c r="AD112" s="7" t="s">
        <v>421</v>
      </c>
      <c r="AE112" s="56" t="s">
        <v>343</v>
      </c>
      <c r="AF112" s="37"/>
      <c r="AG112" s="37"/>
      <c r="AH112" s="37"/>
      <c r="AI112" s="37"/>
      <c r="AJ112" s="39"/>
      <c r="AK112" s="39"/>
      <c r="AL112" s="37"/>
      <c r="AM112" s="37"/>
      <c r="AN112" s="37"/>
      <c r="AO112" s="37"/>
      <c r="AP112" s="36"/>
      <c r="AS112" s="11"/>
      <c r="AT112" s="9"/>
      <c r="AU112" s="9"/>
      <c r="AV112" s="9"/>
      <c r="AX112" s="9"/>
      <c r="BR112" s="9"/>
      <c r="BW112" s="41"/>
      <c r="BX112" s="9"/>
      <c r="BZ112" s="9"/>
      <c r="CE112" s="11"/>
      <c r="CF112" s="9"/>
    </row>
    <row r="113" spans="1:84" x14ac:dyDescent="0.4">
      <c r="B113" t="s">
        <v>344</v>
      </c>
      <c r="C113" t="s">
        <v>101</v>
      </c>
      <c r="E113" s="7" t="s">
        <v>104</v>
      </c>
      <c r="F113" s="5"/>
      <c r="G113" s="37">
        <f t="shared" si="44"/>
        <v>-31.717500000000001</v>
      </c>
      <c r="H113" s="37">
        <f t="shared" si="45"/>
        <v>-9.4338999999999995</v>
      </c>
      <c r="I113" s="37">
        <f t="shared" si="46"/>
        <v>-46.290799999999997</v>
      </c>
      <c r="J113" s="37">
        <f t="shared" si="47"/>
        <v>-65.133171912832907</v>
      </c>
      <c r="K113" s="37">
        <f t="shared" si="48"/>
        <v>-71.428571428571402</v>
      </c>
      <c r="L113" s="37">
        <f t="shared" si="49"/>
        <v>-76.844738252635295</v>
      </c>
      <c r="M113" s="37">
        <f t="shared" si="50"/>
        <v>-30.292662693864401</v>
      </c>
      <c r="N113" s="37">
        <f t="shared" si="51"/>
        <v>-62.442514172095997</v>
      </c>
      <c r="O113" s="37">
        <f t="shared" si="52"/>
        <v>-68.8333007791596</v>
      </c>
      <c r="P113" s="37"/>
      <c r="Q113" s="7" t="s">
        <v>104</v>
      </c>
      <c r="R113" s="37">
        <v>-31.717500000000001</v>
      </c>
      <c r="S113" s="37">
        <v>-9.4338999999999995</v>
      </c>
      <c r="T113" s="37">
        <v>-46.290799999999997</v>
      </c>
      <c r="U113" s="37">
        <v>-65.133171912832907</v>
      </c>
      <c r="V113" s="36">
        <v>-71.428571428571402</v>
      </c>
      <c r="W113" s="36">
        <v>-76.844738252635295</v>
      </c>
      <c r="X113" s="37">
        <v>-30.292662693864401</v>
      </c>
      <c r="Y113" s="37">
        <v>-62.442514172095997</v>
      </c>
      <c r="Z113" s="37">
        <v>-68.8333007791596</v>
      </c>
      <c r="AA113" s="37"/>
      <c r="AB113" s="37"/>
      <c r="AC113" s="37"/>
      <c r="AD113" s="7" t="s">
        <v>104</v>
      </c>
      <c r="AE113" s="56" t="s">
        <v>344</v>
      </c>
      <c r="AF113" s="37"/>
      <c r="AG113" s="37"/>
      <c r="AH113" s="37"/>
      <c r="AI113" s="37"/>
      <c r="AJ113" s="39"/>
      <c r="AK113" s="39"/>
      <c r="AL113" s="37"/>
      <c r="AM113" s="37"/>
      <c r="AN113" s="37"/>
      <c r="AO113" s="37"/>
      <c r="AP113" s="36"/>
      <c r="AS113" s="11"/>
      <c r="AT113" s="9"/>
      <c r="AU113" s="9"/>
      <c r="AV113" s="9"/>
      <c r="AX113" s="9"/>
      <c r="BQ113" s="9"/>
      <c r="BR113" s="9"/>
      <c r="BW113" s="41"/>
      <c r="BX113" s="9"/>
      <c r="BZ113" s="9"/>
      <c r="CE113" s="11"/>
      <c r="CF113" s="9"/>
    </row>
    <row r="114" spans="1:84" x14ac:dyDescent="0.4">
      <c r="B114" t="s">
        <v>346</v>
      </c>
      <c r="C114" t="s">
        <v>101</v>
      </c>
      <c r="E114" s="7" t="s">
        <v>105</v>
      </c>
      <c r="F114" s="5"/>
      <c r="G114" s="37">
        <f t="shared" si="44"/>
        <v>12.2273</v>
      </c>
      <c r="H114" s="37">
        <f t="shared" si="45"/>
        <v>52.162999999999997</v>
      </c>
      <c r="I114" s="37">
        <f t="shared" si="46"/>
        <v>-32.457799999999999</v>
      </c>
      <c r="J114" s="37">
        <f t="shared" si="47"/>
        <v>-73.282367931000707</v>
      </c>
      <c r="K114" s="37">
        <f t="shared" si="48"/>
        <v>-49.6676514032496</v>
      </c>
      <c r="L114" s="37">
        <f t="shared" si="49"/>
        <v>247.261146496815</v>
      </c>
      <c r="M114" s="37">
        <f t="shared" si="50"/>
        <v>12.2272540139975</v>
      </c>
      <c r="N114" s="37">
        <f t="shared" si="51"/>
        <v>-68.923848611058006</v>
      </c>
      <c r="O114" s="37">
        <f t="shared" si="52"/>
        <v>-49.667651408957099</v>
      </c>
      <c r="P114" s="37"/>
      <c r="Q114" s="7" t="s">
        <v>105</v>
      </c>
      <c r="R114" s="37">
        <v>12.2273</v>
      </c>
      <c r="S114" s="37">
        <v>52.162999999999997</v>
      </c>
      <c r="T114" s="37">
        <v>-32.457799999999999</v>
      </c>
      <c r="U114" s="37">
        <v>-73.282367931000707</v>
      </c>
      <c r="V114" s="36">
        <v>-49.6676514032496</v>
      </c>
      <c r="W114" s="36">
        <v>247.261146496815</v>
      </c>
      <c r="X114" s="37">
        <v>12.2272540139975</v>
      </c>
      <c r="Y114" s="37">
        <v>-68.923848611058006</v>
      </c>
      <c r="Z114" s="37">
        <v>-49.667651408957099</v>
      </c>
      <c r="AA114" s="37"/>
      <c r="AB114" s="37"/>
      <c r="AC114" s="37"/>
      <c r="AD114" s="7" t="s">
        <v>105</v>
      </c>
      <c r="AE114" s="56" t="s">
        <v>346</v>
      </c>
      <c r="AF114" s="37"/>
      <c r="AG114" s="37"/>
      <c r="AH114" s="37"/>
      <c r="AI114" s="37"/>
      <c r="AJ114" s="39"/>
      <c r="AK114" s="39"/>
      <c r="AL114" s="37"/>
      <c r="AM114" s="37"/>
      <c r="AN114" s="37"/>
      <c r="AO114" s="37"/>
      <c r="AP114" s="36"/>
      <c r="AS114" s="11"/>
      <c r="AT114" s="9"/>
      <c r="AU114" s="9"/>
      <c r="AV114" s="9"/>
      <c r="AW114" s="9"/>
      <c r="AX114" s="9"/>
      <c r="BO114" s="9"/>
      <c r="BP114" s="9"/>
      <c r="BS114" s="9"/>
      <c r="BW114" s="41"/>
      <c r="BX114" s="9"/>
      <c r="BZ114" s="9"/>
      <c r="CE114" s="11"/>
      <c r="CF114" s="9"/>
    </row>
    <row r="115" spans="1:84" x14ac:dyDescent="0.4">
      <c r="B115" t="s">
        <v>348</v>
      </c>
      <c r="C115" t="s">
        <v>101</v>
      </c>
      <c r="E115" s="7" t="s">
        <v>106</v>
      </c>
      <c r="F115" s="5"/>
      <c r="G115" s="37">
        <f t="shared" si="44"/>
        <v>-11.5177</v>
      </c>
      <c r="H115" s="37">
        <f t="shared" si="45"/>
        <v>0.84850000000000003</v>
      </c>
      <c r="I115" s="37">
        <f t="shared" si="46"/>
        <v>-5.7695999999999996</v>
      </c>
      <c r="J115" s="37">
        <f t="shared" si="47"/>
        <v>38.0322580645161</v>
      </c>
      <c r="K115" s="37">
        <f t="shared" si="48"/>
        <v>91.2829682610639</v>
      </c>
      <c r="L115" s="37">
        <f t="shared" si="49"/>
        <v>234.03590944574501</v>
      </c>
      <c r="M115" s="37">
        <f t="shared" si="50"/>
        <v>-11.517783291976899</v>
      </c>
      <c r="N115" s="37">
        <f t="shared" si="51"/>
        <v>41.034937374247697</v>
      </c>
      <c r="O115" s="37">
        <f t="shared" si="52"/>
        <v>91.282968262033407</v>
      </c>
      <c r="P115" s="37"/>
      <c r="Q115" s="7" t="s">
        <v>106</v>
      </c>
      <c r="R115" s="37">
        <v>-11.5177</v>
      </c>
      <c r="S115" s="37">
        <v>0.84850000000000003</v>
      </c>
      <c r="T115" s="37">
        <v>-5.7695999999999996</v>
      </c>
      <c r="U115" s="37">
        <v>38.0322580645161</v>
      </c>
      <c r="V115" s="36">
        <v>91.2829682610639</v>
      </c>
      <c r="W115" s="36">
        <v>234.03590944574501</v>
      </c>
      <c r="X115" s="37">
        <v>-11.517783291976899</v>
      </c>
      <c r="Y115" s="37">
        <v>41.034937374247697</v>
      </c>
      <c r="Z115" s="37">
        <v>91.282968262033407</v>
      </c>
      <c r="AA115" s="37"/>
      <c r="AB115" s="37"/>
      <c r="AC115" s="37"/>
      <c r="AD115" s="7" t="s">
        <v>106</v>
      </c>
      <c r="AE115" s="56" t="s">
        <v>348</v>
      </c>
      <c r="AF115" s="37"/>
      <c r="AG115" s="37"/>
      <c r="AH115" s="37"/>
      <c r="AI115" s="37"/>
      <c r="AJ115" s="39"/>
      <c r="AK115" s="39"/>
      <c r="AL115" s="37"/>
      <c r="AM115" s="37"/>
      <c r="AN115" s="37"/>
      <c r="AO115" s="37"/>
      <c r="AP115" s="36"/>
      <c r="AS115" s="11"/>
      <c r="AT115" s="9"/>
      <c r="AU115" s="9"/>
      <c r="AV115" s="9"/>
      <c r="AX115" s="9"/>
      <c r="BO115" s="9"/>
      <c r="BP115" s="9"/>
      <c r="BW115" s="41"/>
      <c r="BX115" s="9"/>
      <c r="BZ115" s="9"/>
      <c r="CE115" s="11"/>
      <c r="CF115" s="9"/>
    </row>
    <row r="116" spans="1:84" x14ac:dyDescent="0.4">
      <c r="B116" t="s">
        <v>350</v>
      </c>
      <c r="C116" t="s">
        <v>101</v>
      </c>
      <c r="E116" s="7" t="s">
        <v>107</v>
      </c>
      <c r="F116" s="5"/>
      <c r="G116" s="37">
        <f t="shared" si="44"/>
        <v>-30.852900000000002</v>
      </c>
      <c r="H116" s="37">
        <f t="shared" si="45"/>
        <v>-27.079899999999999</v>
      </c>
      <c r="I116" s="37">
        <f t="shared" si="46"/>
        <v>-29.910299999999999</v>
      </c>
      <c r="J116" s="37">
        <f t="shared" si="47"/>
        <v>-26.111947447652899</v>
      </c>
      <c r="K116" s="37">
        <f t="shared" si="48"/>
        <v>-32.326397593381799</v>
      </c>
      <c r="L116" s="37">
        <f t="shared" si="49"/>
        <v>36.787433493792797</v>
      </c>
      <c r="M116" s="37">
        <f t="shared" si="50"/>
        <v>-30.8529713114754</v>
      </c>
      <c r="N116" s="37">
        <f t="shared" si="51"/>
        <v>-21.354697740593299</v>
      </c>
      <c r="O116" s="37">
        <f t="shared" si="52"/>
        <v>-32.326397594276102</v>
      </c>
      <c r="P116" s="37"/>
      <c r="Q116" s="7" t="s">
        <v>107</v>
      </c>
      <c r="R116" s="37">
        <v>-30.852900000000002</v>
      </c>
      <c r="S116" s="37">
        <v>-27.079899999999999</v>
      </c>
      <c r="T116" s="37">
        <v>-29.910299999999999</v>
      </c>
      <c r="U116" s="37">
        <v>-26.111947447652899</v>
      </c>
      <c r="V116" s="36">
        <v>-32.326397593381799</v>
      </c>
      <c r="W116" s="36">
        <v>36.787433493792797</v>
      </c>
      <c r="X116" s="37">
        <v>-30.8529713114754</v>
      </c>
      <c r="Y116" s="37">
        <v>-21.354697740593299</v>
      </c>
      <c r="Z116" s="37">
        <v>-32.326397594276102</v>
      </c>
      <c r="AA116" s="37"/>
      <c r="AB116" s="37"/>
      <c r="AC116" s="37"/>
      <c r="AD116" s="7" t="s">
        <v>107</v>
      </c>
      <c r="AE116" s="56" t="s">
        <v>350</v>
      </c>
      <c r="AF116" s="37"/>
      <c r="AG116" s="37"/>
      <c r="AH116" s="37"/>
      <c r="AI116" s="37"/>
      <c r="AJ116" s="39"/>
      <c r="AK116" s="39"/>
      <c r="AL116" s="37"/>
      <c r="AM116" s="37"/>
      <c r="AN116" s="37"/>
      <c r="AO116" s="37"/>
      <c r="AP116" s="36"/>
      <c r="AS116" s="11"/>
      <c r="AT116" s="9"/>
      <c r="AU116" s="9"/>
      <c r="AV116" s="9"/>
      <c r="AX116" s="9"/>
      <c r="BO116" s="9"/>
      <c r="BP116" s="9"/>
      <c r="BS116" s="9"/>
      <c r="BW116" s="41"/>
      <c r="BX116" s="9"/>
      <c r="BZ116" s="9"/>
      <c r="CE116" s="11"/>
      <c r="CF116" s="9"/>
    </row>
    <row r="117" spans="1:84" x14ac:dyDescent="0.4">
      <c r="B117" t="s">
        <v>352</v>
      </c>
      <c r="C117" t="s">
        <v>101</v>
      </c>
      <c r="E117" s="7" t="s">
        <v>108</v>
      </c>
      <c r="F117" s="5"/>
      <c r="G117" s="37">
        <f t="shared" si="44"/>
        <v>20.457999999999998</v>
      </c>
      <c r="H117" s="37">
        <f t="shared" si="45"/>
        <v>0.50960000000000005</v>
      </c>
      <c r="I117" s="37">
        <f t="shared" si="46"/>
        <v>-1.2515000000000001</v>
      </c>
      <c r="J117" s="37">
        <f t="shared" si="47"/>
        <v>180.40057224606599</v>
      </c>
      <c r="K117" s="37">
        <f t="shared" si="48"/>
        <v>189.940828402367</v>
      </c>
      <c r="L117" s="37">
        <f t="shared" si="49"/>
        <v>265.67164179104498</v>
      </c>
      <c r="M117" s="37">
        <f t="shared" si="50"/>
        <v>20.329182378368401</v>
      </c>
      <c r="N117" s="37">
        <f t="shared" si="51"/>
        <v>182.27871637556399</v>
      </c>
      <c r="O117" s="37">
        <f t="shared" si="52"/>
        <v>198.02437328696399</v>
      </c>
      <c r="P117" s="37"/>
      <c r="Q117" s="7" t="s">
        <v>108</v>
      </c>
      <c r="R117" s="37">
        <v>20.457999999999998</v>
      </c>
      <c r="S117" s="37">
        <v>0.50960000000000005</v>
      </c>
      <c r="T117" s="37">
        <v>-1.2515000000000001</v>
      </c>
      <c r="U117" s="37">
        <v>180.40057224606599</v>
      </c>
      <c r="V117" s="36">
        <v>189.940828402367</v>
      </c>
      <c r="W117" s="36">
        <v>265.67164179104498</v>
      </c>
      <c r="X117" s="37">
        <v>20.329182378368401</v>
      </c>
      <c r="Y117" s="37">
        <v>182.27871637556399</v>
      </c>
      <c r="Z117" s="37">
        <v>198.02437328696399</v>
      </c>
      <c r="AA117" s="37"/>
      <c r="AB117" s="37"/>
      <c r="AC117" s="37"/>
      <c r="AD117" s="7" t="s">
        <v>108</v>
      </c>
      <c r="AE117" s="56" t="s">
        <v>352</v>
      </c>
      <c r="AF117" s="37"/>
      <c r="AG117" s="37"/>
      <c r="AH117" s="37"/>
      <c r="AI117" s="37"/>
      <c r="AJ117" s="39"/>
      <c r="AK117" s="39"/>
      <c r="AL117" s="37"/>
      <c r="AM117" s="37"/>
      <c r="AN117" s="37"/>
      <c r="AO117" s="37"/>
      <c r="AP117" s="36"/>
      <c r="AS117" s="11"/>
      <c r="AT117" s="9"/>
      <c r="AU117" s="9"/>
      <c r="AV117" s="9"/>
      <c r="AW117" s="9"/>
      <c r="AX117" s="9"/>
      <c r="BR117" s="9"/>
      <c r="BS117" s="9"/>
      <c r="BW117" s="41"/>
      <c r="BX117" s="9"/>
      <c r="BZ117" s="9"/>
      <c r="CE117" s="11"/>
      <c r="CF117" s="9"/>
    </row>
    <row r="118" spans="1:84" x14ac:dyDescent="0.4">
      <c r="B118" t="s">
        <v>354</v>
      </c>
      <c r="C118" t="s">
        <v>101</v>
      </c>
      <c r="E118" s="7" t="s">
        <v>109</v>
      </c>
      <c r="F118" s="5"/>
      <c r="G118" s="37">
        <f t="shared" si="44"/>
        <v>-23.021999999999998</v>
      </c>
      <c r="H118" s="37">
        <f t="shared" si="45"/>
        <v>0.29830000000000001</v>
      </c>
      <c r="I118" s="37">
        <f t="shared" si="46"/>
        <v>-31.398700000000002</v>
      </c>
      <c r="J118" s="37">
        <f t="shared" si="47"/>
        <v>-29.6772684752105</v>
      </c>
      <c r="K118" s="37">
        <f t="shared" si="48"/>
        <v>-43.370998116760802</v>
      </c>
      <c r="L118" s="37">
        <f t="shared" si="49"/>
        <v>26.557239057239101</v>
      </c>
      <c r="M118" s="37">
        <f t="shared" si="50"/>
        <v>-22.912856000593401</v>
      </c>
      <c r="N118" s="37">
        <f t="shared" si="51"/>
        <v>-22.389048361493401</v>
      </c>
      <c r="O118" s="37">
        <f t="shared" si="52"/>
        <v>-36.456373519567698</v>
      </c>
      <c r="P118" s="37"/>
      <c r="Q118" s="7" t="s">
        <v>109</v>
      </c>
      <c r="R118" s="37">
        <v>-23.021999999999998</v>
      </c>
      <c r="S118" s="37">
        <v>0.29830000000000001</v>
      </c>
      <c r="T118" s="37">
        <v>-31.398700000000002</v>
      </c>
      <c r="U118" s="37">
        <v>-29.6772684752105</v>
      </c>
      <c r="V118" s="36">
        <v>-43.370998116760802</v>
      </c>
      <c r="W118" s="36">
        <v>26.557239057239101</v>
      </c>
      <c r="X118" s="37">
        <v>-22.912856000593401</v>
      </c>
      <c r="Y118" s="37">
        <v>-22.389048361493401</v>
      </c>
      <c r="Z118" s="37">
        <v>-36.456373519567698</v>
      </c>
      <c r="AA118" s="37"/>
      <c r="AB118" s="37"/>
      <c r="AC118" s="37"/>
      <c r="AD118" s="7" t="s">
        <v>109</v>
      </c>
      <c r="AE118" s="56" t="s">
        <v>354</v>
      </c>
      <c r="AF118" s="37"/>
      <c r="AG118" s="37"/>
      <c r="AH118" s="37"/>
      <c r="AI118" s="37"/>
      <c r="AJ118" s="39"/>
      <c r="AK118" s="39"/>
      <c r="AL118" s="37"/>
      <c r="AM118" s="37"/>
      <c r="AN118" s="37"/>
      <c r="AO118" s="37"/>
      <c r="AP118" s="36"/>
      <c r="AS118" s="11"/>
      <c r="AT118" s="9"/>
      <c r="AU118" s="9"/>
      <c r="AV118" s="9"/>
      <c r="AX118" s="9"/>
      <c r="BC118" s="9"/>
      <c r="BD118" s="9"/>
      <c r="BR118" s="9"/>
      <c r="BS118" s="9"/>
      <c r="BW118" s="41"/>
      <c r="BX118" s="9"/>
      <c r="BZ118" s="9"/>
      <c r="CE118" s="11"/>
      <c r="CF118" s="9"/>
    </row>
    <row r="119" spans="1:84" x14ac:dyDescent="0.4">
      <c r="F119" s="5"/>
      <c r="G119" s="42">
        <f>AVERAGE(G109:G118)</f>
        <v>-9.2263800000000007</v>
      </c>
      <c r="H119" s="42">
        <f t="shared" ref="H119:O119" si="53">AVERAGE(H109:H118)</f>
        <v>1.1723799999999998</v>
      </c>
      <c r="I119" s="42">
        <f t="shared" si="53"/>
        <v>-16.526519999999998</v>
      </c>
      <c r="J119" s="42">
        <f t="shared" si="53"/>
        <v>10.422881510557474</v>
      </c>
      <c r="K119" s="42">
        <f t="shared" si="53"/>
        <v>31.838570600872163</v>
      </c>
      <c r="L119" s="42">
        <f t="shared" si="53"/>
        <v>130.85536050959379</v>
      </c>
      <c r="M119" s="42">
        <f t="shared" si="53"/>
        <v>-8.890725469512617</v>
      </c>
      <c r="N119" s="42">
        <f t="shared" si="53"/>
        <v>12.955763958614309</v>
      </c>
      <c r="O119" s="42">
        <f t="shared" si="53"/>
        <v>36.571410652630149</v>
      </c>
      <c r="P119" s="42"/>
      <c r="Q119" s="42"/>
      <c r="R119" s="42"/>
      <c r="S119" s="42"/>
      <c r="T119" s="42"/>
      <c r="U119" s="42"/>
      <c r="V119" s="17"/>
      <c r="W119" s="17"/>
      <c r="X119" s="42"/>
      <c r="Y119" s="42"/>
      <c r="Z119" s="42"/>
      <c r="AA119" s="57"/>
      <c r="AB119" s="57"/>
      <c r="AC119" s="57"/>
      <c r="AE119" s="59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8"/>
    </row>
    <row r="120" spans="1:84" x14ac:dyDescent="0.4">
      <c r="F120" s="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84" x14ac:dyDescent="0.4">
      <c r="A121" s="2"/>
      <c r="B121" s="2"/>
      <c r="C121" s="2" t="s">
        <v>110</v>
      </c>
      <c r="D121" s="2"/>
      <c r="E121" s="2"/>
      <c r="F121" s="5"/>
      <c r="Q121" s="2"/>
      <c r="AD121" s="2"/>
      <c r="AS121" s="2"/>
      <c r="CE121" s="2"/>
    </row>
    <row r="122" spans="1:84" x14ac:dyDescent="0.4">
      <c r="B122" t="s">
        <v>356</v>
      </c>
      <c r="C122" t="s">
        <v>110</v>
      </c>
      <c r="E122" t="s">
        <v>111</v>
      </c>
      <c r="F122" s="5"/>
      <c r="G122" s="37">
        <f>R122</f>
        <v>27.139800000000001</v>
      </c>
      <c r="H122" s="37">
        <f t="shared" ref="H122:O122" si="54">S122</f>
        <v>7.8025000000000002</v>
      </c>
      <c r="I122" s="37">
        <f t="shared" si="54"/>
        <v>5.8059000000000003</v>
      </c>
      <c r="J122" s="37">
        <f t="shared" si="54"/>
        <v>76.246997967855194</v>
      </c>
      <c r="K122" s="37">
        <f t="shared" si="54"/>
        <v>192.937744684118</v>
      </c>
      <c r="L122" s="37">
        <f t="shared" si="54"/>
        <v>321.85496351978799</v>
      </c>
      <c r="M122" s="37">
        <f t="shared" si="54"/>
        <v>27.667357820883598</v>
      </c>
      <c r="N122" s="37">
        <f t="shared" si="54"/>
        <v>85.285586266205698</v>
      </c>
      <c r="O122" s="37">
        <f t="shared" si="54"/>
        <v>204.795594430931</v>
      </c>
      <c r="P122" s="37"/>
      <c r="Q122" t="s">
        <v>111</v>
      </c>
      <c r="R122" s="37">
        <v>27.139800000000001</v>
      </c>
      <c r="S122" s="37">
        <v>7.8025000000000002</v>
      </c>
      <c r="T122" s="37">
        <v>5.8059000000000003</v>
      </c>
      <c r="U122" s="37">
        <v>76.246997967855194</v>
      </c>
      <c r="V122" s="36">
        <v>192.937744684118</v>
      </c>
      <c r="W122" s="36">
        <v>321.85496351978799</v>
      </c>
      <c r="X122" s="37">
        <v>27.667357820883598</v>
      </c>
      <c r="Y122" s="37">
        <v>85.285586266205698</v>
      </c>
      <c r="Z122" s="37">
        <v>204.795594430931</v>
      </c>
      <c r="AA122" s="37"/>
      <c r="AB122" s="37"/>
      <c r="AC122" s="37"/>
      <c r="AD122" t="s">
        <v>111</v>
      </c>
      <c r="AE122" s="56" t="s">
        <v>356</v>
      </c>
      <c r="AF122" s="37"/>
      <c r="AG122" s="37"/>
      <c r="AH122" s="37"/>
      <c r="AI122" s="37"/>
      <c r="AJ122" s="39"/>
      <c r="AK122" s="39"/>
      <c r="AL122" s="37"/>
      <c r="AM122" s="37"/>
      <c r="AN122" s="37"/>
      <c r="AO122" s="37"/>
      <c r="AP122" s="36"/>
      <c r="AS122" s="9"/>
      <c r="AT122" s="9"/>
      <c r="AU122" s="9"/>
      <c r="AV122" s="9"/>
      <c r="AX122" s="9"/>
      <c r="BQ122" s="9"/>
      <c r="BR122" s="9"/>
      <c r="BV122" s="9"/>
      <c r="BW122" s="41"/>
      <c r="BX122" s="9"/>
      <c r="BZ122" s="9"/>
      <c r="CE122" s="9"/>
      <c r="CF122" s="9"/>
    </row>
    <row r="123" spans="1:84" x14ac:dyDescent="0.4">
      <c r="B123" t="s">
        <v>358</v>
      </c>
      <c r="C123" t="s">
        <v>110</v>
      </c>
      <c r="E123" t="s">
        <v>112</v>
      </c>
      <c r="F123" s="5"/>
      <c r="G123" s="37">
        <f t="shared" ref="G123:G128" si="55">R123</f>
        <v>12.188800000000001</v>
      </c>
      <c r="H123" s="37">
        <f t="shared" ref="H123:H128" si="56">S123</f>
        <v>-5.1499999999999997E-2</v>
      </c>
      <c r="I123" s="37">
        <f t="shared" ref="I123:I128" si="57">T123</f>
        <v>-12.7644</v>
      </c>
      <c r="J123" s="37">
        <f t="shared" ref="J123:J128" si="58">U123</f>
        <v>-46.1805555555556</v>
      </c>
      <c r="K123" s="37">
        <f t="shared" ref="K123:K128" si="59">V123</f>
        <v>-41.2433661865049</v>
      </c>
      <c r="L123" s="37">
        <f t="shared" ref="L123:L128" si="60">W123</f>
        <v>-38.647878404053202</v>
      </c>
      <c r="M123" s="37">
        <f t="shared" ref="M123:M128" si="61">X123</f>
        <v>10.3338167097428</v>
      </c>
      <c r="N123" s="37">
        <f t="shared" ref="N123:N128" si="62">Y123</f>
        <v>-44.7761263962201</v>
      </c>
      <c r="O123" s="37">
        <f t="shared" ref="O123:O128" si="63">Z123</f>
        <v>-34.732388045218201</v>
      </c>
      <c r="P123" s="37"/>
      <c r="Q123" t="s">
        <v>112</v>
      </c>
      <c r="R123" s="37">
        <v>12.188800000000001</v>
      </c>
      <c r="S123" s="37">
        <v>-5.1499999999999997E-2</v>
      </c>
      <c r="T123" s="37">
        <v>-12.7644</v>
      </c>
      <c r="U123" s="37">
        <v>-46.1805555555556</v>
      </c>
      <c r="V123" s="36">
        <v>-41.2433661865049</v>
      </c>
      <c r="W123" s="36">
        <v>-38.647878404053202</v>
      </c>
      <c r="X123" s="37">
        <v>10.3338167097428</v>
      </c>
      <c r="Y123" s="37">
        <v>-44.7761263962201</v>
      </c>
      <c r="Z123" s="37">
        <v>-34.732388045218201</v>
      </c>
      <c r="AA123" s="37"/>
      <c r="AB123" s="37"/>
      <c r="AC123" s="37"/>
      <c r="AD123" t="s">
        <v>112</v>
      </c>
      <c r="AE123" s="56" t="s">
        <v>358</v>
      </c>
      <c r="AF123" s="37"/>
      <c r="AG123" s="37"/>
      <c r="AH123" s="37"/>
      <c r="AI123" s="37"/>
      <c r="AJ123" s="39"/>
      <c r="AK123" s="39"/>
      <c r="AL123" s="37"/>
      <c r="AM123" s="37"/>
      <c r="AN123" s="37"/>
      <c r="AO123" s="37"/>
      <c r="AP123" s="36"/>
      <c r="AS123" s="9"/>
      <c r="AT123" s="9"/>
      <c r="AU123" s="9"/>
      <c r="AV123" s="9"/>
      <c r="AX123" s="9"/>
      <c r="BR123" s="9"/>
      <c r="BS123" s="9"/>
      <c r="BW123" s="41"/>
      <c r="BX123" s="9"/>
      <c r="BZ123" s="9"/>
      <c r="CE123" s="9"/>
      <c r="CF123" s="9"/>
    </row>
    <row r="124" spans="1:84" x14ac:dyDescent="0.4">
      <c r="B124" t="s">
        <v>360</v>
      </c>
      <c r="C124" t="s">
        <v>110</v>
      </c>
      <c r="E124" t="s">
        <v>113</v>
      </c>
      <c r="F124" s="5"/>
      <c r="G124" s="37">
        <f t="shared" si="55"/>
        <v>-3.9681999999999999</v>
      </c>
      <c r="H124" s="37">
        <f t="shared" si="56"/>
        <v>3.5146000000000002</v>
      </c>
      <c r="I124" s="37">
        <f t="shared" si="57"/>
        <v>-21.108000000000001</v>
      </c>
      <c r="J124" s="37">
        <f t="shared" si="58"/>
        <v>54.681748810485701</v>
      </c>
      <c r="K124" s="37">
        <f t="shared" si="59"/>
        <v>57.437865497075997</v>
      </c>
      <c r="L124" s="37">
        <f t="shared" si="60"/>
        <v>21.852899575671898</v>
      </c>
      <c r="M124" s="37">
        <f t="shared" si="61"/>
        <v>-3.7564754275180201</v>
      </c>
      <c r="N124" s="37">
        <f t="shared" si="62"/>
        <v>58.906141854977001</v>
      </c>
      <c r="O124" s="37">
        <f t="shared" si="63"/>
        <v>61.342250850025202</v>
      </c>
      <c r="P124" s="37"/>
      <c r="Q124" t="s">
        <v>113</v>
      </c>
      <c r="R124" s="37">
        <v>-3.9681999999999999</v>
      </c>
      <c r="S124" s="37">
        <v>3.5146000000000002</v>
      </c>
      <c r="T124" s="37">
        <v>-21.108000000000001</v>
      </c>
      <c r="U124" s="37">
        <v>54.681748810485701</v>
      </c>
      <c r="V124" s="36">
        <v>57.437865497075997</v>
      </c>
      <c r="W124" s="36">
        <v>21.852899575671898</v>
      </c>
      <c r="X124" s="37">
        <v>-3.7564754275180201</v>
      </c>
      <c r="Y124" s="37">
        <v>58.906141854977001</v>
      </c>
      <c r="Z124" s="37">
        <v>61.342250850025202</v>
      </c>
      <c r="AA124" s="37"/>
      <c r="AB124" s="37"/>
      <c r="AC124" s="37"/>
      <c r="AD124" t="s">
        <v>113</v>
      </c>
      <c r="AE124" s="56" t="s">
        <v>360</v>
      </c>
      <c r="AF124" s="37"/>
      <c r="AG124" s="37"/>
      <c r="AH124" s="37"/>
      <c r="AI124" s="37"/>
      <c r="AJ124" s="39"/>
      <c r="AK124" s="39"/>
      <c r="AL124" s="37"/>
      <c r="AM124" s="37"/>
      <c r="AN124" s="37"/>
      <c r="AO124" s="37"/>
      <c r="AP124" s="36"/>
      <c r="AS124" s="9"/>
      <c r="AT124" s="9"/>
      <c r="AU124" s="9"/>
      <c r="AV124" s="9"/>
      <c r="AX124" s="9"/>
      <c r="BI124" s="9"/>
      <c r="BR124" s="9"/>
      <c r="BT124" s="9"/>
      <c r="BU124" s="9"/>
      <c r="BW124" s="41"/>
      <c r="BX124" s="9"/>
      <c r="BZ124" s="9"/>
      <c r="CE124" s="9"/>
      <c r="CF124" s="9"/>
    </row>
    <row r="125" spans="1:84" x14ac:dyDescent="0.4">
      <c r="B125" t="s">
        <v>362</v>
      </c>
      <c r="C125" t="s">
        <v>110</v>
      </c>
      <c r="E125" t="s">
        <v>114</v>
      </c>
      <c r="F125" s="5"/>
      <c r="G125" s="37">
        <f t="shared" si="55"/>
        <v>27.32</v>
      </c>
      <c r="H125" s="37">
        <f t="shared" si="56"/>
        <v>6.7840999999999996</v>
      </c>
      <c r="I125" s="37">
        <f t="shared" si="57"/>
        <v>35.009799999999998</v>
      </c>
      <c r="J125" s="37">
        <f t="shared" si="58"/>
        <v>122.39455267637599</v>
      </c>
      <c r="K125" s="37">
        <f t="shared" si="59"/>
        <v>118.727829705419</v>
      </c>
      <c r="L125" s="37">
        <f t="shared" si="60"/>
        <v>228.84564301497301</v>
      </c>
      <c r="M125" s="37">
        <f t="shared" si="61"/>
        <v>27.950107571768601</v>
      </c>
      <c r="N125" s="37">
        <f t="shared" si="62"/>
        <v>128.45369116540101</v>
      </c>
      <c r="O125" s="37">
        <f t="shared" si="63"/>
        <v>131.77955859335501</v>
      </c>
      <c r="P125" s="37"/>
      <c r="Q125" t="s">
        <v>114</v>
      </c>
      <c r="R125" s="37">
        <v>27.32</v>
      </c>
      <c r="S125" s="37">
        <v>6.7840999999999996</v>
      </c>
      <c r="T125" s="37">
        <v>35.009799999999998</v>
      </c>
      <c r="U125" s="37">
        <v>122.39455267637599</v>
      </c>
      <c r="V125" s="36">
        <v>118.727829705419</v>
      </c>
      <c r="W125" s="36">
        <v>228.84564301497301</v>
      </c>
      <c r="X125" s="37">
        <v>27.950107571768601</v>
      </c>
      <c r="Y125" s="37">
        <v>128.45369116540101</v>
      </c>
      <c r="Z125" s="37">
        <v>131.77955859335501</v>
      </c>
      <c r="AA125" s="37"/>
      <c r="AB125" s="37"/>
      <c r="AC125" s="37"/>
      <c r="AD125" t="s">
        <v>114</v>
      </c>
      <c r="AE125" s="56" t="s">
        <v>362</v>
      </c>
      <c r="AF125" s="37"/>
      <c r="AG125" s="37"/>
      <c r="AH125" s="37"/>
      <c r="AI125" s="37"/>
      <c r="AJ125" s="39"/>
      <c r="AK125" s="39"/>
      <c r="AL125" s="37"/>
      <c r="AM125" s="37"/>
      <c r="AN125" s="37"/>
      <c r="AO125" s="37"/>
      <c r="AP125" s="36"/>
      <c r="AS125" s="9"/>
      <c r="AT125" s="9"/>
      <c r="AU125" s="9"/>
      <c r="AV125" s="9"/>
      <c r="AW125" s="9"/>
      <c r="AX125" s="9"/>
      <c r="BM125" s="9"/>
      <c r="BR125" s="9"/>
      <c r="BT125" s="9"/>
      <c r="BU125" s="9"/>
      <c r="BW125" s="41"/>
      <c r="BX125" s="9"/>
      <c r="BZ125" s="9"/>
      <c r="CE125" s="9"/>
      <c r="CF125" s="9"/>
    </row>
    <row r="126" spans="1:84" x14ac:dyDescent="0.4">
      <c r="B126" t="s">
        <v>364</v>
      </c>
      <c r="C126" t="s">
        <v>110</v>
      </c>
      <c r="E126" t="s">
        <v>115</v>
      </c>
      <c r="F126" s="5"/>
      <c r="G126" s="37">
        <f t="shared" si="55"/>
        <v>20.901700000000002</v>
      </c>
      <c r="H126" s="37">
        <f t="shared" si="56"/>
        <v>7.0867000000000004</v>
      </c>
      <c r="I126" s="37">
        <f t="shared" si="57"/>
        <v>14.075699999999999</v>
      </c>
      <c r="J126" s="37">
        <f t="shared" si="58"/>
        <v>86.540471489954697</v>
      </c>
      <c r="K126" s="37">
        <f t="shared" si="59"/>
        <v>181.75758638835299</v>
      </c>
      <c r="L126" s="37">
        <f t="shared" si="60"/>
        <v>614.50053531093602</v>
      </c>
      <c r="M126" s="37">
        <f t="shared" si="61"/>
        <v>21.0091045804987</v>
      </c>
      <c r="N126" s="37">
        <f t="shared" si="62"/>
        <v>88.2151710512493</v>
      </c>
      <c r="O126" s="37">
        <f t="shared" si="63"/>
        <v>185.11660129206001</v>
      </c>
      <c r="P126" s="37"/>
      <c r="Q126" t="s">
        <v>115</v>
      </c>
      <c r="R126" s="37">
        <v>20.901700000000002</v>
      </c>
      <c r="S126" s="37">
        <v>7.0867000000000004</v>
      </c>
      <c r="T126" s="37">
        <v>14.075699999999999</v>
      </c>
      <c r="U126" s="37">
        <v>86.540471489954697</v>
      </c>
      <c r="V126" s="36">
        <v>181.75758638835299</v>
      </c>
      <c r="W126" s="36">
        <v>614.50053531093602</v>
      </c>
      <c r="X126" s="37">
        <v>21.0091045804987</v>
      </c>
      <c r="Y126" s="37">
        <v>88.2151710512493</v>
      </c>
      <c r="Z126" s="37">
        <v>185.11660129206001</v>
      </c>
      <c r="AA126" s="37"/>
      <c r="AB126" s="37"/>
      <c r="AC126" s="37"/>
      <c r="AD126" t="s">
        <v>115</v>
      </c>
      <c r="AE126" s="56" t="s">
        <v>364</v>
      </c>
      <c r="AF126" s="37"/>
      <c r="AG126" s="37"/>
      <c r="AH126" s="37"/>
      <c r="AI126" s="37"/>
      <c r="AJ126" s="39"/>
      <c r="AK126" s="39"/>
      <c r="AL126" s="37"/>
      <c r="AM126" s="37"/>
      <c r="AN126" s="37"/>
      <c r="AO126" s="37"/>
      <c r="AP126" s="36"/>
      <c r="AS126" s="9"/>
      <c r="AT126" s="9"/>
      <c r="AU126" s="9"/>
      <c r="AV126" s="9"/>
      <c r="AX126" s="9"/>
      <c r="BM126" s="9"/>
      <c r="BP126" s="9"/>
      <c r="BR126" s="9"/>
      <c r="BS126" s="9"/>
      <c r="BT126" s="9"/>
      <c r="BU126" s="9"/>
      <c r="BW126" s="41"/>
      <c r="BX126" s="9"/>
      <c r="BZ126" s="9"/>
      <c r="CE126" s="9"/>
      <c r="CF126" s="9"/>
    </row>
    <row r="127" spans="1:84" x14ac:dyDescent="0.4">
      <c r="B127" t="s">
        <v>366</v>
      </c>
      <c r="C127" t="s">
        <v>110</v>
      </c>
      <c r="E127" t="s">
        <v>116</v>
      </c>
      <c r="F127" s="5"/>
      <c r="G127" s="37">
        <f t="shared" si="55"/>
        <v>31.173300000000001</v>
      </c>
      <c r="H127" s="37">
        <f t="shared" si="56"/>
        <v>2.6661999999999999</v>
      </c>
      <c r="I127" s="37">
        <f t="shared" si="57"/>
        <v>10.3131</v>
      </c>
      <c r="J127" s="37">
        <f t="shared" si="58"/>
        <v>153.91811071921501</v>
      </c>
      <c r="K127" s="37">
        <f t="shared" si="59"/>
        <v>468.61263736263697</v>
      </c>
      <c r="L127" s="37">
        <f t="shared" si="60"/>
        <v>217.02086923224201</v>
      </c>
      <c r="M127" s="37">
        <f t="shared" si="61"/>
        <v>31.1732551691357</v>
      </c>
      <c r="N127" s="37">
        <f t="shared" si="62"/>
        <v>158.033348890339</v>
      </c>
      <c r="O127" s="37">
        <f t="shared" si="63"/>
        <v>468.612637351888</v>
      </c>
      <c r="P127" s="37"/>
      <c r="Q127" t="s">
        <v>116</v>
      </c>
      <c r="R127" s="37">
        <v>31.173300000000001</v>
      </c>
      <c r="S127" s="37">
        <v>2.6661999999999999</v>
      </c>
      <c r="T127" s="37">
        <v>10.3131</v>
      </c>
      <c r="U127" s="37">
        <v>153.91811071921501</v>
      </c>
      <c r="V127" s="36">
        <v>468.61263736263697</v>
      </c>
      <c r="W127" s="36">
        <v>217.02086923224201</v>
      </c>
      <c r="X127" s="37">
        <v>31.1732551691357</v>
      </c>
      <c r="Y127" s="37">
        <v>158.033348890339</v>
      </c>
      <c r="Z127" s="37">
        <v>468.612637351888</v>
      </c>
      <c r="AA127" s="37"/>
      <c r="AB127" s="37"/>
      <c r="AC127" s="37"/>
      <c r="AD127" t="s">
        <v>116</v>
      </c>
      <c r="AE127" s="56" t="s">
        <v>366</v>
      </c>
      <c r="AF127" s="37"/>
      <c r="AG127" s="37"/>
      <c r="AH127" s="37"/>
      <c r="AI127" s="37"/>
      <c r="AJ127" s="39"/>
      <c r="AK127" s="39"/>
      <c r="AL127" s="37"/>
      <c r="AM127" s="37"/>
      <c r="AN127" s="37"/>
      <c r="AO127" s="37"/>
      <c r="AP127" s="36"/>
      <c r="AS127" s="9"/>
      <c r="AT127" s="9"/>
      <c r="AU127" s="9"/>
      <c r="AV127" s="9"/>
      <c r="AX127" s="9"/>
      <c r="BO127" s="9"/>
      <c r="BP127" s="9"/>
      <c r="BR127" s="9"/>
      <c r="BW127" s="41"/>
      <c r="BX127" s="9"/>
      <c r="BZ127" s="9"/>
      <c r="CE127" s="9"/>
      <c r="CF127" s="9"/>
    </row>
    <row r="128" spans="1:84" x14ac:dyDescent="0.4">
      <c r="B128" t="s">
        <v>368</v>
      </c>
      <c r="C128" t="s">
        <v>110</v>
      </c>
      <c r="E128" t="s">
        <v>117</v>
      </c>
      <c r="F128" s="5"/>
      <c r="G128" s="37">
        <f t="shared" si="55"/>
        <v>-51.475299999999997</v>
      </c>
      <c r="H128" s="37">
        <f t="shared" si="56"/>
        <v>-11.6214</v>
      </c>
      <c r="I128" s="37">
        <f t="shared" si="57"/>
        <v>-73.165899999999993</v>
      </c>
      <c r="J128" s="37">
        <f t="shared" si="58"/>
        <v>-76.366539737132996</v>
      </c>
      <c r="K128" s="37">
        <f t="shared" si="59"/>
        <v>-38.0354267310789</v>
      </c>
      <c r="L128" s="37">
        <f t="shared" si="60"/>
        <v>-76.033881415047304</v>
      </c>
      <c r="M128" s="37">
        <f t="shared" si="61"/>
        <v>-51.475409836065502</v>
      </c>
      <c r="N128" s="37">
        <f t="shared" si="62"/>
        <v>-76.273276605135706</v>
      </c>
      <c r="O128" s="37">
        <f t="shared" si="63"/>
        <v>-38.035426725983697</v>
      </c>
      <c r="P128" s="37"/>
      <c r="Q128" t="s">
        <v>117</v>
      </c>
      <c r="R128" s="37">
        <v>-51.475299999999997</v>
      </c>
      <c r="S128" s="37">
        <v>-11.6214</v>
      </c>
      <c r="T128" s="37">
        <v>-73.165899999999993</v>
      </c>
      <c r="U128" s="37">
        <v>-76.366539737132996</v>
      </c>
      <c r="V128" s="36">
        <v>-38.0354267310789</v>
      </c>
      <c r="W128" s="36">
        <v>-76.033881415047304</v>
      </c>
      <c r="X128" s="37">
        <v>-51.475409836065502</v>
      </c>
      <c r="Y128" s="37">
        <v>-76.273276605135706</v>
      </c>
      <c r="Z128" s="37">
        <v>-38.035426725983697</v>
      </c>
      <c r="AA128" s="37"/>
      <c r="AB128" s="37"/>
      <c r="AC128" s="37"/>
      <c r="AD128" t="s">
        <v>117</v>
      </c>
      <c r="AE128" s="56" t="s">
        <v>368</v>
      </c>
      <c r="AF128" s="37"/>
      <c r="AG128" s="37"/>
      <c r="AH128" s="37"/>
      <c r="AI128" s="37"/>
      <c r="AJ128" s="39"/>
      <c r="AK128" s="39"/>
      <c r="AL128" s="37"/>
      <c r="AM128" s="37"/>
      <c r="AN128" s="37"/>
      <c r="AO128" s="37"/>
      <c r="AP128" s="36"/>
      <c r="AS128" s="9"/>
      <c r="AT128" s="9"/>
      <c r="AU128" s="9"/>
      <c r="AV128" s="9"/>
      <c r="AX128" s="9"/>
      <c r="BI128" s="9"/>
      <c r="BO128" s="9"/>
      <c r="BP128" s="9"/>
      <c r="BQ128" s="9"/>
      <c r="BR128" s="9"/>
      <c r="BT128" s="9"/>
      <c r="BU128" s="9"/>
      <c r="BW128" s="41"/>
      <c r="BX128" s="9"/>
      <c r="BZ128" s="9"/>
      <c r="CE128" s="9"/>
      <c r="CF128" s="9"/>
    </row>
    <row r="129" spans="1:84" x14ac:dyDescent="0.4">
      <c r="F129" s="5"/>
      <c r="G129" s="42">
        <f>AVERAGE(G122:G128)</f>
        <v>9.0400142857142853</v>
      </c>
      <c r="H129" s="42">
        <f t="shared" ref="H129:O129" si="64">AVERAGE(H122:H128)</f>
        <v>2.3116000000000008</v>
      </c>
      <c r="I129" s="42">
        <f t="shared" si="64"/>
        <v>-5.9762571428571425</v>
      </c>
      <c r="J129" s="42">
        <f t="shared" si="64"/>
        <v>53.033540910171148</v>
      </c>
      <c r="K129" s="42">
        <f t="shared" si="64"/>
        <v>134.31355296000274</v>
      </c>
      <c r="L129" s="42">
        <f t="shared" si="64"/>
        <v>184.1990215477872</v>
      </c>
      <c r="M129" s="42">
        <f t="shared" si="64"/>
        <v>8.9859652269208414</v>
      </c>
      <c r="N129" s="42">
        <f t="shared" si="64"/>
        <v>56.83493374668803</v>
      </c>
      <c r="O129" s="42">
        <f t="shared" si="64"/>
        <v>139.83983253529388</v>
      </c>
      <c r="P129" s="42"/>
      <c r="Q129" s="42"/>
      <c r="R129" s="42"/>
      <c r="S129" s="42"/>
      <c r="T129" s="42"/>
      <c r="U129" s="42"/>
      <c r="V129" s="17"/>
      <c r="W129" s="17"/>
      <c r="X129" s="42"/>
      <c r="Y129" s="42"/>
      <c r="Z129" s="42"/>
      <c r="AA129" s="57"/>
      <c r="AB129" s="57"/>
      <c r="AC129" s="57"/>
      <c r="AE129" s="59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8"/>
    </row>
    <row r="130" spans="1:84" x14ac:dyDescent="0.4">
      <c r="F130" s="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84" x14ac:dyDescent="0.4">
      <c r="A131" s="2"/>
      <c r="B131" s="2"/>
      <c r="C131" s="2" t="s">
        <v>118</v>
      </c>
      <c r="D131" s="2"/>
      <c r="E131" s="2"/>
      <c r="F131" s="5"/>
      <c r="Q131" s="2"/>
      <c r="AD131" s="2"/>
      <c r="AS131" s="2"/>
      <c r="CE131" s="2"/>
    </row>
    <row r="132" spans="1:84" x14ac:dyDescent="0.4">
      <c r="B132" t="s">
        <v>370</v>
      </c>
      <c r="C132" t="s">
        <v>118</v>
      </c>
      <c r="E132" t="s">
        <v>119</v>
      </c>
      <c r="F132" s="5"/>
      <c r="G132" s="37">
        <f>R132</f>
        <v>34.187899999999999</v>
      </c>
      <c r="H132" s="37">
        <f t="shared" ref="H132:O132" si="65">S132</f>
        <v>-0.72829999999999995</v>
      </c>
      <c r="I132" s="37">
        <f t="shared" si="65"/>
        <v>50.992800000000003</v>
      </c>
      <c r="J132" s="37">
        <f t="shared" si="65"/>
        <v>25.586467838860401</v>
      </c>
      <c r="K132" s="37">
        <f t="shared" si="65"/>
        <v>8.0047469565882992</v>
      </c>
      <c r="L132" s="37">
        <f t="shared" si="65"/>
        <v>1005.52507836991</v>
      </c>
      <c r="M132" s="37">
        <f t="shared" si="65"/>
        <v>34.187871581450402</v>
      </c>
      <c r="N132" s="37">
        <f t="shared" si="65"/>
        <v>25.024372952520402</v>
      </c>
      <c r="O132" s="37">
        <f t="shared" si="65"/>
        <v>8.0047469557001705</v>
      </c>
      <c r="P132" s="37"/>
      <c r="Q132" t="s">
        <v>119</v>
      </c>
      <c r="R132" s="37">
        <v>34.187899999999999</v>
      </c>
      <c r="S132" s="37">
        <v>-0.72829999999999995</v>
      </c>
      <c r="T132" s="37">
        <v>50.992800000000003</v>
      </c>
      <c r="U132" s="37">
        <v>25.586467838860401</v>
      </c>
      <c r="V132" s="36">
        <v>8.0047469565882992</v>
      </c>
      <c r="W132" s="36">
        <v>1005.52507836991</v>
      </c>
      <c r="X132" s="37">
        <v>34.187871581450402</v>
      </c>
      <c r="Y132" s="37">
        <v>25.024372952520402</v>
      </c>
      <c r="Z132" s="37">
        <v>8.0047469557001705</v>
      </c>
      <c r="AA132" s="37"/>
      <c r="AB132" s="37"/>
      <c r="AC132" s="37"/>
      <c r="AD132" t="s">
        <v>119</v>
      </c>
      <c r="AE132" s="56" t="s">
        <v>370</v>
      </c>
      <c r="AF132" s="37"/>
      <c r="AG132" s="37"/>
      <c r="AH132" s="37"/>
      <c r="AI132" s="37"/>
      <c r="AJ132" s="39"/>
      <c r="AK132" s="39"/>
      <c r="AL132" s="37"/>
      <c r="AM132" s="37"/>
      <c r="AN132" s="37"/>
      <c r="AO132" s="37"/>
      <c r="AP132" s="36"/>
      <c r="AS132" s="9"/>
      <c r="AT132" s="9"/>
      <c r="AU132" s="9"/>
      <c r="AV132" s="9"/>
      <c r="AX132" s="9"/>
      <c r="BM132" s="9"/>
      <c r="BO132" s="9"/>
      <c r="BP132" s="9"/>
      <c r="BT132" s="9"/>
      <c r="BU132" s="9"/>
      <c r="BW132" s="41"/>
      <c r="BX132" s="9"/>
      <c r="BZ132" s="9"/>
      <c r="CE132" s="9"/>
      <c r="CF132" s="9"/>
    </row>
    <row r="133" spans="1:84" x14ac:dyDescent="0.4">
      <c r="B133" t="s">
        <v>372</v>
      </c>
      <c r="C133" t="s">
        <v>118</v>
      </c>
      <c r="E133" t="s">
        <v>120</v>
      </c>
      <c r="F133" s="5"/>
      <c r="G133" s="37">
        <f t="shared" ref="G133:G139" si="66">R133</f>
        <v>55.261299999999999</v>
      </c>
      <c r="H133" s="37">
        <f t="shared" ref="H133:H139" si="67">S133</f>
        <v>15.341699999999999</v>
      </c>
      <c r="I133" s="37">
        <f t="shared" ref="I133:I139" si="68">T133</f>
        <v>88.199600000000004</v>
      </c>
      <c r="J133" s="37">
        <f t="shared" ref="J133:J139" si="69">U133</f>
        <v>-52.140335392762601</v>
      </c>
      <c r="K133" s="37">
        <f t="shared" ref="K133:K139" si="70">V133</f>
        <v>-62.4740484429066</v>
      </c>
      <c r="L133" s="37">
        <f t="shared" ref="L133:L139" si="71">W133</f>
        <v>47.2505091649695</v>
      </c>
      <c r="M133" s="37">
        <f t="shared" ref="M133:M139" si="72">X133</f>
        <v>57.138893944306403</v>
      </c>
      <c r="N133" s="37">
        <f t="shared" ref="N133:N139" si="73">Y133</f>
        <v>-51.736132068876699</v>
      </c>
      <c r="O133" s="37">
        <f t="shared" ref="O133:O139" si="74">Z133</f>
        <v>-61.2314177051285</v>
      </c>
      <c r="P133" s="37"/>
      <c r="Q133" t="s">
        <v>120</v>
      </c>
      <c r="R133" s="54">
        <v>55.261299999999999</v>
      </c>
      <c r="S133" s="54">
        <v>15.341699999999999</v>
      </c>
      <c r="T133" s="54">
        <v>88.199600000000004</v>
      </c>
      <c r="U133" s="37">
        <v>-52.140335392762601</v>
      </c>
      <c r="V133" s="36">
        <v>-62.4740484429066</v>
      </c>
      <c r="W133" s="36">
        <v>47.2505091649695</v>
      </c>
      <c r="X133" s="37">
        <v>57.138893944306403</v>
      </c>
      <c r="Y133" s="37">
        <v>-51.736132068876699</v>
      </c>
      <c r="Z133" s="37">
        <v>-61.2314177051285</v>
      </c>
      <c r="AA133" s="37"/>
      <c r="AB133" s="37"/>
      <c r="AC133" s="37"/>
      <c r="AD133" t="s">
        <v>120</v>
      </c>
      <c r="AE133" s="56" t="s">
        <v>372</v>
      </c>
      <c r="AF133" s="37"/>
      <c r="AG133" s="37"/>
      <c r="AH133" s="37"/>
      <c r="AI133" s="37"/>
      <c r="AJ133" s="39"/>
      <c r="AK133" s="39"/>
      <c r="AL133" s="37"/>
      <c r="AM133" s="37"/>
      <c r="AN133" s="37"/>
      <c r="AO133" s="37"/>
      <c r="AP133" s="36"/>
      <c r="AS133" s="9"/>
      <c r="AT133" s="9"/>
      <c r="AU133" s="9"/>
      <c r="AV133" s="9"/>
      <c r="AX133" s="9"/>
      <c r="BM133" s="9"/>
      <c r="BP133" s="9"/>
      <c r="BR133" s="9"/>
      <c r="BS133" s="9"/>
      <c r="BT133" s="9"/>
      <c r="BU133" s="9"/>
      <c r="BW133" s="41"/>
      <c r="BX133" s="9"/>
      <c r="BZ133" s="9"/>
      <c r="CE133" s="9"/>
      <c r="CF133" s="9"/>
    </row>
    <row r="134" spans="1:84" x14ac:dyDescent="0.4">
      <c r="B134" t="s">
        <v>374</v>
      </c>
      <c r="C134" t="s">
        <v>118</v>
      </c>
      <c r="E134" t="s">
        <v>121</v>
      </c>
      <c r="F134" s="5"/>
      <c r="G134" s="37">
        <f t="shared" si="66"/>
        <v>21.849499999999999</v>
      </c>
      <c r="H134" s="37">
        <f t="shared" si="67"/>
        <v>-5.3185000000000002</v>
      </c>
      <c r="I134" s="37">
        <f t="shared" si="68"/>
        <v>137.93430000000001</v>
      </c>
      <c r="J134" s="37">
        <f t="shared" si="69"/>
        <v>475.25481313703301</v>
      </c>
      <c r="K134" s="37">
        <f t="shared" si="70"/>
        <v>1224.5110821382</v>
      </c>
      <c r="L134" s="37">
        <f t="shared" si="71"/>
        <v>14505.855896278401</v>
      </c>
      <c r="M134" s="37">
        <f t="shared" si="72"/>
        <v>23.4580048680176</v>
      </c>
      <c r="N134" s="37">
        <f t="shared" si="73"/>
        <v>487.718478574019</v>
      </c>
      <c r="O134" s="37">
        <f t="shared" si="74"/>
        <v>1225.55675142328</v>
      </c>
      <c r="P134" s="37"/>
      <c r="Q134" t="s">
        <v>121</v>
      </c>
      <c r="R134" s="37">
        <v>21.849499999999999</v>
      </c>
      <c r="S134" s="37">
        <v>-5.3185000000000002</v>
      </c>
      <c r="T134" s="37">
        <v>137.93430000000001</v>
      </c>
      <c r="U134" s="37">
        <v>475.25481313703301</v>
      </c>
      <c r="V134" s="36">
        <v>1224.5110821382</v>
      </c>
      <c r="W134" s="36">
        <v>14505.855896278401</v>
      </c>
      <c r="X134" s="37">
        <v>23.4580048680176</v>
      </c>
      <c r="Y134" s="37">
        <v>487.718478574019</v>
      </c>
      <c r="Z134" s="37">
        <v>1225.55675142328</v>
      </c>
      <c r="AA134" s="37"/>
      <c r="AB134" s="37"/>
      <c r="AC134" s="37"/>
      <c r="AD134" t="s">
        <v>121</v>
      </c>
      <c r="AE134" s="56" t="s">
        <v>374</v>
      </c>
      <c r="AF134" s="37"/>
      <c r="AG134" s="37"/>
      <c r="AH134" s="37"/>
      <c r="AI134" s="37"/>
      <c r="AJ134" s="39"/>
      <c r="AK134" s="39"/>
      <c r="AL134" s="37"/>
      <c r="AM134" s="37"/>
      <c r="AN134" s="37"/>
      <c r="AO134" s="37"/>
      <c r="AP134" s="36"/>
      <c r="AS134" s="9"/>
      <c r="AT134" s="9"/>
      <c r="AU134" s="9"/>
      <c r="AV134" s="9"/>
      <c r="AX134" s="9"/>
      <c r="BP134" s="9"/>
      <c r="BR134" s="9"/>
      <c r="BS134" s="9"/>
      <c r="BW134" s="41"/>
      <c r="BX134" s="9"/>
      <c r="BZ134" s="9"/>
      <c r="CE134" s="9"/>
      <c r="CF134" s="9"/>
    </row>
    <row r="135" spans="1:84" x14ac:dyDescent="0.4">
      <c r="B135" t="s">
        <v>376</v>
      </c>
      <c r="C135" t="s">
        <v>118</v>
      </c>
      <c r="E135" t="s">
        <v>122</v>
      </c>
      <c r="F135" s="5"/>
      <c r="G135" s="37">
        <f t="shared" si="66"/>
        <v>24.704999999999998</v>
      </c>
      <c r="H135" s="37">
        <f t="shared" si="67"/>
        <v>13.3277</v>
      </c>
      <c r="I135" s="37">
        <f t="shared" si="68"/>
        <v>159.47</v>
      </c>
      <c r="J135" s="37">
        <f t="shared" si="69"/>
        <v>72.085810286895907</v>
      </c>
      <c r="K135" s="37" t="str">
        <f t="shared" si="70"/>
        <v>NULL</v>
      </c>
      <c r="L135" s="37" t="str">
        <f t="shared" si="71"/>
        <v>NULL</v>
      </c>
      <c r="M135" s="37">
        <f t="shared" si="72"/>
        <v>24.705000936505101</v>
      </c>
      <c r="N135" s="37">
        <f t="shared" si="73"/>
        <v>63.949766077974701</v>
      </c>
      <c r="O135" s="37">
        <f t="shared" si="74"/>
        <v>25.622641517985301</v>
      </c>
      <c r="P135" s="37"/>
      <c r="Q135" t="s">
        <v>122</v>
      </c>
      <c r="R135" s="37">
        <v>24.704999999999998</v>
      </c>
      <c r="S135" s="37">
        <v>13.3277</v>
      </c>
      <c r="T135" s="37">
        <v>159.47</v>
      </c>
      <c r="U135" s="37">
        <v>72.085810286895907</v>
      </c>
      <c r="V135" s="60" t="s">
        <v>147</v>
      </c>
      <c r="W135" s="60" t="s">
        <v>147</v>
      </c>
      <c r="X135" s="37">
        <v>24.705000936505101</v>
      </c>
      <c r="Y135" s="37">
        <v>63.949766077974701</v>
      </c>
      <c r="Z135" s="37">
        <v>25.622641517985301</v>
      </c>
      <c r="AA135" s="37"/>
      <c r="AB135" s="37"/>
      <c r="AC135" s="37"/>
      <c r="AD135" t="s">
        <v>122</v>
      </c>
      <c r="AE135" s="56" t="s">
        <v>376</v>
      </c>
      <c r="AF135" s="37"/>
      <c r="AG135" s="37"/>
      <c r="AH135" s="37"/>
      <c r="AI135" s="37"/>
      <c r="AJ135" s="39"/>
      <c r="AK135" s="39"/>
      <c r="AL135" s="37"/>
      <c r="AM135" s="37"/>
      <c r="AN135" s="37"/>
      <c r="AO135" s="37"/>
      <c r="AP135" s="36"/>
      <c r="AS135" s="9"/>
      <c r="AT135" s="9"/>
      <c r="AU135" s="9"/>
      <c r="AV135" s="9"/>
      <c r="AX135" s="9"/>
      <c r="AY135" s="9"/>
      <c r="BF135" s="9"/>
      <c r="BI135" s="9"/>
      <c r="BJ135" s="9"/>
      <c r="BL135" s="9"/>
      <c r="BM135" s="9"/>
      <c r="BN135" s="9"/>
      <c r="BO135" s="9"/>
      <c r="BP135" s="9"/>
      <c r="BR135" s="9"/>
      <c r="BT135" s="9"/>
      <c r="BU135" s="9"/>
      <c r="BW135" s="41"/>
      <c r="BX135" s="9"/>
      <c r="BZ135" s="9"/>
      <c r="CE135" s="9"/>
      <c r="CF135" s="9"/>
    </row>
    <row r="136" spans="1:84" x14ac:dyDescent="0.4">
      <c r="B136" t="s">
        <v>378</v>
      </c>
      <c r="C136" t="s">
        <v>118</v>
      </c>
      <c r="E136" t="s">
        <v>123</v>
      </c>
      <c r="F136" s="5"/>
      <c r="G136" s="37">
        <f t="shared" si="66"/>
        <v>-23.432200000000002</v>
      </c>
      <c r="H136" s="37">
        <f t="shared" si="67"/>
        <v>-3.4672999999999998</v>
      </c>
      <c r="I136" s="37">
        <f t="shared" si="68"/>
        <v>-3.4672999999999998</v>
      </c>
      <c r="J136" s="37">
        <f t="shared" si="69"/>
        <v>-81.679389312977094</v>
      </c>
      <c r="K136" s="37">
        <f t="shared" si="70"/>
        <v>-96.407185628742496</v>
      </c>
      <c r="L136" s="37">
        <f t="shared" si="71"/>
        <v>-75.799721835883204</v>
      </c>
      <c r="M136" s="37">
        <f t="shared" si="72"/>
        <v>-23.432343234323501</v>
      </c>
      <c r="N136" s="37">
        <f t="shared" si="73"/>
        <v>-82.057231247496006</v>
      </c>
      <c r="O136" s="37">
        <f t="shared" si="74"/>
        <v>-96.407185629201194</v>
      </c>
      <c r="P136" s="37"/>
      <c r="Q136" t="s">
        <v>123</v>
      </c>
      <c r="R136" s="37">
        <v>-23.432200000000002</v>
      </c>
      <c r="S136" s="37">
        <v>-3.4672999999999998</v>
      </c>
      <c r="T136" s="37">
        <v>-3.4672999999999998</v>
      </c>
      <c r="U136" s="37">
        <v>-81.679389312977094</v>
      </c>
      <c r="V136" s="36">
        <v>-96.407185628742496</v>
      </c>
      <c r="W136" s="60">
        <v>-75.799721835883204</v>
      </c>
      <c r="X136" s="37">
        <v>-23.432343234323501</v>
      </c>
      <c r="Y136" s="37">
        <v>-82.057231247496006</v>
      </c>
      <c r="Z136" s="37">
        <v>-96.407185629201194</v>
      </c>
      <c r="AA136" s="37"/>
      <c r="AB136" s="37"/>
      <c r="AC136" s="37"/>
      <c r="AD136" t="s">
        <v>123</v>
      </c>
      <c r="AE136" s="56" t="s">
        <v>378</v>
      </c>
      <c r="AF136" s="37"/>
      <c r="AG136" s="37"/>
      <c r="AH136" s="37"/>
      <c r="AI136" s="37"/>
      <c r="AJ136" s="39"/>
      <c r="AK136" s="39"/>
      <c r="AL136" s="37"/>
      <c r="AM136" s="37"/>
      <c r="AN136" s="37"/>
      <c r="AO136" s="37"/>
      <c r="AP136" s="36"/>
      <c r="AS136" s="9"/>
      <c r="AT136" s="9"/>
      <c r="AU136" s="9"/>
      <c r="AV136" s="9"/>
      <c r="AW136" s="9"/>
      <c r="AX136" s="9"/>
      <c r="BG136" s="9"/>
      <c r="BM136" s="9"/>
      <c r="BO136" s="9"/>
      <c r="BP136" s="9"/>
      <c r="BQ136" s="9"/>
      <c r="BW136" s="41"/>
      <c r="BX136" s="9"/>
      <c r="BZ136" s="9"/>
      <c r="CE136" s="9"/>
      <c r="CF136" s="9"/>
    </row>
    <row r="137" spans="1:84" x14ac:dyDescent="0.4">
      <c r="B137" t="s">
        <v>380</v>
      </c>
      <c r="C137" t="s">
        <v>118</v>
      </c>
      <c r="E137" t="s">
        <v>124</v>
      </c>
      <c r="F137" s="5"/>
      <c r="G137" s="37">
        <f t="shared" si="66"/>
        <v>-19.9999</v>
      </c>
      <c r="H137" s="37">
        <f t="shared" si="67"/>
        <v>-10.447699999999999</v>
      </c>
      <c r="I137" s="37">
        <f t="shared" si="68"/>
        <v>-56.875799999999998</v>
      </c>
      <c r="J137" s="37">
        <f t="shared" si="69"/>
        <v>-74.902398215281707</v>
      </c>
      <c r="K137" s="37">
        <f t="shared" si="70"/>
        <v>-31.087289433384399</v>
      </c>
      <c r="L137" s="37">
        <f t="shared" si="71"/>
        <v>-54.081632653061199</v>
      </c>
      <c r="M137" s="37">
        <f t="shared" si="72"/>
        <v>-20</v>
      </c>
      <c r="N137" s="37">
        <f t="shared" si="73"/>
        <v>-74.547511310360207</v>
      </c>
      <c r="O137" s="37">
        <f t="shared" si="74"/>
        <v>-31.0872894291719</v>
      </c>
      <c r="P137" s="37"/>
      <c r="Q137" t="s">
        <v>124</v>
      </c>
      <c r="R137" s="37">
        <v>-19.9999</v>
      </c>
      <c r="S137" s="37">
        <v>-10.447699999999999</v>
      </c>
      <c r="T137" s="37">
        <v>-56.875799999999998</v>
      </c>
      <c r="U137" s="37">
        <v>-74.902398215281707</v>
      </c>
      <c r="V137" s="36">
        <v>-31.087289433384399</v>
      </c>
      <c r="W137" s="60">
        <v>-54.081632653061199</v>
      </c>
      <c r="X137" s="37">
        <v>-20</v>
      </c>
      <c r="Y137" s="37">
        <v>-74.547511310360207</v>
      </c>
      <c r="Z137" s="37">
        <v>-31.0872894291719</v>
      </c>
      <c r="AA137" s="37"/>
      <c r="AB137" s="37"/>
      <c r="AC137" s="37"/>
      <c r="AD137" t="s">
        <v>124</v>
      </c>
      <c r="AE137" s="56" t="s">
        <v>380</v>
      </c>
      <c r="AF137" s="37"/>
      <c r="AG137" s="37"/>
      <c r="AH137" s="37"/>
      <c r="AI137" s="37"/>
      <c r="AJ137" s="39"/>
      <c r="AK137" s="39"/>
      <c r="AL137" s="37"/>
      <c r="AM137" s="37"/>
      <c r="AN137" s="37"/>
      <c r="AO137" s="37"/>
      <c r="AP137" s="36"/>
      <c r="AS137" s="9"/>
      <c r="AT137" s="9"/>
      <c r="AU137" s="9"/>
      <c r="AV137" s="9"/>
      <c r="AW137" s="9"/>
      <c r="AX137" s="9"/>
      <c r="BM137" s="9"/>
      <c r="BO137" s="9"/>
      <c r="BP137" s="9"/>
      <c r="BQ137" s="9"/>
      <c r="BR137" s="9"/>
      <c r="BT137" s="9"/>
      <c r="BU137" s="9"/>
      <c r="BW137" s="41"/>
      <c r="BX137" s="9"/>
      <c r="BZ137" s="9"/>
      <c r="CE137" s="9"/>
      <c r="CF137" s="9"/>
    </row>
    <row r="138" spans="1:84" x14ac:dyDescent="0.4">
      <c r="B138" t="s">
        <v>382</v>
      </c>
      <c r="C138" t="s">
        <v>118</v>
      </c>
      <c r="E138" t="s">
        <v>125</v>
      </c>
      <c r="F138" s="5"/>
      <c r="G138" s="37">
        <f t="shared" si="66"/>
        <v>26.585899999999999</v>
      </c>
      <c r="H138" s="37">
        <f t="shared" si="67"/>
        <v>-3.5261</v>
      </c>
      <c r="I138" s="37">
        <f t="shared" si="68"/>
        <v>48.842700000000001</v>
      </c>
      <c r="J138" s="37">
        <f t="shared" si="69"/>
        <v>99.270532309350003</v>
      </c>
      <c r="K138" s="37">
        <f t="shared" si="70"/>
        <v>191.43425794734401</v>
      </c>
      <c r="L138" s="37">
        <f t="shared" si="71"/>
        <v>1588.27058889</v>
      </c>
      <c r="M138" s="37">
        <f t="shared" si="72"/>
        <v>26.007590818724101</v>
      </c>
      <c r="N138" s="37">
        <f t="shared" si="73"/>
        <v>96.301269411134399</v>
      </c>
      <c r="O138" s="37">
        <f t="shared" si="74"/>
        <v>191.43425794734401</v>
      </c>
      <c r="P138" s="37"/>
      <c r="Q138" t="s">
        <v>125</v>
      </c>
      <c r="R138" s="37">
        <v>26.585899999999999</v>
      </c>
      <c r="S138" s="37">
        <v>-3.5261</v>
      </c>
      <c r="T138" s="37">
        <v>48.842700000000001</v>
      </c>
      <c r="U138" s="37">
        <v>99.270532309350003</v>
      </c>
      <c r="V138" s="36">
        <v>191.43425794734401</v>
      </c>
      <c r="W138" s="36">
        <v>1588.27058889</v>
      </c>
      <c r="X138" s="37">
        <v>26.007590818724101</v>
      </c>
      <c r="Y138" s="37">
        <v>96.301269411134399</v>
      </c>
      <c r="Z138" s="37">
        <v>191.43425794734401</v>
      </c>
      <c r="AA138" s="37"/>
      <c r="AB138" s="37"/>
      <c r="AC138" s="37"/>
      <c r="AD138" t="s">
        <v>125</v>
      </c>
      <c r="AE138" s="56" t="s">
        <v>382</v>
      </c>
      <c r="AF138" s="37"/>
      <c r="AG138" s="37"/>
      <c r="AH138" s="37"/>
      <c r="AI138" s="37"/>
      <c r="AJ138" s="39"/>
      <c r="AK138" s="39"/>
      <c r="AL138" s="37"/>
      <c r="AM138" s="37"/>
      <c r="AN138" s="37"/>
      <c r="AO138" s="37"/>
      <c r="AP138" s="36"/>
      <c r="AS138" s="9"/>
      <c r="AT138" s="9"/>
      <c r="AU138" s="9"/>
      <c r="AV138" s="9"/>
      <c r="AW138" s="9"/>
      <c r="AX138" s="9"/>
      <c r="BC138" s="9"/>
      <c r="BD138" s="9"/>
      <c r="BO138" s="9"/>
      <c r="BP138" s="9"/>
      <c r="BQ138" s="9"/>
      <c r="BR138" s="9"/>
      <c r="BS138" s="9"/>
      <c r="BW138" s="41"/>
      <c r="BX138" s="9"/>
      <c r="BZ138" s="9"/>
      <c r="CE138" s="9"/>
      <c r="CF138" s="9"/>
    </row>
    <row r="139" spans="1:84" x14ac:dyDescent="0.4">
      <c r="B139" t="s">
        <v>383</v>
      </c>
      <c r="C139" t="s">
        <v>118</v>
      </c>
      <c r="E139" t="s">
        <v>702</v>
      </c>
      <c r="F139" s="5"/>
      <c r="G139" s="37">
        <f t="shared" si="66"/>
        <v>10.5991</v>
      </c>
      <c r="H139" s="37">
        <f t="shared" si="67"/>
        <v>0.75570000000000004</v>
      </c>
      <c r="I139" s="37">
        <f t="shared" si="68"/>
        <v>58.8352</v>
      </c>
      <c r="J139" s="37">
        <f t="shared" si="69"/>
        <v>-46.080652469415497</v>
      </c>
      <c r="K139" s="37">
        <f t="shared" si="70"/>
        <v>-68.393094289508596</v>
      </c>
      <c r="L139" s="37">
        <f t="shared" si="71"/>
        <v>-19.061384118347199</v>
      </c>
      <c r="M139" s="37">
        <f t="shared" si="72"/>
        <v>9.9105771340794604</v>
      </c>
      <c r="N139" s="37">
        <f t="shared" si="73"/>
        <v>-40.584815112333601</v>
      </c>
      <c r="O139" s="37">
        <f t="shared" si="74"/>
        <v>-66.262166854026702</v>
      </c>
      <c r="P139" s="37"/>
      <c r="Q139" t="s">
        <v>702</v>
      </c>
      <c r="R139" s="54">
        <v>10.5991</v>
      </c>
      <c r="S139" s="54">
        <v>0.75570000000000004</v>
      </c>
      <c r="T139" s="54">
        <v>58.8352</v>
      </c>
      <c r="U139" s="37">
        <v>-46.080652469415497</v>
      </c>
      <c r="V139" s="36">
        <v>-68.393094289508596</v>
      </c>
      <c r="W139" s="36">
        <v>-19.061384118347199</v>
      </c>
      <c r="X139" s="37">
        <v>9.9105771340794604</v>
      </c>
      <c r="Y139" s="37">
        <v>-40.584815112333601</v>
      </c>
      <c r="Z139" s="37">
        <v>-66.262166854026702</v>
      </c>
      <c r="AA139" s="37"/>
      <c r="AB139" s="37"/>
      <c r="AC139" s="37"/>
      <c r="AD139" t="s">
        <v>702</v>
      </c>
      <c r="AE139" s="56" t="s">
        <v>383</v>
      </c>
      <c r="AF139" s="37"/>
      <c r="AG139" s="37"/>
      <c r="AH139" s="37"/>
      <c r="AI139" s="37"/>
      <c r="AJ139" s="39"/>
      <c r="AK139" s="39"/>
      <c r="AL139" s="37"/>
      <c r="AM139" s="37"/>
      <c r="AN139" s="37"/>
      <c r="AO139" s="37"/>
      <c r="AP139" s="36"/>
      <c r="AS139" s="9"/>
      <c r="AT139" s="9"/>
      <c r="AU139" s="9"/>
      <c r="AV139" s="9"/>
      <c r="AX139" s="9"/>
      <c r="BR139" s="9"/>
      <c r="BS139" s="9"/>
      <c r="BW139" s="41"/>
      <c r="BX139" s="9"/>
      <c r="BZ139" s="9"/>
      <c r="CE139" s="9"/>
      <c r="CF139" s="9"/>
    </row>
    <row r="140" spans="1:84" x14ac:dyDescent="0.4">
      <c r="F140" s="5"/>
      <c r="G140" s="42">
        <f>AVERAGE(G132:G139)</f>
        <v>16.219574999999999</v>
      </c>
      <c r="H140" s="42">
        <f t="shared" ref="H140:O140" si="75">AVERAGE(H132:H139)</f>
        <v>0.74214999999999975</v>
      </c>
      <c r="I140" s="42">
        <f t="shared" si="75"/>
        <v>60.491437499999996</v>
      </c>
      <c r="J140" s="42">
        <f t="shared" si="75"/>
        <v>52.1743560227128</v>
      </c>
      <c r="K140" s="42">
        <f t="shared" si="75"/>
        <v>166.51263846394144</v>
      </c>
      <c r="L140" s="42">
        <f t="shared" si="75"/>
        <v>2428.2799048708553</v>
      </c>
      <c r="M140" s="42">
        <f t="shared" si="75"/>
        <v>16.496949506094943</v>
      </c>
      <c r="N140" s="42">
        <f t="shared" si="75"/>
        <v>53.008524659572743</v>
      </c>
      <c r="O140" s="42">
        <f t="shared" si="75"/>
        <v>149.45379227834766</v>
      </c>
      <c r="P140" s="42"/>
      <c r="Q140" s="42"/>
      <c r="R140" s="42"/>
      <c r="S140" s="42"/>
      <c r="T140" s="42"/>
      <c r="U140" s="42"/>
      <c r="V140" s="17"/>
      <c r="W140" s="17"/>
      <c r="X140" s="42"/>
      <c r="Y140" s="42"/>
      <c r="Z140" s="42"/>
      <c r="AA140" s="57"/>
      <c r="AB140" s="57"/>
      <c r="AC140" s="57"/>
      <c r="AE140" s="59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8"/>
    </row>
    <row r="141" spans="1:84" x14ac:dyDescent="0.4">
      <c r="F141" s="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84" x14ac:dyDescent="0.4">
      <c r="A142" s="2"/>
      <c r="B142" s="2"/>
      <c r="C142" s="2" t="s">
        <v>126</v>
      </c>
      <c r="D142" s="2"/>
      <c r="E142" s="2"/>
      <c r="F142" s="5"/>
      <c r="Q142" s="2"/>
      <c r="AD142" s="2"/>
      <c r="AS142" s="2"/>
      <c r="CE142" s="2"/>
    </row>
    <row r="143" spans="1:84" x14ac:dyDescent="0.4">
      <c r="B143" t="s">
        <v>385</v>
      </c>
      <c r="C143" t="s">
        <v>126</v>
      </c>
      <c r="E143" t="s">
        <v>127</v>
      </c>
      <c r="F143" s="5"/>
      <c r="G143" s="37">
        <f>R143</f>
        <v>26.904900000000001</v>
      </c>
      <c r="H143" s="37">
        <f t="shared" ref="H143:O143" si="76">S143</f>
        <v>-0.33200000000000002</v>
      </c>
      <c r="I143" s="37">
        <f t="shared" si="76"/>
        <v>19.918399999999998</v>
      </c>
      <c r="J143" s="37">
        <f t="shared" si="76"/>
        <v>92.369450816354103</v>
      </c>
      <c r="K143" s="37">
        <f t="shared" si="76"/>
        <v>179.26542605288901</v>
      </c>
      <c r="L143" s="37">
        <f t="shared" si="76"/>
        <v>172.82556693139401</v>
      </c>
      <c r="M143" s="37">
        <f t="shared" si="76"/>
        <v>27.4336473491324</v>
      </c>
      <c r="N143" s="37">
        <f t="shared" si="76"/>
        <v>109.01768155647</v>
      </c>
      <c r="O143" s="37">
        <f t="shared" si="76"/>
        <v>196.54930859409899</v>
      </c>
      <c r="P143" s="37"/>
      <c r="Q143" t="s">
        <v>127</v>
      </c>
      <c r="R143" s="37">
        <v>26.904900000000001</v>
      </c>
      <c r="S143" s="37">
        <v>-0.33200000000000002</v>
      </c>
      <c r="T143" s="37">
        <v>19.918399999999998</v>
      </c>
      <c r="U143" s="37">
        <v>92.369450816354103</v>
      </c>
      <c r="V143" s="36">
        <v>179.26542605288901</v>
      </c>
      <c r="W143" s="36">
        <v>172.82556693139401</v>
      </c>
      <c r="X143" s="37">
        <v>27.4336473491324</v>
      </c>
      <c r="Y143" s="37">
        <v>109.01768155647</v>
      </c>
      <c r="Z143" s="37">
        <v>196.54930859409899</v>
      </c>
      <c r="AA143" s="37"/>
      <c r="AB143" s="37"/>
      <c r="AC143" s="37"/>
      <c r="AD143" t="s">
        <v>127</v>
      </c>
      <c r="AE143" s="56" t="s">
        <v>385</v>
      </c>
      <c r="AF143" s="37"/>
      <c r="AG143" s="37"/>
      <c r="AH143" s="37"/>
      <c r="AI143" s="37"/>
      <c r="AJ143" s="39"/>
      <c r="AK143" s="39"/>
      <c r="AL143" s="37"/>
      <c r="AM143" s="37"/>
      <c r="AN143" s="37"/>
      <c r="AO143" s="37"/>
      <c r="AP143" s="36"/>
      <c r="AS143" s="9"/>
      <c r="AT143" s="9"/>
      <c r="AU143" s="9"/>
      <c r="AV143" s="9"/>
      <c r="AX143" s="9"/>
      <c r="BR143" s="9"/>
      <c r="BW143" s="41"/>
      <c r="BX143" s="9"/>
      <c r="BZ143" s="9"/>
      <c r="CE143" s="9"/>
      <c r="CF143" s="9"/>
    </row>
    <row r="144" spans="1:84" x14ac:dyDescent="0.4">
      <c r="B144" t="s">
        <v>387</v>
      </c>
      <c r="C144" t="s">
        <v>126</v>
      </c>
      <c r="E144" t="s">
        <v>128</v>
      </c>
      <c r="F144" s="5"/>
      <c r="G144" s="37">
        <f t="shared" ref="G144:G147" si="77">R144</f>
        <v>33.093800000000002</v>
      </c>
      <c r="H144" s="37">
        <f t="shared" ref="H144:H147" si="78">S144</f>
        <v>1.4109</v>
      </c>
      <c r="I144" s="37">
        <f t="shared" ref="I144:I147" si="79">T144</f>
        <v>59.128599999999999</v>
      </c>
      <c r="J144" s="37">
        <f t="shared" ref="J144:J147" si="80">U144</f>
        <v>138.5</v>
      </c>
      <c r="K144" s="37">
        <f t="shared" ref="K144:K147" si="81">V144</f>
        <v>199.37238493723899</v>
      </c>
      <c r="L144" s="37">
        <f t="shared" ref="L144:L147" si="82">W144</f>
        <v>83.2692979392246</v>
      </c>
      <c r="M144" s="37">
        <f t="shared" ref="M144:M147" si="83">X144</f>
        <v>34.573516402057997</v>
      </c>
      <c r="N144" s="37">
        <f t="shared" ref="N144:N147" si="84">Y144</f>
        <v>172.269141662089</v>
      </c>
      <c r="O144" s="37">
        <f t="shared" ref="O144:O147" si="85">Z144</f>
        <v>242.61333406716301</v>
      </c>
      <c r="P144" s="37"/>
      <c r="Q144" t="s">
        <v>128</v>
      </c>
      <c r="R144" s="37">
        <v>33.093800000000002</v>
      </c>
      <c r="S144" s="37">
        <v>1.4109</v>
      </c>
      <c r="T144" s="37">
        <v>59.128599999999999</v>
      </c>
      <c r="U144" s="37">
        <v>138.5</v>
      </c>
      <c r="V144" s="36">
        <v>199.37238493723899</v>
      </c>
      <c r="W144" s="36">
        <v>83.2692979392246</v>
      </c>
      <c r="X144" s="37">
        <v>34.573516402057997</v>
      </c>
      <c r="Y144" s="37">
        <v>172.269141662089</v>
      </c>
      <c r="Z144" s="37">
        <v>242.61333406716301</v>
      </c>
      <c r="AA144" s="37"/>
      <c r="AB144" s="37"/>
      <c r="AC144" s="37"/>
      <c r="AD144" t="s">
        <v>128</v>
      </c>
      <c r="AE144" s="56" t="s">
        <v>387</v>
      </c>
      <c r="AF144" s="37"/>
      <c r="AG144" s="37"/>
      <c r="AH144" s="37"/>
      <c r="AI144" s="37"/>
      <c r="AJ144" s="39"/>
      <c r="AK144" s="39"/>
      <c r="AL144" s="37"/>
      <c r="AM144" s="37"/>
      <c r="AN144" s="37"/>
      <c r="AO144" s="37"/>
      <c r="AP144" s="36"/>
      <c r="AS144" s="9"/>
      <c r="AT144" s="9"/>
      <c r="AU144" s="9"/>
      <c r="AV144" s="9"/>
      <c r="AX144" s="9"/>
      <c r="BQ144" s="9"/>
      <c r="BR144" s="9"/>
      <c r="BV144" s="9"/>
      <c r="BW144" s="41"/>
      <c r="BX144" s="9"/>
      <c r="BZ144" s="9"/>
      <c r="CE144" s="9"/>
      <c r="CF144" s="9"/>
    </row>
    <row r="145" spans="1:84" x14ac:dyDescent="0.4">
      <c r="B145" t="s">
        <v>389</v>
      </c>
      <c r="C145" t="s">
        <v>126</v>
      </c>
      <c r="E145" t="s">
        <v>129</v>
      </c>
      <c r="F145" s="5"/>
      <c r="G145" s="37">
        <f t="shared" si="77"/>
        <v>17.313300000000002</v>
      </c>
      <c r="H145" s="37">
        <f t="shared" si="78"/>
        <v>-3.5988000000000002</v>
      </c>
      <c r="I145" s="37">
        <f t="shared" si="79"/>
        <v>22.1128</v>
      </c>
      <c r="J145" s="37">
        <f t="shared" si="80"/>
        <v>86.3585684022745</v>
      </c>
      <c r="K145" s="37">
        <f t="shared" si="81"/>
        <v>339.85526315789502</v>
      </c>
      <c r="L145" s="37">
        <f t="shared" si="82"/>
        <v>210.21714922049</v>
      </c>
      <c r="M145" s="37">
        <f t="shared" si="83"/>
        <v>17.558020222886899</v>
      </c>
      <c r="N145" s="37">
        <f t="shared" si="84"/>
        <v>95.4479300084069</v>
      </c>
      <c r="O145" s="37">
        <f t="shared" si="85"/>
        <v>354.453449309657</v>
      </c>
      <c r="P145" s="37"/>
      <c r="Q145" t="s">
        <v>129</v>
      </c>
      <c r="R145" s="37">
        <v>17.313300000000002</v>
      </c>
      <c r="S145" s="37">
        <v>-3.5988000000000002</v>
      </c>
      <c r="T145" s="37">
        <v>22.1128</v>
      </c>
      <c r="U145" s="37">
        <v>86.3585684022745</v>
      </c>
      <c r="V145" s="36">
        <v>339.85526315789502</v>
      </c>
      <c r="W145" s="36">
        <v>210.21714922049</v>
      </c>
      <c r="X145" s="37">
        <v>17.558020222886899</v>
      </c>
      <c r="Y145" s="37">
        <v>95.4479300084069</v>
      </c>
      <c r="Z145" s="37">
        <v>354.453449309657</v>
      </c>
      <c r="AA145" s="37"/>
      <c r="AB145" s="37"/>
      <c r="AC145" s="37"/>
      <c r="AD145" t="s">
        <v>129</v>
      </c>
      <c r="AE145" s="56" t="s">
        <v>592</v>
      </c>
      <c r="AF145" s="37"/>
      <c r="AG145" s="37"/>
      <c r="AH145" s="37"/>
      <c r="AI145" s="37"/>
      <c r="AJ145" s="39"/>
      <c r="AK145" s="39"/>
      <c r="AL145" s="37"/>
      <c r="AM145" s="37"/>
      <c r="AN145" s="37"/>
      <c r="AO145" s="37"/>
      <c r="AP145" s="36"/>
      <c r="AS145" s="9"/>
      <c r="AT145" s="9"/>
      <c r="AU145" s="9"/>
      <c r="AV145" s="9"/>
      <c r="AX145" s="9"/>
      <c r="BQ145" s="9"/>
      <c r="BR145" s="9"/>
      <c r="BV145" s="9"/>
      <c r="BW145" s="41"/>
      <c r="BX145" s="9"/>
      <c r="BZ145" s="9"/>
      <c r="CE145" s="9"/>
      <c r="CF145" s="9"/>
    </row>
    <row r="146" spans="1:84" x14ac:dyDescent="0.4">
      <c r="B146" t="s">
        <v>391</v>
      </c>
      <c r="C146" t="s">
        <v>126</v>
      </c>
      <c r="E146" t="s">
        <v>130</v>
      </c>
      <c r="F146" s="5"/>
      <c r="G146" s="37">
        <f t="shared" si="77"/>
        <v>8.5486000000000004</v>
      </c>
      <c r="H146" s="37">
        <f t="shared" si="78"/>
        <v>2.9481999999999999</v>
      </c>
      <c r="I146" s="37">
        <f t="shared" si="79"/>
        <v>5.1261000000000001</v>
      </c>
      <c r="J146" s="37">
        <f t="shared" si="80"/>
        <v>33.195876288659797</v>
      </c>
      <c r="K146" s="37">
        <f t="shared" si="81"/>
        <v>34.233766233766197</v>
      </c>
      <c r="L146" s="37">
        <f t="shared" si="82"/>
        <v>12.3478260869565</v>
      </c>
      <c r="M146" s="37">
        <f t="shared" si="83"/>
        <v>10.0026032991475</v>
      </c>
      <c r="N146" s="37">
        <f t="shared" si="84"/>
        <v>45.076831990331797</v>
      </c>
      <c r="O146" s="37">
        <f t="shared" si="85"/>
        <v>50.572394827192802</v>
      </c>
      <c r="P146" s="37"/>
      <c r="Q146" t="s">
        <v>130</v>
      </c>
      <c r="R146" s="37">
        <v>8.5486000000000004</v>
      </c>
      <c r="S146" s="37">
        <v>2.9481999999999999</v>
      </c>
      <c r="T146" s="37">
        <v>5.1261000000000001</v>
      </c>
      <c r="U146" s="37">
        <v>33.195876288659797</v>
      </c>
      <c r="V146" s="36">
        <v>34.233766233766197</v>
      </c>
      <c r="W146" s="36">
        <v>12.3478260869565</v>
      </c>
      <c r="X146" s="37">
        <v>10.0026032991475</v>
      </c>
      <c r="Y146" s="37">
        <v>45.076831990331797</v>
      </c>
      <c r="Z146" s="37">
        <v>50.572394827192802</v>
      </c>
      <c r="AA146" s="37"/>
      <c r="AB146" s="37"/>
      <c r="AC146" s="37"/>
      <c r="AD146" t="s">
        <v>130</v>
      </c>
      <c r="AE146" s="56" t="s">
        <v>391</v>
      </c>
      <c r="AF146" s="37"/>
      <c r="AG146" s="37"/>
      <c r="AH146" s="37"/>
      <c r="AI146" s="37"/>
      <c r="AJ146" s="39"/>
      <c r="AK146" s="39"/>
      <c r="AL146" s="37"/>
      <c r="AM146" s="37"/>
      <c r="AN146" s="37"/>
      <c r="AO146" s="37"/>
      <c r="AP146" s="36"/>
      <c r="AS146" s="9"/>
      <c r="AT146" s="9"/>
      <c r="AU146" s="9"/>
      <c r="AV146" s="9"/>
      <c r="AW146" s="9"/>
      <c r="AX146" s="9"/>
      <c r="BP146" s="9"/>
      <c r="BR146" s="9"/>
      <c r="BS146" s="9"/>
      <c r="BW146" s="41"/>
      <c r="BX146" s="9"/>
      <c r="BZ146" s="9"/>
      <c r="CE146" s="9"/>
      <c r="CF146" s="9"/>
    </row>
    <row r="147" spans="1:84" x14ac:dyDescent="0.4">
      <c r="B147" t="s">
        <v>393</v>
      </c>
      <c r="C147" t="s">
        <v>126</v>
      </c>
      <c r="E147" t="s">
        <v>131</v>
      </c>
      <c r="F147" s="5"/>
      <c r="G147" s="37">
        <f t="shared" si="77"/>
        <v>26.768000000000001</v>
      </c>
      <c r="H147" s="37">
        <f t="shared" si="78"/>
        <v>4.9824999999999999</v>
      </c>
      <c r="I147" s="37">
        <f t="shared" si="79"/>
        <v>14.49</v>
      </c>
      <c r="J147" s="37">
        <f t="shared" si="80"/>
        <v>73.5549132947977</v>
      </c>
      <c r="K147" s="37">
        <f t="shared" si="81"/>
        <v>60.776439089692097</v>
      </c>
      <c r="L147" s="37">
        <f t="shared" si="82"/>
        <v>31.5443592552026</v>
      </c>
      <c r="M147" s="37">
        <f t="shared" si="83"/>
        <v>28.033651540688702</v>
      </c>
      <c r="N147" s="37">
        <f t="shared" si="84"/>
        <v>85.660999924480393</v>
      </c>
      <c r="O147" s="37">
        <f t="shared" si="85"/>
        <v>77.001296441750597</v>
      </c>
      <c r="P147" s="37"/>
      <c r="Q147" t="s">
        <v>131</v>
      </c>
      <c r="R147" s="37">
        <v>26.768000000000001</v>
      </c>
      <c r="S147" s="37">
        <v>4.9824999999999999</v>
      </c>
      <c r="T147" s="37">
        <v>14.49</v>
      </c>
      <c r="U147" s="37">
        <v>73.5549132947977</v>
      </c>
      <c r="V147" s="36">
        <v>60.776439089692097</v>
      </c>
      <c r="W147" s="36">
        <v>31.5443592552026</v>
      </c>
      <c r="X147" s="37">
        <v>28.033651540688702</v>
      </c>
      <c r="Y147" s="37">
        <v>85.660999924480393</v>
      </c>
      <c r="Z147" s="37">
        <v>77.001296441750597</v>
      </c>
      <c r="AA147" s="37"/>
      <c r="AB147" s="37"/>
      <c r="AC147" s="37"/>
      <c r="AD147" t="s">
        <v>131</v>
      </c>
      <c r="AE147" s="56" t="s">
        <v>393</v>
      </c>
      <c r="AF147" s="37"/>
      <c r="AG147" s="37"/>
      <c r="AH147" s="37"/>
      <c r="AI147" s="37"/>
      <c r="AJ147" s="39"/>
      <c r="AK147" s="39"/>
      <c r="AL147" s="37"/>
      <c r="AM147" s="37"/>
      <c r="AN147" s="37"/>
      <c r="AO147" s="37"/>
      <c r="AP147" s="36"/>
      <c r="AS147" s="9"/>
      <c r="AT147" s="9"/>
      <c r="AU147" s="9"/>
      <c r="AV147" s="9"/>
      <c r="AW147" s="9"/>
      <c r="AX147" s="9"/>
      <c r="BP147" s="9"/>
      <c r="BR147" s="9"/>
      <c r="BS147" s="9"/>
      <c r="BW147" s="41"/>
      <c r="BX147" s="9"/>
      <c r="BZ147" s="9"/>
      <c r="CE147" s="9"/>
      <c r="CF147" s="9"/>
    </row>
    <row r="148" spans="1:84" x14ac:dyDescent="0.4">
      <c r="F148" s="5"/>
      <c r="G148" s="42">
        <f>AVERAGE(G143:G147)</f>
        <v>22.52572</v>
      </c>
      <c r="H148" s="42">
        <f t="shared" ref="H148:O148" si="86">AVERAGE(H143:H147)</f>
        <v>1.08216</v>
      </c>
      <c r="I148" s="42">
        <f t="shared" si="86"/>
        <v>24.155179999999994</v>
      </c>
      <c r="J148" s="42">
        <f t="shared" si="86"/>
        <v>84.795761760417221</v>
      </c>
      <c r="K148" s="42">
        <f t="shared" si="86"/>
        <v>162.70065589429626</v>
      </c>
      <c r="L148" s="42">
        <f t="shared" si="86"/>
        <v>102.04083988665354</v>
      </c>
      <c r="M148" s="42">
        <f t="shared" si="86"/>
        <v>23.520287762782697</v>
      </c>
      <c r="N148" s="42">
        <f t="shared" si="86"/>
        <v>101.49451702835562</v>
      </c>
      <c r="O148" s="42">
        <f t="shared" si="86"/>
        <v>184.23795664797248</v>
      </c>
      <c r="P148" s="42"/>
      <c r="Q148" s="42"/>
      <c r="R148" s="42"/>
      <c r="S148" s="42"/>
      <c r="T148" s="42"/>
      <c r="U148" s="42"/>
      <c r="V148" s="17"/>
      <c r="W148" s="17"/>
      <c r="X148" s="42"/>
      <c r="Y148" s="42"/>
      <c r="Z148" s="42"/>
      <c r="AA148" s="57"/>
      <c r="AB148" s="57"/>
      <c r="AC148" s="57"/>
      <c r="AE148" s="59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8"/>
    </row>
    <row r="149" spans="1:84" x14ac:dyDescent="0.4">
      <c r="F149" s="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84" x14ac:dyDescent="0.4">
      <c r="A150" s="1" t="s">
        <v>132</v>
      </c>
      <c r="B150" s="1"/>
      <c r="C150" s="1" t="s">
        <v>559</v>
      </c>
      <c r="D150" s="1"/>
      <c r="E150" s="1" t="s">
        <v>133</v>
      </c>
      <c r="F150" s="5"/>
      <c r="G150" s="37">
        <f>R150</f>
        <v>46.001300000000001</v>
      </c>
      <c r="H150" s="37">
        <f t="shared" ref="H150:O150" si="87">S150</f>
        <v>5.5395000000000003</v>
      </c>
      <c r="I150" s="37">
        <f t="shared" si="87"/>
        <v>13.292999999999999</v>
      </c>
      <c r="J150" s="37">
        <f t="shared" si="87"/>
        <v>-37.131894484412499</v>
      </c>
      <c r="K150" s="37">
        <f t="shared" si="87"/>
        <v>0.892857142857162</v>
      </c>
      <c r="L150" s="37">
        <f t="shared" si="87"/>
        <v>-39.359733530718003</v>
      </c>
      <c r="M150" s="37">
        <f t="shared" si="87"/>
        <v>50.932654926711201</v>
      </c>
      <c r="N150" s="37">
        <f t="shared" si="87"/>
        <v>-28.117470803207201</v>
      </c>
      <c r="O150" s="37">
        <f t="shared" si="87"/>
        <v>18.645420639084801</v>
      </c>
      <c r="P150" s="37"/>
      <c r="Q150" s="1" t="s">
        <v>133</v>
      </c>
      <c r="R150" s="37">
        <v>46.001300000000001</v>
      </c>
      <c r="S150" s="37">
        <v>5.5395000000000003</v>
      </c>
      <c r="T150" s="37">
        <v>13.292999999999999</v>
      </c>
      <c r="U150" s="37">
        <v>-37.131894484412499</v>
      </c>
      <c r="V150" s="36">
        <v>0.892857142857162</v>
      </c>
      <c r="W150" s="36">
        <v>-39.359733530718003</v>
      </c>
      <c r="X150" s="37">
        <v>50.932654926711201</v>
      </c>
      <c r="Y150" s="37">
        <v>-28.117470803207201</v>
      </c>
      <c r="Z150" s="37">
        <v>18.645420639084801</v>
      </c>
      <c r="AA150" s="37"/>
      <c r="AB150" s="37"/>
      <c r="AC150" s="37"/>
      <c r="AD150" s="1" t="s">
        <v>133</v>
      </c>
      <c r="AE150" s="56" t="s">
        <v>132</v>
      </c>
      <c r="AF150" s="37"/>
      <c r="AG150" s="37"/>
      <c r="AH150" s="37"/>
      <c r="AI150" s="37"/>
      <c r="AJ150" s="39"/>
      <c r="AK150" s="39"/>
      <c r="AL150" s="37"/>
      <c r="AM150" s="37"/>
      <c r="AN150" s="37"/>
      <c r="AO150" s="37"/>
      <c r="AP150" s="36"/>
      <c r="AS150" s="10"/>
      <c r="AT150" s="9"/>
      <c r="AU150" s="9"/>
      <c r="AV150" s="9"/>
      <c r="AW150" s="9"/>
      <c r="AX150" s="9"/>
      <c r="BW150" s="41"/>
      <c r="BX150" s="9"/>
      <c r="BZ150" s="9"/>
      <c r="CE150" s="10"/>
      <c r="CF150" s="9"/>
    </row>
    <row r="151" spans="1:84" x14ac:dyDescent="0.4">
      <c r="B151" t="s">
        <v>396</v>
      </c>
      <c r="C151" t="s">
        <v>559</v>
      </c>
      <c r="E151" t="s">
        <v>134</v>
      </c>
      <c r="F151" s="5"/>
      <c r="G151" s="37">
        <f t="shared" ref="G151:G154" si="88">R151</f>
        <v>27.974299999999999</v>
      </c>
      <c r="H151" s="37">
        <f t="shared" ref="H151:H154" si="89">S151</f>
        <v>2.5773000000000001</v>
      </c>
      <c r="I151" s="37">
        <f t="shared" ref="I151:I154" si="90">T151</f>
        <v>11.797800000000001</v>
      </c>
      <c r="J151" s="37">
        <f t="shared" ref="J151:J154" si="91">U151</f>
        <v>-70.202146244072907</v>
      </c>
      <c r="K151" s="37">
        <f t="shared" ref="K151:K154" si="92">V151</f>
        <v>-71.242774566473997</v>
      </c>
      <c r="L151" s="37">
        <f t="shared" ref="L151:L154" si="93">W151</f>
        <v>-87.154384077461003</v>
      </c>
      <c r="M151" s="37">
        <f t="shared" ref="M151:M154" si="94">X151</f>
        <v>27.974276527331</v>
      </c>
      <c r="N151" s="37">
        <f t="shared" ref="N151:N154" si="95">Y151</f>
        <v>-64.103639997967505</v>
      </c>
      <c r="O151" s="37">
        <f t="shared" ref="O151:O154" si="96">Z151</f>
        <v>-62.912732397481903</v>
      </c>
      <c r="P151" s="37"/>
      <c r="Q151" t="s">
        <v>134</v>
      </c>
      <c r="R151" s="37">
        <v>27.974299999999999</v>
      </c>
      <c r="S151" s="37">
        <v>2.5773000000000001</v>
      </c>
      <c r="T151" s="37">
        <v>11.797800000000001</v>
      </c>
      <c r="U151" s="37">
        <v>-70.202146244072907</v>
      </c>
      <c r="V151" s="36">
        <v>-71.242774566473997</v>
      </c>
      <c r="W151" s="36">
        <v>-87.154384077461003</v>
      </c>
      <c r="X151" s="37">
        <v>27.974276527331</v>
      </c>
      <c r="Y151" s="37">
        <v>-64.103639997967505</v>
      </c>
      <c r="Z151" s="37">
        <v>-62.912732397481903</v>
      </c>
      <c r="AA151" s="37"/>
      <c r="AB151" s="37"/>
      <c r="AC151" s="37"/>
      <c r="AD151" t="s">
        <v>134</v>
      </c>
      <c r="AE151" s="56" t="s">
        <v>396</v>
      </c>
      <c r="AF151" s="37"/>
      <c r="AG151" s="37"/>
      <c r="AH151" s="37"/>
      <c r="AI151" s="37"/>
      <c r="AJ151" s="39"/>
      <c r="AK151" s="39"/>
      <c r="AL151" s="37"/>
      <c r="AM151" s="37"/>
      <c r="AN151" s="37"/>
      <c r="AO151" s="37"/>
      <c r="AP151" s="36"/>
      <c r="AS151" s="9"/>
      <c r="AT151" s="9"/>
      <c r="AU151" s="9"/>
      <c r="AV151" s="9"/>
      <c r="AW151" s="9"/>
      <c r="AX151" s="9"/>
      <c r="BQ151" s="9"/>
      <c r="BW151" s="41"/>
      <c r="BX151" s="9"/>
      <c r="BZ151" s="9"/>
      <c r="CE151" s="9"/>
      <c r="CF151" s="9"/>
    </row>
    <row r="152" spans="1:84" x14ac:dyDescent="0.4">
      <c r="B152" t="s">
        <v>398</v>
      </c>
      <c r="C152" t="s">
        <v>559</v>
      </c>
      <c r="E152" t="s">
        <v>135</v>
      </c>
      <c r="F152" s="5"/>
      <c r="G152" s="37">
        <f t="shared" si="88"/>
        <v>-0.44890000000000002</v>
      </c>
      <c r="H152" s="37">
        <f t="shared" si="89"/>
        <v>2.8125</v>
      </c>
      <c r="I152" s="37">
        <f t="shared" si="90"/>
        <v>-18.218499999999999</v>
      </c>
      <c r="J152" s="37">
        <f t="shared" si="91"/>
        <v>-3.8811188811188901</v>
      </c>
      <c r="K152" s="37">
        <f t="shared" si="92"/>
        <v>54.273528256355597</v>
      </c>
      <c r="L152" s="37">
        <f t="shared" si="93"/>
        <v>90.005529444290801</v>
      </c>
      <c r="M152" s="37">
        <f t="shared" si="94"/>
        <v>0.52078978945882004</v>
      </c>
      <c r="N152" s="37">
        <f t="shared" si="95"/>
        <v>2.7279295559410999</v>
      </c>
      <c r="O152" s="37">
        <f t="shared" si="96"/>
        <v>66.859436804637198</v>
      </c>
      <c r="P152" s="37"/>
      <c r="Q152" t="s">
        <v>135</v>
      </c>
      <c r="R152" s="37">
        <v>-0.44890000000000002</v>
      </c>
      <c r="S152" s="37">
        <v>2.8125</v>
      </c>
      <c r="T152" s="37">
        <v>-18.218499999999999</v>
      </c>
      <c r="U152" s="37">
        <v>-3.8811188811188901</v>
      </c>
      <c r="V152" s="36">
        <v>54.273528256355597</v>
      </c>
      <c r="W152" s="36">
        <v>90.005529444290801</v>
      </c>
      <c r="X152" s="37">
        <v>0.52078978945882004</v>
      </c>
      <c r="Y152" s="37">
        <v>2.7279295559410999</v>
      </c>
      <c r="Z152" s="37">
        <v>66.859436804637198</v>
      </c>
      <c r="AA152" s="37"/>
      <c r="AB152" s="37"/>
      <c r="AC152" s="37"/>
      <c r="AD152" t="s">
        <v>135</v>
      </c>
      <c r="AE152" s="56" t="s">
        <v>398</v>
      </c>
      <c r="AF152" s="37"/>
      <c r="AG152" s="37"/>
      <c r="AH152" s="37"/>
      <c r="AI152" s="37"/>
      <c r="AJ152" s="39"/>
      <c r="AK152" s="39"/>
      <c r="AL152" s="37"/>
      <c r="AM152" s="37"/>
      <c r="AN152" s="37"/>
      <c r="AO152" s="37"/>
      <c r="AP152" s="36"/>
      <c r="AS152" s="9"/>
      <c r="AT152" s="9"/>
      <c r="AU152" s="9"/>
      <c r="AV152" s="9"/>
      <c r="AX152" s="9"/>
      <c r="BF152" s="9"/>
      <c r="BO152" s="9"/>
      <c r="BW152" s="41"/>
      <c r="BX152" s="9"/>
      <c r="BZ152" s="9"/>
      <c r="CE152" s="9"/>
      <c r="CF152" s="9"/>
    </row>
    <row r="153" spans="1:84" x14ac:dyDescent="0.4">
      <c r="B153" t="s">
        <v>400</v>
      </c>
      <c r="C153" t="s">
        <v>559</v>
      </c>
      <c r="E153" t="s">
        <v>136</v>
      </c>
      <c r="F153" s="5"/>
      <c r="G153" s="37">
        <f t="shared" si="88"/>
        <v>87.544499999999999</v>
      </c>
      <c r="H153" s="37">
        <f t="shared" si="89"/>
        <v>4.7713999999999999</v>
      </c>
      <c r="I153" s="37">
        <f t="shared" si="90"/>
        <v>143.98150000000001</v>
      </c>
      <c r="J153" s="37">
        <f t="shared" si="91"/>
        <v>-14.146341463414601</v>
      </c>
      <c r="K153" s="37" t="str">
        <f t="shared" si="92"/>
        <v>NULL</v>
      </c>
      <c r="L153" s="37" t="str">
        <f t="shared" si="93"/>
        <v>NULL</v>
      </c>
      <c r="M153" s="37">
        <f t="shared" si="94"/>
        <v>87.900355871885907</v>
      </c>
      <c r="N153" s="37">
        <f t="shared" si="95"/>
        <v>-14.146341463307801</v>
      </c>
      <c r="O153" s="37">
        <f t="shared" si="96"/>
        <v>-52.000000001119197</v>
      </c>
      <c r="P153" s="37"/>
      <c r="Q153" t="s">
        <v>136</v>
      </c>
      <c r="R153" s="37">
        <v>87.544499999999999</v>
      </c>
      <c r="S153" s="37">
        <v>4.7713999999999999</v>
      </c>
      <c r="T153" s="37">
        <v>143.98150000000001</v>
      </c>
      <c r="U153" s="37">
        <v>-14.146341463414601</v>
      </c>
      <c r="V153" s="60" t="s">
        <v>147</v>
      </c>
      <c r="W153" s="60" t="s">
        <v>147</v>
      </c>
      <c r="X153" s="37">
        <v>87.900355871885907</v>
      </c>
      <c r="Y153" s="37">
        <v>-14.146341463307801</v>
      </c>
      <c r="Z153" s="37">
        <v>-52.000000001119197</v>
      </c>
      <c r="AA153" s="37"/>
      <c r="AB153" s="37"/>
      <c r="AC153" s="37"/>
      <c r="AD153" t="s">
        <v>136</v>
      </c>
      <c r="AE153" s="56" t="s">
        <v>400</v>
      </c>
      <c r="AF153" s="37"/>
      <c r="AG153" s="37"/>
      <c r="AH153" s="37"/>
      <c r="AI153" s="37"/>
      <c r="AJ153" s="39"/>
      <c r="AK153" s="39"/>
      <c r="AL153" s="37"/>
      <c r="AM153" s="37"/>
      <c r="AN153" s="37"/>
      <c r="AO153" s="37"/>
      <c r="AP153" s="36"/>
      <c r="AS153" s="9"/>
      <c r="AT153" s="9"/>
      <c r="AU153" s="9"/>
      <c r="AV153" s="9"/>
      <c r="AX153" s="9"/>
      <c r="BF153" s="9"/>
      <c r="BN153" s="9"/>
      <c r="BO153" s="9"/>
      <c r="BP153" s="9"/>
      <c r="BR153" s="9"/>
      <c r="BS153" s="9"/>
      <c r="BW153" s="41"/>
      <c r="BX153" s="9"/>
      <c r="BZ153" s="9"/>
      <c r="CE153" s="9"/>
      <c r="CF153" s="9"/>
    </row>
    <row r="154" spans="1:84" x14ac:dyDescent="0.4">
      <c r="B154" t="s">
        <v>403</v>
      </c>
      <c r="C154" t="s">
        <v>559</v>
      </c>
      <c r="E154" t="s">
        <v>137</v>
      </c>
      <c r="F154" s="5"/>
      <c r="G154" s="37">
        <f t="shared" si="88"/>
        <v>-21.9437</v>
      </c>
      <c r="H154" s="37">
        <f t="shared" si="89"/>
        <v>5.2739000000000003</v>
      </c>
      <c r="I154" s="37">
        <f t="shared" si="90"/>
        <v>-25.7761</v>
      </c>
      <c r="J154" s="37">
        <f t="shared" si="91"/>
        <v>27.336157488163501</v>
      </c>
      <c r="K154" s="37">
        <f t="shared" si="92"/>
        <v>-27.5177304964539</v>
      </c>
      <c r="L154" s="37" t="str">
        <f t="shared" si="93"/>
        <v>NULL</v>
      </c>
      <c r="M154" s="37">
        <f t="shared" si="94"/>
        <v>-22.3993925588458</v>
      </c>
      <c r="N154" s="37">
        <f t="shared" si="95"/>
        <v>15.5063291294869</v>
      </c>
      <c r="O154" s="37">
        <f t="shared" si="96"/>
        <v>-27.517730486859499</v>
      </c>
      <c r="P154" s="37"/>
      <c r="Q154" t="s">
        <v>137</v>
      </c>
      <c r="R154" s="37">
        <v>-21.9437</v>
      </c>
      <c r="S154" s="37">
        <v>5.2739000000000003</v>
      </c>
      <c r="T154" s="37">
        <v>-25.7761</v>
      </c>
      <c r="U154" s="37">
        <v>27.336157488163501</v>
      </c>
      <c r="V154" s="36">
        <v>-27.5177304964539</v>
      </c>
      <c r="W154" s="60" t="s">
        <v>147</v>
      </c>
      <c r="X154" s="37">
        <v>-22.3993925588458</v>
      </c>
      <c r="Y154" s="37">
        <v>15.5063291294869</v>
      </c>
      <c r="Z154" s="37">
        <v>-27.517730486859499</v>
      </c>
      <c r="AA154" s="37"/>
      <c r="AB154" s="37"/>
      <c r="AC154" s="37"/>
      <c r="AD154" t="s">
        <v>137</v>
      </c>
      <c r="AE154" s="56" t="s">
        <v>403</v>
      </c>
      <c r="AF154" s="37"/>
      <c r="AG154" s="37"/>
      <c r="AH154" s="37"/>
      <c r="AI154" s="37"/>
      <c r="AJ154" s="39"/>
      <c r="AK154" s="39"/>
      <c r="AL154" s="37"/>
      <c r="AM154" s="37"/>
      <c r="AN154" s="37"/>
      <c r="AO154" s="37"/>
      <c r="AP154" s="36"/>
      <c r="AS154" s="9"/>
      <c r="AT154" s="9"/>
      <c r="AU154" s="9"/>
      <c r="AV154" s="9"/>
      <c r="AX154" s="9"/>
      <c r="BG154" s="9"/>
      <c r="BO154" s="9"/>
      <c r="BQ154" s="9"/>
      <c r="BR154" s="9"/>
      <c r="BS154" s="9"/>
      <c r="BW154" s="41"/>
      <c r="BX154" s="9"/>
      <c r="BZ154" s="9"/>
      <c r="CE154" s="9"/>
      <c r="CF154" s="9"/>
    </row>
    <row r="155" spans="1:84" x14ac:dyDescent="0.4">
      <c r="F155" s="5"/>
      <c r="G155" s="42">
        <f>AVERAGE(G150:G154)</f>
        <v>27.825499999999998</v>
      </c>
      <c r="H155" s="42">
        <f t="shared" ref="H155:O155" si="97">AVERAGE(H150:H154)</f>
        <v>4.1949200000000006</v>
      </c>
      <c r="I155" s="42">
        <f t="shared" si="97"/>
        <v>25.015540000000001</v>
      </c>
      <c r="J155" s="42">
        <f t="shared" si="97"/>
        <v>-19.605068716971079</v>
      </c>
      <c r="K155" s="42">
        <f t="shared" si="97"/>
        <v>-10.898529915928783</v>
      </c>
      <c r="L155" s="42">
        <f t="shared" si="97"/>
        <v>-12.169529387962735</v>
      </c>
      <c r="M155" s="42">
        <f t="shared" si="97"/>
        <v>28.985736911308226</v>
      </c>
      <c r="N155" s="42">
        <f t="shared" si="97"/>
        <v>-17.626638715810902</v>
      </c>
      <c r="O155" s="42">
        <f t="shared" si="97"/>
        <v>-11.38512108834772</v>
      </c>
      <c r="P155" s="42"/>
      <c r="Q155" s="42"/>
      <c r="R155" s="42"/>
      <c r="S155" s="42"/>
      <c r="T155" s="42"/>
      <c r="U155" s="42"/>
      <c r="V155" s="17"/>
      <c r="W155" s="17"/>
      <c r="X155" s="42"/>
      <c r="Y155" s="42"/>
      <c r="Z155" s="42"/>
      <c r="AA155" s="57"/>
      <c r="AB155" s="57"/>
      <c r="AC155" s="57"/>
      <c r="AE155" s="59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8"/>
    </row>
    <row r="156" spans="1:84" x14ac:dyDescent="0.4">
      <c r="F156" s="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84" x14ac:dyDescent="0.4">
      <c r="A157" s="2"/>
      <c r="B157" s="2"/>
      <c r="C157" s="2" t="s">
        <v>138</v>
      </c>
      <c r="D157" s="2"/>
      <c r="E157" s="2"/>
      <c r="F157" s="5"/>
      <c r="Q157" s="2"/>
      <c r="AD157" s="2"/>
      <c r="AS157" s="2"/>
      <c r="CE157" s="2"/>
    </row>
    <row r="158" spans="1:84" x14ac:dyDescent="0.4">
      <c r="B158" t="s">
        <v>405</v>
      </c>
      <c r="C158" t="s">
        <v>138</v>
      </c>
      <c r="E158" t="s">
        <v>139</v>
      </c>
      <c r="F158" s="5"/>
      <c r="G158" s="37">
        <f>R158</f>
        <v>-57.758200000000002</v>
      </c>
      <c r="H158" s="37">
        <f t="shared" ref="H158:O158" si="98">S158</f>
        <v>-1.8411</v>
      </c>
      <c r="I158" s="37">
        <f t="shared" si="98"/>
        <v>-66.114800000000002</v>
      </c>
      <c r="J158" s="37">
        <f t="shared" si="98"/>
        <v>-72.779491543452806</v>
      </c>
      <c r="K158" s="37">
        <f t="shared" si="98"/>
        <v>-60.189794648413198</v>
      </c>
      <c r="L158" s="37">
        <f t="shared" si="98"/>
        <v>-27.966220971147099</v>
      </c>
      <c r="M158" s="37">
        <f t="shared" si="98"/>
        <v>-57.758336084516301</v>
      </c>
      <c r="N158" s="37">
        <f t="shared" si="98"/>
        <v>-72.578225459188701</v>
      </c>
      <c r="O158" s="37">
        <f t="shared" si="98"/>
        <v>-60.189794645777397</v>
      </c>
      <c r="P158" s="37"/>
      <c r="Q158" t="s">
        <v>139</v>
      </c>
      <c r="R158" s="37">
        <v>-57.758200000000002</v>
      </c>
      <c r="S158" s="37">
        <v>-1.8411</v>
      </c>
      <c r="T158" s="37">
        <v>-66.114800000000002</v>
      </c>
      <c r="U158" s="37">
        <v>-72.779491543452806</v>
      </c>
      <c r="V158" s="36">
        <v>-60.189794648413198</v>
      </c>
      <c r="W158" s="36">
        <v>-27.966220971147099</v>
      </c>
      <c r="X158" s="37">
        <v>-57.758336084516301</v>
      </c>
      <c r="Y158" s="37">
        <v>-72.578225459188701</v>
      </c>
      <c r="Z158" s="37">
        <v>-60.189794645777397</v>
      </c>
      <c r="AA158" s="37"/>
      <c r="AB158" s="37"/>
      <c r="AC158" s="37"/>
      <c r="AD158" t="s">
        <v>139</v>
      </c>
      <c r="AE158" s="56" t="s">
        <v>405</v>
      </c>
      <c r="AF158" s="37"/>
      <c r="AG158" s="37"/>
      <c r="AH158" s="37"/>
      <c r="AI158" s="37"/>
      <c r="AJ158" s="39"/>
      <c r="AK158" s="39"/>
      <c r="AL158" s="37"/>
      <c r="AM158" s="37"/>
      <c r="AN158" s="37"/>
      <c r="AO158" s="37"/>
      <c r="AP158" s="36"/>
      <c r="AS158" s="9"/>
      <c r="AT158" s="9"/>
      <c r="AU158" s="9"/>
      <c r="AV158" s="9"/>
      <c r="AX158" s="9"/>
      <c r="BM158" s="9"/>
      <c r="BO158" s="9"/>
      <c r="BP158" s="9"/>
      <c r="BR158" s="9"/>
      <c r="BT158" s="9"/>
      <c r="BU158" s="9"/>
      <c r="BW158" s="41"/>
      <c r="BX158" s="9"/>
      <c r="BZ158" s="9"/>
      <c r="CE158" s="9"/>
      <c r="CF158" s="9"/>
    </row>
    <row r="159" spans="1:84" x14ac:dyDescent="0.4">
      <c r="B159" t="s">
        <v>407</v>
      </c>
      <c r="C159" t="s">
        <v>138</v>
      </c>
      <c r="E159" t="s">
        <v>140</v>
      </c>
      <c r="F159" s="5"/>
      <c r="G159" s="37">
        <f t="shared" ref="G159:G160" si="99">R159</f>
        <v>-46.0916</v>
      </c>
      <c r="H159" s="37">
        <f t="shared" ref="H159:H160" si="100">S159</f>
        <v>-0.61429999999999996</v>
      </c>
      <c r="I159" s="37">
        <f t="shared" ref="I159:I160" si="101">T159</f>
        <v>-53.604500000000002</v>
      </c>
      <c r="J159" s="37">
        <f t="shared" ref="J159:J160" si="102">U159</f>
        <v>-52.222898903775899</v>
      </c>
      <c r="K159" s="37">
        <f t="shared" ref="K159:K160" si="103">V159</f>
        <v>-19.9530636192031</v>
      </c>
      <c r="L159" s="37">
        <f t="shared" ref="L159:L160" si="104">W159</f>
        <v>105.824478551751</v>
      </c>
      <c r="M159" s="37">
        <f t="shared" ref="M159:M160" si="105">X159</f>
        <v>-46.091736814980301</v>
      </c>
      <c r="N159" s="37">
        <f t="shared" ref="N159:N160" si="106">Y159</f>
        <v>-52.120842234052098</v>
      </c>
      <c r="O159" s="37">
        <f t="shared" ref="O159:O160" si="107">Z159</f>
        <v>-19.953063625926301</v>
      </c>
      <c r="P159" s="37"/>
      <c r="Q159" t="s">
        <v>140</v>
      </c>
      <c r="R159" s="37">
        <v>-46.0916</v>
      </c>
      <c r="S159" s="37">
        <v>-0.61429999999999996</v>
      </c>
      <c r="T159" s="37">
        <v>-53.604500000000002</v>
      </c>
      <c r="U159" s="37">
        <v>-52.222898903775899</v>
      </c>
      <c r="V159" s="36">
        <v>-19.9530636192031</v>
      </c>
      <c r="W159" s="36">
        <v>105.824478551751</v>
      </c>
      <c r="X159" s="37">
        <v>-46.091736814980301</v>
      </c>
      <c r="Y159" s="37">
        <v>-52.120842234052098</v>
      </c>
      <c r="Z159" s="37">
        <v>-19.953063625926301</v>
      </c>
      <c r="AA159" s="37"/>
      <c r="AB159" s="37"/>
      <c r="AC159" s="37"/>
      <c r="AD159" t="s">
        <v>140</v>
      </c>
      <c r="AE159" s="56" t="s">
        <v>407</v>
      </c>
      <c r="AF159" s="37"/>
      <c r="AG159" s="37"/>
      <c r="AH159" s="37"/>
      <c r="AI159" s="37"/>
      <c r="AJ159" s="39"/>
      <c r="AK159" s="39"/>
      <c r="AL159" s="37"/>
      <c r="AM159" s="37"/>
      <c r="AN159" s="37"/>
      <c r="AO159" s="37"/>
      <c r="AP159" s="36"/>
      <c r="AS159" s="9"/>
      <c r="AT159" s="9"/>
      <c r="AU159" s="9"/>
      <c r="AV159" s="9"/>
      <c r="AX159" s="9"/>
      <c r="BM159" s="9"/>
      <c r="BO159" s="9"/>
      <c r="BP159" s="9"/>
      <c r="BR159" s="9"/>
      <c r="BT159" s="9"/>
      <c r="BU159" s="9"/>
      <c r="BW159" s="41"/>
      <c r="BX159" s="9"/>
      <c r="BZ159" s="9"/>
      <c r="CE159" s="9"/>
      <c r="CF159" s="9"/>
    </row>
    <row r="160" spans="1:84" x14ac:dyDescent="0.4">
      <c r="B160" t="s">
        <v>409</v>
      </c>
      <c r="C160" t="s">
        <v>138</v>
      </c>
      <c r="E160" t="s">
        <v>141</v>
      </c>
      <c r="F160" s="5"/>
      <c r="G160" s="37">
        <f t="shared" si="99"/>
        <v>-3.0223</v>
      </c>
      <c r="H160" s="37">
        <f t="shared" si="100"/>
        <v>-4.0720999999999998</v>
      </c>
      <c r="I160" s="37">
        <f t="shared" si="101"/>
        <v>29.379899999999999</v>
      </c>
      <c r="J160" s="37">
        <f t="shared" si="102"/>
        <v>53.623906224203402</v>
      </c>
      <c r="K160" s="37">
        <f t="shared" si="103"/>
        <v>81.348664977587205</v>
      </c>
      <c r="L160" s="37">
        <f t="shared" si="104"/>
        <v>179.34554187931499</v>
      </c>
      <c r="M160" s="37">
        <f t="shared" si="105"/>
        <v>-3.0224075039081302</v>
      </c>
      <c r="N160" s="37">
        <f t="shared" si="106"/>
        <v>53.168724282049901</v>
      </c>
      <c r="O160" s="37">
        <f t="shared" si="107"/>
        <v>81.348664976925207</v>
      </c>
      <c r="P160" s="37"/>
      <c r="Q160" t="s">
        <v>141</v>
      </c>
      <c r="R160" s="37">
        <v>-3.0223</v>
      </c>
      <c r="S160" s="37">
        <v>-4.0720999999999998</v>
      </c>
      <c r="T160" s="37">
        <v>29.379899999999999</v>
      </c>
      <c r="U160" s="37">
        <v>53.623906224203402</v>
      </c>
      <c r="V160" s="36">
        <v>81.348664977587205</v>
      </c>
      <c r="W160" s="60">
        <v>179.34554187931499</v>
      </c>
      <c r="X160" s="37">
        <v>-3.0224075039081302</v>
      </c>
      <c r="Y160" s="37">
        <v>53.168724282049901</v>
      </c>
      <c r="Z160" s="37">
        <v>81.348664976925207</v>
      </c>
      <c r="AA160" s="37"/>
      <c r="AB160" s="37"/>
      <c r="AC160" s="37"/>
      <c r="AD160" t="s">
        <v>141</v>
      </c>
      <c r="AE160" s="56" t="s">
        <v>409</v>
      </c>
      <c r="AF160" s="37"/>
      <c r="AG160" s="37"/>
      <c r="AH160" s="37"/>
      <c r="AI160" s="37"/>
      <c r="AJ160" s="39"/>
      <c r="AK160" s="39"/>
      <c r="AL160" s="37"/>
      <c r="AM160" s="37"/>
      <c r="AN160" s="37"/>
      <c r="AO160" s="37"/>
      <c r="AP160" s="36"/>
      <c r="AS160" s="9"/>
      <c r="AT160" s="9"/>
      <c r="AU160" s="9"/>
      <c r="AV160" s="9"/>
      <c r="AX160" s="9"/>
      <c r="BM160" s="9"/>
      <c r="BO160" s="9"/>
      <c r="BP160" s="9"/>
      <c r="BR160" s="9"/>
      <c r="BT160" s="9"/>
      <c r="BU160" s="9"/>
      <c r="BW160" s="41"/>
      <c r="BX160" s="9"/>
      <c r="BZ160" s="9"/>
      <c r="CE160" s="9"/>
      <c r="CF160" s="9"/>
    </row>
    <row r="161" spans="6:42" x14ac:dyDescent="0.4">
      <c r="F161" s="5"/>
      <c r="G161" s="42">
        <f>AVERAGE(G158:G160)</f>
        <v>-35.624033333333337</v>
      </c>
      <c r="H161" s="42">
        <f t="shared" ref="H161:O161" si="108">AVERAGE(H158:H160)</f>
        <v>-2.1758333333333333</v>
      </c>
      <c r="I161" s="42">
        <f t="shared" si="108"/>
        <v>-30.113133333333337</v>
      </c>
      <c r="J161" s="42">
        <f t="shared" si="108"/>
        <v>-23.79282807434177</v>
      </c>
      <c r="K161" s="42">
        <f t="shared" si="108"/>
        <v>0.40193556999030022</v>
      </c>
      <c r="L161" s="42">
        <f t="shared" si="108"/>
        <v>85.734599819972971</v>
      </c>
      <c r="M161" s="42">
        <f t="shared" si="108"/>
        <v>-35.624160134468248</v>
      </c>
      <c r="N161" s="42">
        <f t="shared" si="108"/>
        <v>-23.843447803730299</v>
      </c>
      <c r="O161" s="42">
        <f t="shared" si="108"/>
        <v>0.40193556840716838</v>
      </c>
      <c r="P161" s="42"/>
      <c r="Q161" s="42"/>
      <c r="R161" s="42">
        <f t="shared" ref="R161:Z161" si="109">AVERAGE(R158:R160)</f>
        <v>-35.624033333333337</v>
      </c>
      <c r="S161" s="42">
        <f>AVERAGE(S158:S160)</f>
        <v>-2.1758333333333333</v>
      </c>
      <c r="T161" s="42">
        <f t="shared" si="109"/>
        <v>-30.113133333333337</v>
      </c>
      <c r="U161" s="42">
        <f t="shared" si="109"/>
        <v>-23.79282807434177</v>
      </c>
      <c r="V161" s="17">
        <f t="shared" si="109"/>
        <v>0.40193556999030022</v>
      </c>
      <c r="W161" s="17">
        <f t="shared" si="109"/>
        <v>85.734599819972971</v>
      </c>
      <c r="X161" s="42">
        <f t="shared" si="109"/>
        <v>-35.624160134468248</v>
      </c>
      <c r="Y161" s="42">
        <f t="shared" si="109"/>
        <v>-23.843447803730299</v>
      </c>
      <c r="Z161" s="42">
        <f t="shared" si="109"/>
        <v>0.40193556840716838</v>
      </c>
      <c r="AA161" s="57"/>
      <c r="AB161" s="57"/>
      <c r="AC161" s="57"/>
      <c r="AD161" s="57"/>
      <c r="AE161" s="59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8"/>
    </row>
    <row r="162" spans="6:42" x14ac:dyDescent="0.4">
      <c r="F162" s="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</sheetData>
  <pageMargins left="0.7" right="0.7" top="0.78740157499999996" bottom="0.78740157499999996" header="0.3" footer="0.3"/>
  <customProperties>
    <customPr name="REFI_OFFICE_FUNCTION_CLICK_THROUGH_WORKSHEET_NAME" r:id="rId1"/>
    <customPr name="REFI_OFFICE_FUNCTION_DATA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C253559CC884F4781DCE832A8CB1D80" ma:contentTypeVersion="13" ma:contentTypeDescription="Ein neues Dokument erstellen." ma:contentTypeScope="" ma:versionID="26fe4eeb414f89c99b7c2c97f3b22ef3">
  <xsd:schema xmlns:xsd="http://www.w3.org/2001/XMLSchema" xmlns:xs="http://www.w3.org/2001/XMLSchema" xmlns:p="http://schemas.microsoft.com/office/2006/metadata/properties" xmlns:ns2="eb00d37f-1d19-4fa1-b301-8f3f4b367310" xmlns:ns3="1b4b421c-b62c-43b7-a7e1-127b2a74bbe1" targetNamespace="http://schemas.microsoft.com/office/2006/metadata/properties" ma:root="true" ma:fieldsID="c7af0977d678a6be0e6f430e6b840b42" ns2:_="" ns3:_="">
    <xsd:import namespace="eb00d37f-1d19-4fa1-b301-8f3f4b367310"/>
    <xsd:import namespace="1b4b421c-b62c-43b7-a7e1-127b2a74b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00d37f-1d19-4fa1-b301-8f3f4b3673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e6b6c136-bc47-4ed8-85d4-a5e04dd032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b421c-b62c-43b7-a7e1-127b2a74bb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0e1c61-5a2d-4b27-a940-45ed445afe45}" ma:internalName="TaxCatchAll" ma:showField="CatchAllData" ma:web="1b4b421c-b62c-43b7-a7e1-127b2a74bb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7FA7F1-1DE9-49DA-9DEB-62B7187D4C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7AB2B5-B332-439F-9581-D9240CFA2A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00d37f-1d19-4fa1-b301-8f3f4b367310"/>
    <ds:schemaRef ds:uri="1b4b421c-b62c-43b7-a7e1-127b2a74b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Equity_Key_Figures</vt:lpstr>
      <vt:lpstr>Performance_Data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Riesen</dc:creator>
  <cp:lastModifiedBy>André Riesen</cp:lastModifiedBy>
  <dcterms:created xsi:type="dcterms:W3CDTF">2023-10-25T17:08:58Z</dcterms:created>
  <dcterms:modified xsi:type="dcterms:W3CDTF">2025-08-11T07:47:35Z</dcterms:modified>
</cp:coreProperties>
</file>