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iCompBio\Vas-Data\"/>
    </mc:Choice>
  </mc:AlternateContent>
  <xr:revisionPtr revIDLastSave="0" documentId="13_ncr:1_{A01C0FB3-92D3-472B-90CD-73E391F9BD2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roteinVas (2)" sheetId="2" r:id="rId1"/>
  </sheets>
  <definedNames>
    <definedName name="_xlchart.v1.0" hidden="1">'ProteinVas (2)'!$G$2:$G$12</definedName>
    <definedName name="_xlchart.v1.1" hidden="1">'ProteinVas (2)'!$H$2:$H$12</definedName>
    <definedName name="_xlchart.v1.2" hidden="1">'ProteinVas (2)'!$G$26:$G$40</definedName>
    <definedName name="_xlchart.v1.3" hidden="1">'ProteinVas (2)'!$H$26:$H$40</definedName>
    <definedName name="ExternalData_1" localSheetId="0" hidden="1">'ProteinVas (2)'!$A$1:$E$88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0" i="2" l="1"/>
  <c r="L81" i="2"/>
  <c r="L82" i="2"/>
  <c r="L83" i="2"/>
  <c r="L84" i="2"/>
  <c r="L85" i="2"/>
  <c r="L86" i="2"/>
  <c r="L87" i="2"/>
  <c r="L88" i="2"/>
  <c r="L89" i="2"/>
  <c r="L79" i="2"/>
  <c r="K79" i="2" a="1"/>
  <c r="K79" i="2" s="1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79" i="2"/>
  <c r="G79" i="2" a="1"/>
  <c r="G79" i="2" s="1"/>
  <c r="G2" i="2" a="1"/>
  <c r="G2" i="2" s="1"/>
  <c r="H2" i="2" s="1"/>
  <c r="G26" i="2" a="1"/>
  <c r="G26" i="2" s="1"/>
  <c r="H26" i="2" s="1"/>
  <c r="G59" i="2" a="1"/>
  <c r="H62" i="2" s="1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U2" i="2"/>
  <c r="H61" i="2" l="1"/>
  <c r="H70" i="2"/>
  <c r="H68" i="2"/>
  <c r="H66" i="2"/>
  <c r="H64" i="2"/>
  <c r="H63" i="2"/>
  <c r="H73" i="2"/>
  <c r="H72" i="2"/>
  <c r="H60" i="2"/>
  <c r="H71" i="2"/>
  <c r="G59" i="2"/>
  <c r="H59" i="2" s="1"/>
  <c r="H69" i="2"/>
  <c r="H67" i="2"/>
  <c r="H65" i="2"/>
  <c r="H6" i="2"/>
  <c r="H5" i="2"/>
  <c r="H4" i="2"/>
  <c r="H8" i="2"/>
  <c r="H7" i="2"/>
  <c r="H3" i="2"/>
  <c r="H12" i="2"/>
  <c r="H11" i="2"/>
  <c r="H10" i="2"/>
  <c r="H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<sst xmlns="http://schemas.openxmlformats.org/spreadsheetml/2006/main" count="136" uniqueCount="40">
  <si>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</si>
  <si>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</si>
  <si>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</si>
  <si>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</si>
  <si>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</si>
  <si>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</si>
  <si>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</si>
  <si>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</si>
  <si>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</si>
  <si>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</si>
  <si>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</si>
  <si>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</si>
  <si>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</si>
  <si>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</si>
  <si>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Hours for Vas of half of the proteins at 1000 projections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</si>
  <si>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</si>
  <si>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</si>
  <si>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</si>
  <si>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</si>
  <si>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</si>
  <si>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</si>
  <si>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</si>
  <si>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</si>
  <si>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rbd up</t>
  </si>
  <si>
    <t>uncleavable</t>
  </si>
  <si>
    <t>RBD down</t>
  </si>
  <si>
    <t>???</t>
  </si>
  <si>
    <t>rbd up south african</t>
  </si>
  <si>
    <t>rbd up u.k.</t>
  </si>
  <si>
    <t>rbd down u.k.</t>
  </si>
  <si>
    <t>rbd up brazillian</t>
  </si>
  <si>
    <t>rbd down south african</t>
  </si>
  <si>
    <t>rbd up hexapro</t>
  </si>
  <si>
    <t>rbd up SARS-CoV spike</t>
  </si>
  <si>
    <t>cleaved in closed conformation</t>
  </si>
  <si>
    <t>cleaved in interm. conformation</t>
  </si>
  <si>
    <t>1000 Projections</t>
  </si>
  <si>
    <t>2000 Projections</t>
  </si>
  <si>
    <t>StD of 1000 vs. 2000</t>
  </si>
  <si>
    <t>StD of 100 vs.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</si>
</sst>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(2)'!$H$2:$H$12</c:f>
              <c:numCache>
                <c:formatCode>General</c:formatCode>
                <c:ptCount val="11"/>
                <c:pt idx="0">
                  <c:v>2.4999999999999988E-3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0.22</c:v>
                </c:pt>
                <c:pt idx="6">
                  <c:v>6.25E-2</c:v>
                </c:pt>
                <c:pt idx="7">
                  <c:v>0.02</c:v>
                </c:pt>
                <c:pt idx="8">
                  <c:v>0.255</c:v>
                </c:pt>
                <c:pt idx="9">
                  <c:v>0.06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(2)'!$H$26:$H$36</c:f>
              <c:numCache>
                <c:formatCode>General</c:formatCode>
                <c:ptCount val="11"/>
                <c:pt idx="0">
                  <c:v>9.75E-3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0.22600000000000001</c:v>
                </c:pt>
                <c:pt idx="6">
                  <c:v>4.0000000000000034E-4</c:v>
                </c:pt>
                <c:pt idx="7">
                  <c:v>5.0000000000000001E-3</c:v>
                </c:pt>
                <c:pt idx="8">
                  <c:v>0.15049999999999999</c:v>
                </c:pt>
                <c:pt idx="9">
                  <c:v>8.7000000000000008E-2</c:v>
                </c:pt>
                <c:pt idx="10">
                  <c:v>9.8333333333333328E-3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377462062807635E-2"/>
          <c:y val="0.16467112352889152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  <c:pt idx="11">
                  <c:v>7lyn</c:v>
                </c:pt>
                <c:pt idx="12">
                  <c:v>7lws</c:v>
                </c:pt>
                <c:pt idx="13">
                  <c:v>7lwt</c:v>
                </c:pt>
                <c:pt idx="14">
                  <c:v>7lww</c:v>
                </c:pt>
              </c:strCache>
            </c:strRef>
          </c:cat>
          <c:val>
            <c:numRef>
              <c:f>'ProteinVas (2)'!$H$26:$H$40</c:f>
              <c:numCache>
                <c:formatCode>General</c:formatCode>
                <c:ptCount val="15"/>
                <c:pt idx="0">
                  <c:v>9.75E-3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0.22600000000000001</c:v>
                </c:pt>
                <c:pt idx="6">
                  <c:v>4.0000000000000034E-4</c:v>
                </c:pt>
                <c:pt idx="7">
                  <c:v>5.0000000000000001E-3</c:v>
                </c:pt>
                <c:pt idx="8">
                  <c:v>0.15049999999999999</c:v>
                </c:pt>
                <c:pt idx="9">
                  <c:v>8.7000000000000008E-2</c:v>
                </c:pt>
                <c:pt idx="10">
                  <c:v>9.8333333333333328E-3</c:v>
                </c:pt>
                <c:pt idx="11">
                  <c:v>3.5000000000000001E-3</c:v>
                </c:pt>
                <c:pt idx="12">
                  <c:v>1.3999999999999999E-2</c:v>
                </c:pt>
                <c:pt idx="13">
                  <c:v>3.5000000000000005E-3</c:v>
                </c:pt>
                <c:pt idx="14">
                  <c:v>1.5833333333333335E-2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  <c:pt idx="11">
                  <c:v>7lyn</c:v>
                </c:pt>
                <c:pt idx="12">
                  <c:v>7lws</c:v>
                </c:pt>
                <c:pt idx="13">
                  <c:v>7lwt</c:v>
                </c:pt>
                <c:pt idx="14">
                  <c:v>7lww</c:v>
                </c:pt>
              </c:strCache>
            </c:strRef>
          </c:cat>
          <c:val>
            <c:numRef>
              <c:f>'ProteinVas (2)'!$H$59:$H$73</c:f>
              <c:numCache>
                <c:formatCode>General</c:formatCode>
                <c:ptCount val="15"/>
                <c:pt idx="0">
                  <c:v>6.2500000000000003E-3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0.10174999999999999</c:v>
                </c:pt>
                <c:pt idx="4">
                  <c:v>0.12525</c:v>
                </c:pt>
                <c:pt idx="5">
                  <c:v>0.217</c:v>
                </c:pt>
                <c:pt idx="6">
                  <c:v>7.1250000000000003E-3</c:v>
                </c:pt>
                <c:pt idx="7">
                  <c:v>1.175E-2</c:v>
                </c:pt>
                <c:pt idx="8">
                  <c:v>0.14524999999999999</c:v>
                </c:pt>
                <c:pt idx="9">
                  <c:v>9.5000000000000001E-2</c:v>
                </c:pt>
                <c:pt idx="10">
                  <c:v>3.749999999999999E-4</c:v>
                </c:pt>
                <c:pt idx="11">
                  <c:v>8.5000000000000006E-3</c:v>
                </c:pt>
                <c:pt idx="12">
                  <c:v>1.6E-2</c:v>
                </c:pt>
                <c:pt idx="13">
                  <c:v>1.1250000000000001E-3</c:v>
                </c:pt>
                <c:pt idx="14">
                  <c:v>8.7500000000000008E-3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8740" y="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2883" y="626110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88" tableType="queryTable" totalsRowShown="0">
  <autoFilter ref="A1:E88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topLeftCell="B58" zoomScale="115" zoomScaleNormal="115" workbookViewId="0">
      <selection activeCell="M89" sqref="M89"/>
    </sheetView>
  </sheetViews>
  <sheetFormatPr defaultRowHeight="14.5" x14ac:dyDescent="0.35"/>
  <cols>
    <col min="1" max="1" width="8" bestFit="1" customWidth="1"/>
    <col min="2" max="2" width="14.6328125" bestFit="1" customWidth="1"/>
    <col min="3" max="3" width="10.1796875" bestFit="1" customWidth="1"/>
    <col min="4" max="4" width="17.08984375" bestFit="1" customWidth="1"/>
    <col min="5" max="5" width="16.6328125" bestFit="1" customWidth="1"/>
    <col min="7" max="7" width="8.54296875" bestFit="1" customWidth="1"/>
    <col min="8" max="8" width="11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2" x14ac:dyDescent="0.3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7kdk</v>
      </c>
      <c r="H2">
        <f>ABS(AVERAGEIF($A$2:$A$17,G2,$C$2:$C$17))</f>
        <v>2.4999999999999988E-3</v>
      </c>
      <c r="U2" s="2">
        <f>SUM(D14:D88)/3600</f>
        <v>241.91694444444445</v>
      </c>
      <c r="V2" t="s">
        <v>14</v>
      </c>
    </row>
    <row r="3" spans="1:22" x14ac:dyDescent="0.35">
      <c r="A3" s="1" t="s">
        <v>15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ABS(AVERAGEIF($A$2:$A$17,G3,$C$2:$C$17))</f>
        <v>0.08</v>
      </c>
      <c r="T3" t="s">
        <v>22</v>
      </c>
    </row>
    <row r="4" spans="1:22" x14ac:dyDescent="0.35">
      <c r="A4" s="1" t="s">
        <v>16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2" x14ac:dyDescent="0.35">
      <c r="A5" s="1" t="s">
        <v>17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</row>
    <row r="6" spans="1:22" x14ac:dyDescent="0.3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8</v>
      </c>
      <c r="U6" t="s">
        <v>25</v>
      </c>
    </row>
    <row r="7" spans="1:22" x14ac:dyDescent="0.3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6acd</v>
      </c>
      <c r="H7">
        <f t="shared" si="0"/>
        <v>0.22</v>
      </c>
      <c r="S7">
        <v>2</v>
      </c>
      <c r="T7" t="s">
        <v>5</v>
      </c>
      <c r="U7" t="s">
        <v>24</v>
      </c>
    </row>
    <row r="8" spans="1:22" x14ac:dyDescent="0.3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6xkl</v>
      </c>
      <c r="H8">
        <f t="shared" si="0"/>
        <v>6.25E-2</v>
      </c>
      <c r="S8">
        <v>3</v>
      </c>
      <c r="T8" t="s">
        <v>7</v>
      </c>
      <c r="U8" t="s">
        <v>34</v>
      </c>
    </row>
    <row r="9" spans="1:22" x14ac:dyDescent="0.3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7m8k</v>
      </c>
      <c r="H9">
        <f t="shared" si="0"/>
        <v>0.02</v>
      </c>
      <c r="S9">
        <v>4</v>
      </c>
      <c r="T9" t="s">
        <v>6</v>
      </c>
      <c r="U9" t="s">
        <v>35</v>
      </c>
    </row>
    <row r="10" spans="1:22" x14ac:dyDescent="0.35">
      <c r="A10" s="1" t="s">
        <v>17</v>
      </c>
      <c r="B10">
        <v>1069</v>
      </c>
      <c r="C10">
        <v>0.14000000000000001</v>
      </c>
      <c r="D10">
        <v>1229</v>
      </c>
      <c r="E10">
        <v>100</v>
      </c>
      <c r="G10" t="str">
        <v>7mjg</v>
      </c>
      <c r="H10">
        <f t="shared" si="0"/>
        <v>0.255</v>
      </c>
      <c r="S10">
        <v>5</v>
      </c>
      <c r="T10" t="s">
        <v>17</v>
      </c>
      <c r="U10" t="s">
        <v>23</v>
      </c>
    </row>
    <row r="11" spans="1:22" x14ac:dyDescent="0.3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7krq</v>
      </c>
      <c r="H11">
        <f t="shared" si="0"/>
        <v>0.06</v>
      </c>
      <c r="S11">
        <v>6</v>
      </c>
      <c r="T11" t="s">
        <v>15</v>
      </c>
      <c r="U11" t="s">
        <v>33</v>
      </c>
    </row>
    <row r="12" spans="1:22" x14ac:dyDescent="0.35">
      <c r="A12" s="1" t="s">
        <v>16</v>
      </c>
      <c r="B12">
        <v>968</v>
      </c>
      <c r="C12">
        <v>6.5000000000000002E-2</v>
      </c>
      <c r="D12">
        <v>1053</v>
      </c>
      <c r="E12">
        <v>100</v>
      </c>
      <c r="G12" t="str">
        <v>7lyl</v>
      </c>
      <c r="H12">
        <f t="shared" si="0"/>
        <v>1.4999999999999999E-2</v>
      </c>
      <c r="S12">
        <v>7</v>
      </c>
      <c r="T12" t="s">
        <v>16</v>
      </c>
      <c r="U12" t="s">
        <v>32</v>
      </c>
    </row>
    <row r="13" spans="1:22" x14ac:dyDescent="0.3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7lyn</v>
      </c>
      <c r="S13">
        <v>8</v>
      </c>
      <c r="T13" t="s">
        <v>11</v>
      </c>
      <c r="U13" t="s">
        <v>23</v>
      </c>
    </row>
    <row r="14" spans="1:22" x14ac:dyDescent="0.3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7lws</v>
      </c>
      <c r="S14">
        <v>9</v>
      </c>
      <c r="T14" t="s">
        <v>12</v>
      </c>
      <c r="U14" t="s">
        <v>26</v>
      </c>
    </row>
    <row r="15" spans="1:22" x14ac:dyDescent="0.3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7lwt</v>
      </c>
      <c r="S15">
        <v>10</v>
      </c>
      <c r="T15" t="s">
        <v>10</v>
      </c>
      <c r="U15" t="s">
        <v>26</v>
      </c>
    </row>
    <row r="16" spans="1:22" x14ac:dyDescent="0.3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7lww</v>
      </c>
      <c r="S16">
        <v>11</v>
      </c>
      <c r="T16" t="s">
        <v>13</v>
      </c>
      <c r="U16" t="s">
        <v>31</v>
      </c>
    </row>
    <row r="17" spans="1:21" x14ac:dyDescent="0.3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20</v>
      </c>
      <c r="U17" t="s">
        <v>27</v>
      </c>
    </row>
    <row r="18" spans="1:21" x14ac:dyDescent="0.35">
      <c r="A18" s="1" t="s">
        <v>16</v>
      </c>
      <c r="B18">
        <v>968</v>
      </c>
      <c r="C18">
        <v>1.4999999999999999E-2</v>
      </c>
      <c r="D18">
        <v>9829</v>
      </c>
      <c r="E18">
        <v>300</v>
      </c>
      <c r="S18">
        <v>13</v>
      </c>
      <c r="T18" t="s">
        <v>19</v>
      </c>
      <c r="U18" t="s">
        <v>29</v>
      </c>
    </row>
    <row r="19" spans="1:21" x14ac:dyDescent="0.35">
      <c r="A19" s="1" t="s">
        <v>5</v>
      </c>
      <c r="B19">
        <v>1100</v>
      </c>
      <c r="C19">
        <v>0.14499999999999999</v>
      </c>
      <c r="D19">
        <v>72752</v>
      </c>
      <c r="E19">
        <v>300</v>
      </c>
      <c r="S19">
        <v>14</v>
      </c>
      <c r="T19" t="s">
        <v>21</v>
      </c>
      <c r="U19" t="s">
        <v>28</v>
      </c>
    </row>
    <row r="20" spans="1:21" x14ac:dyDescent="0.35">
      <c r="A20" s="1" t="s">
        <v>10</v>
      </c>
      <c r="B20">
        <v>1121</v>
      </c>
      <c r="C20">
        <v>6.8000000000000005E-2</v>
      </c>
      <c r="D20">
        <v>12934</v>
      </c>
      <c r="E20">
        <v>1000</v>
      </c>
      <c r="S20">
        <v>15</v>
      </c>
      <c r="T20" t="s">
        <v>18</v>
      </c>
      <c r="U20" t="s">
        <v>30</v>
      </c>
    </row>
    <row r="21" spans="1:21" x14ac:dyDescent="0.35">
      <c r="A21" s="1" t="s">
        <v>6</v>
      </c>
      <c r="B21">
        <v>875</v>
      </c>
      <c r="C21">
        <v>0.122</v>
      </c>
      <c r="D21">
        <v>7691</v>
      </c>
      <c r="E21">
        <v>1000</v>
      </c>
    </row>
    <row r="22" spans="1:21" x14ac:dyDescent="0.35">
      <c r="A22" s="1" t="s">
        <v>11</v>
      </c>
      <c r="B22">
        <v>1026</v>
      </c>
      <c r="C22">
        <v>1.0999999999999999E-2</v>
      </c>
      <c r="D22">
        <v>11105</v>
      </c>
      <c r="E22">
        <v>1000</v>
      </c>
    </row>
    <row r="23" spans="1:21" x14ac:dyDescent="0.35">
      <c r="A23" s="1" t="s">
        <v>12</v>
      </c>
      <c r="B23">
        <v>1040</v>
      </c>
      <c r="C23">
        <v>0.159</v>
      </c>
      <c r="D23">
        <v>10883</v>
      </c>
      <c r="E23">
        <v>1000</v>
      </c>
    </row>
    <row r="24" spans="1:21" x14ac:dyDescent="0.35">
      <c r="A24" s="1" t="s">
        <v>13</v>
      </c>
      <c r="B24">
        <v>1001</v>
      </c>
      <c r="C24">
        <v>-1.7999999999999999E-2</v>
      </c>
      <c r="D24">
        <v>10872</v>
      </c>
      <c r="E24">
        <v>1000</v>
      </c>
      <c r="G24" t="s">
        <v>36</v>
      </c>
    </row>
    <row r="25" spans="1:21" x14ac:dyDescent="0.35">
      <c r="A25" s="1" t="s">
        <v>7</v>
      </c>
      <c r="B25">
        <v>1100</v>
      </c>
      <c r="C25">
        <v>0.12</v>
      </c>
      <c r="D25">
        <v>13139</v>
      </c>
      <c r="E25">
        <v>1000</v>
      </c>
      <c r="G25" t="s">
        <v>0</v>
      </c>
      <c r="H25" t="s">
        <v>9</v>
      </c>
    </row>
    <row r="26" spans="1:21" x14ac:dyDescent="0.35">
      <c r="A26" s="1" t="s">
        <v>8</v>
      </c>
      <c r="B26">
        <v>972</v>
      </c>
      <c r="C26">
        <v>1.9E-2</v>
      </c>
      <c r="D26">
        <v>9514</v>
      </c>
      <c r="E26">
        <v>1000</v>
      </c>
      <c r="G26" t="str" cm="1">
        <f t="array" ref="G26:G40">_xlfn.SORTBY($T$6:$T$20, $S$6:$S$20)</f>
        <v>7kdk</v>
      </c>
      <c r="H26">
        <f>ABS(AVERAGEIF($A$20:$A$66,$G26,$C$20:$C$66))</f>
        <v>9.75E-3</v>
      </c>
    </row>
    <row r="27" spans="1:21" x14ac:dyDescent="0.35">
      <c r="A27" s="1" t="s">
        <v>5</v>
      </c>
      <c r="B27">
        <v>1100</v>
      </c>
      <c r="C27">
        <v>0.127</v>
      </c>
      <c r="D27">
        <v>12425</v>
      </c>
      <c r="E27">
        <v>1000</v>
      </c>
      <c r="G27" t="str">
        <v>6zge</v>
      </c>
      <c r="H27">
        <f t="shared" ref="H27:H40" si="1">ABS(AVERAGEIF($A$20:$A$66,$G27,$C$20:$C$66))</f>
        <v>0.12125</v>
      </c>
    </row>
    <row r="28" spans="1:21" x14ac:dyDescent="0.35">
      <c r="A28" s="1" t="s">
        <v>18</v>
      </c>
      <c r="B28">
        <v>995</v>
      </c>
      <c r="C28">
        <v>1.7999999999999999E-2</v>
      </c>
      <c r="D28">
        <v>12563</v>
      </c>
      <c r="E28">
        <v>1000</v>
      </c>
      <c r="G28" t="str">
        <v>6zgi</v>
      </c>
      <c r="H28">
        <f t="shared" si="1"/>
        <v>0.11616666666666665</v>
      </c>
    </row>
    <row r="29" spans="1:21" x14ac:dyDescent="0.35">
      <c r="A29" s="1" t="s">
        <v>19</v>
      </c>
      <c r="B29">
        <v>1000</v>
      </c>
      <c r="C29">
        <v>1.8499999999999999E-2</v>
      </c>
      <c r="D29">
        <v>12674</v>
      </c>
      <c r="E29">
        <v>1000</v>
      </c>
      <c r="G29" t="str">
        <v>6zgh</v>
      </c>
      <c r="H29">
        <f t="shared" si="1"/>
        <v>0.11483333333333334</v>
      </c>
    </row>
    <row r="30" spans="1:21" x14ac:dyDescent="0.35">
      <c r="A30" s="1" t="s">
        <v>20</v>
      </c>
      <c r="B30">
        <v>996</v>
      </c>
      <c r="C30">
        <v>3.5000000000000001E-3</v>
      </c>
      <c r="D30">
        <v>12601</v>
      </c>
      <c r="E30">
        <v>1000</v>
      </c>
      <c r="G30" t="str">
        <v>6zgg</v>
      </c>
      <c r="H30">
        <f t="shared" si="1"/>
        <v>0.12083333333333335</v>
      </c>
    </row>
    <row r="31" spans="1:21" x14ac:dyDescent="0.35">
      <c r="A31" s="1" t="s">
        <v>15</v>
      </c>
      <c r="B31">
        <v>1065</v>
      </c>
      <c r="C31">
        <v>0.2225</v>
      </c>
      <c r="D31">
        <v>14580</v>
      </c>
      <c r="E31">
        <v>1000</v>
      </c>
      <c r="G31" t="str">
        <v>6acd</v>
      </c>
      <c r="H31">
        <f t="shared" si="1"/>
        <v>0.22600000000000001</v>
      </c>
    </row>
    <row r="32" spans="1:21" x14ac:dyDescent="0.35">
      <c r="A32" s="1" t="s">
        <v>17</v>
      </c>
      <c r="B32">
        <v>1069</v>
      </c>
      <c r="C32">
        <v>9.8000000000000004E-2</v>
      </c>
      <c r="D32">
        <v>14626</v>
      </c>
      <c r="E32">
        <v>1000</v>
      </c>
      <c r="G32" t="str">
        <v>6xkl</v>
      </c>
      <c r="H32">
        <f t="shared" si="1"/>
        <v>4.0000000000000034E-4</v>
      </c>
    </row>
    <row r="33" spans="1:8" x14ac:dyDescent="0.35">
      <c r="A33" s="1" t="s">
        <v>21</v>
      </c>
      <c r="B33">
        <v>993</v>
      </c>
      <c r="C33">
        <v>8.0000000000000002E-3</v>
      </c>
      <c r="D33">
        <v>12499</v>
      </c>
      <c r="E33">
        <v>1000</v>
      </c>
      <c r="G33" t="str">
        <v>7m8k</v>
      </c>
      <c r="H33">
        <f t="shared" si="1"/>
        <v>5.0000000000000001E-3</v>
      </c>
    </row>
    <row r="34" spans="1:8" x14ac:dyDescent="0.35">
      <c r="A34" s="1" t="s">
        <v>16</v>
      </c>
      <c r="B34">
        <v>968</v>
      </c>
      <c r="C34">
        <v>-6.4999999999999997E-3</v>
      </c>
      <c r="D34">
        <v>11994</v>
      </c>
      <c r="E34">
        <v>1000</v>
      </c>
      <c r="G34" t="str">
        <v>7mjg</v>
      </c>
      <c r="H34">
        <f t="shared" si="1"/>
        <v>0.15049999999999999</v>
      </c>
    </row>
    <row r="35" spans="1:8" x14ac:dyDescent="0.35">
      <c r="A35" s="1" t="s">
        <v>18</v>
      </c>
      <c r="B35">
        <v>995</v>
      </c>
      <c r="C35">
        <v>1.2999999999999999E-2</v>
      </c>
      <c r="D35">
        <v>5155</v>
      </c>
      <c r="E35">
        <v>1000</v>
      </c>
      <c r="G35" t="str">
        <v>7krq</v>
      </c>
      <c r="H35">
        <f t="shared" si="1"/>
        <v>8.7000000000000008E-2</v>
      </c>
    </row>
    <row r="36" spans="1:8" x14ac:dyDescent="0.35">
      <c r="A36" s="1" t="s">
        <v>19</v>
      </c>
      <c r="B36">
        <v>1000</v>
      </c>
      <c r="C36">
        <v>3.5000000000000001E-3</v>
      </c>
      <c r="D36">
        <v>5341</v>
      </c>
      <c r="E36">
        <v>1000</v>
      </c>
      <c r="G36" t="str">
        <v>7lyl</v>
      </c>
      <c r="H36">
        <f t="shared" si="1"/>
        <v>9.8333333333333328E-3</v>
      </c>
    </row>
    <row r="37" spans="1:8" x14ac:dyDescent="0.35">
      <c r="A37" s="1" t="s">
        <v>20</v>
      </c>
      <c r="B37">
        <v>996</v>
      </c>
      <c r="C37">
        <v>-1.15E-2</v>
      </c>
      <c r="D37">
        <v>5398</v>
      </c>
      <c r="E37">
        <v>1000</v>
      </c>
      <c r="G37" t="str">
        <v>7lyn</v>
      </c>
      <c r="H37">
        <f t="shared" si="1"/>
        <v>3.5000000000000001E-3</v>
      </c>
    </row>
    <row r="38" spans="1:8" x14ac:dyDescent="0.35">
      <c r="A38" s="1" t="s">
        <v>15</v>
      </c>
      <c r="B38">
        <v>1065</v>
      </c>
      <c r="C38">
        <v>0.22700000000000001</v>
      </c>
      <c r="D38">
        <v>6071</v>
      </c>
      <c r="E38">
        <v>1000</v>
      </c>
      <c r="G38" t="str">
        <v>7lws</v>
      </c>
      <c r="H38">
        <f t="shared" si="1"/>
        <v>1.3999999999999999E-2</v>
      </c>
    </row>
    <row r="39" spans="1:8" x14ac:dyDescent="0.35">
      <c r="A39" s="1" t="s">
        <v>17</v>
      </c>
      <c r="B39">
        <v>1069</v>
      </c>
      <c r="C39">
        <v>0.126</v>
      </c>
      <c r="D39">
        <v>6485</v>
      </c>
      <c r="E39">
        <v>1000</v>
      </c>
      <c r="G39" t="str">
        <v>7lwt</v>
      </c>
      <c r="H39">
        <f t="shared" si="1"/>
        <v>3.5000000000000005E-3</v>
      </c>
    </row>
    <row r="40" spans="1:8" x14ac:dyDescent="0.35">
      <c r="A40" s="1" t="s">
        <v>21</v>
      </c>
      <c r="B40">
        <v>993</v>
      </c>
      <c r="C40">
        <v>1.2500000000000001E-2</v>
      </c>
      <c r="D40">
        <v>5594</v>
      </c>
      <c r="E40">
        <v>1000</v>
      </c>
      <c r="G40" t="str">
        <v>7lww</v>
      </c>
      <c r="H40">
        <f t="shared" si="1"/>
        <v>1.5833333333333335E-2</v>
      </c>
    </row>
    <row r="41" spans="1:8" x14ac:dyDescent="0.35">
      <c r="A41" s="1" t="s">
        <v>16</v>
      </c>
      <c r="B41">
        <v>968</v>
      </c>
      <c r="C41">
        <v>-1.2999999999999999E-2</v>
      </c>
      <c r="D41">
        <v>4996</v>
      </c>
      <c r="E41">
        <v>1000</v>
      </c>
    </row>
    <row r="42" spans="1:8" x14ac:dyDescent="0.35">
      <c r="A42" s="1" t="s">
        <v>18</v>
      </c>
      <c r="B42">
        <v>995</v>
      </c>
      <c r="C42">
        <v>1.6500000000000001E-2</v>
      </c>
      <c r="D42">
        <v>5319</v>
      </c>
      <c r="E42">
        <v>1000</v>
      </c>
    </row>
    <row r="43" spans="1:8" x14ac:dyDescent="0.35">
      <c r="A43" s="1" t="s">
        <v>19</v>
      </c>
      <c r="B43">
        <v>1000</v>
      </c>
      <c r="C43">
        <v>0.02</v>
      </c>
      <c r="D43">
        <v>5511</v>
      </c>
      <c r="E43">
        <v>1000</v>
      </c>
    </row>
    <row r="44" spans="1:8" x14ac:dyDescent="0.35">
      <c r="A44" s="1" t="s">
        <v>20</v>
      </c>
      <c r="B44">
        <v>996</v>
      </c>
      <c r="C44">
        <v>-2.5000000000000001E-3</v>
      </c>
      <c r="D44">
        <v>5268</v>
      </c>
      <c r="E44">
        <v>1000</v>
      </c>
    </row>
    <row r="45" spans="1:8" x14ac:dyDescent="0.35">
      <c r="A45" s="1" t="s">
        <v>15</v>
      </c>
      <c r="B45">
        <v>1065</v>
      </c>
      <c r="C45">
        <v>0.22850000000000001</v>
      </c>
      <c r="D45">
        <v>5962</v>
      </c>
      <c r="E45">
        <v>1000</v>
      </c>
    </row>
    <row r="46" spans="1:8" x14ac:dyDescent="0.35">
      <c r="A46" s="1" t="s">
        <v>17</v>
      </c>
      <c r="B46">
        <v>1069</v>
      </c>
      <c r="C46">
        <v>0.13850000000000001</v>
      </c>
      <c r="D46">
        <v>6101</v>
      </c>
      <c r="E46">
        <v>1000</v>
      </c>
    </row>
    <row r="47" spans="1:8" x14ac:dyDescent="0.35">
      <c r="A47" s="1" t="s">
        <v>21</v>
      </c>
      <c r="B47">
        <v>993</v>
      </c>
      <c r="C47">
        <v>1.5E-3</v>
      </c>
      <c r="D47">
        <v>5289</v>
      </c>
      <c r="E47">
        <v>1000</v>
      </c>
    </row>
    <row r="48" spans="1:8" x14ac:dyDescent="0.35">
      <c r="A48" s="1" t="s">
        <v>16</v>
      </c>
      <c r="B48">
        <v>968</v>
      </c>
      <c r="C48">
        <v>-1.5E-3</v>
      </c>
      <c r="D48">
        <v>5206</v>
      </c>
      <c r="E48">
        <v>1000</v>
      </c>
    </row>
    <row r="49" spans="1:8" x14ac:dyDescent="0.35">
      <c r="A49" s="1" t="s">
        <v>21</v>
      </c>
      <c r="B49">
        <v>993</v>
      </c>
      <c r="C49">
        <v>-2.1000000000000001E-2</v>
      </c>
      <c r="D49">
        <v>5450</v>
      </c>
      <c r="E49">
        <v>1000</v>
      </c>
    </row>
    <row r="50" spans="1:8" x14ac:dyDescent="0.35">
      <c r="A50" s="1" t="s">
        <v>16</v>
      </c>
      <c r="B50">
        <v>968</v>
      </c>
      <c r="C50">
        <v>0.01</v>
      </c>
      <c r="D50">
        <v>5532</v>
      </c>
      <c r="E50">
        <v>1000</v>
      </c>
    </row>
    <row r="51" spans="1:8" x14ac:dyDescent="0.35">
      <c r="A51" s="1" t="s">
        <v>12</v>
      </c>
      <c r="B51">
        <v>1040</v>
      </c>
      <c r="C51">
        <v>0.159</v>
      </c>
      <c r="D51">
        <v>12196</v>
      </c>
      <c r="E51">
        <v>1000</v>
      </c>
    </row>
    <row r="52" spans="1:8" x14ac:dyDescent="0.35">
      <c r="A52" s="1" t="s">
        <v>10</v>
      </c>
      <c r="B52">
        <v>1121</v>
      </c>
      <c r="C52">
        <v>0.11700000000000001</v>
      </c>
      <c r="D52">
        <v>6622</v>
      </c>
      <c r="E52">
        <v>1000</v>
      </c>
    </row>
    <row r="53" spans="1:8" x14ac:dyDescent="0.35">
      <c r="A53" s="1" t="s">
        <v>6</v>
      </c>
      <c r="B53">
        <v>875</v>
      </c>
      <c r="C53">
        <v>9.2999999999999999E-2</v>
      </c>
      <c r="D53">
        <v>3921</v>
      </c>
      <c r="E53">
        <v>1000</v>
      </c>
    </row>
    <row r="54" spans="1:8" x14ac:dyDescent="0.35">
      <c r="A54" s="1" t="s">
        <v>13</v>
      </c>
      <c r="B54">
        <v>1001</v>
      </c>
      <c r="C54">
        <v>-1.2E-2</v>
      </c>
      <c r="D54">
        <v>11345</v>
      </c>
      <c r="E54">
        <v>1000</v>
      </c>
    </row>
    <row r="55" spans="1:8" x14ac:dyDescent="0.35">
      <c r="A55" s="1" t="s">
        <v>11</v>
      </c>
      <c r="B55">
        <v>1026</v>
      </c>
      <c r="C55">
        <v>7.0000000000000001E-3</v>
      </c>
      <c r="D55">
        <v>5769</v>
      </c>
      <c r="E55">
        <v>1000</v>
      </c>
    </row>
    <row r="56" spans="1:8" x14ac:dyDescent="0.35">
      <c r="A56" s="1" t="s">
        <v>7</v>
      </c>
      <c r="B56">
        <v>1100</v>
      </c>
      <c r="C56">
        <v>0.11899999999999999</v>
      </c>
      <c r="D56">
        <v>13697</v>
      </c>
      <c r="E56">
        <v>1000</v>
      </c>
    </row>
    <row r="57" spans="1:8" x14ac:dyDescent="0.35">
      <c r="A57" s="1" t="s">
        <v>8</v>
      </c>
      <c r="B57">
        <v>972</v>
      </c>
      <c r="C57">
        <v>5.0000000000000001E-4</v>
      </c>
      <c r="D57">
        <v>10613</v>
      </c>
      <c r="E57">
        <v>1000</v>
      </c>
      <c r="G57" t="s">
        <v>37</v>
      </c>
    </row>
    <row r="58" spans="1:8" x14ac:dyDescent="0.35">
      <c r="A58" s="1" t="s">
        <v>21</v>
      </c>
      <c r="B58">
        <v>993</v>
      </c>
      <c r="C58">
        <v>1.6500000000000001E-2</v>
      </c>
      <c r="D58">
        <v>5244</v>
      </c>
      <c r="E58">
        <v>1000</v>
      </c>
      <c r="G58" t="s">
        <v>0</v>
      </c>
      <c r="H58" t="s">
        <v>9</v>
      </c>
    </row>
    <row r="59" spans="1:8" x14ac:dyDescent="0.35">
      <c r="A59" s="1" t="s">
        <v>16</v>
      </c>
      <c r="B59">
        <v>968</v>
      </c>
      <c r="C59">
        <v>8.9999999999999993E-3</v>
      </c>
      <c r="D59">
        <v>4873</v>
      </c>
      <c r="E59">
        <v>1000</v>
      </c>
      <c r="G59" t="str" cm="1">
        <f t="array" ref="G59:G73">_xlfn.SORTBY($T$6:$T$20, $S$6:$S$20)</f>
        <v>7kdk</v>
      </c>
      <c r="H59">
        <f>ABS(AVERAGEIF($A$67:$A$88,$G59,$C$67:$C$88))</f>
        <v>6.2500000000000003E-3</v>
      </c>
    </row>
    <row r="60" spans="1:8" x14ac:dyDescent="0.35">
      <c r="A60" s="1" t="s">
        <v>5</v>
      </c>
      <c r="B60">
        <v>1100</v>
      </c>
      <c r="C60">
        <v>0.11550000000000001</v>
      </c>
      <c r="D60">
        <v>13626</v>
      </c>
      <c r="E60">
        <v>1000</v>
      </c>
      <c r="G60" t="str">
        <v>6zge</v>
      </c>
      <c r="H60">
        <f t="shared" ref="H60:H73" si="2">ABS(AVERAGEIF($A$67:$A$88,$G60,$C$67:$C$88))</f>
        <v>0.111</v>
      </c>
    </row>
    <row r="61" spans="1:8" x14ac:dyDescent="0.35">
      <c r="A61" s="1" t="s">
        <v>12</v>
      </c>
      <c r="B61">
        <v>1040</v>
      </c>
      <c r="C61">
        <v>0.13350000000000001</v>
      </c>
      <c r="D61">
        <v>12885</v>
      </c>
      <c r="E61">
        <v>1000</v>
      </c>
      <c r="G61" t="str">
        <v>6zgi</v>
      </c>
      <c r="H61">
        <f t="shared" si="2"/>
        <v>9.7250000000000003E-2</v>
      </c>
    </row>
    <row r="62" spans="1:8" x14ac:dyDescent="0.35">
      <c r="A62" s="1" t="s">
        <v>10</v>
      </c>
      <c r="B62">
        <v>1121</v>
      </c>
      <c r="C62">
        <v>7.5999999999999998E-2</v>
      </c>
      <c r="D62">
        <v>6882</v>
      </c>
      <c r="E62">
        <v>1000</v>
      </c>
      <c r="G62" t="str">
        <v>6zgh</v>
      </c>
      <c r="H62">
        <f t="shared" si="2"/>
        <v>0.10174999999999999</v>
      </c>
    </row>
    <row r="63" spans="1:8" x14ac:dyDescent="0.35">
      <c r="A63" s="1" t="s">
        <v>6</v>
      </c>
      <c r="B63">
        <v>875</v>
      </c>
      <c r="C63">
        <v>0.1295</v>
      </c>
      <c r="D63">
        <v>4085</v>
      </c>
      <c r="E63">
        <v>1000</v>
      </c>
      <c r="G63" t="str">
        <v>6zgg</v>
      </c>
      <c r="H63">
        <f t="shared" si="2"/>
        <v>0.12525</v>
      </c>
    </row>
    <row r="64" spans="1:8" x14ac:dyDescent="0.35">
      <c r="A64" s="1" t="s">
        <v>13</v>
      </c>
      <c r="B64">
        <v>1001</v>
      </c>
      <c r="C64">
        <v>5.0000000000000001E-4</v>
      </c>
      <c r="D64">
        <v>12179</v>
      </c>
      <c r="E64">
        <v>1000</v>
      </c>
      <c r="G64" t="str">
        <v>6acd</v>
      </c>
      <c r="H64">
        <f t="shared" si="2"/>
        <v>0.217</v>
      </c>
    </row>
    <row r="65" spans="1:12" x14ac:dyDescent="0.35">
      <c r="A65" s="1" t="s">
        <v>11</v>
      </c>
      <c r="B65">
        <v>1026</v>
      </c>
      <c r="C65">
        <v>-3.0000000000000001E-3</v>
      </c>
      <c r="D65">
        <v>5862</v>
      </c>
      <c r="E65">
        <v>1000</v>
      </c>
      <c r="G65" t="str">
        <v>6xkl</v>
      </c>
      <c r="H65">
        <f t="shared" si="2"/>
        <v>7.1250000000000003E-3</v>
      </c>
    </row>
    <row r="66" spans="1:12" x14ac:dyDescent="0.35">
      <c r="A66" s="1" t="s">
        <v>7</v>
      </c>
      <c r="B66">
        <v>1100</v>
      </c>
      <c r="C66">
        <v>0.1095</v>
      </c>
      <c r="D66">
        <v>14696</v>
      </c>
      <c r="E66">
        <v>1000</v>
      </c>
      <c r="G66" t="str">
        <v>7m8k</v>
      </c>
      <c r="H66">
        <f t="shared" si="2"/>
        <v>1.175E-2</v>
      </c>
    </row>
    <row r="67" spans="1:12" x14ac:dyDescent="0.35">
      <c r="A67" s="1" t="s">
        <v>18</v>
      </c>
      <c r="B67">
        <v>995</v>
      </c>
      <c r="C67">
        <v>8.7500000000000008E-3</v>
      </c>
      <c r="D67">
        <v>14426</v>
      </c>
      <c r="E67">
        <v>2000</v>
      </c>
      <c r="G67" t="str">
        <v>7mjg</v>
      </c>
      <c r="H67">
        <f t="shared" si="2"/>
        <v>0.14524999999999999</v>
      </c>
    </row>
    <row r="68" spans="1:12" x14ac:dyDescent="0.35">
      <c r="A68" s="1" t="s">
        <v>19</v>
      </c>
      <c r="B68">
        <v>1000</v>
      </c>
      <c r="C68">
        <v>1.6E-2</v>
      </c>
      <c r="D68">
        <v>19022</v>
      </c>
      <c r="E68">
        <v>2000</v>
      </c>
      <c r="G68" t="str">
        <v>7krq</v>
      </c>
      <c r="H68">
        <f t="shared" si="2"/>
        <v>9.5000000000000001E-2</v>
      </c>
    </row>
    <row r="69" spans="1:12" x14ac:dyDescent="0.35">
      <c r="A69" s="1" t="s">
        <v>20</v>
      </c>
      <c r="B69">
        <v>996</v>
      </c>
      <c r="C69">
        <v>8.5000000000000006E-3</v>
      </c>
      <c r="D69">
        <v>18855</v>
      </c>
      <c r="E69">
        <v>2000</v>
      </c>
      <c r="G69" t="str">
        <v>7lyl</v>
      </c>
      <c r="H69">
        <f t="shared" si="2"/>
        <v>3.749999999999999E-4</v>
      </c>
    </row>
    <row r="70" spans="1:12" x14ac:dyDescent="0.35">
      <c r="A70" s="1" t="s">
        <v>15</v>
      </c>
      <c r="B70">
        <v>1065</v>
      </c>
      <c r="C70">
        <v>0.217</v>
      </c>
      <c r="D70">
        <v>21294</v>
      </c>
      <c r="E70">
        <v>2000</v>
      </c>
      <c r="G70" t="str">
        <v>7lyn</v>
      </c>
      <c r="H70">
        <f t="shared" si="2"/>
        <v>8.5000000000000006E-3</v>
      </c>
    </row>
    <row r="71" spans="1:12" x14ac:dyDescent="0.35">
      <c r="A71" s="1" t="s">
        <v>17</v>
      </c>
      <c r="B71">
        <v>1069</v>
      </c>
      <c r="C71">
        <v>0.12525</v>
      </c>
      <c r="D71">
        <v>21861</v>
      </c>
      <c r="E71">
        <v>2000</v>
      </c>
      <c r="G71" t="str">
        <v>7lws</v>
      </c>
      <c r="H71">
        <f t="shared" si="2"/>
        <v>1.6E-2</v>
      </c>
    </row>
    <row r="72" spans="1:12" x14ac:dyDescent="0.35">
      <c r="A72" s="1" t="s">
        <v>21</v>
      </c>
      <c r="B72">
        <v>993</v>
      </c>
      <c r="C72">
        <v>4.0000000000000001E-3</v>
      </c>
      <c r="D72">
        <v>18833</v>
      </c>
      <c r="E72">
        <v>2000</v>
      </c>
      <c r="G72" t="str">
        <v>7lwt</v>
      </c>
      <c r="H72">
        <f t="shared" si="2"/>
        <v>1.1250000000000001E-3</v>
      </c>
    </row>
    <row r="73" spans="1:12" x14ac:dyDescent="0.35">
      <c r="A73" s="1" t="s">
        <v>16</v>
      </c>
      <c r="B73">
        <v>968</v>
      </c>
      <c r="C73">
        <v>6.2500000000000003E-3</v>
      </c>
      <c r="D73">
        <v>17776</v>
      </c>
      <c r="E73">
        <v>2000</v>
      </c>
      <c r="G73" t="str">
        <v>7lww</v>
      </c>
      <c r="H73">
        <f t="shared" si="2"/>
        <v>8.7500000000000008E-3</v>
      </c>
    </row>
    <row r="74" spans="1:12" x14ac:dyDescent="0.35">
      <c r="A74" s="1" t="s">
        <v>21</v>
      </c>
      <c r="B74">
        <v>993</v>
      </c>
      <c r="C74">
        <v>-6.2500000000000003E-3</v>
      </c>
      <c r="D74">
        <v>10446</v>
      </c>
      <c r="E74">
        <v>2000</v>
      </c>
    </row>
    <row r="75" spans="1:12" x14ac:dyDescent="0.35">
      <c r="A75" s="1" t="s">
        <v>12</v>
      </c>
      <c r="B75">
        <v>1040</v>
      </c>
      <c r="C75">
        <v>0.14649999999999999</v>
      </c>
      <c r="D75">
        <v>11737</v>
      </c>
      <c r="E75">
        <v>2000</v>
      </c>
    </row>
    <row r="76" spans="1:12" x14ac:dyDescent="0.35">
      <c r="A76" s="1" t="s">
        <v>13</v>
      </c>
      <c r="B76">
        <v>1001</v>
      </c>
      <c r="C76">
        <v>-2E-3</v>
      </c>
      <c r="D76">
        <v>11224</v>
      </c>
      <c r="E76">
        <v>2000</v>
      </c>
    </row>
    <row r="77" spans="1:12" x14ac:dyDescent="0.35">
      <c r="A77" s="1" t="s">
        <v>16</v>
      </c>
      <c r="B77">
        <v>968</v>
      </c>
      <c r="C77">
        <v>8.0000000000000002E-3</v>
      </c>
      <c r="D77">
        <v>16337</v>
      </c>
      <c r="E77">
        <v>2000</v>
      </c>
    </row>
    <row r="78" spans="1:12" x14ac:dyDescent="0.35">
      <c r="A78" s="1" t="s">
        <v>7</v>
      </c>
      <c r="B78">
        <v>1100</v>
      </c>
      <c r="C78">
        <v>9.6250000000000002E-2</v>
      </c>
      <c r="D78">
        <v>12699</v>
      </c>
      <c r="E78">
        <v>2000</v>
      </c>
      <c r="G78" t="s">
        <v>0</v>
      </c>
      <c r="H78" t="s">
        <v>38</v>
      </c>
      <c r="K78" t="s">
        <v>0</v>
      </c>
      <c r="L78" t="s">
        <v>39</v>
      </c>
    </row>
    <row r="79" spans="1:12" x14ac:dyDescent="0.35">
      <c r="A79" s="1" t="s">
        <v>8</v>
      </c>
      <c r="B79">
        <v>972</v>
      </c>
      <c r="C79">
        <v>1.15E-2</v>
      </c>
      <c r="D79">
        <v>9889</v>
      </c>
      <c r="E79">
        <v>2000</v>
      </c>
      <c r="G79" t="str" cm="1">
        <f t="array" ref="G79:G93">_xlfn.SORTBY($T$6:$T$20, $S$6:$S$20)</f>
        <v>7kdk</v>
      </c>
      <c r="H79">
        <f>STDEV($H59, $H26)</f>
        <v>2.4748737341529162E-3</v>
      </c>
      <c r="K79" t="str" cm="1">
        <f t="array" ref="K79:K93">_xlfn.SORTBY($T$6:$T$20, $S$6:$S$20)</f>
        <v>7kdk</v>
      </c>
      <c r="L79">
        <f>STDEV($H2, $H26)</f>
        <v>5.1265241636024705E-3</v>
      </c>
    </row>
    <row r="80" spans="1:12" x14ac:dyDescent="0.35">
      <c r="A80" s="1" t="s">
        <v>10</v>
      </c>
      <c r="B80">
        <v>1121</v>
      </c>
      <c r="C80">
        <v>9.5000000000000001E-2</v>
      </c>
      <c r="D80">
        <v>23441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89" si="4">STDEV($H3, $H27)</f>
        <v>2.9168154723945173E-2</v>
      </c>
    </row>
    <row r="81" spans="1:12" x14ac:dyDescent="0.35">
      <c r="A81" s="1" t="s">
        <v>5</v>
      </c>
      <c r="B81">
        <v>1100</v>
      </c>
      <c r="C81">
        <v>0.1085</v>
      </c>
      <c r="D81">
        <v>13074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35">
      <c r="A82" s="1" t="s">
        <v>6</v>
      </c>
      <c r="B82">
        <v>875</v>
      </c>
      <c r="C82">
        <v>0.10174999999999999</v>
      </c>
      <c r="D82">
        <v>14425</v>
      </c>
      <c r="E82">
        <v>2000</v>
      </c>
      <c r="G82" t="str">
        <v>6zgh</v>
      </c>
      <c r="H82">
        <f t="shared" si="3"/>
        <v>9.2513137205240074E-3</v>
      </c>
      <c r="K82" t="str">
        <v>6zgh</v>
      </c>
      <c r="L82">
        <f t="shared" si="4"/>
        <v>1.2256517540566827E-2</v>
      </c>
    </row>
    <row r="83" spans="1:12" x14ac:dyDescent="0.35">
      <c r="A83" s="1" t="s">
        <v>11</v>
      </c>
      <c r="B83">
        <v>1026</v>
      </c>
      <c r="C83">
        <v>1.175E-2</v>
      </c>
      <c r="D83">
        <v>18949</v>
      </c>
      <c r="E83">
        <v>2000</v>
      </c>
      <c r="G83" t="str">
        <v>6zgg</v>
      </c>
      <c r="H83">
        <f t="shared" si="3"/>
        <v>3.1230549502405747E-3</v>
      </c>
      <c r="K83" t="str">
        <v>6zgg</v>
      </c>
      <c r="L83">
        <f t="shared" si="4"/>
        <v>5.8925565098878951E-3</v>
      </c>
    </row>
    <row r="84" spans="1:12" x14ac:dyDescent="0.35">
      <c r="A84" s="1" t="s">
        <v>12</v>
      </c>
      <c r="B84">
        <v>1040</v>
      </c>
      <c r="C84">
        <v>0.14399999999999999</v>
      </c>
      <c r="D84">
        <v>11513</v>
      </c>
      <c r="E84">
        <v>2000</v>
      </c>
      <c r="G84" t="str">
        <v>6acd</v>
      </c>
      <c r="H84">
        <f t="shared" si="3"/>
        <v>6.3639610306789329E-3</v>
      </c>
      <c r="K84" t="str">
        <v>6acd</v>
      </c>
      <c r="L84">
        <f t="shared" si="4"/>
        <v>4.2426406871192892E-3</v>
      </c>
    </row>
    <row r="85" spans="1:12" x14ac:dyDescent="0.35">
      <c r="A85" s="1" t="s">
        <v>13</v>
      </c>
      <c r="B85">
        <v>1001</v>
      </c>
      <c r="C85">
        <v>2.7499999999999998E-3</v>
      </c>
      <c r="D85">
        <v>10480</v>
      </c>
      <c r="E85">
        <v>2000</v>
      </c>
      <c r="G85" t="str">
        <v>6xkl</v>
      </c>
      <c r="H85">
        <f t="shared" si="3"/>
        <v>4.7552931034795321E-3</v>
      </c>
      <c r="K85" t="str">
        <v>6xkl</v>
      </c>
      <c r="L85">
        <f t="shared" si="4"/>
        <v>4.3911331111684604E-2</v>
      </c>
    </row>
    <row r="86" spans="1:12" x14ac:dyDescent="0.35">
      <c r="A86" s="1" t="s">
        <v>7</v>
      </c>
      <c r="B86">
        <v>1100</v>
      </c>
      <c r="C86">
        <v>9.8250000000000004E-2</v>
      </c>
      <c r="D86">
        <v>25706</v>
      </c>
      <c r="E86">
        <v>2000</v>
      </c>
      <c r="G86" t="str">
        <v>7m8k</v>
      </c>
      <c r="H86">
        <f t="shared" si="3"/>
        <v>4.7729707730091945E-3</v>
      </c>
      <c r="K86" t="str">
        <v>7m8k</v>
      </c>
      <c r="L86">
        <f t="shared" si="4"/>
        <v>1.0606601717798212E-2</v>
      </c>
    </row>
    <row r="87" spans="1:12" x14ac:dyDescent="0.35">
      <c r="A87" s="1" t="s">
        <v>8</v>
      </c>
      <c r="B87">
        <v>972</v>
      </c>
      <c r="C87">
        <v>1E-3</v>
      </c>
      <c r="D87">
        <v>18375</v>
      </c>
      <c r="E87">
        <v>2000</v>
      </c>
      <c r="G87" t="str">
        <v>7mjg</v>
      </c>
      <c r="H87">
        <f t="shared" si="3"/>
        <v>3.7123106012293778E-3</v>
      </c>
      <c r="K87" t="str">
        <v>7mjg</v>
      </c>
      <c r="L87">
        <f t="shared" si="4"/>
        <v>7.3892658633994288E-2</v>
      </c>
    </row>
    <row r="88" spans="1:12" x14ac:dyDescent="0.35">
      <c r="A88" s="1" t="s">
        <v>5</v>
      </c>
      <c r="B88">
        <v>1100</v>
      </c>
      <c r="C88">
        <v>0.1135</v>
      </c>
      <c r="D88">
        <v>12840</v>
      </c>
      <c r="E88">
        <v>2000</v>
      </c>
      <c r="G88" t="str">
        <v>7krq</v>
      </c>
      <c r="H88">
        <f t="shared" si="3"/>
        <v>5.6568542494923758E-3</v>
      </c>
      <c r="K88" t="str">
        <v>7krq</v>
      </c>
      <c r="L88">
        <f t="shared" si="4"/>
        <v>1.9091883092036743E-2</v>
      </c>
    </row>
    <row r="89" spans="1:12" x14ac:dyDescent="0.35">
      <c r="G89" t="str">
        <v>7lyl</v>
      </c>
      <c r="H89">
        <f t="shared" si="3"/>
        <v>6.6880516387227617E-3</v>
      </c>
      <c r="K89" t="str">
        <v>7lyl</v>
      </c>
      <c r="L89">
        <f t="shared" si="4"/>
        <v>3.6533850361305012E-3</v>
      </c>
    </row>
    <row r="90" spans="1:12" x14ac:dyDescent="0.35">
      <c r="G90" t="str">
        <v>7lyn</v>
      </c>
      <c r="H90">
        <f t="shared" si="3"/>
        <v>3.5355339059327385E-3</v>
      </c>
      <c r="K90" t="str">
        <v>7lyn</v>
      </c>
    </row>
    <row r="91" spans="1:12" x14ac:dyDescent="0.35">
      <c r="G91" t="str">
        <v>7lws</v>
      </c>
      <c r="H91">
        <f t="shared" si="3"/>
        <v>1.4142135623730963E-3</v>
      </c>
      <c r="K91" t="str">
        <v>7lws</v>
      </c>
    </row>
    <row r="92" spans="1:12" x14ac:dyDescent="0.35">
      <c r="G92" t="str">
        <v>7lwt</v>
      </c>
      <c r="H92">
        <f t="shared" si="3"/>
        <v>1.6793786053180503E-3</v>
      </c>
      <c r="K92" t="str">
        <v>7lwt</v>
      </c>
    </row>
    <row r="93" spans="1:12" x14ac:dyDescent="0.35">
      <c r="G93" t="str">
        <v>7lww</v>
      </c>
      <c r="H93">
        <f t="shared" si="3"/>
        <v>5.0086730334047156E-3</v>
      </c>
      <c r="K93" t="str">
        <v>7lww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Middlebrook</cp:lastModifiedBy>
  <dcterms:created xsi:type="dcterms:W3CDTF">2021-06-09T14:22:01Z</dcterms:created>
  <dcterms:modified xsi:type="dcterms:W3CDTF">2021-06-16T15:47:26Z</dcterms:modified>
</cp:coreProperties>
</file>