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dr\source\repos\iCompBio-Summer2021\Vas-Data\"/>
    </mc:Choice>
  </mc:AlternateContent>
  <xr:revisionPtr revIDLastSave="0" documentId="13_ncr:1_{172F2024-D4C9-40E6-98DD-E69A399E69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teinVas (2)" sheetId="2" r:id="rId1"/>
  </sheets>
  <definedNames>
    <definedName name="_xlchart.v1.0" hidden="1">'ProteinVas (2)'!$G$2:$G$8</definedName>
    <definedName name="_xlchart.v1.1" hidden="1">'ProteinVas (2)'!$H$2:$H$8</definedName>
    <definedName name="ExternalData_1" localSheetId="0" hidden="1">'ProteinVas (2)'!$A$1:$E$28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1" i="2" l="1"/>
  <c r="G2" i="2" a="1"/>
  <c r="G2" i="2" s="1"/>
  <c r="H2" i="2" s="1"/>
  <c r="H9" i="2" l="1"/>
  <c r="H7" i="2"/>
  <c r="H6" i="2"/>
  <c r="H5" i="2"/>
  <c r="H4" i="2"/>
  <c r="H3" i="2"/>
  <c r="H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oteinVas" description="Connection to the 'ProteinVas' query in the workbook." type="5" refreshedVersion="7" background="1" saveData="1">
    <dbPr connection="Provider=Microsoft.Mashup.OleDb.1;Data Source=$Workbook$;Location=ProteinVas;Extended Properties=&quot;&quot;" command="SELECT * FROM [ProteinVa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<sst xmlns="http://schemas.openxmlformats.org/spreadsheetml/2006/main" count="36" uniqueCount="23">
  <si>
    <t>Name</t>
  </si>
  <si>
    <t>NumCaAtoms</t>
  </si>
  <si>
    <t>Vassiliev</t>
  </si>
  <si>
    <t>RuntimeSeconds</t>
  </si>
  <si>
    <t>NumProjections</t>
  </si>
  <si>
    <t>6zge</t>
  </si>
  <si>
    <t>6zgh</t>
  </si>
  <si>
    <t>6zgi</t>
  </si>
  <si>
    <t>7kdk</t>
  </si>
  <si>
    <t>AverageVas</t>
  </si>
  <si>
    <t>7krq</t>
  </si>
  <si>
    <t>7m8k</t>
  </si>
  <si>
    <t>7mjg</t>
  </si>
  <si>
    <t>7lyl</t>
  </si>
  <si>
    <t>Hours for Vas of half of the proteins at 1000 projections</t>
  </si>
  <si>
    <t>6acd</t>
  </si>
  <si>
    <t>6xkl</t>
  </si>
  <si>
    <t>6zgg</t>
  </si>
  <si>
    <t>7lww</t>
  </si>
  <si>
    <t>7lws</t>
  </si>
  <si>
    <t>7lyn</t>
  </si>
  <si>
    <t>7lwt</t>
  </si>
  <si>
    <t>(25 each)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</si>
</sst>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Vassiliev of Proteins at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100 Projections</a:t>
            </a:r>
          </a:p>
        </cx:rich>
      </cx:tx>
    </cx:title>
    <cx:plotArea>
      <cx:plotAreaRegion>
        <cx:series layoutId="clusteredColumn" uniqueId="{13BB0BEE-EFDF-4897-97C1-00489627390C}">
          <cx:dataId val="0"/>
          <cx:layoutPr>
            <cx:aggregation/>
          </cx:layoutPr>
        </cx:series>
      </cx:plotAreaRegion>
      <cx:axis id="0">
        <cx:catScaling gapWidth="0"/>
        <cx:title>
          <cx:tx>
            <cx:txData>
              <cx:v>Protein Name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Protein Name</a:t>
              </a:r>
            </a:p>
          </cx:txPr>
        </cx:title>
        <cx:tickLabels/>
      </cx:axis>
      <cx:axis id="1">
        <cx:valScaling/>
        <cx:title>
          <cx:tx>
            <cx:txData>
              <cx:v>Second Vassiliev Measure (abs. value)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Second Vassiliev Measure (abs. value)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368574</xdr:colOff>
      <xdr:row>1</xdr:row>
      <xdr:rowOff>69574</xdr:rowOff>
    </xdr:from>
    <xdr:to>
      <xdr:col>17</xdr:col>
      <xdr:colOff>397566</xdr:colOff>
      <xdr:row>17</xdr:row>
      <xdr:rowOff>74544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E1245E3-E6D7-473B-89E2-EF6C3ADF39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21849" y="260074"/>
              <a:ext cx="4905792" cy="30529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NumCaAtoms" tableColumnId="2"/>
      <queryTableField id="3" name="Vassiliev" tableColumnId="3"/>
      <queryTableField id="4" name="RuntimeSeconds" tableColumnId="4"/>
      <queryTableField id="5" name="NumProjection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teinVas" displayName="ProteinVas" ref="A1:E28" tableType="queryTable" totalsRowShown="0">
  <autoFilter ref="A1:E28" xr:uid="{00000000-0009-0000-0100-000001000000}"/>
  <tableColumns count="5">
    <tableColumn id="1" xr3:uid="{00000000-0010-0000-0000-000001000000}" uniqueName="1" name="Name" queryTableFieldId="1" dataDxfId="0"/>
    <tableColumn id="2" xr3:uid="{00000000-0010-0000-0000-000002000000}" uniqueName="2" name="NumCaAtoms" queryTableFieldId="2"/>
    <tableColumn id="3" xr3:uid="{00000000-0010-0000-0000-000003000000}" uniqueName="3" name="Vassiliev" queryTableFieldId="3"/>
    <tableColumn id="4" xr3:uid="{00000000-0010-0000-0000-000004000000}" uniqueName="4" name="RuntimeSeconds" queryTableFieldId="4"/>
    <tableColumn id="5" xr3:uid="{00000000-0010-0000-0000-000005000000}" uniqueName="5" name="NumProjection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D19" zoomScale="115" zoomScaleNormal="115" workbookViewId="0">
      <selection activeCell="L33" sqref="L33"/>
    </sheetView>
  </sheetViews>
  <sheetFormatPr defaultRowHeight="15" x14ac:dyDescent="0.25"/>
  <cols>
    <col min="1" max="1" width="8.5703125" bestFit="1" customWidth="1"/>
    <col min="2" max="2" width="15.5703125" bestFit="1" customWidth="1"/>
    <col min="3" max="3" width="11.140625" bestFit="1" customWidth="1"/>
    <col min="4" max="4" width="18.28515625" bestFit="1" customWidth="1"/>
    <col min="5" max="5" width="17.7109375" bestFit="1" customWidth="1"/>
    <col min="7" max="7" width="6.28515625" bestFit="1" customWidth="1"/>
    <col min="8" max="8" width="11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9</v>
      </c>
    </row>
    <row r="2" spans="1:8" x14ac:dyDescent="0.25">
      <c r="A2" s="1" t="s">
        <v>5</v>
      </c>
      <c r="B2">
        <v>1100</v>
      </c>
      <c r="C2">
        <v>0.08</v>
      </c>
      <c r="D2">
        <v>4160</v>
      </c>
      <c r="E2">
        <v>100</v>
      </c>
      <c r="G2" t="str" cm="1">
        <f t="array" ref="G2:G17">_xlfn.UNIQUE(A2:A1020)</f>
        <v>6zge</v>
      </c>
      <c r="H2">
        <f>ABS(AVERAGEIF($A$2:$A$1020,$G2,$C$2:$C$1020))</f>
        <v>0.10350000000000001</v>
      </c>
    </row>
    <row r="3" spans="1:8" x14ac:dyDescent="0.25">
      <c r="A3" s="1" t="s">
        <v>15</v>
      </c>
      <c r="B3">
        <v>1065</v>
      </c>
      <c r="C3">
        <v>0.22</v>
      </c>
      <c r="D3">
        <v>13356</v>
      </c>
      <c r="E3">
        <v>100</v>
      </c>
      <c r="G3" t="str">
        <v>6acd</v>
      </c>
      <c r="H3">
        <f>ABS(AVERAGEIF($A$2:$A$1020,$G3,$C$2:$C$1020))</f>
        <v>0.22125</v>
      </c>
    </row>
    <row r="4" spans="1:8" x14ac:dyDescent="0.25">
      <c r="A4" s="1" t="s">
        <v>16</v>
      </c>
      <c r="B4">
        <v>968</v>
      </c>
      <c r="C4">
        <v>0.06</v>
      </c>
      <c r="D4">
        <v>1117</v>
      </c>
      <c r="E4">
        <v>100</v>
      </c>
      <c r="G4" t="str">
        <v>6xkl</v>
      </c>
      <c r="H4">
        <f>ABS(AVERAGEIF($A$2:$A$1020,$G4,$C$2:$C$1020))</f>
        <v>3.95E-2</v>
      </c>
    </row>
    <row r="5" spans="1:8" x14ac:dyDescent="0.25">
      <c r="A5" s="1" t="s">
        <v>17</v>
      </c>
      <c r="B5">
        <v>1069</v>
      </c>
      <c r="C5">
        <v>8.5000000000000006E-2</v>
      </c>
      <c r="D5">
        <v>1340</v>
      </c>
      <c r="E5">
        <v>100</v>
      </c>
      <c r="G5" t="str">
        <v>6zgg</v>
      </c>
      <c r="H5">
        <f>ABS(AVERAGEIF($A$2:$A$1020,$G5,$C$2:$C$1020))</f>
        <v>0.10766666666666669</v>
      </c>
    </row>
    <row r="6" spans="1:8" x14ac:dyDescent="0.25">
      <c r="A6" s="1" t="s">
        <v>6</v>
      </c>
      <c r="B6">
        <v>875</v>
      </c>
      <c r="C6">
        <v>9.5000000000000001E-2</v>
      </c>
      <c r="D6">
        <v>860</v>
      </c>
      <c r="E6">
        <v>100</v>
      </c>
      <c r="G6" t="str">
        <v>6zgh</v>
      </c>
      <c r="H6">
        <f>ABS(AVERAGEIF($A$2:$A$1020,$G6,$C$2:$C$1020))</f>
        <v>0.10566666666666667</v>
      </c>
    </row>
    <row r="7" spans="1:8" x14ac:dyDescent="0.25">
      <c r="A7" s="1" t="s">
        <v>7</v>
      </c>
      <c r="B7">
        <v>1100</v>
      </c>
      <c r="C7">
        <v>0.19</v>
      </c>
      <c r="D7">
        <v>1345</v>
      </c>
      <c r="E7">
        <v>100</v>
      </c>
      <c r="G7" t="str">
        <v>6zgi</v>
      </c>
      <c r="H7">
        <f>ABS(AVERAGEIF($A$2:$A$1020,$G7,$C$2:$C$1020))</f>
        <v>0.16333333333333333</v>
      </c>
    </row>
    <row r="8" spans="1:8" x14ac:dyDescent="0.25">
      <c r="A8" s="1" t="s">
        <v>8</v>
      </c>
      <c r="B8">
        <v>972</v>
      </c>
      <c r="C8">
        <v>-3.5000000000000003E-2</v>
      </c>
      <c r="D8">
        <v>934</v>
      </c>
      <c r="E8">
        <v>100</v>
      </c>
      <c r="G8" t="str">
        <v>7kdk</v>
      </c>
      <c r="H8">
        <f>ABS(AVERAGEIF($A$2:$A$1020,$G8,$C$2:$C$1020))</f>
        <v>7.9999999999999984E-3</v>
      </c>
    </row>
    <row r="9" spans="1:8" x14ac:dyDescent="0.25">
      <c r="A9" s="1" t="s">
        <v>7</v>
      </c>
      <c r="B9">
        <v>1100</v>
      </c>
      <c r="C9">
        <v>0.18</v>
      </c>
      <c r="D9">
        <v>1364</v>
      </c>
      <c r="E9">
        <v>100</v>
      </c>
      <c r="G9" t="str">
        <v>7krq</v>
      </c>
      <c r="H9">
        <f>ABS(AVERAGEIF($A$2:$A$1020,$G9,$C$2:$C$1020))</f>
        <v>6.8000000000000005E-2</v>
      </c>
    </row>
    <row r="10" spans="1:8" x14ac:dyDescent="0.25">
      <c r="A10" s="1" t="s">
        <v>17</v>
      </c>
      <c r="B10">
        <v>1069</v>
      </c>
      <c r="C10">
        <v>0.14000000000000001</v>
      </c>
      <c r="D10">
        <v>1229</v>
      </c>
      <c r="E10">
        <v>100</v>
      </c>
      <c r="G10" t="str">
        <v>7m8k</v>
      </c>
    </row>
    <row r="11" spans="1:8" x14ac:dyDescent="0.25">
      <c r="A11" s="1" t="s">
        <v>6</v>
      </c>
      <c r="B11">
        <v>875</v>
      </c>
      <c r="C11">
        <v>0.1</v>
      </c>
      <c r="D11">
        <v>861</v>
      </c>
      <c r="E11">
        <v>100</v>
      </c>
      <c r="G11" t="str">
        <v>7mjg</v>
      </c>
    </row>
    <row r="12" spans="1:8" x14ac:dyDescent="0.25">
      <c r="A12" s="1" t="s">
        <v>16</v>
      </c>
      <c r="B12">
        <v>968</v>
      </c>
      <c r="C12">
        <v>6.5000000000000002E-2</v>
      </c>
      <c r="D12">
        <v>1053</v>
      </c>
      <c r="E12">
        <v>100</v>
      </c>
      <c r="G12" t="str">
        <v>7lyl</v>
      </c>
    </row>
    <row r="13" spans="1:8" x14ac:dyDescent="0.25">
      <c r="A13" s="1" t="s">
        <v>8</v>
      </c>
      <c r="B13">
        <v>972</v>
      </c>
      <c r="C13">
        <v>0.04</v>
      </c>
      <c r="D13">
        <v>1077</v>
      </c>
      <c r="E13">
        <v>100</v>
      </c>
      <c r="G13" t="str">
        <v>7lww</v>
      </c>
    </row>
    <row r="14" spans="1:8" x14ac:dyDescent="0.25">
      <c r="A14" s="1" t="s">
        <v>10</v>
      </c>
      <c r="B14">
        <v>1121</v>
      </c>
      <c r="C14">
        <v>6.8000000000000005E-2</v>
      </c>
      <c r="D14">
        <v>12934</v>
      </c>
      <c r="E14">
        <v>1000</v>
      </c>
      <c r="G14" t="str">
        <v>7lws</v>
      </c>
    </row>
    <row r="15" spans="1:8" x14ac:dyDescent="0.25">
      <c r="A15" s="1" t="s">
        <v>6</v>
      </c>
      <c r="B15">
        <v>875</v>
      </c>
      <c r="C15">
        <v>0.122</v>
      </c>
      <c r="D15">
        <v>7691</v>
      </c>
      <c r="E15">
        <v>1000</v>
      </c>
      <c r="G15" t="str">
        <v>7lyn</v>
      </c>
    </row>
    <row r="16" spans="1:8" x14ac:dyDescent="0.25">
      <c r="A16" s="1" t="s">
        <v>11</v>
      </c>
      <c r="B16">
        <v>1026</v>
      </c>
      <c r="C16">
        <v>1.0999999999999999E-2</v>
      </c>
      <c r="D16">
        <v>11105</v>
      </c>
      <c r="E16">
        <v>1000</v>
      </c>
      <c r="G16" t="str">
        <v>7lwt</v>
      </c>
    </row>
    <row r="17" spans="1:12" x14ac:dyDescent="0.25">
      <c r="A17" s="1" t="s">
        <v>12</v>
      </c>
      <c r="B17">
        <v>1040</v>
      </c>
      <c r="C17">
        <v>0.159</v>
      </c>
      <c r="D17">
        <v>10883</v>
      </c>
      <c r="E17">
        <v>1000</v>
      </c>
      <c r="G17">
        <v>0</v>
      </c>
    </row>
    <row r="18" spans="1:12" x14ac:dyDescent="0.25">
      <c r="A18" s="1" t="s">
        <v>13</v>
      </c>
      <c r="B18">
        <v>1001</v>
      </c>
      <c r="C18">
        <v>-1.7999999999999999E-2</v>
      </c>
      <c r="D18">
        <v>10872</v>
      </c>
      <c r="E18">
        <v>1000</v>
      </c>
    </row>
    <row r="19" spans="1:12" x14ac:dyDescent="0.25">
      <c r="A19" s="1" t="s">
        <v>7</v>
      </c>
      <c r="B19">
        <v>1100</v>
      </c>
      <c r="C19">
        <v>0.12</v>
      </c>
      <c r="D19">
        <v>13139</v>
      </c>
      <c r="E19">
        <v>1000</v>
      </c>
    </row>
    <row r="20" spans="1:12" x14ac:dyDescent="0.25">
      <c r="A20" s="1" t="s">
        <v>8</v>
      </c>
      <c r="B20">
        <v>972</v>
      </c>
      <c r="C20">
        <v>1.9E-2</v>
      </c>
      <c r="D20">
        <v>9514</v>
      </c>
      <c r="E20">
        <v>1000</v>
      </c>
    </row>
    <row r="21" spans="1:12" x14ac:dyDescent="0.25">
      <c r="A21" s="1" t="s">
        <v>5</v>
      </c>
      <c r="B21">
        <v>1100</v>
      </c>
      <c r="C21">
        <v>0.127</v>
      </c>
      <c r="D21">
        <v>12425</v>
      </c>
      <c r="E21">
        <v>1000</v>
      </c>
    </row>
    <row r="22" spans="1:12" x14ac:dyDescent="0.25">
      <c r="A22" s="1" t="s">
        <v>18</v>
      </c>
      <c r="B22">
        <v>995</v>
      </c>
      <c r="C22">
        <v>1.7999999999999999E-2</v>
      </c>
      <c r="D22">
        <v>12563</v>
      </c>
      <c r="E22">
        <v>1000</v>
      </c>
    </row>
    <row r="23" spans="1:12" x14ac:dyDescent="0.25">
      <c r="A23" s="1" t="s">
        <v>19</v>
      </c>
      <c r="B23">
        <v>1000</v>
      </c>
      <c r="C23">
        <v>1.8499999999999999E-2</v>
      </c>
      <c r="D23">
        <v>12674</v>
      </c>
      <c r="E23">
        <v>1000</v>
      </c>
    </row>
    <row r="24" spans="1:12" x14ac:dyDescent="0.25">
      <c r="A24" s="1" t="s">
        <v>20</v>
      </c>
      <c r="B24">
        <v>996</v>
      </c>
      <c r="C24">
        <v>3.5000000000000001E-3</v>
      </c>
      <c r="D24">
        <v>12601</v>
      </c>
      <c r="E24">
        <v>1000</v>
      </c>
    </row>
    <row r="25" spans="1:12" x14ac:dyDescent="0.25">
      <c r="A25" s="1" t="s">
        <v>15</v>
      </c>
      <c r="B25">
        <v>1065</v>
      </c>
      <c r="C25">
        <v>0.2225</v>
      </c>
      <c r="D25">
        <v>14580</v>
      </c>
      <c r="E25">
        <v>1000</v>
      </c>
    </row>
    <row r="26" spans="1:12" x14ac:dyDescent="0.25">
      <c r="A26" s="1" t="s">
        <v>17</v>
      </c>
      <c r="B26">
        <v>1069</v>
      </c>
      <c r="C26">
        <v>9.8000000000000004E-2</v>
      </c>
      <c r="D26">
        <v>14626</v>
      </c>
      <c r="E26">
        <v>1000</v>
      </c>
    </row>
    <row r="27" spans="1:12" x14ac:dyDescent="0.25">
      <c r="A27" s="1" t="s">
        <v>21</v>
      </c>
      <c r="B27">
        <v>993</v>
      </c>
      <c r="C27">
        <v>8.0000000000000002E-3</v>
      </c>
      <c r="D27">
        <v>12499</v>
      </c>
      <c r="E27">
        <v>1000</v>
      </c>
    </row>
    <row r="28" spans="1:12" x14ac:dyDescent="0.25">
      <c r="A28" s="1" t="s">
        <v>16</v>
      </c>
      <c r="B28">
        <v>968</v>
      </c>
      <c r="C28">
        <v>-6.4999999999999997E-3</v>
      </c>
      <c r="D28">
        <v>11994</v>
      </c>
      <c r="E28">
        <v>1000</v>
      </c>
    </row>
    <row r="31" spans="1:12" x14ac:dyDescent="0.25">
      <c r="K31" s="2">
        <f>SUM(D14:D28)/3600</f>
        <v>50.027777777777779</v>
      </c>
      <c r="L31" t="s">
        <v>14</v>
      </c>
    </row>
    <row r="32" spans="1:12" x14ac:dyDescent="0.25">
      <c r="L32" t="s">
        <v>22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93871-0642-42E1-B145-4B5A72FF8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ProteinVas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Richards</cp:lastModifiedBy>
  <dcterms:created xsi:type="dcterms:W3CDTF">2021-06-09T14:22:01Z</dcterms:created>
  <dcterms:modified xsi:type="dcterms:W3CDTF">2021-06-11T14:27:31Z</dcterms:modified>
</cp:coreProperties>
</file>