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uscle_maya\specimens\fossil\gomphosuchus\"/>
    </mc:Choice>
  </mc:AlternateContent>
  <bookViews>
    <workbookView xWindow="0" yWindow="0" windowWidth="2880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O3" i="1" s="1"/>
  <c r="H2" i="1"/>
  <c r="Q2" i="1" s="1"/>
  <c r="I3" i="1" l="1"/>
  <c r="Q3" i="1"/>
  <c r="P3" i="1"/>
  <c r="I2" i="1"/>
  <c r="O2" i="1"/>
  <c r="P2" i="1"/>
  <c r="E3" i="1" l="1"/>
  <c r="F3" i="1"/>
  <c r="G3" i="1"/>
  <c r="F2" i="1"/>
  <c r="G2" i="1"/>
  <c r="E2" i="1"/>
</calcChain>
</file>

<file path=xl/sharedStrings.xml><?xml version="1.0" encoding="utf-8"?>
<sst xmlns="http://schemas.openxmlformats.org/spreadsheetml/2006/main" count="23" uniqueCount="22">
  <si>
    <t>muscle</t>
  </si>
  <si>
    <t>L mAMES</t>
  </si>
  <si>
    <t>R mAMES</t>
  </si>
  <si>
    <t>force</t>
  </si>
  <si>
    <t>x_origin</t>
  </si>
  <si>
    <t>y_origin</t>
  </si>
  <si>
    <t>z_origin</t>
  </si>
  <si>
    <t>x_insertion</t>
  </si>
  <si>
    <t>y_insertion</t>
  </si>
  <si>
    <t>z_insertion</t>
  </si>
  <si>
    <t>ID</t>
  </si>
  <si>
    <t>AL_008</t>
  </si>
  <si>
    <t>joint</t>
  </si>
  <si>
    <t>left_jj</t>
  </si>
  <si>
    <t>right_jj</t>
  </si>
  <si>
    <t>joint_force_x</t>
  </si>
  <si>
    <t>joint_force_y</t>
  </si>
  <si>
    <t>joint_force_z</t>
  </si>
  <si>
    <t>joint_force_unit_x</t>
  </si>
  <si>
    <t>joint_force_unit_y</t>
  </si>
  <si>
    <t>joint_force_unit_z</t>
  </si>
  <si>
    <t>real_force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</si>
</sst>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2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17" sqref="M17"/>
    </sheetView>
  </sheetViews>
  <sheetFormatPr defaultRowHeight="15" x14ac:dyDescent="0.25"/>
  <cols>
    <col min="1" max="1" width="19" bestFit="1" customWidth="1"/>
    <col min="2" max="3" width="8.140625" bestFit="1" customWidth="1"/>
    <col min="4" max="4" width="8" bestFit="1" customWidth="1"/>
    <col min="5" max="6" width="11" bestFit="1" customWidth="1"/>
    <col min="7" max="7" width="10.85546875" bestFit="1" customWidth="1"/>
    <col min="8" max="9" width="12" bestFit="1" customWidth="1"/>
    <col min="10" max="10" width="7.140625" bestFit="1" customWidth="1"/>
    <col min="11" max="11" width="9.5703125" bestFit="1" customWidth="1"/>
    <col min="12" max="13" width="12.7109375" bestFit="1" customWidth="1"/>
    <col min="14" max="14" width="12.5703125" bestFit="1" customWidth="1"/>
    <col min="15" max="16" width="17.5703125" bestFit="1" customWidth="1"/>
    <col min="17" max="17" width="17.42578125" bestFit="1" customWidth="1"/>
    <col min="18" max="19" width="17.5703125" bestFit="1" customWidth="1"/>
    <col min="20" max="20" width="17.42578125" bestFit="1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9" t="s">
        <v>21</v>
      </c>
      <c r="I1" s="1" t="s">
        <v>3</v>
      </c>
      <c r="J1" s="9" t="s">
        <v>10</v>
      </c>
      <c r="K1" s="9" t="s">
        <v>12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</row>
    <row r="2" spans="1:17" x14ac:dyDescent="0.25">
      <c r="A2" s="2" t="s">
        <v>1</v>
      </c>
      <c r="B2" s="6">
        <v>21.741199999999999</v>
      </c>
      <c r="C2" s="7">
        <v>-2.6714600000000002</v>
      </c>
      <c r="D2" s="7">
        <v>-23.516999999999999</v>
      </c>
      <c r="E2">
        <f>B2-($I2*O2)</f>
        <v>22.350868599999998</v>
      </c>
      <c r="F2">
        <f>C2-($I2*P2)</f>
        <v>-7.9462599999999988</v>
      </c>
      <c r="G2">
        <f>D2-($I2*Q2)</f>
        <v>-24.5062608</v>
      </c>
      <c r="H2" s="1">
        <f>SQRT(L2^2+M2^2+N2^2)</f>
        <v>54.012820489438056</v>
      </c>
      <c r="I2">
        <f>H2/10</f>
        <v>5.4012820489438056</v>
      </c>
      <c r="J2" t="s">
        <v>11</v>
      </c>
      <c r="K2" t="s">
        <v>13</v>
      </c>
      <c r="L2">
        <v>-6.096686</v>
      </c>
      <c r="M2">
        <v>52.747999999999998</v>
      </c>
      <c r="N2">
        <v>9.8926079999999992</v>
      </c>
      <c r="O2">
        <f t="shared" ref="O2:Q3" si="0">L2/($H2)</f>
        <v>-0.11287479425726671</v>
      </c>
      <c r="P2">
        <f t="shared" si="0"/>
        <v>0.97658295793522965</v>
      </c>
      <c r="Q2">
        <f t="shared" si="0"/>
        <v>0.18315296091479707</v>
      </c>
    </row>
    <row r="3" spans="1:17" x14ac:dyDescent="0.25">
      <c r="A3" s="2" t="s">
        <v>2</v>
      </c>
      <c r="B3" s="6">
        <v>-21.253699999999998</v>
      </c>
      <c r="C3" s="7">
        <v>-2.25081</v>
      </c>
      <c r="D3" s="7">
        <v>-23.364899999999999</v>
      </c>
      <c r="E3">
        <f t="shared" ref="E3" si="1">B3-($I3*O3)</f>
        <v>-21.6872057</v>
      </c>
      <c r="F3">
        <f t="shared" ref="F3" si="2">C3-($I3*P3)</f>
        <v>-9.5129800000000007</v>
      </c>
      <c r="G3">
        <f t="shared" ref="G3" si="3">D3-($I3*Q3)</f>
        <v>-25.591524</v>
      </c>
      <c r="H3" s="1">
        <f>SQRT(L3^2+M3^2+N3^2)</f>
        <v>76.08212322103563</v>
      </c>
      <c r="I3">
        <f>H3/10</f>
        <v>7.6082123221035634</v>
      </c>
      <c r="J3" t="s">
        <v>11</v>
      </c>
      <c r="K3" t="s">
        <v>14</v>
      </c>
      <c r="L3">
        <v>4.3350569999999999</v>
      </c>
      <c r="M3">
        <v>72.621700000000004</v>
      </c>
      <c r="N3">
        <v>22.26624</v>
      </c>
      <c r="O3">
        <f t="shared" si="0"/>
        <v>5.6978654333892431E-2</v>
      </c>
      <c r="P3">
        <f t="shared" si="0"/>
        <v>0.95451726273486981</v>
      </c>
      <c r="Q3">
        <f t="shared" si="0"/>
        <v>0.29266060221941465</v>
      </c>
    </row>
    <row r="4" spans="1:17" x14ac:dyDescent="0.25">
      <c r="A4" s="3"/>
      <c r="B4" s="8"/>
      <c r="C4" s="8"/>
      <c r="D4" s="8"/>
      <c r="H4" s="1"/>
    </row>
    <row r="5" spans="1:17" x14ac:dyDescent="0.25">
      <c r="A5" s="3"/>
      <c r="B5" s="8"/>
      <c r="C5" s="8"/>
      <c r="D5" s="8"/>
      <c r="H5" s="1"/>
    </row>
    <row r="6" spans="1:17" x14ac:dyDescent="0.25">
      <c r="A6" s="2"/>
      <c r="B6" s="8"/>
      <c r="C6" s="8"/>
      <c r="I6" s="1"/>
    </row>
    <row r="7" spans="1:17" x14ac:dyDescent="0.25">
      <c r="A7" s="3"/>
      <c r="B7" s="8"/>
      <c r="C7" s="8"/>
      <c r="I7" s="1"/>
    </row>
    <row r="8" spans="1:17" x14ac:dyDescent="0.25">
      <c r="A8" s="3"/>
      <c r="B8" s="8"/>
      <c r="C8" s="8"/>
      <c r="I8" s="1"/>
    </row>
    <row r="9" spans="1:17" x14ac:dyDescent="0.25">
      <c r="A9" s="3"/>
      <c r="B9" s="8"/>
      <c r="C9" s="8"/>
      <c r="I9" s="1"/>
    </row>
    <row r="10" spans="1:17" x14ac:dyDescent="0.25">
      <c r="A10" s="3"/>
      <c r="B10" s="8"/>
      <c r="C10" s="8"/>
      <c r="I10" s="1"/>
    </row>
    <row r="11" spans="1:17" x14ac:dyDescent="0.25">
      <c r="A11" s="3"/>
      <c r="B11" s="8"/>
      <c r="C11" s="8"/>
      <c r="I11" s="1"/>
    </row>
    <row r="12" spans="1:17" x14ac:dyDescent="0.25">
      <c r="A12" s="3"/>
      <c r="B12" s="8"/>
      <c r="C12" s="8"/>
      <c r="I12" s="1"/>
    </row>
    <row r="13" spans="1:17" x14ac:dyDescent="0.25">
      <c r="A13" s="3"/>
      <c r="B13" s="8"/>
      <c r="C13" s="8"/>
      <c r="I13" s="1"/>
    </row>
    <row r="14" spans="1:17" x14ac:dyDescent="0.25">
      <c r="A14" s="3"/>
      <c r="B14" s="8"/>
      <c r="C14" s="8"/>
      <c r="I14" s="1"/>
    </row>
    <row r="15" spans="1:17" x14ac:dyDescent="0.25">
      <c r="A15" s="3"/>
      <c r="B15" s="8"/>
      <c r="C15" s="8"/>
      <c r="I15" s="1"/>
    </row>
    <row r="16" spans="1:17" x14ac:dyDescent="0.25">
      <c r="A16" s="3"/>
      <c r="B16" s="8"/>
      <c r="C16" s="8"/>
      <c r="I16" s="1"/>
    </row>
    <row r="17" spans="1:12" x14ac:dyDescent="0.25">
      <c r="A17" s="3"/>
      <c r="B17" s="8"/>
      <c r="C17" s="8"/>
      <c r="I17" s="1"/>
    </row>
    <row r="18" spans="1:12" x14ac:dyDescent="0.25">
      <c r="A18" s="5"/>
      <c r="B18" s="8"/>
      <c r="C18" s="8"/>
      <c r="I18" s="1"/>
    </row>
    <row r="19" spans="1:12" x14ac:dyDescent="0.25">
      <c r="A19" s="5"/>
      <c r="B19" s="8"/>
      <c r="C19" s="8"/>
      <c r="I19" s="1"/>
    </row>
    <row r="20" spans="1:12" x14ac:dyDescent="0.25">
      <c r="A20" s="4"/>
      <c r="B20" s="4"/>
      <c r="C20" s="4"/>
      <c r="D20" s="4"/>
      <c r="E20" s="4"/>
      <c r="F20" s="4"/>
      <c r="G20" s="4"/>
      <c r="I20" s="4"/>
      <c r="J20" s="4"/>
      <c r="K20" s="4"/>
      <c r="L20" s="1"/>
    </row>
    <row r="21" spans="1:12" x14ac:dyDescent="0.25">
      <c r="A21" s="1"/>
      <c r="B21" s="4"/>
      <c r="C21" s="1"/>
      <c r="D21" s="1"/>
      <c r="E21" s="1"/>
      <c r="F21" s="9"/>
      <c r="G21" s="1"/>
      <c r="I21" s="1"/>
      <c r="J21" s="1"/>
      <c r="K21" s="4"/>
      <c r="L21" s="1"/>
    </row>
    <row r="22" spans="1:12" x14ac:dyDescent="0.25">
      <c r="A22" s="1"/>
      <c r="C22" s="6"/>
      <c r="D22" s="7"/>
      <c r="E22" s="7"/>
      <c r="F22" s="1"/>
      <c r="G22" s="1"/>
      <c r="I22" s="1"/>
      <c r="J22" s="1"/>
      <c r="K22" s="1"/>
      <c r="L22" s="1"/>
    </row>
    <row r="23" spans="1:12" x14ac:dyDescent="0.25">
      <c r="A23" s="1"/>
      <c r="C23" s="6"/>
      <c r="D23" s="7"/>
      <c r="E23" s="7"/>
      <c r="F23" s="1"/>
      <c r="G23" s="1"/>
      <c r="I23" s="1"/>
      <c r="J23" s="1"/>
      <c r="K23" s="1"/>
      <c r="L23" s="1"/>
    </row>
    <row r="24" spans="1:12" x14ac:dyDescent="0.25">
      <c r="A24" s="1"/>
      <c r="F24" s="1"/>
      <c r="G24" s="1"/>
      <c r="I24" s="1"/>
      <c r="J24" s="1"/>
      <c r="K24" s="1"/>
      <c r="L24" s="1"/>
    </row>
    <row r="25" spans="1:12" x14ac:dyDescent="0.25">
      <c r="A25" s="1"/>
      <c r="F25" s="1"/>
      <c r="G25" s="1"/>
      <c r="I25" s="1"/>
      <c r="J25" s="1"/>
      <c r="K25" s="1"/>
      <c r="L25" s="1"/>
    </row>
    <row r="26" spans="1:12" x14ac:dyDescent="0.25">
      <c r="A26" s="9"/>
      <c r="F26" s="1"/>
      <c r="G26" s="1"/>
      <c r="I26" s="1"/>
      <c r="J26" s="1"/>
      <c r="K26" s="1"/>
      <c r="L26" s="1"/>
    </row>
    <row r="27" spans="1:12" x14ac:dyDescent="0.25">
      <c r="A27" s="1"/>
      <c r="F27" s="1"/>
      <c r="G27" s="1"/>
      <c r="I27" s="1"/>
      <c r="J27" s="1"/>
      <c r="K27" s="1"/>
      <c r="L27" s="1"/>
    </row>
    <row r="28" spans="1:12" x14ac:dyDescent="0.25">
      <c r="F28" s="1"/>
      <c r="G28" s="1"/>
      <c r="I28" s="1"/>
      <c r="J28" s="1"/>
      <c r="K28" s="1"/>
      <c r="L28" s="1"/>
    </row>
    <row r="29" spans="1:12" x14ac:dyDescent="0.25">
      <c r="F29" s="1"/>
      <c r="G29" s="1"/>
      <c r="I29" s="1"/>
      <c r="J29" s="1"/>
      <c r="K29" s="1"/>
      <c r="L29" s="1"/>
    </row>
    <row r="30" spans="1:12" x14ac:dyDescent="0.25">
      <c r="E30" s="1"/>
      <c r="F30" s="1"/>
      <c r="G30" s="1"/>
      <c r="I30" s="1"/>
      <c r="J30" s="1"/>
      <c r="K30" s="1"/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Sellers</dc:creator>
  <cp:lastModifiedBy>UMHS PAS HollidayLab</cp:lastModifiedBy>
  <dcterms:created xsi:type="dcterms:W3CDTF">2016-05-20T16:56:03Z</dcterms:created>
  <dcterms:modified xsi:type="dcterms:W3CDTF">2017-12-21T17:04:23Z</dcterms:modified>
</cp:coreProperties>
</file>