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E:\TOP MENTOR\Assignment\"/>
    </mc:Choice>
  </mc:AlternateContent>
  <xr:revisionPtr revIDLastSave="0" documentId="13_ncr:1_{92F9CFCD-CCFA-4564-8520-48BF0795C339}" xr6:coauthVersionLast="47" xr6:coauthVersionMax="47" xr10:uidLastSave="{00000000-0000-0000-0000-000000000000}"/>
  <bookViews>
    <workbookView xWindow="-120" yWindow="-120" windowWidth="29040" windowHeight="15720" xr2:uid="{99CA4EAE-F0B7-4C74-A63A-1D292201637A}"/>
  </bookViews>
  <sheets>
    <sheet name="Clean data" sheetId="1" r:id="rId1"/>
    <sheet name="Prefered Food sources" sheetId="6" r:id="rId2"/>
    <sheet name="Frequency of eating out by age " sheetId="9" r:id="rId3"/>
    <sheet name="Health concern vs frequency" sheetId="8" r:id="rId4"/>
    <sheet name="Sheet11" sheetId="11" r:id="rId5"/>
  </sheets>
  <definedNames>
    <definedName name="_xlnm._FilterDatabase" localSheetId="0" hidden="1">'Clean data'!$A$1:$Y$1</definedName>
    <definedName name="_xlnm._FilterDatabase" localSheetId="2" hidden="1">'Frequency of eating out by age '!$A$1:$B$22</definedName>
    <definedName name="_xlnm._FilterDatabase" localSheetId="3" hidden="1">'Health concern vs frequency'!$A$1:$B$1</definedName>
    <definedName name="_xlnm._FilterDatabase" localSheetId="4" hidden="1">Sheet11!$J$1:$N$1</definedName>
  </definedNames>
  <calcPr calcId="191029"/>
  <pivotCaches>
    <pivotCache cacheId="16" r:id="rId6"/>
    <pivotCache cacheId="36" r:id="rId7"/>
    <pivotCache cacheId="49" r:id="rId8"/>
    <pivotCache cacheId="69" r:id="rId9"/>
    <pivotCache cacheId="7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6" i="11" l="1"/>
  <c r="K27" i="11"/>
  <c r="K28" i="11"/>
  <c r="K25" i="11"/>
  <c r="F6" i="9"/>
  <c r="G6" i="9"/>
  <c r="H6" i="9"/>
  <c r="F5" i="9"/>
  <c r="G5" i="9"/>
  <c r="H5" i="9"/>
  <c r="F4" i="9"/>
  <c r="G4" i="9"/>
  <c r="H4" i="9"/>
  <c r="E6" i="9"/>
  <c r="E5" i="9"/>
  <c r="E4" i="9"/>
  <c r="F3" i="9"/>
  <c r="G3" i="9"/>
  <c r="H3" i="9"/>
  <c r="E3" i="9"/>
  <c r="B27" i="8"/>
  <c r="B28" i="8"/>
  <c r="B29" i="8"/>
  <c r="B26" i="8"/>
</calcChain>
</file>

<file path=xl/sharedStrings.xml><?xml version="1.0" encoding="utf-8"?>
<sst xmlns="http://schemas.openxmlformats.org/spreadsheetml/2006/main" count="768" uniqueCount="118">
  <si>
    <t>Name</t>
  </si>
  <si>
    <t>Age</t>
  </si>
  <si>
    <t>Designation</t>
  </si>
  <si>
    <t>Employed</t>
  </si>
  <si>
    <t>Both</t>
  </si>
  <si>
    <t>Yes</t>
  </si>
  <si>
    <t>No</t>
  </si>
  <si>
    <t>Home cooked</t>
  </si>
  <si>
    <t>AMBILI K I</t>
  </si>
  <si>
    <t>Dinner</t>
  </si>
  <si>
    <t>In a Restaurant / Cafe</t>
  </si>
  <si>
    <t>convenience</t>
  </si>
  <si>
    <t>weight gain</t>
  </si>
  <si>
    <t>Maybe</t>
  </si>
  <si>
    <t>Ingredients should be reliable</t>
  </si>
  <si>
    <t>Pratik Sapre</t>
  </si>
  <si>
    <t>Non-Veg</t>
  </si>
  <si>
    <t>Praveen Thomas</t>
  </si>
  <si>
    <t>digestion</t>
  </si>
  <si>
    <t>Hashim Ali</t>
  </si>
  <si>
    <t>Lunch</t>
  </si>
  <si>
    <t xml:space="preserve">More hygiene </t>
  </si>
  <si>
    <t>Manikandan</t>
  </si>
  <si>
    <t>Unemployed</t>
  </si>
  <si>
    <t>taste</t>
  </si>
  <si>
    <t>Healthy</t>
  </si>
  <si>
    <t xml:space="preserve">Aditya Rahul Mangale </t>
  </si>
  <si>
    <t>Student</t>
  </si>
  <si>
    <t>Evening snack</t>
  </si>
  <si>
    <t xml:space="preserve">Home cooked food has less fats and oils content in it and is good to eat daily </t>
  </si>
  <si>
    <t>Saran</t>
  </si>
  <si>
    <t>Street vendor</t>
  </si>
  <si>
    <t>Sudarsan S</t>
  </si>
  <si>
    <t>Veg</t>
  </si>
  <si>
    <t>Home food has love in it as main key ingredient. Hotel food lacks that.</t>
  </si>
  <si>
    <t>Uma</t>
  </si>
  <si>
    <t>socializing</t>
  </si>
  <si>
    <t>oil consumption</t>
  </si>
  <si>
    <t xml:space="preserve">Raghav Gupta </t>
  </si>
  <si>
    <t>lack of time to cook</t>
  </si>
  <si>
    <t xml:space="preserve">Vijay Prabu </t>
  </si>
  <si>
    <t xml:space="preserve">My opinion is that homemade food is made with care and concern whereas outside won't have the care and concern in adding the ingredients and the way the food is cooked </t>
  </si>
  <si>
    <t>GOKUL G M</t>
  </si>
  <si>
    <t xml:space="preserve">Neat &amp; hygiene </t>
  </si>
  <si>
    <t>Saravana Raja Kumar A</t>
  </si>
  <si>
    <t xml:space="preserve">Lincy Mary </t>
  </si>
  <si>
    <t xml:space="preserve">Family get-together </t>
  </si>
  <si>
    <t xml:space="preserve">Home-cooked food is generally considered healthier than outside food due to greater control over ingredients, preparation methods, and portion sizes. Home cooking allows for fresh, clean ingredients, portion control, and balanced nutrition, while outside food often contains high calories, saturated fats, and excessive salt. </t>
  </si>
  <si>
    <t xml:space="preserve">GOKUL SELVAMANI </t>
  </si>
  <si>
    <t>In Outside preservation foods are more....</t>
  </si>
  <si>
    <t xml:space="preserve">Sivaranjani </t>
  </si>
  <si>
    <t>Everyday</t>
  </si>
  <si>
    <t xml:space="preserve">Best and healthy </t>
  </si>
  <si>
    <t xml:space="preserve">Bonny Isac Lukose </t>
  </si>
  <si>
    <t>Anupama RajaGopal</t>
  </si>
  <si>
    <t>Sanchita Humane</t>
  </si>
  <si>
    <t>irregular sleep cycle</t>
  </si>
  <si>
    <t xml:space="preserve">Pooja ayare </t>
  </si>
  <si>
    <t xml:space="preserve">Very healthy </t>
  </si>
  <si>
    <t>Raja</t>
  </si>
  <si>
    <t xml:space="preserve">Spend time with family </t>
  </si>
  <si>
    <t>Tasty &amp; healthy</t>
  </si>
  <si>
    <t>Food preference</t>
  </si>
  <si>
    <t>Frequency</t>
  </si>
  <si>
    <t>Information about outside food</t>
  </si>
  <si>
    <t>Healthy food preference</t>
  </si>
  <si>
    <t>Home or outside food</t>
  </si>
  <si>
    <t>Home cook food benefits</t>
  </si>
  <si>
    <t>Frequency per month</t>
  </si>
  <si>
    <t>1-2</t>
  </si>
  <si>
    <t>3-4</t>
  </si>
  <si>
    <t>5-10</t>
  </si>
  <si>
    <t>NA</t>
  </si>
  <si>
    <t>Row Labels</t>
  </si>
  <si>
    <t>Grand Total</t>
  </si>
  <si>
    <t>Food Delivery (Swiggy/Zomato/etc.)</t>
  </si>
  <si>
    <t>Late night (after 10pm)</t>
  </si>
  <si>
    <t>Breakfast</t>
  </si>
  <si>
    <t>Part of the day - 1</t>
  </si>
  <si>
    <t>Part of the day - 2</t>
  </si>
  <si>
    <t>Part of the day - 3</t>
  </si>
  <si>
    <t>Part of the day - 4</t>
  </si>
  <si>
    <t>Part of the day - 5</t>
  </si>
  <si>
    <t>Prefered food source - 1</t>
  </si>
  <si>
    <t>Prefered food source - 2</t>
  </si>
  <si>
    <t>Prefered food source - 3</t>
  </si>
  <si>
    <t>Sum of Total No of prefered food source</t>
  </si>
  <si>
    <t>Reason - 1</t>
  </si>
  <si>
    <t>Reason - 2</t>
  </si>
  <si>
    <t>Reason - 3</t>
  </si>
  <si>
    <t>Reason - 4</t>
  </si>
  <si>
    <t>Health impact - 1</t>
  </si>
  <si>
    <t>Health impact - 2</t>
  </si>
  <si>
    <t>Avoiding outside food</t>
  </si>
  <si>
    <t>Health concern</t>
  </si>
  <si>
    <t>No of people havingSum of Health concern</t>
  </si>
  <si>
    <t>Frequency of eating out</t>
  </si>
  <si>
    <t>Outside Food Frequency per month</t>
  </si>
  <si>
    <t>Age group</t>
  </si>
  <si>
    <t>20-25</t>
  </si>
  <si>
    <t>26-30</t>
  </si>
  <si>
    <t>31-40</t>
  </si>
  <si>
    <t>41+</t>
  </si>
  <si>
    <t>1-2 per month</t>
  </si>
  <si>
    <t>3-4 per month</t>
  </si>
  <si>
    <t>5-10 per month</t>
  </si>
  <si>
    <t>Everyday food</t>
  </si>
  <si>
    <t>Monthly Spending</t>
  </si>
  <si>
    <t>Count of Name</t>
  </si>
  <si>
    <t>No of people</t>
  </si>
  <si>
    <t>How Often people eat outside food</t>
  </si>
  <si>
    <t>Most prefered Food</t>
  </si>
  <si>
    <t>Food preferance</t>
  </si>
  <si>
    <t>Health Concern</t>
  </si>
  <si>
    <t>frequency</t>
  </si>
  <si>
    <t>Reason for outside food</t>
  </si>
  <si>
    <t>Count</t>
  </si>
  <si>
    <t>Sum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</si>
</sst>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0"/>
      <name val="Aptos Narrow"/>
      <family val="2"/>
      <scheme val="minor"/>
    </font>
    <font>
      <sz val="8"/>
      <name val="Aptos Narrow"/>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3">
    <xf numFmtId="0" fontId="0" fillId="0" borderId="0" xfId="0"/>
    <xf numFmtId="16" fontId="0" fillId="0" borderId="0" xfId="0" quotePrefix="1" applyNumberFormat="1"/>
    <xf numFmtId="0" fontId="0" fillId="0" borderId="0" xfId="0" quotePrefix="1"/>
    <xf numFmtId="0" fontId="0" fillId="0" borderId="0" xfId="0" pivotButton="1"/>
    <xf numFmtId="0" fontId="0" fillId="0" borderId="0" xfId="0" applyAlignment="1">
      <alignment horizontal="left"/>
    </xf>
    <xf numFmtId="0" fontId="0" fillId="0" borderId="0" xfId="0" applyNumberFormat="1"/>
    <xf numFmtId="0" fontId="1" fillId="3" borderId="1" xfId="0" applyFont="1" applyFill="1" applyBorder="1"/>
    <xf numFmtId="0" fontId="0" fillId="2" borderId="1" xfId="0" applyFont="1" applyFill="1" applyBorder="1"/>
    <xf numFmtId="0" fontId="0" fillId="0" borderId="1" xfId="0" applyFont="1" applyBorder="1"/>
    <xf numFmtId="0" fontId="0" fillId="0" borderId="2" xfId="0" applyFill="1" applyBorder="1"/>
    <xf numFmtId="16" fontId="0" fillId="2" borderId="1" xfId="0" quotePrefix="1" applyNumberFormat="1" applyFont="1" applyFill="1" applyBorder="1"/>
    <xf numFmtId="0" fontId="0" fillId="0" borderId="1" xfId="0" quotePrefix="1" applyFont="1" applyBorder="1"/>
    <xf numFmtId="0" fontId="0" fillId="2" borderId="1" xfId="0" quotePrefix="1" applyFont="1" applyFill="1" applyBorder="1"/>
    <xf numFmtId="16" fontId="0" fillId="0" borderId="1" xfId="0" quotePrefix="1" applyNumberFormat="1" applyFont="1" applyBorder="1"/>
    <xf numFmtId="0" fontId="0" fillId="0" borderId="2" xfId="0" applyFill="1" applyBorder="1" applyAlignment="1">
      <alignment horizontal="center"/>
    </xf>
    <xf numFmtId="0" fontId="0" fillId="0" borderId="2" xfId="0" applyFill="1" applyBorder="1" applyAlignment="1">
      <alignment horizontal="left"/>
    </xf>
    <xf numFmtId="0" fontId="1" fillId="0" borderId="0" xfId="0" applyFont="1" applyFill="1" applyBorder="1"/>
    <xf numFmtId="0" fontId="0" fillId="0" borderId="0" xfId="0" applyFill="1" applyBorder="1"/>
    <xf numFmtId="0" fontId="0" fillId="0" borderId="0" xfId="0" applyFont="1" applyFill="1" applyBorder="1"/>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0" borderId="2" xfId="0" applyBorder="1"/>
    <xf numFmtId="0" fontId="0" fillId="0" borderId="2" xfId="0" applyNumberFormat="1" applyBorder="1"/>
    <xf numFmtId="0" fontId="0" fillId="0" borderId="3" xfId="0" pivotButton="1" applyBorder="1"/>
    <xf numFmtId="0" fontId="0" fillId="0" borderId="4" xfId="0" applyBorder="1"/>
    <xf numFmtId="0" fontId="0" fillId="0" borderId="5" xfId="0" applyBorder="1"/>
    <xf numFmtId="0" fontId="0" fillId="0" borderId="6" xfId="0" applyBorder="1"/>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3" xfId="0" applyBorder="1"/>
    <xf numFmtId="0" fontId="0" fillId="6" borderId="2" xfId="0" applyFill="1" applyBorder="1"/>
  </cellXfs>
  <cellStyles count="1">
    <cellStyle name="Normal" xfId="0" builtinId="0"/>
  </cellStyles>
  <dxfs count="4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2.xlsx]Prefered Food sources!PivotTable3</c:name>
    <c:fmtId val="0"/>
  </c:pivotSource>
  <c:chart>
    <c:autoTitleDeleted val="1"/>
    <c:pivotFmts>
      <c:pivotFmt>
        <c:idx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spPr>
            <a:solidFill>
              <a:srgbClr val="E97132">
                <a:lumMod val="20000"/>
                <a:lumOff val="80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2"/>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spPr>
            <a:solidFill>
              <a:srgbClr val="4EA72E">
                <a:lumMod val="20000"/>
                <a:lumOff val="80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3"/>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Lbl>
          <c:idx val="0"/>
          <c:spPr>
            <a:solidFill>
              <a:srgbClr val="0F9ED5">
                <a:lumMod val="20000"/>
                <a:lumOff val="80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s>
    <c:plotArea>
      <c:layout/>
      <c:pieChart>
        <c:varyColors val="1"/>
        <c:ser>
          <c:idx val="0"/>
          <c:order val="0"/>
          <c:tx>
            <c:strRef>
              <c:f>'Prefered Food sources'!$B$3</c:f>
              <c:strCache>
                <c:ptCount val="1"/>
                <c:pt idx="0">
                  <c:v>Total</c:v>
                </c:pt>
              </c:strCache>
            </c:strRef>
          </c:tx>
          <c:dPt>
            <c:idx val="0"/>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2-E052-43F5-A3DE-085883F4167B}"/>
              </c:ext>
            </c:extLst>
          </c:dPt>
          <c:dPt>
            <c:idx val="1"/>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4-E052-43F5-A3DE-085883F4167B}"/>
              </c:ext>
            </c:extLst>
          </c:dPt>
          <c:dPt>
            <c:idx val="2"/>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3-E052-43F5-A3DE-085883F4167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'Prefered Food sources'!$A$4:$A$7</c:f>
              <c:strCache>
                <c:ptCount val="3"/>
                <c:pt idx="0">
                  <c:v>Food Delivery (Swiggy/Zomato/etc.)</c:v>
                </c:pt>
                <c:pt idx="1">
                  <c:v>In a Restaurant / Cafe</c:v>
                </c:pt>
                <c:pt idx="2">
                  <c:v>Street vendor</c:v>
                </c:pt>
              </c:strCache>
            </c:strRef>
          </c:cat>
          <c:val>
            <c:numRef>
              <c:f>'Prefered Food sources'!$B$4:$B$7</c:f>
              <c:numCache>
                <c:formatCode>General</c:formatCode>
                <c:ptCount val="3"/>
                <c:pt idx="0">
                  <c:v>5</c:v>
                </c:pt>
                <c:pt idx="1">
                  <c:v>19</c:v>
                </c:pt>
                <c:pt idx="2">
                  <c:v>8</c:v>
                </c:pt>
              </c:numCache>
            </c:numRef>
          </c:val>
          <c:extLst>
            <c:ext xmlns:c16="http://schemas.microsoft.com/office/drawing/2014/chart" uri="{C3380CC4-5D6E-409C-BE32-E72D297353CC}">
              <c16:uniqueId val="{00000000-E052-43F5-A3DE-085883F4167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2.xlsx]Frequency of eating out by age !PivotTable10</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'Frequency of eating out by age '!$E$9</c:f>
              <c:strCache>
                <c:ptCount val="1"/>
                <c:pt idx="0">
                  <c:v>1-2 per month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'Frequency of eating out by age '!$D$10:$D$14</c:f>
              <c:strCache>
                <c:ptCount val="4"/>
                <c:pt idx="0">
                  <c:v>20-25</c:v>
                </c:pt>
                <c:pt idx="1">
                  <c:v>26-30</c:v>
                </c:pt>
                <c:pt idx="2">
                  <c:v>31-40</c:v>
                </c:pt>
                <c:pt idx="3">
                  <c:v>41+</c:v>
                </c:pt>
              </c:strCache>
            </c:strRef>
          </c:cat>
          <c:val>
            <c:numRef>
              <c:f>'Frequency of eating out by age '!$E$10:$E$14</c:f>
              <c:numCache>
                <c:formatCode>General</c:formatCode>
                <c:ptCount val="4"/>
                <c:pt idx="0">
                  <c:v>1</c:v>
                </c:pt>
                <c:pt idx="1">
                  <c:v>1</c:v>
                </c:pt>
                <c:pt idx="2">
                  <c:v>3</c:v>
                </c:pt>
                <c:pt idx="3">
                  <c:v>2</c:v>
                </c:pt>
              </c:numCache>
            </c:numRef>
          </c:val>
          <c:extLst>
            <c:ext xmlns:c16="http://schemas.microsoft.com/office/drawing/2014/chart" uri="{C3380CC4-5D6E-409C-BE32-E72D297353CC}">
              <c16:uniqueId val="{00000000-99B3-49AC-9528-FC2FF1D5F58A}"/>
            </c:ext>
          </c:extLst>
        </c:ser>
        <c:ser>
          <c:idx val="1"/>
          <c:order val="1"/>
          <c:tx>
            <c:strRef>
              <c:f>'Frequency of eating out by age '!$F$9</c:f>
              <c:strCache>
                <c:ptCount val="1"/>
                <c:pt idx="0">
                  <c:v>3-4 per month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'Frequency of eating out by age '!$D$10:$D$14</c:f>
              <c:strCache>
                <c:ptCount val="4"/>
                <c:pt idx="0">
                  <c:v>20-25</c:v>
                </c:pt>
                <c:pt idx="1">
                  <c:v>26-30</c:v>
                </c:pt>
                <c:pt idx="2">
                  <c:v>31-40</c:v>
                </c:pt>
                <c:pt idx="3">
                  <c:v>41+</c:v>
                </c:pt>
              </c:strCache>
            </c:strRef>
          </c:cat>
          <c:val>
            <c:numRef>
              <c:f>'Frequency of eating out by age '!$F$10:$F$14</c:f>
              <c:numCache>
                <c:formatCode>General</c:formatCode>
                <c:ptCount val="4"/>
                <c:pt idx="0">
                  <c:v>1</c:v>
                </c:pt>
                <c:pt idx="1">
                  <c:v>5</c:v>
                </c:pt>
                <c:pt idx="2">
                  <c:v>0</c:v>
                </c:pt>
                <c:pt idx="3">
                  <c:v>0</c:v>
                </c:pt>
              </c:numCache>
            </c:numRef>
          </c:val>
          <c:extLst>
            <c:ext xmlns:c16="http://schemas.microsoft.com/office/drawing/2014/chart" uri="{C3380CC4-5D6E-409C-BE32-E72D297353CC}">
              <c16:uniqueId val="{00000002-99B3-49AC-9528-FC2FF1D5F58A}"/>
            </c:ext>
          </c:extLst>
        </c:ser>
        <c:ser>
          <c:idx val="2"/>
          <c:order val="2"/>
          <c:tx>
            <c:strRef>
              <c:f>'Frequency of eating out by age '!$G$9</c:f>
              <c:strCache>
                <c:ptCount val="1"/>
                <c:pt idx="0">
                  <c:v>5-10 per month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'Frequency of eating out by age '!$D$10:$D$14</c:f>
              <c:strCache>
                <c:ptCount val="4"/>
                <c:pt idx="0">
                  <c:v>20-25</c:v>
                </c:pt>
                <c:pt idx="1">
                  <c:v>26-30</c:v>
                </c:pt>
                <c:pt idx="2">
                  <c:v>31-40</c:v>
                </c:pt>
                <c:pt idx="3">
                  <c:v>41+</c:v>
                </c:pt>
              </c:strCache>
            </c:strRef>
          </c:cat>
          <c:val>
            <c:numRef>
              <c:f>'Frequency of eating out by age '!$G$10:$G$14</c:f>
              <c:numCache>
                <c:formatCode>General</c:formatCode>
                <c:ptCount val="4"/>
                <c:pt idx="0">
                  <c:v>0</c:v>
                </c:pt>
                <c:pt idx="1">
                  <c:v>5</c:v>
                </c:pt>
                <c:pt idx="2">
                  <c:v>2</c:v>
                </c:pt>
                <c:pt idx="3">
                  <c:v>0</c:v>
                </c:pt>
              </c:numCache>
            </c:numRef>
          </c:val>
          <c:extLst>
            <c:ext xmlns:c16="http://schemas.microsoft.com/office/drawing/2014/chart" uri="{C3380CC4-5D6E-409C-BE32-E72D297353CC}">
              <c16:uniqueId val="{00000003-99B3-49AC-9528-FC2FF1D5F58A}"/>
            </c:ext>
          </c:extLst>
        </c:ser>
        <c:ser>
          <c:idx val="3"/>
          <c:order val="3"/>
          <c:tx>
            <c:strRef>
              <c:f>'Frequency of eating out by age '!$H$9</c:f>
              <c:strCache>
                <c:ptCount val="1"/>
                <c:pt idx="0">
                  <c:v>Everyday food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'Frequency of eating out by age '!$D$10:$D$14</c:f>
              <c:strCache>
                <c:ptCount val="4"/>
                <c:pt idx="0">
                  <c:v>20-25</c:v>
                </c:pt>
                <c:pt idx="1">
                  <c:v>26-30</c:v>
                </c:pt>
                <c:pt idx="2">
                  <c:v>31-40</c:v>
                </c:pt>
                <c:pt idx="3">
                  <c:v>41+</c:v>
                </c:pt>
              </c:strCache>
            </c:strRef>
          </c:cat>
          <c:val>
            <c:numRef>
              <c:f>'Frequency of eating out by age '!$H$10:$H$14</c:f>
              <c:numCache>
                <c:formatCode>General</c:formatCode>
                <c:ptCount val="4"/>
                <c:pt idx="0">
                  <c:v>0</c:v>
                </c:pt>
                <c:pt idx="1">
                  <c:v>0</c:v>
                </c:pt>
                <c:pt idx="2">
                  <c:v>1</c:v>
                </c:pt>
                <c:pt idx="3">
                  <c:v>0</c:v>
                </c:pt>
              </c:numCache>
            </c:numRef>
          </c:val>
          <c:extLst>
            <c:ext xmlns:c16="http://schemas.microsoft.com/office/drawing/2014/chart" uri="{C3380CC4-5D6E-409C-BE32-E72D297353CC}">
              <c16:uniqueId val="{00000004-99B3-49AC-9528-FC2FF1D5F58A}"/>
            </c:ext>
          </c:extLst>
        </c:ser>
        <c:dLbls>
          <c:showLegendKey val="0"/>
          <c:showVal val="0"/>
          <c:showCatName val="0"/>
          <c:showSerName val="0"/>
          <c:showPercent val="0"/>
          <c:showBubbleSize val="0"/>
        </c:dLbls>
        <c:gapWidth val="100"/>
        <c:overlap val="-24"/>
        <c:axId val="1848537775"/>
        <c:axId val="1848535375"/>
      </c:barChart>
      <c:catAx>
        <c:axId val="1848537775"/>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8535375"/>
        <c:crosses val="autoZero"/>
        <c:auto val="1"/>
        <c:lblAlgn val="ctr"/>
        <c:lblOffset val="100"/>
        <c:noMultiLvlLbl val="0"/>
      </c:catAx>
      <c:valAx>
        <c:axId val="184853537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 of people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853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[Assignment 2.xlsx]Health concern vs frequency!PivotTable8</c:name>
    <c:fmtId val="0"/>
  </c:pivotSource>
  <c:chart>
    <c:autoTitleDeleted val="1"/>
    <c:pivotFmts>
      <c:pivotFmt>
        <c:idx val="0"/>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'Health concern vs frequency'!$E$3</c:f>
              <c:strCache>
                <c:ptCount val="1"/>
                <c:pt idx="0">
                  <c:v>Total</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'Health concern vs frequency'!$D$4:$D$8</c:f>
              <c:strCache>
                <c:ptCount val="4"/>
                <c:pt idx="0">
                  <c:v>1-2</c:v>
                </c:pt>
                <c:pt idx="1">
                  <c:v>3-4</c:v>
                </c:pt>
                <c:pt idx="2">
                  <c:v>5-10</c:v>
                </c:pt>
                <c:pt idx="3">
                  <c:v>Everyday</c:v>
                </c:pt>
              </c:strCache>
            </c:strRef>
          </c:cat>
          <c:val>
            <c:numRef>
              <c:f>'Health concern vs frequency'!$E$4:$E$8</c:f>
              <c:numCache>
                <c:formatCode>General</c:formatCode>
                <c:ptCount val="4"/>
                <c:pt idx="0">
                  <c:v>4</c:v>
                </c:pt>
                <c:pt idx="1">
                  <c:v>3</c:v>
                </c:pt>
                <c:pt idx="2">
                  <c:v>5</c:v>
                </c:pt>
                <c:pt idx="3">
                  <c:v>0</c:v>
                </c:pt>
              </c:numCache>
            </c:numRef>
          </c:val>
          <c:extLst>
            <c:ext xmlns:c16="http://schemas.microsoft.com/office/drawing/2014/chart" uri="{C3380CC4-5D6E-409C-BE32-E72D297353CC}">
              <c16:uniqueId val="{00000000-4A85-43D7-8BE5-26EE351A319D}"/>
            </c:ext>
          </c:extLst>
        </c:ser>
        <c:dLbls>
          <c:dLblPos val="inEnd"/>
          <c:showLegendKey val="0"/>
          <c:showVal val="1"/>
          <c:showCatName val="0"/>
          <c:showSerName val="0"/>
          <c:showPercent val="0"/>
          <c:showBubbleSize val="0"/>
        </c:dLbls>
        <c:gapWidth val="355"/>
        <c:overlap val="-70"/>
        <c:axId val="1848493615"/>
        <c:axId val="1848506575"/>
      </c:barChart>
      <c:catAx>
        <c:axId val="1848493615"/>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06575"/>
        <c:crosses val="autoZero"/>
        <c:auto val="1"/>
        <c:lblAlgn val="ctr"/>
        <c:lblOffset val="100"/>
        <c:noMultiLvlLbl val="0"/>
      </c:catAx>
      <c:valAx>
        <c:axId val="1848506575"/>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No of People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49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2.xlsx]Sheet11!PivotTable17</c:name>
    <c:fmtId val="0"/>
  </c:pivotSource>
  <c:chart>
    <c:autoTitleDeleted val="1"/>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Sheet11!$K$31</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Sheet11!$J$32:$J$36</c:f>
              <c:strCache>
                <c:ptCount val="4"/>
                <c:pt idx="0">
                  <c:v>convenience</c:v>
                </c:pt>
                <c:pt idx="1">
                  <c:v>lack of time to cook</c:v>
                </c:pt>
                <c:pt idx="2">
                  <c:v>socializing</c:v>
                </c:pt>
                <c:pt idx="3">
                  <c:v>taste</c:v>
                </c:pt>
              </c:strCache>
            </c:strRef>
          </c:cat>
          <c:val>
            <c:numRef>
              <c:f>Sheet11!$K$32:$K$36</c:f>
              <c:numCache>
                <c:formatCode>General</c:formatCode>
                <c:ptCount val="4"/>
                <c:pt idx="0">
                  <c:v>10</c:v>
                </c:pt>
                <c:pt idx="1">
                  <c:v>4</c:v>
                </c:pt>
                <c:pt idx="2">
                  <c:v>6</c:v>
                </c:pt>
                <c:pt idx="3">
                  <c:v>11</c:v>
                </c:pt>
              </c:numCache>
            </c:numRef>
          </c:val>
          <c:extLst>
            <c:ext xmlns:c16="http://schemas.microsoft.com/office/drawing/2014/chart" uri="{C3380CC4-5D6E-409C-BE32-E72D297353CC}">
              <c16:uniqueId val="{00000000-8A17-494D-A1B6-3157D7E69869}"/>
            </c:ext>
          </c:extLst>
        </c:ser>
        <c:dLbls>
          <c:showLegendKey val="0"/>
          <c:showVal val="0"/>
          <c:showCatName val="0"/>
          <c:showSerName val="0"/>
          <c:showPercent val="0"/>
          <c:showBubbleSize val="0"/>
        </c:dLbls>
        <c:gapWidth val="164"/>
        <c:overlap val="-22"/>
        <c:axId val="1848503695"/>
        <c:axId val="1848495055"/>
      </c:barChart>
      <c:catAx>
        <c:axId val="1848503695"/>
        <c:scaling>
          <c:orientation val="minMax"/>
        </c:scaling>
        <c:delete val="0"/>
        <c:axPos val="b"/>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495055"/>
        <c:crosses val="autoZero"/>
        <c:auto val="1"/>
        <c:lblAlgn val="ctr"/>
        <c:lblOffset val="100"/>
        <c:noMultiLvlLbl val="0"/>
      </c:catAx>
      <c:valAx>
        <c:axId val="18484950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0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80960</xdr:rowOff>
    </xdr:from>
    <xdr:to>
      <xdr:col>10</xdr:col>
      <xdr:colOff>152400</xdr:colOff>
      <xdr:row>19</xdr:row>
      <xdr:rowOff>57149</xdr:rowOff>
    </xdr:to>
    <xdr:graphicFrame macro="">
      <xdr:nvGraphicFramePr>
        <xdr:cNvPr id="2" name="Chart 1">
          <a:extLst>
            <a:ext uri="{FF2B5EF4-FFF2-40B4-BE49-F238E27FC236}">
              <a16:creationId xmlns:a16="http://schemas.microsoft.com/office/drawing/2014/main" id="{25B3BA89-4F91-1099-FAF2-7B652895F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581024</xdr:colOff>
      <xdr:row>15</xdr:row>
      <xdr:rowOff>100012</xdr:rowOff>
    </xdr:from>
    <xdr:to>
      <xdr:col>10</xdr:col>
      <xdr:colOff>628649</xdr:colOff>
      <xdr:row>32</xdr:row>
      <xdr:rowOff>76200</xdr:rowOff>
    </xdr:to>
    <xdr:graphicFrame macro="">
      <xdr:nvGraphicFramePr>
        <xdr:cNvPr id="4" name="Chart 3">
          <a:extLst>
            <a:ext uri="{FF2B5EF4-FFF2-40B4-BE49-F238E27FC236}">
              <a16:creationId xmlns:a16="http://schemas.microsoft.com/office/drawing/2014/main" id="{A6AD1C8F-CEA1-8F36-E8E0-7C1C0B9264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1952625</xdr:colOff>
      <xdr:row>9</xdr:row>
      <xdr:rowOff>147637</xdr:rowOff>
    </xdr:from>
    <xdr:to>
      <xdr:col>6</xdr:col>
      <xdr:colOff>409575</xdr:colOff>
      <xdr:row>29</xdr:row>
      <xdr:rowOff>180975</xdr:rowOff>
    </xdr:to>
    <xdr:graphicFrame macro="">
      <xdr:nvGraphicFramePr>
        <xdr:cNvPr id="2" name="Chart 1">
          <a:extLst>
            <a:ext uri="{FF2B5EF4-FFF2-40B4-BE49-F238E27FC236}">
              <a16:creationId xmlns:a16="http://schemas.microsoft.com/office/drawing/2014/main" id="{C52A7075-11D3-0C3E-A570-F22909299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76200</xdr:colOff>
      <xdr:row>22</xdr:row>
      <xdr:rowOff>185737</xdr:rowOff>
    </xdr:from>
    <xdr:to>
      <xdr:col>16</xdr:col>
      <xdr:colOff>400050</xdr:colOff>
      <xdr:row>37</xdr:row>
      <xdr:rowOff>71437</xdr:rowOff>
    </xdr:to>
    <xdr:graphicFrame macro="">
      <xdr:nvGraphicFramePr>
        <xdr:cNvPr id="2" name="Chart 1">
          <a:extLst>
            <a:ext uri="{FF2B5EF4-FFF2-40B4-BE49-F238E27FC236}">
              <a16:creationId xmlns:a16="http://schemas.microsoft.com/office/drawing/2014/main" id="{0E3F984C-2F1A-3E6E-8BA8-63E8FB591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dhun Krishna" refreshedDate="45878.713515972224" createdVersion="8" refreshedVersion="8" minRefreshableVersion="3" recordCount="3" xr:uid="{9340679F-2309-40B8-8056-2537F1F25C1C}">
  <cacheSource type="worksheet">
    <worksheetSource ref="I24:J27" sheet="Clean data"/>
  </cacheSource>
  <cacheFields count="2">
    <cacheField name="Prefered food source" numFmtId="0">
      <sharedItems count="3">
        <s v="In a Restaurant / Cafe"/>
        <s v="Street vendor"/>
        <s v="Food Delivery (Swiggy/Zomato/etc.)"/>
      </sharedItems>
    </cacheField>
    <cacheField name="Total No of prefered food source" numFmtId="0">
      <sharedItems containsSemiMixedTypes="0" containsString="0" containsNumber="1" containsInteger="1" minValue="5" maxValue="19" count="3">
        <n v="19"/>
        <n v="8"/>
        <n v="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dhun Krishna" refreshedDate="45878.752435995368" createdVersion="8" refreshedVersion="8" minRefreshableVersion="3" recordCount="4" xr:uid="{FD33A114-2A30-4B1B-BAF4-BEB2A8D4DC50}">
  <cacheSource type="worksheet">
    <worksheetSource ref="A25:B29" sheet="Health concern vs frequency"/>
  </cacheSource>
  <cacheFields count="2">
    <cacheField name="Outside Frequency per month" numFmtId="0">
      <sharedItems count="4">
        <s v="1-2"/>
        <s v="3-4"/>
        <s v="5-10"/>
        <s v="Everyday"/>
      </sharedItems>
    </cacheField>
    <cacheField name="Health concern" numFmtId="0">
      <sharedItems containsSemiMixedTypes="0" containsString="0" containsNumber="1" containsInteger="1" minValue="0" maxValue="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dhun Krishna" refreshedDate="45878.795477662039" createdVersion="8" refreshedVersion="8" minRefreshableVersion="3" recordCount="4" xr:uid="{00DB24E4-EA07-4954-929E-3686A1E40D5D}">
  <cacheSource type="worksheet">
    <worksheetSource ref="D2:H6" sheet="Frequency of eating out by age "/>
  </cacheSource>
  <cacheFields count="5">
    <cacheField name="Age group" numFmtId="0">
      <sharedItems count="4">
        <s v="20-25"/>
        <s v="26-30"/>
        <s v="31-40"/>
        <s v="41+"/>
      </sharedItems>
    </cacheField>
    <cacheField name="1-2" numFmtId="0">
      <sharedItems containsSemiMixedTypes="0" containsString="0" containsNumber="1" containsInteger="1" minValue="1" maxValue="3" count="3">
        <n v="1"/>
        <n v="3"/>
        <n v="2"/>
      </sharedItems>
    </cacheField>
    <cacheField name="3-4" numFmtId="0">
      <sharedItems containsSemiMixedTypes="0" containsString="0" containsNumber="1" containsInteger="1" minValue="0" maxValue="5"/>
    </cacheField>
    <cacheField name="5-10" numFmtId="0">
      <sharedItems containsSemiMixedTypes="0" containsString="0" containsNumber="1" containsInteger="1" minValue="0" maxValue="5"/>
    </cacheField>
    <cacheField name="Everyday"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31459041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dhun Krishna" refreshedDate="45878.817890393519" createdVersion="8" refreshedVersion="8" minRefreshableVersion="3" recordCount="21" xr:uid="{3C194413-F3A2-4EE5-8045-AF6D9770C043}">
  <cacheSource type="worksheet">
    <worksheetSource name="Table1"/>
  </cacheSource>
  <cacheFields count="25">
    <cacheField name="Name" numFmtId="0">
      <sharedItems count="21">
        <s v="AMBILI K I"/>
        <s v="Pratik Sapre"/>
        <s v="Praveen Thomas"/>
        <s v="Hashim Ali"/>
        <s v="Manikandan"/>
        <s v="Aditya Rahul Mangale "/>
        <s v="Saran"/>
        <s v="Sudarsan S"/>
        <s v="Uma"/>
        <s v="Raghav Gupta "/>
        <s v="Vijay Prabu "/>
        <s v="GOKUL G M"/>
        <s v="Saravana Raja Kumar A"/>
        <s v="Lincy Mary "/>
        <s v="GOKUL SELVAMANI "/>
        <s v="Sivaranjani "/>
        <s v="Bonny Isac Lukose "/>
        <s v="Anupama RajaGopal"/>
        <s v="Sanchita Humane"/>
        <s v="Pooja ayare "/>
        <s v="Raja"/>
      </sharedItems>
    </cacheField>
    <cacheField name="Age" numFmtId="0">
      <sharedItems containsSemiMixedTypes="0" containsString="0" containsNumber="1" containsInteger="1" minValue="20" maxValue="63"/>
    </cacheField>
    <cacheField name="Designation" numFmtId="0">
      <sharedItems/>
    </cacheField>
    <cacheField name="Food preference" numFmtId="0">
      <sharedItems count="3">
        <s v="Both"/>
        <s v="Non-Veg"/>
        <s v="Veg"/>
      </sharedItems>
    </cacheField>
    <cacheField name="Part of the day - 1" numFmtId="0">
      <sharedItems/>
    </cacheField>
    <cacheField name="Part of the day - 2" numFmtId="0">
      <sharedItems/>
    </cacheField>
    <cacheField name="Part of the day - 3" numFmtId="0">
      <sharedItems/>
    </cacheField>
    <cacheField name="Part of the day - 4" numFmtId="0">
      <sharedItems/>
    </cacheField>
    <cacheField name="Part of the day - 5" numFmtId="0">
      <sharedItems/>
    </cacheField>
    <cacheField name="Prefered food source - 1" numFmtId="0">
      <sharedItems/>
    </cacheField>
    <cacheField name="Prefered food source - 2" numFmtId="0">
      <sharedItems/>
    </cacheField>
    <cacheField name="Prefered food source - 3" numFmtId="0">
      <sharedItems/>
    </cacheField>
    <cacheField name="Frequency per month" numFmtId="0">
      <sharedItems count="4">
        <s v="1-2"/>
        <s v="3-4"/>
        <s v="5-10"/>
        <s v="Everyday"/>
      </sharedItems>
    </cacheField>
    <cacheField name="Monthly Spending" numFmtId="0">
      <sharedItems containsSemiMixedTypes="0" containsString="0" containsNumber="1" containsInteger="1" minValue="20" maxValue="6000"/>
    </cacheField>
    <cacheField name="Reason - 1" numFmtId="0">
      <sharedItems count="6">
        <s v="convenience"/>
        <s v="taste"/>
        <s v="socializing"/>
        <s v="lack of time to cook"/>
        <s v="Family get-together "/>
        <s v="Spend time with family "/>
      </sharedItems>
    </cacheField>
    <cacheField name="Reason - 2" numFmtId="0">
      <sharedItems count="4">
        <s v="NA"/>
        <s v="taste"/>
        <s v="socializing"/>
        <s v="lack of time to cook"/>
      </sharedItems>
    </cacheField>
    <cacheField name="Reason - 3" numFmtId="0">
      <sharedItems count="2">
        <s v="NA"/>
        <s v="socializing"/>
      </sharedItems>
    </cacheField>
    <cacheField name="Reason - 4" numFmtId="0">
      <sharedItems count="2">
        <s v="NA"/>
        <s v="lack of time to cook"/>
      </sharedItems>
    </cacheField>
    <cacheField name="Health impact - 1" numFmtId="0">
      <sharedItems/>
    </cacheField>
    <cacheField name="Health impact - 2" numFmtId="0">
      <sharedItems/>
    </cacheField>
    <cacheField name="Avoiding outside food" numFmtId="0">
      <sharedItems count="3">
        <s v="Maybe"/>
        <s v="No"/>
        <s v="Yes"/>
      </sharedItems>
    </cacheField>
    <cacheField name="Information about outside food" numFmtId="0">
      <sharedItems count="3">
        <s v="Yes"/>
        <s v="No"/>
        <s v="Maybe"/>
      </sharedItems>
    </cacheField>
    <cacheField name="Healthy food preference" numFmtId="0">
      <sharedItems/>
    </cacheField>
    <cacheField name="Home or outside food" numFmtId="0">
      <sharedItems count="1">
        <s v="Home cooked"/>
      </sharedItems>
    </cacheField>
    <cacheField name="Home cook food benefits" numFmtId="0">
      <sharedItems longText="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dhun Krishna" refreshedDate="45878.842839120371" createdVersion="8" refreshedVersion="8" minRefreshableVersion="3" recordCount="4" xr:uid="{0DD72096-2DFC-499F-B4FC-4C6BA2B79192}">
  <cacheSource type="worksheet">
    <worksheetSource ref="J24:K28" sheet="Sheet11"/>
  </cacheSource>
  <cacheFields count="2">
    <cacheField name="Reason for outside food" numFmtId="0">
      <sharedItems count="4">
        <s v="convenience"/>
        <s v="taste"/>
        <s v="socializing"/>
        <s v="lack of time to cook"/>
      </sharedItems>
    </cacheField>
    <cacheField name="Count" numFmtId="0">
      <sharedItems containsSemiMixedTypes="0" containsString="0" containsNumber="1" containsInteger="1" minValue="4" maxValue="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r>
  <r>
    <x v="1"/>
    <x v="1"/>
  </r>
  <r>
    <x v="2"/>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4"/>
  </r>
  <r>
    <x v="1"/>
    <n v="3"/>
  </r>
  <r>
    <x v="2"/>
    <n v="5"/>
  </r>
  <r>
    <x v="3"/>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n v="1"/>
    <n v="0"/>
    <n v="0"/>
  </r>
  <r>
    <x v="1"/>
    <x v="0"/>
    <n v="5"/>
    <n v="5"/>
    <n v="0"/>
  </r>
  <r>
    <x v="2"/>
    <x v="1"/>
    <n v="0"/>
    <n v="2"/>
    <n v="1"/>
  </r>
  <r>
    <x v="3"/>
    <x v="2"/>
    <n v="0"/>
    <n v="0"/>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48"/>
    <s v="Employed"/>
    <x v="0"/>
    <s v="Dinner"/>
    <s v="NA"/>
    <s v="NA"/>
    <s v="NA"/>
    <s v="NA"/>
    <s v="In a Restaurant / Cafe"/>
    <s v="NA"/>
    <s v="NA"/>
    <x v="0"/>
    <n v="500"/>
    <x v="0"/>
    <x v="0"/>
    <x v="0"/>
    <x v="0"/>
    <s v="weight gain"/>
    <s v="NA"/>
    <x v="0"/>
    <x v="0"/>
    <s v="Yes"/>
    <x v="0"/>
    <s v="Ingredients should be reliable"/>
  </r>
  <r>
    <x v="1"/>
    <n v="23"/>
    <s v="Employed"/>
    <x v="1"/>
    <s v="Dinner"/>
    <s v="NA"/>
    <s v="NA"/>
    <s v="NA"/>
    <s v="NA"/>
    <s v="In a Restaurant / Cafe"/>
    <s v="NA"/>
    <s v="NA"/>
    <x v="1"/>
    <n v="20"/>
    <x v="0"/>
    <x v="1"/>
    <x v="1"/>
    <x v="1"/>
    <s v="weight gain"/>
    <s v="NA"/>
    <x v="1"/>
    <x v="0"/>
    <s v="Yes"/>
    <x v="0"/>
    <s v="NA"/>
  </r>
  <r>
    <x v="2"/>
    <n v="27"/>
    <s v="Employed"/>
    <x v="1"/>
    <s v="Lunch"/>
    <s v="Evening snack"/>
    <s v="Dinner"/>
    <s v="NA"/>
    <s v="NA"/>
    <s v="In a Restaurant / Cafe"/>
    <s v="NA"/>
    <s v="NA"/>
    <x v="2"/>
    <n v="2000"/>
    <x v="0"/>
    <x v="1"/>
    <x v="0"/>
    <x v="0"/>
    <s v="digestion"/>
    <s v="NA"/>
    <x v="2"/>
    <x v="1"/>
    <s v="Yes"/>
    <x v="0"/>
    <s v="NA"/>
  </r>
  <r>
    <x v="3"/>
    <n v="27"/>
    <s v="Employed"/>
    <x v="0"/>
    <s v="Lunch"/>
    <s v="NA"/>
    <s v="NA"/>
    <s v="NA"/>
    <s v="NA"/>
    <s v="In a Restaurant / Cafe"/>
    <s v="NA"/>
    <s v="NA"/>
    <x v="1"/>
    <n v="500"/>
    <x v="0"/>
    <x v="1"/>
    <x v="0"/>
    <x v="0"/>
    <s v="digestion"/>
    <s v="NA"/>
    <x v="1"/>
    <x v="1"/>
    <s v="Maybe"/>
    <x v="0"/>
    <s v="More hygiene "/>
  </r>
  <r>
    <x v="4"/>
    <n v="28"/>
    <s v="Unemployed"/>
    <x v="1"/>
    <s v="Lunch"/>
    <s v="Evening snack"/>
    <s v="Dinner"/>
    <s v="NA"/>
    <s v="NA"/>
    <s v="In a Restaurant / Cafe"/>
    <s v="Street vendor"/>
    <s v="NA"/>
    <x v="0"/>
    <n v="250"/>
    <x v="1"/>
    <x v="0"/>
    <x v="0"/>
    <x v="0"/>
    <s v="weight gain"/>
    <s v="digestion"/>
    <x v="2"/>
    <x v="1"/>
    <s v="Yes"/>
    <x v="0"/>
    <s v="Healthy"/>
  </r>
  <r>
    <x v="5"/>
    <n v="20"/>
    <s v="Student"/>
    <x v="0"/>
    <s v="Evening snack"/>
    <s v="NA"/>
    <s v="NA"/>
    <s v="NA"/>
    <s v="NA"/>
    <s v="In a Restaurant / Cafe"/>
    <s v="NA"/>
    <s v="NA"/>
    <x v="0"/>
    <n v="500"/>
    <x v="1"/>
    <x v="2"/>
    <x v="0"/>
    <x v="0"/>
    <s v="weight gain"/>
    <s v="NA"/>
    <x v="2"/>
    <x v="2"/>
    <s v="Maybe"/>
    <x v="0"/>
    <s v="Home cooked food has less fats and oils content in it and is good to eat daily "/>
  </r>
  <r>
    <x v="6"/>
    <n v="31"/>
    <s v="Unemployed"/>
    <x v="0"/>
    <s v="Lunch"/>
    <s v="Dinner"/>
    <s v="NA"/>
    <s v="NA"/>
    <s v="NA"/>
    <s v="Street vendor"/>
    <s v="NA"/>
    <s v="NA"/>
    <x v="2"/>
    <n v="5000"/>
    <x v="0"/>
    <x v="1"/>
    <x v="0"/>
    <x v="0"/>
    <s v="weight gain"/>
    <s v="NA"/>
    <x v="2"/>
    <x v="1"/>
    <s v="Yes"/>
    <x v="0"/>
    <s v="NA"/>
  </r>
  <r>
    <x v="7"/>
    <n v="28"/>
    <s v="Employed"/>
    <x v="2"/>
    <s v="Lunch"/>
    <s v="Dinner"/>
    <s v="NA"/>
    <s v="NA"/>
    <s v="NA"/>
    <s v="In a Restaurant / Cafe"/>
    <s v="NA"/>
    <s v="NA"/>
    <x v="1"/>
    <n v="1000"/>
    <x v="0"/>
    <x v="3"/>
    <x v="0"/>
    <x v="0"/>
    <s v="digestion"/>
    <s v="NA"/>
    <x v="2"/>
    <x v="1"/>
    <s v="Maybe"/>
    <x v="0"/>
    <s v="Home food has love in it as main key ingredient. Hotel food lacks that."/>
  </r>
  <r>
    <x v="8"/>
    <n v="36"/>
    <s v="Employed"/>
    <x v="0"/>
    <s v="Evening snack"/>
    <s v="NA"/>
    <s v="NA"/>
    <s v="NA"/>
    <s v="NA"/>
    <s v="In a Restaurant / Cafe"/>
    <s v="NA"/>
    <s v="NA"/>
    <x v="0"/>
    <n v="1000"/>
    <x v="2"/>
    <x v="0"/>
    <x v="0"/>
    <x v="0"/>
    <s v="weight gain"/>
    <s v="digestion"/>
    <x v="2"/>
    <x v="1"/>
    <s v="Yes"/>
    <x v="0"/>
    <s v="oil consumption"/>
  </r>
  <r>
    <x v="9"/>
    <n v="33"/>
    <s v="Employed"/>
    <x v="2"/>
    <s v="Evening snack"/>
    <s v="Dinner"/>
    <s v="Late night (after 10pm)"/>
    <s v="NA"/>
    <s v="NA"/>
    <s v="In a Restaurant / Cafe"/>
    <s v="Food Delivery (Swiggy/Zomato/etc.)"/>
    <s v="NA"/>
    <x v="2"/>
    <n v="5000"/>
    <x v="3"/>
    <x v="0"/>
    <x v="0"/>
    <x v="0"/>
    <s v="weight gain"/>
    <s v="NA"/>
    <x v="2"/>
    <x v="1"/>
    <s v="Maybe"/>
    <x v="0"/>
    <s v="NA"/>
  </r>
  <r>
    <x v="10"/>
    <n v="27"/>
    <s v="Employed"/>
    <x v="0"/>
    <s v="Dinner"/>
    <s v="NA"/>
    <s v="NA"/>
    <s v="NA"/>
    <s v="NA"/>
    <s v="In a Restaurant / Cafe"/>
    <s v="Street vendor"/>
    <s v="NA"/>
    <x v="2"/>
    <n v="1500"/>
    <x v="1"/>
    <x v="2"/>
    <x v="0"/>
    <x v="0"/>
    <s v="weight gain"/>
    <s v="NA"/>
    <x v="1"/>
    <x v="0"/>
    <s v="Yes"/>
    <x v="0"/>
    <s v="My opinion is that homemade food is made with care and concern whereas outside won't have the care and concern in adding the ingredients and the way the food is cooked "/>
  </r>
  <r>
    <x v="11"/>
    <n v="30"/>
    <s v="Employed"/>
    <x v="0"/>
    <s v="Evening snack"/>
    <s v="Dinner"/>
    <s v="NA"/>
    <s v="NA"/>
    <s v="NA"/>
    <s v="In a Restaurant / Cafe"/>
    <s v="NA"/>
    <s v="NA"/>
    <x v="2"/>
    <n v="6000"/>
    <x v="0"/>
    <x v="2"/>
    <x v="0"/>
    <x v="0"/>
    <s v="weight gain"/>
    <s v="NA"/>
    <x v="2"/>
    <x v="0"/>
    <s v="No"/>
    <x v="0"/>
    <s v="Neat &amp; hygiene "/>
  </r>
  <r>
    <x v="12"/>
    <n v="26"/>
    <s v="Employed"/>
    <x v="1"/>
    <s v="Dinner"/>
    <s v="Late night (after 10pm)"/>
    <s v="NA"/>
    <s v="NA"/>
    <s v="NA"/>
    <s v="In a Restaurant / Cafe"/>
    <s v="Street vendor"/>
    <s v="Food Delivery (Swiggy/Zomato/etc.)"/>
    <x v="2"/>
    <n v="1500"/>
    <x v="3"/>
    <x v="0"/>
    <x v="0"/>
    <x v="0"/>
    <s v="weight gain"/>
    <s v="NA"/>
    <x v="2"/>
    <x v="1"/>
    <s v="No"/>
    <x v="0"/>
    <s v="NA"/>
  </r>
  <r>
    <x v="13"/>
    <n v="36"/>
    <s v="Employed"/>
    <x v="0"/>
    <s v="Dinner"/>
    <s v="NA"/>
    <s v="NA"/>
    <s v="NA"/>
    <s v="NA"/>
    <s v="In a Restaurant / Cafe"/>
    <s v="Food Delivery (Swiggy/Zomato/etc.)"/>
    <s v="NA"/>
    <x v="0"/>
    <n v="500"/>
    <x v="4"/>
    <x v="0"/>
    <x v="0"/>
    <x v="0"/>
    <s v="digestion"/>
    <s v="NA"/>
    <x v="0"/>
    <x v="2"/>
    <s v="Yes"/>
    <x v="0"/>
    <s v="Home-cooked food is generally considered healthier than outside food due to greater control over ingredients, preparation methods, and portion sizes. Home cooking allows for fresh, clean ingredients, portion control, and balanced nutrition, while outside food often contains high calories, saturated fats, and excessive salt. "/>
  </r>
  <r>
    <x v="14"/>
    <n v="27"/>
    <s v="Employed"/>
    <x v="0"/>
    <s v="Lunch"/>
    <s v="Dinner"/>
    <s v="NA"/>
    <s v="NA"/>
    <s v="NA"/>
    <s v="In a Restaurant / Cafe"/>
    <s v="Street vendor"/>
    <s v="NA"/>
    <x v="2"/>
    <n v="3000"/>
    <x v="0"/>
    <x v="1"/>
    <x v="1"/>
    <x v="0"/>
    <s v="weight gain"/>
    <s v="NA"/>
    <x v="0"/>
    <x v="2"/>
    <s v="Yes"/>
    <x v="0"/>
    <s v="In Outside preservation foods are more...."/>
  </r>
  <r>
    <x v="15"/>
    <n v="31"/>
    <s v="Employed"/>
    <x v="0"/>
    <s v="Breakfast"/>
    <s v="Lunch"/>
    <s v="Evening snack"/>
    <s v="Dinner"/>
    <s v="Late night (after 10pm)"/>
    <s v="In a Restaurant / Cafe"/>
    <s v="Street vendor"/>
    <s v="Food Delivery (Swiggy/Zomato/etc.)"/>
    <x v="3"/>
    <n v="3000"/>
    <x v="0"/>
    <x v="3"/>
    <x v="0"/>
    <x v="0"/>
    <s v="No"/>
    <s v="NA"/>
    <x v="0"/>
    <x v="1"/>
    <s v="No"/>
    <x v="0"/>
    <s v="Best and healthy "/>
  </r>
  <r>
    <x v="16"/>
    <n v="32"/>
    <s v="Employed"/>
    <x v="1"/>
    <s v="Lunch"/>
    <s v="Dinner"/>
    <s v="NA"/>
    <s v="NA"/>
    <s v="NA"/>
    <s v="In a Restaurant / Cafe"/>
    <s v="Street vendor"/>
    <s v="NA"/>
    <x v="0"/>
    <n v="1000"/>
    <x v="1"/>
    <x v="0"/>
    <x v="0"/>
    <x v="0"/>
    <s v="weight gain"/>
    <s v="digestion"/>
    <x v="2"/>
    <x v="0"/>
    <s v="No"/>
    <x v="0"/>
    <s v="NA"/>
  </r>
  <r>
    <x v="17"/>
    <n v="27"/>
    <s v="Employed"/>
    <x v="2"/>
    <s v="Dinner"/>
    <s v="NA"/>
    <s v="NA"/>
    <s v="NA"/>
    <s v="NA"/>
    <s v="In a Restaurant / Cafe"/>
    <s v="Food Delivery (Swiggy/Zomato/etc.)"/>
    <s v="NA"/>
    <x v="1"/>
    <n v="2000"/>
    <x v="0"/>
    <x v="2"/>
    <x v="0"/>
    <x v="0"/>
    <s v="weight gain"/>
    <s v="digestion"/>
    <x v="2"/>
    <x v="1"/>
    <s v="Yes"/>
    <x v="0"/>
    <s v="NA"/>
  </r>
  <r>
    <x v="18"/>
    <n v="28"/>
    <s v="Employed"/>
    <x v="0"/>
    <s v="Evening snack"/>
    <s v="NA"/>
    <s v="NA"/>
    <s v="NA"/>
    <s v="NA"/>
    <s v="Street vendor"/>
    <s v="NA"/>
    <s v="NA"/>
    <x v="1"/>
    <n v="500"/>
    <x v="1"/>
    <x v="0"/>
    <x v="0"/>
    <x v="0"/>
    <s v="irregular sleep cycle"/>
    <s v="NA"/>
    <x v="1"/>
    <x v="1"/>
    <s v="Yes"/>
    <x v="0"/>
    <s v="NA"/>
  </r>
  <r>
    <x v="19"/>
    <n v="27"/>
    <s v="Employed"/>
    <x v="2"/>
    <s v="Evening snack"/>
    <s v="NA"/>
    <s v="NA"/>
    <s v="NA"/>
    <s v="NA"/>
    <s v="In a Restaurant / Cafe"/>
    <s v="NA"/>
    <s v="NA"/>
    <x v="1"/>
    <n v="5000"/>
    <x v="1"/>
    <x v="0"/>
    <x v="0"/>
    <x v="0"/>
    <s v="weight gain"/>
    <s v="NA"/>
    <x v="2"/>
    <x v="1"/>
    <s v="Yes"/>
    <x v="0"/>
    <s v="Very healthy "/>
  </r>
  <r>
    <x v="20"/>
    <n v="63"/>
    <s v="Employed"/>
    <x v="2"/>
    <s v="Dinner"/>
    <s v="NA"/>
    <s v="NA"/>
    <s v="NA"/>
    <s v="NA"/>
    <s v="In a Restaurant / Cafe"/>
    <s v="NA"/>
    <s v="NA"/>
    <x v="0"/>
    <n v="4000"/>
    <x v="5"/>
    <x v="0"/>
    <x v="0"/>
    <x v="0"/>
    <s v="No"/>
    <s v="NA"/>
    <x v="0"/>
    <x v="2"/>
    <s v="Yes"/>
    <x v="0"/>
    <s v="Tasty &amp; healthy"/>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0"/>
  </r>
  <r>
    <x v="1"/>
    <n v="11"/>
  </r>
  <r>
    <x v="2"/>
    <n v="6"/>
  </r>
  <r>
    <x v="3"/>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A5E61F-E622-49B9-BA4D-B69594534858}"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2">
    <pivotField axis="axisRow" showAll="0">
      <items count="4">
        <item x="2"/>
        <item x="0"/>
        <item x="1"/>
        <item t="default"/>
      </items>
    </pivotField>
    <pivotField dataField="1" showAll="0"/>
  </pivotFields>
  <rowFields count="1">
    <field x="0"/>
  </rowFields>
  <rowItems count="4">
    <i>
      <x/>
    </i>
    <i>
      <x v="1"/>
    </i>
    <i>
      <x v="2"/>
    </i>
    <i t="grand">
      <x/>
    </i>
  </rowItems>
  <colItems count="1">
    <i/>
  </colItems>
  <dataFields count="1">
    <dataField name="Sum of Total No of prefered food source" fld="1"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6A8938-6DB1-4EB7-B393-97F3E3B248E6}" name="PivotTable10"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9:H14" firstHeaderRow="0" firstDataRow="1" firstDataCol="1"/>
  <pivotFields count="5">
    <pivotField axis="axisRow" showAll="0">
      <items count="5">
        <item x="0"/>
        <item x="1"/>
        <item x="2"/>
        <item x="3"/>
        <item t="default"/>
      </items>
    </pivotField>
    <pivotField dataField="1" showAll="0"/>
    <pivotField dataField="1" showAll="0"/>
    <pivotField dataField="1" showAll="0"/>
    <pivotField dataField="1" showAll="0"/>
  </pivotFields>
  <rowFields count="1">
    <field x="0"/>
  </rowFields>
  <rowItems count="5">
    <i>
      <x/>
    </i>
    <i>
      <x v="1"/>
    </i>
    <i>
      <x v="2"/>
    </i>
    <i>
      <x v="3"/>
    </i>
    <i t="grand">
      <x/>
    </i>
  </rowItems>
  <colFields count="1">
    <field x="-2"/>
  </colFields>
  <colItems count="4">
    <i>
      <x/>
    </i>
    <i i="1">
      <x v="1"/>
    </i>
    <i i="2">
      <x v="2"/>
    </i>
    <i i="3">
      <x v="3"/>
    </i>
  </colItems>
  <dataFields count="4">
    <dataField name="1-2 per month" fld="1" baseField="0" baseItem="0"/>
    <dataField name="3-4 per month" fld="2" baseField="0" baseItem="0"/>
    <dataField name="5-10 per month" fld="3" baseField="0" baseItem="0"/>
    <dataField name="Everyday food"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4DD7C3-B7BD-4BA9-8E7A-65AD37132919}" name="PivotTable8"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Frequency of eating out">
  <location ref="D3:E8" firstHeaderRow="1" firstDataRow="1" firstDataCol="1"/>
  <pivotFields count="2">
    <pivotField axis="axisRow" showAll="0">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No of people havingSum of Health concern"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D5268B-B954-4E9A-A6C6-89D092ED6AEA}" name="PivotTable17"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1:K36" firstHeaderRow="1" firstDataRow="1" firstDataCol="1"/>
  <pivotFields count="2">
    <pivotField axis="axisRow" showAll="0">
      <items count="5">
        <item x="0"/>
        <item x="3"/>
        <item x="2"/>
        <item x="1"/>
        <item t="default"/>
      </items>
    </pivotField>
    <pivotField dataField="1" showAll="0"/>
  </pivotFields>
  <rowFields count="1">
    <field x="0"/>
  </rowFields>
  <rowItems count="5">
    <i>
      <x/>
    </i>
    <i>
      <x v="1"/>
    </i>
    <i>
      <x v="2"/>
    </i>
    <i>
      <x v="3"/>
    </i>
    <i t="grand">
      <x/>
    </i>
  </rowItems>
  <colItems count="1">
    <i/>
  </colItems>
  <dataFields count="1">
    <dataField name="Sum of Count"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F4FEDC-BC29-41F6-AAEE-D2DD055A6E97}" name="PivotTable15"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ood preferance">
  <location ref="A25:B27" firstHeaderRow="1" firstDataRow="1" firstDataCol="1"/>
  <pivotFields count="25">
    <pivotField dataField="1" showAll="0">
      <items count="22">
        <item x="5"/>
        <item x="0"/>
        <item x="17"/>
        <item x="16"/>
        <item x="11"/>
        <item x="14"/>
        <item x="3"/>
        <item x="13"/>
        <item x="4"/>
        <item x="19"/>
        <item x="1"/>
        <item x="2"/>
        <item x="9"/>
        <item x="20"/>
        <item x="18"/>
        <item x="6"/>
        <item x="12"/>
        <item x="15"/>
        <item x="7"/>
        <item x="8"/>
        <item x="10"/>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axis="axisRow" showAll="0">
      <items count="2">
        <item x="0"/>
        <item t="default"/>
      </items>
    </pivotField>
    <pivotField showAll="0"/>
  </pivotFields>
  <rowFields count="1">
    <field x="23"/>
  </rowFields>
  <rowItems count="2">
    <i>
      <x/>
    </i>
    <i t="grand">
      <x/>
    </i>
  </rowItems>
  <colItems count="1">
    <i/>
  </colItems>
  <dataFields count="1">
    <dataField name="Count of Name" fld="0" subtotal="count" baseField="0" baseItem="0"/>
  </dataField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87EEA6-B7FA-4ABA-80A6-B7A099D6A15F}" name="PivotTable14" cacheId="6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frequency" colHeaderCaption="Health concern">
  <location ref="A16:E21" firstHeaderRow="1" firstDataRow="2" firstDataCol="1"/>
  <pivotFields count="25">
    <pivotField dataField="1"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axis="axisCol" showAll="0">
      <items count="4">
        <item x="0"/>
        <item x="1"/>
        <item x="2"/>
        <item t="default"/>
      </items>
    </pivotField>
    <pivotField showAll="0">
      <items count="4">
        <item x="2"/>
        <item x="1"/>
        <item x="0"/>
        <item t="default"/>
      </items>
    </pivotField>
    <pivotField showAll="0"/>
    <pivotField showAll="0"/>
    <pivotField showAll="0"/>
  </pivotFields>
  <rowFields count="1">
    <field x="12"/>
  </rowFields>
  <rowItems count="4">
    <i>
      <x/>
    </i>
    <i>
      <x v="1"/>
    </i>
    <i>
      <x v="2"/>
    </i>
    <i>
      <x v="3"/>
    </i>
  </rowItems>
  <colFields count="1">
    <field x="20"/>
  </colFields>
  <colItems count="4">
    <i>
      <x/>
    </i>
    <i>
      <x v="1"/>
    </i>
    <i>
      <x v="2"/>
    </i>
    <i t="grand">
      <x/>
    </i>
  </colItems>
  <dataFields count="1">
    <dataField name="Count of Name" fld="0" subtotal="count" baseField="0" baseItem="0"/>
  </dataFields>
  <formats count="11">
    <format dxfId="41">
      <pivotArea type="all" dataOnly="0" outline="0" fieldPosition="0"/>
    </format>
    <format dxfId="30">
      <pivotArea outline="0" collapsedLevelsAreSubtotals="1" fieldPosition="0"/>
    </format>
    <format dxfId="29">
      <pivotArea type="origin" dataOnly="0" labelOnly="1" outline="0" fieldPosition="0"/>
    </format>
    <format dxfId="28">
      <pivotArea field="20" type="button" dataOnly="0" labelOnly="1" outline="0" axis="axisCol" fieldPosition="0"/>
    </format>
    <format dxfId="27">
      <pivotArea type="topRight" dataOnly="0" labelOnly="1" outline="0" fieldPosition="0"/>
    </format>
    <format dxfId="26">
      <pivotArea field="12" type="button" dataOnly="0" labelOnly="1" outline="0" axis="axisRow" fieldPosition="0"/>
    </format>
    <format dxfId="25">
      <pivotArea dataOnly="0" labelOnly="1" fieldPosition="0">
        <references count="1">
          <reference field="12" count="0"/>
        </references>
      </pivotArea>
    </format>
    <format dxfId="24">
      <pivotArea dataOnly="0" labelOnly="1" grandRow="1" outline="0" fieldPosition="0"/>
    </format>
    <format dxfId="23">
      <pivotArea dataOnly="0" labelOnly="1" fieldPosition="0">
        <references count="1">
          <reference field="20" count="0"/>
        </references>
      </pivotArea>
    </format>
    <format dxfId="22">
      <pivotArea dataOnly="0" labelOnly="1" grandCol="1" outline="0" fieldPosition="0"/>
    </format>
    <format dxfId="11">
      <pivotArea collapsedLevelsAreSubtotals="1" fieldPosition="0">
        <references count="1">
          <reference field="12" count="0"/>
        </references>
      </pivotArea>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45BF68-D475-4AD0-A9BC-9791604D9F80}" name="PivotTable13"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ood preferance">
  <location ref="F3:G7" firstHeaderRow="1" firstDataRow="1" firstDataCol="1"/>
  <pivotFields count="25">
    <pivotField dataField="1"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Name" fld="0" subtotal="count" baseField="0" baseItem="0"/>
  </dataField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8F32CF-EB5B-4C29-8F89-C0C16956CC14}" name="PivotTable12"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requency">
  <location ref="A3:B8" firstHeaderRow="1" firstDataRow="1" firstDataCol="1"/>
  <pivotFields count="25">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5">
    <i>
      <x/>
    </i>
    <i>
      <x v="1"/>
    </i>
    <i>
      <x v="2"/>
    </i>
    <i>
      <x v="3"/>
    </i>
    <i t="grand">
      <x/>
    </i>
  </rowItems>
  <colItems count="1">
    <i/>
  </colItems>
  <dataFields count="1">
    <dataField name="No of people" fld="0" subtotal="count" baseField="0" baseItem="0"/>
  </dataField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0A8DF0-B93B-4E14-B3C9-A5AB352412A3}" name="Table1" displayName="Table1" ref="A1:Y22" totalsRowShown="0">
  <autoFilter ref="A1:Y22" xr:uid="{7C0A8DF0-B93B-4E14-B3C9-A5AB352412A3}"/>
  <tableColumns count="25">
    <tableColumn id="1" xr3:uid="{9E571471-29DE-41A8-BC63-DBC43ACEF163}" name="Name"/>
    <tableColumn id="2" xr3:uid="{F77D5D9F-8322-48FA-A294-3E4FD7E2AA73}" name="Age"/>
    <tableColumn id="3" xr3:uid="{BF08DC73-92E5-4778-A9E2-51E3FDA3EEB6}" name="Designation"/>
    <tableColumn id="4" xr3:uid="{9922E018-65FB-4B73-A951-41B5CE0AEB09}" name="Food preference"/>
    <tableColumn id="5" xr3:uid="{CD56822B-7A28-4A5E-A129-D7BC529C7C29}" name="Part of the day - 1"/>
    <tableColumn id="6" xr3:uid="{1427B53C-0A1F-4C5B-9332-05014959AFB5}" name="Part of the day - 2"/>
    <tableColumn id="7" xr3:uid="{D2549933-8678-46ED-9DF9-3F1358C47041}" name="Part of the day - 3"/>
    <tableColumn id="8" xr3:uid="{2F7E142F-220B-4330-8E9D-28C60567C5DF}" name="Part of the day - 4"/>
    <tableColumn id="9" xr3:uid="{1FD23E00-004D-4FC0-8500-092FAD2E2512}" name="Part of the day - 5"/>
    <tableColumn id="10" xr3:uid="{BC27D784-E739-42F2-95DE-17515654ACF7}" name="Prefered food source - 1"/>
    <tableColumn id="11" xr3:uid="{731D0C61-2F05-4121-92B1-EA68C46C733F}" name="Prefered food source - 2"/>
    <tableColumn id="12" xr3:uid="{30AF7D49-F033-4B1D-A566-4082AC1934C1}" name="Prefered food source - 3"/>
    <tableColumn id="13" xr3:uid="{0B9AB04F-E3C3-4F52-9A4F-2708672B134D}" name="Frequency per month"/>
    <tableColumn id="14" xr3:uid="{F32A186E-C86A-47EB-998C-DAC4EEE8DF8B}" name="Monthly Spending"/>
    <tableColumn id="15" xr3:uid="{E54DDFF1-EE4B-406E-99B0-8E30C11F37FC}" name="Reason - 1"/>
    <tableColumn id="16" xr3:uid="{0811B75F-1C0F-4329-9D55-CB09940BA204}" name="Reason - 2"/>
    <tableColumn id="17" xr3:uid="{ADC51617-A8FF-45EC-9802-909C0D25376B}" name="Reason - 3"/>
    <tableColumn id="18" xr3:uid="{3E528ED1-347B-4400-90E7-7528357FF13E}" name="Reason - 4"/>
    <tableColumn id="19" xr3:uid="{C9105EC7-A29B-4C97-957D-74A8122DB06F}" name="Health impact - 1"/>
    <tableColumn id="20" xr3:uid="{BF678C47-02F7-4DE3-9E23-F4C1A83E7E25}" name="Health impact - 2"/>
    <tableColumn id="21" xr3:uid="{11E6B5AA-EC5E-4509-A11E-8AE3D64E3AFD}" name="Avoiding outside food"/>
    <tableColumn id="22" xr3:uid="{998D603F-B63D-4913-93D9-3F806548091D}" name="Information about outside food"/>
    <tableColumn id="23" xr3:uid="{BDCA6F0D-4423-4906-ADAE-681AD71D026F}" name="Healthy food preference"/>
    <tableColumn id="24" xr3:uid="{51AE742F-7E7E-4B82-8692-D72B868B5E5F}" name="Home or outside food"/>
    <tableColumn id="25" xr3:uid="{03A8E0AB-B18C-454F-BB0D-AA054AF90A6A}" name="Home cook food benefi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4.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DCBF2-78A6-4FEF-BF39-DAF0FBD30F41}">
  <dimension ref="A1:Y27"/>
  <sheetViews>
    <sheetView tabSelected="1" workbookViewId="0">
      <selection activeCell="G11" sqref="G11"/>
    </sheetView>
  </sheetViews>
  <sheetFormatPr defaultColWidth="68.85546875" defaultRowHeight="15" x14ac:dyDescent="0.25"/>
  <cols>
    <col min="1" max="1" width="22" bestFit="1" customWidth="1"/>
    <col min="2" max="2" width="6.42578125" bestFit="1" customWidth="1"/>
    <col min="3" max="3" width="14" customWidth="1"/>
    <col min="4" max="4" width="18" customWidth="1"/>
    <col min="5" max="5" width="18.5703125" customWidth="1"/>
    <col min="6" max="6" width="23.28515625" customWidth="1"/>
    <col min="7" max="7" width="22.85546875" customWidth="1"/>
    <col min="8" max="8" width="18.5703125" customWidth="1"/>
    <col min="9" max="9" width="32.42578125" bestFit="1" customWidth="1"/>
    <col min="10" max="10" width="30.5703125" customWidth="1"/>
    <col min="11" max="11" width="35.85546875" customWidth="1"/>
    <col min="12" max="12" width="35" customWidth="1"/>
    <col min="13" max="13" width="22.28515625" customWidth="1"/>
    <col min="14" max="14" width="11.5703125" customWidth="1"/>
    <col min="15" max="15" width="45.7109375" bestFit="1" customWidth="1"/>
    <col min="16" max="18" width="45.7109375" customWidth="1"/>
    <col min="19" max="19" width="20" bestFit="1" customWidth="1"/>
    <col min="20" max="20" width="20" customWidth="1"/>
    <col min="21" max="21" width="21.5703125" customWidth="1"/>
    <col min="22" max="22" width="31.28515625" bestFit="1" customWidth="1"/>
    <col min="23" max="23" width="25.140625" customWidth="1"/>
    <col min="24" max="24" width="22.7109375" customWidth="1"/>
    <col min="25" max="25" width="78.5703125" customWidth="1"/>
  </cols>
  <sheetData>
    <row r="1" spans="1:25" x14ac:dyDescent="0.25">
      <c r="A1" t="s">
        <v>0</v>
      </c>
      <c r="B1" t="s">
        <v>1</v>
      </c>
      <c r="C1" t="s">
        <v>2</v>
      </c>
      <c r="D1" t="s">
        <v>62</v>
      </c>
      <c r="E1" t="s">
        <v>78</v>
      </c>
      <c r="F1" t="s">
        <v>79</v>
      </c>
      <c r="G1" t="s">
        <v>80</v>
      </c>
      <c r="H1" t="s">
        <v>81</v>
      </c>
      <c r="I1" t="s">
        <v>82</v>
      </c>
      <c r="J1" t="s">
        <v>83</v>
      </c>
      <c r="K1" t="s">
        <v>84</v>
      </c>
      <c r="L1" t="s">
        <v>85</v>
      </c>
      <c r="M1" t="s">
        <v>68</v>
      </c>
      <c r="N1" t="s">
        <v>107</v>
      </c>
      <c r="O1" t="s">
        <v>87</v>
      </c>
      <c r="P1" t="s">
        <v>88</v>
      </c>
      <c r="Q1" t="s">
        <v>89</v>
      </c>
      <c r="R1" t="s">
        <v>90</v>
      </c>
      <c r="S1" t="s">
        <v>91</v>
      </c>
      <c r="T1" t="s">
        <v>92</v>
      </c>
      <c r="U1" t="s">
        <v>93</v>
      </c>
      <c r="V1" t="s">
        <v>64</v>
      </c>
      <c r="W1" t="s">
        <v>65</v>
      </c>
      <c r="X1" t="s">
        <v>66</v>
      </c>
      <c r="Y1" t="s">
        <v>67</v>
      </c>
    </row>
    <row r="2" spans="1:25" x14ac:dyDescent="0.25">
      <c r="A2" t="s">
        <v>8</v>
      </c>
      <c r="B2">
        <v>48</v>
      </c>
      <c r="C2" t="s">
        <v>3</v>
      </c>
      <c r="D2" t="s">
        <v>4</v>
      </c>
      <c r="E2" t="s">
        <v>9</v>
      </c>
      <c r="F2" t="s">
        <v>72</v>
      </c>
      <c r="G2" t="s">
        <v>72</v>
      </c>
      <c r="H2" t="s">
        <v>72</v>
      </c>
      <c r="I2" t="s">
        <v>72</v>
      </c>
      <c r="J2" t="s">
        <v>10</v>
      </c>
      <c r="K2" t="s">
        <v>72</v>
      </c>
      <c r="L2" t="s">
        <v>72</v>
      </c>
      <c r="M2" s="1" t="s">
        <v>69</v>
      </c>
      <c r="N2">
        <v>500</v>
      </c>
      <c r="O2" t="s">
        <v>11</v>
      </c>
      <c r="P2" t="s">
        <v>72</v>
      </c>
      <c r="Q2" t="s">
        <v>72</v>
      </c>
      <c r="R2" t="s">
        <v>72</v>
      </c>
      <c r="S2" t="s">
        <v>12</v>
      </c>
      <c r="T2" t="s">
        <v>72</v>
      </c>
      <c r="U2" t="s">
        <v>13</v>
      </c>
      <c r="V2" t="s">
        <v>5</v>
      </c>
      <c r="W2" t="s">
        <v>5</v>
      </c>
      <c r="X2" t="s">
        <v>7</v>
      </c>
      <c r="Y2" t="s">
        <v>14</v>
      </c>
    </row>
    <row r="3" spans="1:25" x14ac:dyDescent="0.25">
      <c r="A3" t="s">
        <v>15</v>
      </c>
      <c r="B3">
        <v>23</v>
      </c>
      <c r="C3" t="s">
        <v>3</v>
      </c>
      <c r="D3" t="s">
        <v>16</v>
      </c>
      <c r="E3" t="s">
        <v>9</v>
      </c>
      <c r="F3" t="s">
        <v>72</v>
      </c>
      <c r="G3" t="s">
        <v>72</v>
      </c>
      <c r="H3" t="s">
        <v>72</v>
      </c>
      <c r="I3" t="s">
        <v>72</v>
      </c>
      <c r="J3" t="s">
        <v>10</v>
      </c>
      <c r="K3" t="s">
        <v>72</v>
      </c>
      <c r="L3" t="s">
        <v>72</v>
      </c>
      <c r="M3" s="2" t="s">
        <v>70</v>
      </c>
      <c r="N3">
        <v>20</v>
      </c>
      <c r="O3" t="s">
        <v>11</v>
      </c>
      <c r="P3" t="s">
        <v>24</v>
      </c>
      <c r="Q3" t="s">
        <v>36</v>
      </c>
      <c r="R3" t="s">
        <v>39</v>
      </c>
      <c r="S3" t="s">
        <v>12</v>
      </c>
      <c r="T3" t="s">
        <v>72</v>
      </c>
      <c r="U3" t="s">
        <v>6</v>
      </c>
      <c r="V3" t="s">
        <v>5</v>
      </c>
      <c r="W3" t="s">
        <v>5</v>
      </c>
      <c r="X3" t="s">
        <v>7</v>
      </c>
      <c r="Y3" t="s">
        <v>72</v>
      </c>
    </row>
    <row r="4" spans="1:25" x14ac:dyDescent="0.25">
      <c r="A4" t="s">
        <v>17</v>
      </c>
      <c r="B4">
        <v>27</v>
      </c>
      <c r="C4" t="s">
        <v>3</v>
      </c>
      <c r="D4" t="s">
        <v>16</v>
      </c>
      <c r="E4" t="s">
        <v>20</v>
      </c>
      <c r="F4" t="s">
        <v>28</v>
      </c>
      <c r="G4" t="s">
        <v>9</v>
      </c>
      <c r="H4" t="s">
        <v>72</v>
      </c>
      <c r="I4" t="s">
        <v>72</v>
      </c>
      <c r="J4" t="s">
        <v>10</v>
      </c>
      <c r="K4" t="s">
        <v>72</v>
      </c>
      <c r="L4" t="s">
        <v>72</v>
      </c>
      <c r="M4" s="2" t="s">
        <v>71</v>
      </c>
      <c r="N4">
        <v>2000</v>
      </c>
      <c r="O4" t="s">
        <v>11</v>
      </c>
      <c r="P4" t="s">
        <v>24</v>
      </c>
      <c r="Q4" t="s">
        <v>72</v>
      </c>
      <c r="R4" t="s">
        <v>72</v>
      </c>
      <c r="S4" t="s">
        <v>18</v>
      </c>
      <c r="T4" t="s">
        <v>72</v>
      </c>
      <c r="U4" t="s">
        <v>5</v>
      </c>
      <c r="V4" t="s">
        <v>6</v>
      </c>
      <c r="W4" t="s">
        <v>5</v>
      </c>
      <c r="X4" t="s">
        <v>7</v>
      </c>
      <c r="Y4" t="s">
        <v>72</v>
      </c>
    </row>
    <row r="5" spans="1:25" x14ac:dyDescent="0.25">
      <c r="A5" t="s">
        <v>19</v>
      </c>
      <c r="B5">
        <v>27</v>
      </c>
      <c r="C5" t="s">
        <v>3</v>
      </c>
      <c r="D5" t="s">
        <v>4</v>
      </c>
      <c r="E5" t="s">
        <v>20</v>
      </c>
      <c r="F5" t="s">
        <v>72</v>
      </c>
      <c r="G5" t="s">
        <v>72</v>
      </c>
      <c r="H5" t="s">
        <v>72</v>
      </c>
      <c r="I5" t="s">
        <v>72</v>
      </c>
      <c r="J5" t="s">
        <v>10</v>
      </c>
      <c r="K5" t="s">
        <v>72</v>
      </c>
      <c r="L5" t="s">
        <v>72</v>
      </c>
      <c r="M5" s="2" t="s">
        <v>70</v>
      </c>
      <c r="N5">
        <v>500</v>
      </c>
      <c r="O5" t="s">
        <v>11</v>
      </c>
      <c r="P5" t="s">
        <v>24</v>
      </c>
      <c r="Q5" t="s">
        <v>72</v>
      </c>
      <c r="R5" t="s">
        <v>72</v>
      </c>
      <c r="S5" t="s">
        <v>18</v>
      </c>
      <c r="T5" t="s">
        <v>72</v>
      </c>
      <c r="U5" t="s">
        <v>6</v>
      </c>
      <c r="V5" t="s">
        <v>6</v>
      </c>
      <c r="W5" t="s">
        <v>13</v>
      </c>
      <c r="X5" t="s">
        <v>7</v>
      </c>
      <c r="Y5" t="s">
        <v>21</v>
      </c>
    </row>
    <row r="6" spans="1:25" x14ac:dyDescent="0.25">
      <c r="A6" t="s">
        <v>22</v>
      </c>
      <c r="B6">
        <v>28</v>
      </c>
      <c r="C6" t="s">
        <v>23</v>
      </c>
      <c r="D6" t="s">
        <v>16</v>
      </c>
      <c r="E6" t="s">
        <v>20</v>
      </c>
      <c r="F6" t="s">
        <v>28</v>
      </c>
      <c r="G6" t="s">
        <v>9</v>
      </c>
      <c r="H6" t="s">
        <v>72</v>
      </c>
      <c r="I6" t="s">
        <v>72</v>
      </c>
      <c r="J6" t="s">
        <v>10</v>
      </c>
      <c r="K6" t="s">
        <v>31</v>
      </c>
      <c r="L6" t="s">
        <v>72</v>
      </c>
      <c r="M6" s="1" t="s">
        <v>69</v>
      </c>
      <c r="N6">
        <v>250</v>
      </c>
      <c r="O6" t="s">
        <v>24</v>
      </c>
      <c r="P6" t="s">
        <v>72</v>
      </c>
      <c r="Q6" t="s">
        <v>72</v>
      </c>
      <c r="R6" t="s">
        <v>72</v>
      </c>
      <c r="S6" t="s">
        <v>12</v>
      </c>
      <c r="T6" t="s">
        <v>18</v>
      </c>
      <c r="U6" t="s">
        <v>5</v>
      </c>
      <c r="V6" t="s">
        <v>6</v>
      </c>
      <c r="W6" t="s">
        <v>5</v>
      </c>
      <c r="X6" t="s">
        <v>7</v>
      </c>
      <c r="Y6" t="s">
        <v>25</v>
      </c>
    </row>
    <row r="7" spans="1:25" x14ac:dyDescent="0.25">
      <c r="A7" t="s">
        <v>26</v>
      </c>
      <c r="B7">
        <v>20</v>
      </c>
      <c r="C7" t="s">
        <v>27</v>
      </c>
      <c r="D7" t="s">
        <v>4</v>
      </c>
      <c r="E7" t="s">
        <v>28</v>
      </c>
      <c r="F7" t="s">
        <v>72</v>
      </c>
      <c r="G7" t="s">
        <v>72</v>
      </c>
      <c r="H7" t="s">
        <v>72</v>
      </c>
      <c r="I7" t="s">
        <v>72</v>
      </c>
      <c r="J7" t="s">
        <v>10</v>
      </c>
      <c r="K7" t="s">
        <v>72</v>
      </c>
      <c r="L7" t="s">
        <v>72</v>
      </c>
      <c r="M7" s="1" t="s">
        <v>69</v>
      </c>
      <c r="N7">
        <v>500</v>
      </c>
      <c r="O7" t="s">
        <v>24</v>
      </c>
      <c r="P7" t="s">
        <v>36</v>
      </c>
      <c r="Q7" t="s">
        <v>72</v>
      </c>
      <c r="R7" t="s">
        <v>72</v>
      </c>
      <c r="S7" t="s">
        <v>12</v>
      </c>
      <c r="T7" t="s">
        <v>72</v>
      </c>
      <c r="U7" t="s">
        <v>5</v>
      </c>
      <c r="V7" t="s">
        <v>13</v>
      </c>
      <c r="W7" t="s">
        <v>13</v>
      </c>
      <c r="X7" t="s">
        <v>7</v>
      </c>
      <c r="Y7" t="s">
        <v>29</v>
      </c>
    </row>
    <row r="8" spans="1:25" x14ac:dyDescent="0.25">
      <c r="A8" t="s">
        <v>30</v>
      </c>
      <c r="B8">
        <v>31</v>
      </c>
      <c r="C8" t="s">
        <v>23</v>
      </c>
      <c r="D8" t="s">
        <v>4</v>
      </c>
      <c r="E8" t="s">
        <v>20</v>
      </c>
      <c r="F8" t="s">
        <v>9</v>
      </c>
      <c r="G8" t="s">
        <v>72</v>
      </c>
      <c r="H8" t="s">
        <v>72</v>
      </c>
      <c r="I8" t="s">
        <v>72</v>
      </c>
      <c r="J8" t="s">
        <v>31</v>
      </c>
      <c r="K8" t="s">
        <v>72</v>
      </c>
      <c r="L8" t="s">
        <v>72</v>
      </c>
      <c r="M8" s="2" t="s">
        <v>71</v>
      </c>
      <c r="N8">
        <v>5000</v>
      </c>
      <c r="O8" t="s">
        <v>11</v>
      </c>
      <c r="P8" t="s">
        <v>24</v>
      </c>
      <c r="Q8" t="s">
        <v>72</v>
      </c>
      <c r="R8" t="s">
        <v>72</v>
      </c>
      <c r="S8" t="s">
        <v>12</v>
      </c>
      <c r="T8" t="s">
        <v>72</v>
      </c>
      <c r="U8" t="s">
        <v>5</v>
      </c>
      <c r="V8" t="s">
        <v>6</v>
      </c>
      <c r="W8" t="s">
        <v>5</v>
      </c>
      <c r="X8" t="s">
        <v>7</v>
      </c>
      <c r="Y8" t="s">
        <v>72</v>
      </c>
    </row>
    <row r="9" spans="1:25" x14ac:dyDescent="0.25">
      <c r="A9" t="s">
        <v>32</v>
      </c>
      <c r="B9">
        <v>28</v>
      </c>
      <c r="C9" t="s">
        <v>3</v>
      </c>
      <c r="D9" t="s">
        <v>33</v>
      </c>
      <c r="E9" t="s">
        <v>20</v>
      </c>
      <c r="F9" t="s">
        <v>9</v>
      </c>
      <c r="G9" t="s">
        <v>72</v>
      </c>
      <c r="H9" t="s">
        <v>72</v>
      </c>
      <c r="I9" t="s">
        <v>72</v>
      </c>
      <c r="J9" t="s">
        <v>10</v>
      </c>
      <c r="K9" t="s">
        <v>72</v>
      </c>
      <c r="L9" t="s">
        <v>72</v>
      </c>
      <c r="M9" s="2" t="s">
        <v>70</v>
      </c>
      <c r="N9">
        <v>1000</v>
      </c>
      <c r="O9" t="s">
        <v>11</v>
      </c>
      <c r="P9" t="s">
        <v>39</v>
      </c>
      <c r="Q9" t="s">
        <v>72</v>
      </c>
      <c r="R9" t="s">
        <v>72</v>
      </c>
      <c r="S9" t="s">
        <v>18</v>
      </c>
      <c r="T9" t="s">
        <v>72</v>
      </c>
      <c r="U9" t="s">
        <v>5</v>
      </c>
      <c r="V9" t="s">
        <v>6</v>
      </c>
      <c r="W9" t="s">
        <v>13</v>
      </c>
      <c r="X9" t="s">
        <v>7</v>
      </c>
      <c r="Y9" t="s">
        <v>34</v>
      </c>
    </row>
    <row r="10" spans="1:25" x14ac:dyDescent="0.25">
      <c r="A10" t="s">
        <v>35</v>
      </c>
      <c r="B10">
        <v>36</v>
      </c>
      <c r="C10" t="s">
        <v>3</v>
      </c>
      <c r="D10" t="s">
        <v>4</v>
      </c>
      <c r="E10" t="s">
        <v>28</v>
      </c>
      <c r="F10" t="s">
        <v>72</v>
      </c>
      <c r="G10" t="s">
        <v>72</v>
      </c>
      <c r="H10" t="s">
        <v>72</v>
      </c>
      <c r="I10" t="s">
        <v>72</v>
      </c>
      <c r="J10" t="s">
        <v>10</v>
      </c>
      <c r="K10" t="s">
        <v>72</v>
      </c>
      <c r="L10" t="s">
        <v>72</v>
      </c>
      <c r="M10" s="1" t="s">
        <v>69</v>
      </c>
      <c r="N10">
        <v>1000</v>
      </c>
      <c r="O10" t="s">
        <v>36</v>
      </c>
      <c r="P10" t="s">
        <v>72</v>
      </c>
      <c r="Q10" t="s">
        <v>72</v>
      </c>
      <c r="R10" t="s">
        <v>72</v>
      </c>
      <c r="S10" t="s">
        <v>12</v>
      </c>
      <c r="T10" t="s">
        <v>18</v>
      </c>
      <c r="U10" t="s">
        <v>5</v>
      </c>
      <c r="V10" t="s">
        <v>6</v>
      </c>
      <c r="W10" t="s">
        <v>5</v>
      </c>
      <c r="X10" t="s">
        <v>7</v>
      </c>
      <c r="Y10" t="s">
        <v>37</v>
      </c>
    </row>
    <row r="11" spans="1:25" x14ac:dyDescent="0.25">
      <c r="A11" t="s">
        <v>38</v>
      </c>
      <c r="B11">
        <v>33</v>
      </c>
      <c r="C11" t="s">
        <v>3</v>
      </c>
      <c r="D11" t="s">
        <v>33</v>
      </c>
      <c r="E11" t="s">
        <v>28</v>
      </c>
      <c r="F11" t="s">
        <v>9</v>
      </c>
      <c r="G11" t="s">
        <v>76</v>
      </c>
      <c r="H11" t="s">
        <v>72</v>
      </c>
      <c r="I11" t="s">
        <v>72</v>
      </c>
      <c r="J11" t="s">
        <v>10</v>
      </c>
      <c r="K11" t="s">
        <v>75</v>
      </c>
      <c r="L11" t="s">
        <v>72</v>
      </c>
      <c r="M11" s="2" t="s">
        <v>71</v>
      </c>
      <c r="N11">
        <v>5000</v>
      </c>
      <c r="O11" t="s">
        <v>39</v>
      </c>
      <c r="P11" t="s">
        <v>72</v>
      </c>
      <c r="Q11" t="s">
        <v>72</v>
      </c>
      <c r="R11" t="s">
        <v>72</v>
      </c>
      <c r="S11" t="s">
        <v>12</v>
      </c>
      <c r="T11" t="s">
        <v>72</v>
      </c>
      <c r="U11" t="s">
        <v>5</v>
      </c>
      <c r="V11" t="s">
        <v>6</v>
      </c>
      <c r="W11" t="s">
        <v>13</v>
      </c>
      <c r="X11" t="s">
        <v>7</v>
      </c>
      <c r="Y11" t="s">
        <v>72</v>
      </c>
    </row>
    <row r="12" spans="1:25" x14ac:dyDescent="0.25">
      <c r="A12" t="s">
        <v>40</v>
      </c>
      <c r="B12">
        <v>27</v>
      </c>
      <c r="C12" t="s">
        <v>3</v>
      </c>
      <c r="D12" t="s">
        <v>4</v>
      </c>
      <c r="E12" t="s">
        <v>9</v>
      </c>
      <c r="F12" t="s">
        <v>72</v>
      </c>
      <c r="G12" t="s">
        <v>72</v>
      </c>
      <c r="H12" t="s">
        <v>72</v>
      </c>
      <c r="I12" t="s">
        <v>72</v>
      </c>
      <c r="J12" t="s">
        <v>10</v>
      </c>
      <c r="K12" t="s">
        <v>31</v>
      </c>
      <c r="L12" t="s">
        <v>72</v>
      </c>
      <c r="M12" s="2" t="s">
        <v>71</v>
      </c>
      <c r="N12">
        <v>1500</v>
      </c>
      <c r="O12" t="s">
        <v>24</v>
      </c>
      <c r="P12" t="s">
        <v>36</v>
      </c>
      <c r="Q12" t="s">
        <v>72</v>
      </c>
      <c r="R12" t="s">
        <v>72</v>
      </c>
      <c r="S12" t="s">
        <v>12</v>
      </c>
      <c r="T12" t="s">
        <v>72</v>
      </c>
      <c r="U12" t="s">
        <v>6</v>
      </c>
      <c r="V12" t="s">
        <v>5</v>
      </c>
      <c r="W12" t="s">
        <v>5</v>
      </c>
      <c r="X12" t="s">
        <v>7</v>
      </c>
      <c r="Y12" t="s">
        <v>41</v>
      </c>
    </row>
    <row r="13" spans="1:25" x14ac:dyDescent="0.25">
      <c r="A13" t="s">
        <v>42</v>
      </c>
      <c r="B13">
        <v>30</v>
      </c>
      <c r="C13" t="s">
        <v>3</v>
      </c>
      <c r="D13" t="s">
        <v>4</v>
      </c>
      <c r="E13" t="s">
        <v>28</v>
      </c>
      <c r="F13" t="s">
        <v>9</v>
      </c>
      <c r="G13" t="s">
        <v>72</v>
      </c>
      <c r="H13" t="s">
        <v>72</v>
      </c>
      <c r="I13" t="s">
        <v>72</v>
      </c>
      <c r="J13" t="s">
        <v>10</v>
      </c>
      <c r="K13" t="s">
        <v>72</v>
      </c>
      <c r="L13" t="s">
        <v>72</v>
      </c>
      <c r="M13" s="2" t="s">
        <v>71</v>
      </c>
      <c r="N13">
        <v>6000</v>
      </c>
      <c r="O13" t="s">
        <v>11</v>
      </c>
      <c r="P13" t="s">
        <v>36</v>
      </c>
      <c r="Q13" t="s">
        <v>72</v>
      </c>
      <c r="R13" t="s">
        <v>72</v>
      </c>
      <c r="S13" t="s">
        <v>12</v>
      </c>
      <c r="T13" t="s">
        <v>72</v>
      </c>
      <c r="U13" t="s">
        <v>5</v>
      </c>
      <c r="V13" t="s">
        <v>5</v>
      </c>
      <c r="W13" t="s">
        <v>6</v>
      </c>
      <c r="X13" t="s">
        <v>7</v>
      </c>
      <c r="Y13" t="s">
        <v>43</v>
      </c>
    </row>
    <row r="14" spans="1:25" x14ac:dyDescent="0.25">
      <c r="A14" t="s">
        <v>44</v>
      </c>
      <c r="B14">
        <v>26</v>
      </c>
      <c r="C14" t="s">
        <v>3</v>
      </c>
      <c r="D14" t="s">
        <v>16</v>
      </c>
      <c r="E14" t="s">
        <v>9</v>
      </c>
      <c r="F14" t="s">
        <v>76</v>
      </c>
      <c r="G14" t="s">
        <v>72</v>
      </c>
      <c r="H14" t="s">
        <v>72</v>
      </c>
      <c r="I14" t="s">
        <v>72</v>
      </c>
      <c r="J14" t="s">
        <v>10</v>
      </c>
      <c r="K14" t="s">
        <v>31</v>
      </c>
      <c r="L14" t="s">
        <v>75</v>
      </c>
      <c r="M14" s="2" t="s">
        <v>71</v>
      </c>
      <c r="N14">
        <v>1500</v>
      </c>
      <c r="O14" t="s">
        <v>39</v>
      </c>
      <c r="P14" t="s">
        <v>72</v>
      </c>
      <c r="Q14" t="s">
        <v>72</v>
      </c>
      <c r="R14" t="s">
        <v>72</v>
      </c>
      <c r="S14" t="s">
        <v>12</v>
      </c>
      <c r="T14" t="s">
        <v>72</v>
      </c>
      <c r="U14" t="s">
        <v>5</v>
      </c>
      <c r="V14" t="s">
        <v>6</v>
      </c>
      <c r="W14" t="s">
        <v>6</v>
      </c>
      <c r="X14" t="s">
        <v>7</v>
      </c>
      <c r="Y14" t="s">
        <v>72</v>
      </c>
    </row>
    <row r="15" spans="1:25" x14ac:dyDescent="0.25">
      <c r="A15" t="s">
        <v>45</v>
      </c>
      <c r="B15">
        <v>36</v>
      </c>
      <c r="C15" t="s">
        <v>3</v>
      </c>
      <c r="D15" t="s">
        <v>4</v>
      </c>
      <c r="E15" t="s">
        <v>9</v>
      </c>
      <c r="F15" t="s">
        <v>72</v>
      </c>
      <c r="G15" t="s">
        <v>72</v>
      </c>
      <c r="H15" t="s">
        <v>72</v>
      </c>
      <c r="I15" t="s">
        <v>72</v>
      </c>
      <c r="J15" t="s">
        <v>10</v>
      </c>
      <c r="K15" t="s">
        <v>75</v>
      </c>
      <c r="L15" t="s">
        <v>72</v>
      </c>
      <c r="M15" s="1" t="s">
        <v>69</v>
      </c>
      <c r="N15">
        <v>500</v>
      </c>
      <c r="O15" t="s">
        <v>46</v>
      </c>
      <c r="P15" t="s">
        <v>72</v>
      </c>
      <c r="Q15" t="s">
        <v>72</v>
      </c>
      <c r="R15" t="s">
        <v>72</v>
      </c>
      <c r="S15" t="s">
        <v>18</v>
      </c>
      <c r="T15" t="s">
        <v>72</v>
      </c>
      <c r="U15" t="s">
        <v>13</v>
      </c>
      <c r="V15" t="s">
        <v>13</v>
      </c>
      <c r="W15" t="s">
        <v>5</v>
      </c>
      <c r="X15" t="s">
        <v>7</v>
      </c>
      <c r="Y15" t="s">
        <v>47</v>
      </c>
    </row>
    <row r="16" spans="1:25" x14ac:dyDescent="0.25">
      <c r="A16" t="s">
        <v>48</v>
      </c>
      <c r="B16">
        <v>27</v>
      </c>
      <c r="C16" t="s">
        <v>3</v>
      </c>
      <c r="D16" t="s">
        <v>4</v>
      </c>
      <c r="E16" t="s">
        <v>20</v>
      </c>
      <c r="F16" t="s">
        <v>9</v>
      </c>
      <c r="G16" t="s">
        <v>72</v>
      </c>
      <c r="H16" t="s">
        <v>72</v>
      </c>
      <c r="I16" t="s">
        <v>72</v>
      </c>
      <c r="J16" t="s">
        <v>10</v>
      </c>
      <c r="K16" t="s">
        <v>31</v>
      </c>
      <c r="L16" t="s">
        <v>72</v>
      </c>
      <c r="M16" s="2" t="s">
        <v>71</v>
      </c>
      <c r="N16">
        <v>3000</v>
      </c>
      <c r="O16" t="s">
        <v>11</v>
      </c>
      <c r="P16" t="s">
        <v>24</v>
      </c>
      <c r="Q16" t="s">
        <v>36</v>
      </c>
      <c r="R16" t="s">
        <v>72</v>
      </c>
      <c r="S16" t="s">
        <v>12</v>
      </c>
      <c r="T16" t="s">
        <v>72</v>
      </c>
      <c r="U16" t="s">
        <v>13</v>
      </c>
      <c r="V16" t="s">
        <v>13</v>
      </c>
      <c r="W16" t="s">
        <v>5</v>
      </c>
      <c r="X16" t="s">
        <v>7</v>
      </c>
      <c r="Y16" t="s">
        <v>49</v>
      </c>
    </row>
    <row r="17" spans="1:25" x14ac:dyDescent="0.25">
      <c r="A17" t="s">
        <v>50</v>
      </c>
      <c r="B17">
        <v>31</v>
      </c>
      <c r="C17" t="s">
        <v>3</v>
      </c>
      <c r="D17" t="s">
        <v>4</v>
      </c>
      <c r="E17" t="s">
        <v>77</v>
      </c>
      <c r="F17" t="s">
        <v>20</v>
      </c>
      <c r="G17" t="s">
        <v>28</v>
      </c>
      <c r="H17" t="s">
        <v>9</v>
      </c>
      <c r="I17" t="s">
        <v>76</v>
      </c>
      <c r="J17" t="s">
        <v>10</v>
      </c>
      <c r="K17" t="s">
        <v>31</v>
      </c>
      <c r="L17" t="s">
        <v>75</v>
      </c>
      <c r="M17" t="s">
        <v>51</v>
      </c>
      <c r="N17">
        <v>3000</v>
      </c>
      <c r="O17" t="s">
        <v>11</v>
      </c>
      <c r="P17" t="s">
        <v>39</v>
      </c>
      <c r="Q17" t="s">
        <v>72</v>
      </c>
      <c r="R17" t="s">
        <v>72</v>
      </c>
      <c r="S17" t="s">
        <v>6</v>
      </c>
      <c r="T17" t="s">
        <v>72</v>
      </c>
      <c r="U17" t="s">
        <v>13</v>
      </c>
      <c r="V17" t="s">
        <v>6</v>
      </c>
      <c r="W17" t="s">
        <v>6</v>
      </c>
      <c r="X17" t="s">
        <v>7</v>
      </c>
      <c r="Y17" t="s">
        <v>52</v>
      </c>
    </row>
    <row r="18" spans="1:25" x14ac:dyDescent="0.25">
      <c r="A18" t="s">
        <v>53</v>
      </c>
      <c r="B18">
        <v>32</v>
      </c>
      <c r="C18" t="s">
        <v>3</v>
      </c>
      <c r="D18" t="s">
        <v>16</v>
      </c>
      <c r="E18" t="s">
        <v>20</v>
      </c>
      <c r="F18" t="s">
        <v>9</v>
      </c>
      <c r="G18" t="s">
        <v>72</v>
      </c>
      <c r="H18" t="s">
        <v>72</v>
      </c>
      <c r="I18" t="s">
        <v>72</v>
      </c>
      <c r="J18" t="s">
        <v>10</v>
      </c>
      <c r="K18" t="s">
        <v>31</v>
      </c>
      <c r="L18" t="s">
        <v>72</v>
      </c>
      <c r="M18" s="1" t="s">
        <v>69</v>
      </c>
      <c r="N18">
        <v>1000</v>
      </c>
      <c r="O18" t="s">
        <v>24</v>
      </c>
      <c r="P18" t="s">
        <v>72</v>
      </c>
      <c r="Q18" t="s">
        <v>72</v>
      </c>
      <c r="R18" t="s">
        <v>72</v>
      </c>
      <c r="S18" t="s">
        <v>12</v>
      </c>
      <c r="T18" t="s">
        <v>18</v>
      </c>
      <c r="U18" t="s">
        <v>5</v>
      </c>
      <c r="V18" t="s">
        <v>5</v>
      </c>
      <c r="W18" t="s">
        <v>6</v>
      </c>
      <c r="X18" t="s">
        <v>7</v>
      </c>
      <c r="Y18" t="s">
        <v>72</v>
      </c>
    </row>
    <row r="19" spans="1:25" x14ac:dyDescent="0.25">
      <c r="A19" t="s">
        <v>54</v>
      </c>
      <c r="B19">
        <v>27</v>
      </c>
      <c r="C19" t="s">
        <v>3</v>
      </c>
      <c r="D19" t="s">
        <v>33</v>
      </c>
      <c r="E19" t="s">
        <v>9</v>
      </c>
      <c r="F19" t="s">
        <v>72</v>
      </c>
      <c r="G19" t="s">
        <v>72</v>
      </c>
      <c r="H19" t="s">
        <v>72</v>
      </c>
      <c r="I19" t="s">
        <v>72</v>
      </c>
      <c r="J19" t="s">
        <v>10</v>
      </c>
      <c r="K19" t="s">
        <v>75</v>
      </c>
      <c r="L19" t="s">
        <v>72</v>
      </c>
      <c r="M19" s="2" t="s">
        <v>70</v>
      </c>
      <c r="N19">
        <v>2000</v>
      </c>
      <c r="O19" t="s">
        <v>11</v>
      </c>
      <c r="P19" t="s">
        <v>36</v>
      </c>
      <c r="Q19" t="s">
        <v>72</v>
      </c>
      <c r="R19" t="s">
        <v>72</v>
      </c>
      <c r="S19" t="s">
        <v>12</v>
      </c>
      <c r="T19" t="s">
        <v>18</v>
      </c>
      <c r="U19" t="s">
        <v>5</v>
      </c>
      <c r="V19" t="s">
        <v>6</v>
      </c>
      <c r="W19" t="s">
        <v>5</v>
      </c>
      <c r="X19" t="s">
        <v>7</v>
      </c>
      <c r="Y19" t="s">
        <v>72</v>
      </c>
    </row>
    <row r="20" spans="1:25" x14ac:dyDescent="0.25">
      <c r="A20" t="s">
        <v>55</v>
      </c>
      <c r="B20">
        <v>28</v>
      </c>
      <c r="C20" t="s">
        <v>3</v>
      </c>
      <c r="D20" t="s">
        <v>4</v>
      </c>
      <c r="E20" t="s">
        <v>28</v>
      </c>
      <c r="F20" t="s">
        <v>72</v>
      </c>
      <c r="G20" t="s">
        <v>72</v>
      </c>
      <c r="H20" t="s">
        <v>72</v>
      </c>
      <c r="I20" t="s">
        <v>72</v>
      </c>
      <c r="J20" t="s">
        <v>31</v>
      </c>
      <c r="K20" t="s">
        <v>72</v>
      </c>
      <c r="L20" t="s">
        <v>72</v>
      </c>
      <c r="M20" s="2" t="s">
        <v>70</v>
      </c>
      <c r="N20">
        <v>500</v>
      </c>
      <c r="O20" t="s">
        <v>24</v>
      </c>
      <c r="P20" t="s">
        <v>72</v>
      </c>
      <c r="Q20" t="s">
        <v>72</v>
      </c>
      <c r="R20" t="s">
        <v>72</v>
      </c>
      <c r="S20" t="s">
        <v>56</v>
      </c>
      <c r="T20" t="s">
        <v>72</v>
      </c>
      <c r="U20" t="s">
        <v>6</v>
      </c>
      <c r="V20" t="s">
        <v>6</v>
      </c>
      <c r="W20" t="s">
        <v>5</v>
      </c>
      <c r="X20" t="s">
        <v>7</v>
      </c>
      <c r="Y20" t="s">
        <v>72</v>
      </c>
    </row>
    <row r="21" spans="1:25" x14ac:dyDescent="0.25">
      <c r="A21" t="s">
        <v>57</v>
      </c>
      <c r="B21">
        <v>27</v>
      </c>
      <c r="C21" t="s">
        <v>3</v>
      </c>
      <c r="D21" t="s">
        <v>33</v>
      </c>
      <c r="E21" t="s">
        <v>28</v>
      </c>
      <c r="F21" t="s">
        <v>72</v>
      </c>
      <c r="G21" t="s">
        <v>72</v>
      </c>
      <c r="H21" t="s">
        <v>72</v>
      </c>
      <c r="I21" t="s">
        <v>72</v>
      </c>
      <c r="J21" t="s">
        <v>10</v>
      </c>
      <c r="K21" t="s">
        <v>72</v>
      </c>
      <c r="L21" t="s">
        <v>72</v>
      </c>
      <c r="M21" s="2" t="s">
        <v>70</v>
      </c>
      <c r="N21">
        <v>5000</v>
      </c>
      <c r="O21" t="s">
        <v>24</v>
      </c>
      <c r="P21" t="s">
        <v>72</v>
      </c>
      <c r="Q21" t="s">
        <v>72</v>
      </c>
      <c r="R21" t="s">
        <v>72</v>
      </c>
      <c r="S21" t="s">
        <v>12</v>
      </c>
      <c r="T21" t="s">
        <v>72</v>
      </c>
      <c r="U21" t="s">
        <v>5</v>
      </c>
      <c r="V21" t="s">
        <v>6</v>
      </c>
      <c r="W21" t="s">
        <v>5</v>
      </c>
      <c r="X21" t="s">
        <v>7</v>
      </c>
      <c r="Y21" t="s">
        <v>58</v>
      </c>
    </row>
    <row r="22" spans="1:25" x14ac:dyDescent="0.25">
      <c r="A22" t="s">
        <v>59</v>
      </c>
      <c r="B22">
        <v>63</v>
      </c>
      <c r="C22" t="s">
        <v>3</v>
      </c>
      <c r="D22" t="s">
        <v>33</v>
      </c>
      <c r="E22" t="s">
        <v>9</v>
      </c>
      <c r="F22" t="s">
        <v>72</v>
      </c>
      <c r="G22" t="s">
        <v>72</v>
      </c>
      <c r="H22" t="s">
        <v>72</v>
      </c>
      <c r="I22" t="s">
        <v>72</v>
      </c>
      <c r="J22" t="s">
        <v>10</v>
      </c>
      <c r="K22" t="s">
        <v>72</v>
      </c>
      <c r="L22" t="s">
        <v>72</v>
      </c>
      <c r="M22" s="1" t="s">
        <v>69</v>
      </c>
      <c r="N22">
        <v>4000</v>
      </c>
      <c r="O22" t="s">
        <v>60</v>
      </c>
      <c r="P22" t="s">
        <v>72</v>
      </c>
      <c r="Q22" t="s">
        <v>72</v>
      </c>
      <c r="R22" t="s">
        <v>72</v>
      </c>
      <c r="S22" t="s">
        <v>6</v>
      </c>
      <c r="T22" t="s">
        <v>72</v>
      </c>
      <c r="U22" t="s">
        <v>13</v>
      </c>
      <c r="V22" t="s">
        <v>13</v>
      </c>
      <c r="W22" t="s">
        <v>5</v>
      </c>
      <c r="X22" t="s">
        <v>7</v>
      </c>
      <c r="Y22" t="s">
        <v>61</v>
      </c>
    </row>
    <row r="24" spans="1:25" x14ac:dyDescent="0.25">
      <c r="I24" s="16"/>
      <c r="J24" s="17"/>
    </row>
    <row r="25" spans="1:25" x14ac:dyDescent="0.25">
      <c r="I25" s="18"/>
      <c r="J25" s="17"/>
    </row>
    <row r="26" spans="1:25" x14ac:dyDescent="0.25">
      <c r="I26" s="18"/>
      <c r="J26" s="17"/>
    </row>
    <row r="27" spans="1:25" x14ac:dyDescent="0.25">
      <c r="I27" s="18"/>
      <c r="J27" s="17"/>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F82E1-8601-442F-BF67-D031F460D9CF}">
  <dimension ref="A3:B7"/>
  <sheetViews>
    <sheetView workbookViewId="0">
      <selection activeCell="B16" sqref="B16"/>
    </sheetView>
  </sheetViews>
  <sheetFormatPr defaultRowHeight="15" x14ac:dyDescent="0.25"/>
  <cols>
    <col min="1" max="1" width="32.42578125" bestFit="1" customWidth="1"/>
    <col min="2" max="2" width="37.7109375" bestFit="1" customWidth="1"/>
  </cols>
  <sheetData>
    <row r="3" spans="1:2" x14ac:dyDescent="0.25">
      <c r="A3" s="3" t="s">
        <v>73</v>
      </c>
      <c r="B3" t="s">
        <v>86</v>
      </c>
    </row>
    <row r="4" spans="1:2" x14ac:dyDescent="0.25">
      <c r="A4" s="4" t="s">
        <v>75</v>
      </c>
      <c r="B4" s="5">
        <v>5</v>
      </c>
    </row>
    <row r="5" spans="1:2" x14ac:dyDescent="0.25">
      <c r="A5" s="4" t="s">
        <v>10</v>
      </c>
      <c r="B5" s="5">
        <v>19</v>
      </c>
    </row>
    <row r="6" spans="1:2" x14ac:dyDescent="0.25">
      <c r="A6" s="4" t="s">
        <v>31</v>
      </c>
      <c r="B6" s="5">
        <v>8</v>
      </c>
    </row>
    <row r="7" spans="1:2" x14ac:dyDescent="0.25">
      <c r="A7" s="4" t="s">
        <v>74</v>
      </c>
      <c r="B7" s="5">
        <v>32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0D098-77B2-4A3D-9219-ACB1809ECC07}">
  <dimension ref="A1:H22"/>
  <sheetViews>
    <sheetView workbookViewId="0">
      <selection activeCell="M11" sqref="M11"/>
    </sheetView>
  </sheetViews>
  <sheetFormatPr defaultRowHeight="15" x14ac:dyDescent="0.25"/>
  <cols>
    <col min="1" max="1" width="6.42578125" bestFit="1" customWidth="1"/>
    <col min="2" max="2" width="22.28515625" customWidth="1"/>
    <col min="4" max="4" width="13.42578125" bestFit="1" customWidth="1"/>
    <col min="5" max="6" width="13.5703125" bestFit="1" customWidth="1"/>
    <col min="7" max="7" width="14.5703125" bestFit="1" customWidth="1"/>
    <col min="8" max="8" width="13.85546875" bestFit="1" customWidth="1"/>
    <col min="11" max="11" width="13.42578125" bestFit="1" customWidth="1"/>
    <col min="12" max="12" width="10.42578125" bestFit="1" customWidth="1"/>
    <col min="13" max="13" width="29" bestFit="1" customWidth="1"/>
    <col min="14" max="14" width="16.85546875" bestFit="1" customWidth="1"/>
    <col min="15" max="15" width="3.7109375" bestFit="1" customWidth="1"/>
    <col min="16" max="16" width="4.7109375" bestFit="1" customWidth="1"/>
    <col min="18" max="18" width="11.28515625" bestFit="1" customWidth="1"/>
  </cols>
  <sheetData>
    <row r="1" spans="1:8" x14ac:dyDescent="0.25">
      <c r="A1" t="s">
        <v>1</v>
      </c>
      <c r="B1" t="s">
        <v>68</v>
      </c>
      <c r="D1" s="9"/>
      <c r="E1" s="14" t="s">
        <v>68</v>
      </c>
      <c r="F1" s="14"/>
      <c r="G1" s="14"/>
      <c r="H1" s="14"/>
    </row>
    <row r="2" spans="1:8" x14ac:dyDescent="0.25">
      <c r="A2">
        <v>20</v>
      </c>
      <c r="B2" s="1" t="s">
        <v>69</v>
      </c>
      <c r="D2" s="9" t="s">
        <v>98</v>
      </c>
      <c r="E2" s="15" t="s">
        <v>69</v>
      </c>
      <c r="F2" s="15" t="s">
        <v>70</v>
      </c>
      <c r="G2" s="15" t="s">
        <v>71</v>
      </c>
      <c r="H2" s="15" t="s">
        <v>51</v>
      </c>
    </row>
    <row r="3" spans="1:8" x14ac:dyDescent="0.25">
      <c r="A3">
        <v>23</v>
      </c>
      <c r="B3" s="2" t="s">
        <v>70</v>
      </c>
      <c r="D3" s="9" t="s">
        <v>99</v>
      </c>
      <c r="E3" s="9">
        <f>COUNTIFS($A$2:$A$22,"&lt;26",$B$2:$B$22,E$2)</f>
        <v>1</v>
      </c>
      <c r="F3" s="9">
        <f>COUNTIFS($A$2:$A$22,"&lt;26",$B$2:$B$22,F$2)</f>
        <v>1</v>
      </c>
      <c r="G3" s="9">
        <f>COUNTIFS($A$2:$A$22,"&lt;26",$B$2:$B$22,G$2)</f>
        <v>0</v>
      </c>
      <c r="H3" s="9">
        <f>COUNTIFS($A$2:$A$22,"&lt;26",$B$2:$B$22,H$2)</f>
        <v>0</v>
      </c>
    </row>
    <row r="4" spans="1:8" x14ac:dyDescent="0.25">
      <c r="A4">
        <v>26</v>
      </c>
      <c r="B4" s="2" t="s">
        <v>71</v>
      </c>
      <c r="D4" s="9" t="s">
        <v>100</v>
      </c>
      <c r="E4" s="9">
        <f>COUNTIFS($A$2:$A$22,"&gt;25",$A$2:$A$22,"&lt;31",$B$2:$B$22,E$2)</f>
        <v>1</v>
      </c>
      <c r="F4" s="9">
        <f>COUNTIFS($A$2:$A$22,"&gt;25",$A$2:$A$22,"&lt;31",$B$2:$B$22,F$2)</f>
        <v>5</v>
      </c>
      <c r="G4" s="9">
        <f>COUNTIFS($A$2:$A$22,"&gt;25",$A$2:$A$22,"&lt;31",$B$2:$B$22,G$2)</f>
        <v>5</v>
      </c>
      <c r="H4" s="9">
        <f>COUNTIFS($A$2:$A$22,"&gt;25",$A$2:$A$22,"&lt;31",$B$2:$B$22,H$2)</f>
        <v>0</v>
      </c>
    </row>
    <row r="5" spans="1:8" x14ac:dyDescent="0.25">
      <c r="A5">
        <v>27</v>
      </c>
      <c r="B5" s="2" t="s">
        <v>71</v>
      </c>
      <c r="D5" s="9" t="s">
        <v>101</v>
      </c>
      <c r="E5" s="9">
        <f>COUNTIFS($A$2:$A$22,"&gt;30",$A$2:$A$22,"&lt;41",$B$2:$B$22,E$2)</f>
        <v>3</v>
      </c>
      <c r="F5" s="9">
        <f>COUNTIFS($A$2:$A$22,"&gt;30",$A$2:$A$22,"&lt;41",$B$2:$B$22,F$2)</f>
        <v>0</v>
      </c>
      <c r="G5" s="9">
        <f>COUNTIFS($A$2:$A$22,"&gt;30",$A$2:$A$22,"&lt;41",$B$2:$B$22,G$2)</f>
        <v>2</v>
      </c>
      <c r="H5" s="9">
        <f>COUNTIFS($A$2:$A$22,"&gt;30",$A$2:$A$22,"&lt;41",$B$2:$B$22,H$2)</f>
        <v>1</v>
      </c>
    </row>
    <row r="6" spans="1:8" x14ac:dyDescent="0.25">
      <c r="A6">
        <v>27</v>
      </c>
      <c r="B6" s="2" t="s">
        <v>70</v>
      </c>
      <c r="D6" s="9" t="s">
        <v>102</v>
      </c>
      <c r="E6" s="9">
        <f>COUNTIFS($A$2:$A$22,"&gt;40",$B$2:$B$22,E$2)</f>
        <v>2</v>
      </c>
      <c r="F6" s="9">
        <f>COUNTIFS($A$2:$A$22,"&gt;40",$B$2:$B$22,F$2)</f>
        <v>0</v>
      </c>
      <c r="G6" s="9">
        <f>COUNTIFS($A$2:$A$22,"&gt;40",$B$2:$B$22,G$2)</f>
        <v>0</v>
      </c>
      <c r="H6" s="9">
        <f>COUNTIFS($A$2:$A$22,"&gt;40",$B$2:$B$22,H$2)</f>
        <v>0</v>
      </c>
    </row>
    <row r="7" spans="1:8" x14ac:dyDescent="0.25">
      <c r="A7">
        <v>27</v>
      </c>
      <c r="B7" s="2" t="s">
        <v>71</v>
      </c>
    </row>
    <row r="8" spans="1:8" x14ac:dyDescent="0.25">
      <c r="A8">
        <v>27</v>
      </c>
      <c r="B8" s="2" t="s">
        <v>71</v>
      </c>
    </row>
    <row r="9" spans="1:8" x14ac:dyDescent="0.25">
      <c r="A9">
        <v>27</v>
      </c>
      <c r="B9" s="2" t="s">
        <v>70</v>
      </c>
      <c r="D9" s="3" t="s">
        <v>73</v>
      </c>
      <c r="E9" t="s">
        <v>103</v>
      </c>
      <c r="F9" t="s">
        <v>104</v>
      </c>
      <c r="G9" t="s">
        <v>105</v>
      </c>
      <c r="H9" t="s">
        <v>106</v>
      </c>
    </row>
    <row r="10" spans="1:8" x14ac:dyDescent="0.25">
      <c r="A10">
        <v>27</v>
      </c>
      <c r="B10" s="2" t="s">
        <v>70</v>
      </c>
      <c r="D10" s="4" t="s">
        <v>99</v>
      </c>
      <c r="E10" s="5">
        <v>1</v>
      </c>
      <c r="F10" s="5">
        <v>1</v>
      </c>
      <c r="G10" s="5">
        <v>0</v>
      </c>
      <c r="H10" s="5">
        <v>0</v>
      </c>
    </row>
    <row r="11" spans="1:8" x14ac:dyDescent="0.25">
      <c r="A11">
        <v>28</v>
      </c>
      <c r="B11" s="1" t="s">
        <v>69</v>
      </c>
      <c r="D11" s="4" t="s">
        <v>100</v>
      </c>
      <c r="E11" s="5">
        <v>1</v>
      </c>
      <c r="F11" s="5">
        <v>5</v>
      </c>
      <c r="G11" s="5">
        <v>5</v>
      </c>
      <c r="H11" s="5">
        <v>0</v>
      </c>
    </row>
    <row r="12" spans="1:8" x14ac:dyDescent="0.25">
      <c r="A12">
        <v>28</v>
      </c>
      <c r="B12" s="2" t="s">
        <v>70</v>
      </c>
      <c r="D12" s="4" t="s">
        <v>101</v>
      </c>
      <c r="E12" s="5">
        <v>3</v>
      </c>
      <c r="F12" s="5">
        <v>0</v>
      </c>
      <c r="G12" s="5">
        <v>2</v>
      </c>
      <c r="H12" s="5">
        <v>1</v>
      </c>
    </row>
    <row r="13" spans="1:8" x14ac:dyDescent="0.25">
      <c r="A13">
        <v>28</v>
      </c>
      <c r="B13" s="2" t="s">
        <v>70</v>
      </c>
      <c r="D13" s="4" t="s">
        <v>102</v>
      </c>
      <c r="E13" s="5">
        <v>2</v>
      </c>
      <c r="F13" s="5">
        <v>0</v>
      </c>
      <c r="G13" s="5">
        <v>0</v>
      </c>
      <c r="H13" s="5">
        <v>0</v>
      </c>
    </row>
    <row r="14" spans="1:8" x14ac:dyDescent="0.25">
      <c r="A14">
        <v>30</v>
      </c>
      <c r="B14" s="2" t="s">
        <v>71</v>
      </c>
      <c r="D14" s="4" t="s">
        <v>74</v>
      </c>
      <c r="E14" s="5">
        <v>7</v>
      </c>
      <c r="F14" s="5">
        <v>6</v>
      </c>
      <c r="G14" s="5">
        <v>7</v>
      </c>
      <c r="H14" s="5">
        <v>1</v>
      </c>
    </row>
    <row r="15" spans="1:8" x14ac:dyDescent="0.25">
      <c r="A15">
        <v>31</v>
      </c>
      <c r="B15" s="2" t="s">
        <v>71</v>
      </c>
    </row>
    <row r="16" spans="1:8" x14ac:dyDescent="0.25">
      <c r="A16">
        <v>31</v>
      </c>
      <c r="B16" t="s">
        <v>51</v>
      </c>
    </row>
    <row r="17" spans="1:2" x14ac:dyDescent="0.25">
      <c r="A17">
        <v>32</v>
      </c>
      <c r="B17" s="1" t="s">
        <v>69</v>
      </c>
    </row>
    <row r="18" spans="1:2" x14ac:dyDescent="0.25">
      <c r="A18">
        <v>33</v>
      </c>
      <c r="B18" s="2" t="s">
        <v>71</v>
      </c>
    </row>
    <row r="19" spans="1:2" x14ac:dyDescent="0.25">
      <c r="A19">
        <v>36</v>
      </c>
      <c r="B19" s="1" t="s">
        <v>69</v>
      </c>
    </row>
    <row r="20" spans="1:2" x14ac:dyDescent="0.25">
      <c r="A20">
        <v>36</v>
      </c>
      <c r="B20" s="1" t="s">
        <v>69</v>
      </c>
    </row>
    <row r="21" spans="1:2" x14ac:dyDescent="0.25">
      <c r="A21">
        <v>48</v>
      </c>
      <c r="B21" s="1" t="s">
        <v>69</v>
      </c>
    </row>
    <row r="22" spans="1:2" x14ac:dyDescent="0.25">
      <c r="A22">
        <v>63</v>
      </c>
      <c r="B22" s="1" t="s">
        <v>69</v>
      </c>
    </row>
  </sheetData>
  <autoFilter ref="A1:B22" xr:uid="{CEF0D098-77B2-4A3D-9219-ACB1809ECC07}"/>
  <mergeCells count="1">
    <mergeCell ref="E1:H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8E90A-7B0E-439C-ACB4-E91622AA7B77}">
  <dimension ref="A1:E30"/>
  <sheetViews>
    <sheetView workbookViewId="0">
      <selection activeCell="L20" sqref="L20"/>
    </sheetView>
  </sheetViews>
  <sheetFormatPr defaultRowHeight="15" x14ac:dyDescent="0.25"/>
  <cols>
    <col min="1" max="1" width="20.42578125" bestFit="1" customWidth="1"/>
    <col min="2" max="2" width="15.85546875" customWidth="1"/>
    <col min="3" max="3" width="29.42578125" bestFit="1" customWidth="1"/>
    <col min="4" max="4" width="24.85546875" bestFit="1" customWidth="1"/>
    <col min="5" max="5" width="40.28515625" bestFit="1" customWidth="1"/>
  </cols>
  <sheetData>
    <row r="1" spans="1:5" x14ac:dyDescent="0.25">
      <c r="A1" s="6" t="s">
        <v>68</v>
      </c>
      <c r="B1" s="6" t="s">
        <v>94</v>
      </c>
    </row>
    <row r="2" spans="1:5" x14ac:dyDescent="0.25">
      <c r="A2" s="10" t="s">
        <v>69</v>
      </c>
      <c r="B2" s="7" t="s">
        <v>13</v>
      </c>
    </row>
    <row r="3" spans="1:5" x14ac:dyDescent="0.25">
      <c r="A3" s="10" t="s">
        <v>69</v>
      </c>
      <c r="B3" s="7" t="s">
        <v>5</v>
      </c>
      <c r="D3" s="3" t="s">
        <v>96</v>
      </c>
      <c r="E3" t="s">
        <v>95</v>
      </c>
    </row>
    <row r="4" spans="1:5" x14ac:dyDescent="0.25">
      <c r="A4" s="13" t="s">
        <v>69</v>
      </c>
      <c r="B4" s="8" t="s">
        <v>5</v>
      </c>
      <c r="D4" s="4" t="s">
        <v>69</v>
      </c>
      <c r="E4" s="5">
        <v>4</v>
      </c>
    </row>
    <row r="5" spans="1:5" x14ac:dyDescent="0.25">
      <c r="A5" s="10" t="s">
        <v>69</v>
      </c>
      <c r="B5" s="7" t="s">
        <v>5</v>
      </c>
      <c r="D5" s="4" t="s">
        <v>70</v>
      </c>
      <c r="E5" s="5">
        <v>3</v>
      </c>
    </row>
    <row r="6" spans="1:5" x14ac:dyDescent="0.25">
      <c r="A6" s="13" t="s">
        <v>69</v>
      </c>
      <c r="B6" s="8" t="s">
        <v>13</v>
      </c>
      <c r="D6" s="4" t="s">
        <v>71</v>
      </c>
      <c r="E6" s="5">
        <v>5</v>
      </c>
    </row>
    <row r="7" spans="1:5" x14ac:dyDescent="0.25">
      <c r="A7" s="10" t="s">
        <v>69</v>
      </c>
      <c r="B7" s="7" t="s">
        <v>5</v>
      </c>
      <c r="D7" s="4" t="s">
        <v>51</v>
      </c>
      <c r="E7" s="5">
        <v>0</v>
      </c>
    </row>
    <row r="8" spans="1:5" x14ac:dyDescent="0.25">
      <c r="A8" s="10" t="s">
        <v>69</v>
      </c>
      <c r="B8" s="7" t="s">
        <v>13</v>
      </c>
      <c r="D8" s="4" t="s">
        <v>74</v>
      </c>
      <c r="E8" s="5">
        <v>12</v>
      </c>
    </row>
    <row r="9" spans="1:5" x14ac:dyDescent="0.25">
      <c r="A9" s="11" t="s">
        <v>70</v>
      </c>
      <c r="B9" s="8" t="s">
        <v>6</v>
      </c>
    </row>
    <row r="10" spans="1:5" x14ac:dyDescent="0.25">
      <c r="A10" s="11" t="s">
        <v>70</v>
      </c>
      <c r="B10" s="8" t="s">
        <v>6</v>
      </c>
    </row>
    <row r="11" spans="1:5" x14ac:dyDescent="0.25">
      <c r="A11" s="11" t="s">
        <v>70</v>
      </c>
      <c r="B11" s="8" t="s">
        <v>5</v>
      </c>
    </row>
    <row r="12" spans="1:5" x14ac:dyDescent="0.25">
      <c r="A12" s="11" t="s">
        <v>70</v>
      </c>
      <c r="B12" s="8" t="s">
        <v>5</v>
      </c>
    </row>
    <row r="13" spans="1:5" x14ac:dyDescent="0.25">
      <c r="A13" s="12" t="s">
        <v>70</v>
      </c>
      <c r="B13" s="7" t="s">
        <v>6</v>
      </c>
    </row>
    <row r="14" spans="1:5" x14ac:dyDescent="0.25">
      <c r="A14" s="11" t="s">
        <v>70</v>
      </c>
      <c r="B14" s="8" t="s">
        <v>5</v>
      </c>
    </row>
    <row r="15" spans="1:5" x14ac:dyDescent="0.25">
      <c r="A15" s="12" t="s">
        <v>71</v>
      </c>
      <c r="B15" s="7" t="s">
        <v>5</v>
      </c>
    </row>
    <row r="16" spans="1:5" x14ac:dyDescent="0.25">
      <c r="A16" s="12" t="s">
        <v>71</v>
      </c>
      <c r="B16" s="7" t="s">
        <v>5</v>
      </c>
    </row>
    <row r="17" spans="1:2" x14ac:dyDescent="0.25">
      <c r="A17" s="11" t="s">
        <v>71</v>
      </c>
      <c r="B17" s="8" t="s">
        <v>5</v>
      </c>
    </row>
    <row r="18" spans="1:2" x14ac:dyDescent="0.25">
      <c r="A18" s="12" t="s">
        <v>71</v>
      </c>
      <c r="B18" s="7" t="s">
        <v>6</v>
      </c>
    </row>
    <row r="19" spans="1:2" x14ac:dyDescent="0.25">
      <c r="A19" s="11" t="s">
        <v>71</v>
      </c>
      <c r="B19" s="8" t="s">
        <v>5</v>
      </c>
    </row>
    <row r="20" spans="1:2" x14ac:dyDescent="0.25">
      <c r="A20" s="12" t="s">
        <v>71</v>
      </c>
      <c r="B20" s="7" t="s">
        <v>5</v>
      </c>
    </row>
    <row r="21" spans="1:2" x14ac:dyDescent="0.25">
      <c r="A21" s="12" t="s">
        <v>71</v>
      </c>
      <c r="B21" s="7" t="s">
        <v>13</v>
      </c>
    </row>
    <row r="22" spans="1:2" x14ac:dyDescent="0.25">
      <c r="A22" s="8" t="s">
        <v>51</v>
      </c>
      <c r="B22" s="8" t="s">
        <v>13</v>
      </c>
    </row>
    <row r="25" spans="1:2" x14ac:dyDescent="0.25">
      <c r="A25" s="6" t="s">
        <v>97</v>
      </c>
      <c r="B25" s="6" t="s">
        <v>94</v>
      </c>
    </row>
    <row r="26" spans="1:2" x14ac:dyDescent="0.25">
      <c r="A26" s="10" t="s">
        <v>69</v>
      </c>
      <c r="B26">
        <f>COUNTIFS(A2:A22,A26,B2:B22,$B$3)</f>
        <v>4</v>
      </c>
    </row>
    <row r="27" spans="1:2" x14ac:dyDescent="0.25">
      <c r="A27" s="11" t="s">
        <v>70</v>
      </c>
      <c r="B27">
        <f t="shared" ref="B27:B29" si="0">COUNTIFS(A3:A23,A27,B3:B23,$B$3)</f>
        <v>3</v>
      </c>
    </row>
    <row r="28" spans="1:2" x14ac:dyDescent="0.25">
      <c r="A28" s="12" t="s">
        <v>71</v>
      </c>
      <c r="B28">
        <f t="shared" si="0"/>
        <v>5</v>
      </c>
    </row>
    <row r="29" spans="1:2" x14ac:dyDescent="0.25">
      <c r="A29" s="8" t="s">
        <v>51</v>
      </c>
      <c r="B29">
        <f t="shared" si="0"/>
        <v>0</v>
      </c>
    </row>
    <row r="30" spans="1:2" x14ac:dyDescent="0.25">
      <c r="A30" s="8"/>
    </row>
  </sheetData>
  <autoFilter ref="A1:B1" xr:uid="{AE38E90A-7B0E-439C-ACB4-E91622AA7B77}">
    <sortState xmlns:xlrd2="http://schemas.microsoft.com/office/spreadsheetml/2017/richdata2" ref="A2:B22">
      <sortCondition ref="A1"/>
    </sortState>
  </autoFilter>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4BBEB-484D-476E-9ECA-A1816026DE5C}">
  <dimension ref="A1:N36"/>
  <sheetViews>
    <sheetView topLeftCell="A13" workbookViewId="0">
      <selection activeCell="N42" sqref="N42"/>
    </sheetView>
  </sheetViews>
  <sheetFormatPr defaultRowHeight="15" x14ac:dyDescent="0.25"/>
  <cols>
    <col min="1" max="1" width="14.7109375" bestFit="1" customWidth="1"/>
    <col min="2" max="2" width="17.140625" bestFit="1" customWidth="1"/>
    <col min="3" max="3" width="3.5703125" bestFit="1" customWidth="1"/>
    <col min="4" max="4" width="4.28515625" bestFit="1" customWidth="1"/>
    <col min="5" max="5" width="11.28515625" bestFit="1" customWidth="1"/>
    <col min="6" max="6" width="12.7109375" bestFit="1" customWidth="1"/>
    <col min="7" max="7" width="14.7109375" bestFit="1" customWidth="1"/>
    <col min="8" max="8" width="17.7109375" bestFit="1" customWidth="1"/>
    <col min="9" max="9" width="14.140625" bestFit="1" customWidth="1"/>
    <col min="10" max="10" width="18.28515625" bestFit="1" customWidth="1"/>
    <col min="11" max="11" width="13.42578125" bestFit="1" customWidth="1"/>
    <col min="12" max="12" width="18.28515625" bestFit="1" customWidth="1"/>
    <col min="13" max="13" width="10.5703125" bestFit="1" customWidth="1"/>
    <col min="14" max="14" width="18.28515625" bestFit="1" customWidth="1"/>
    <col min="15" max="15" width="5.28515625" bestFit="1" customWidth="1"/>
    <col min="16" max="16" width="11.28515625" bestFit="1" customWidth="1"/>
  </cols>
  <sheetData>
    <row r="1" spans="1:14" x14ac:dyDescent="0.25">
      <c r="J1" s="22" t="s">
        <v>0</v>
      </c>
      <c r="K1" s="22" t="s">
        <v>87</v>
      </c>
      <c r="L1" s="22" t="s">
        <v>88</v>
      </c>
      <c r="M1" s="22" t="s">
        <v>89</v>
      </c>
      <c r="N1" s="22" t="s">
        <v>90</v>
      </c>
    </row>
    <row r="2" spans="1:14" x14ac:dyDescent="0.25">
      <c r="A2" s="20" t="s">
        <v>110</v>
      </c>
      <c r="B2" s="20"/>
      <c r="F2" s="19" t="s">
        <v>111</v>
      </c>
      <c r="G2" s="19"/>
      <c r="J2" s="22" t="s">
        <v>8</v>
      </c>
      <c r="K2" s="22" t="s">
        <v>11</v>
      </c>
      <c r="L2" s="22" t="s">
        <v>72</v>
      </c>
      <c r="M2" s="22" t="s">
        <v>72</v>
      </c>
      <c r="N2" s="22" t="s">
        <v>72</v>
      </c>
    </row>
    <row r="3" spans="1:14" x14ac:dyDescent="0.25">
      <c r="A3" s="3" t="s">
        <v>63</v>
      </c>
      <c r="B3" t="s">
        <v>109</v>
      </c>
      <c r="F3" s="3" t="s">
        <v>112</v>
      </c>
      <c r="G3" t="s">
        <v>108</v>
      </c>
      <c r="J3" s="22" t="s">
        <v>15</v>
      </c>
      <c r="K3" s="22" t="s">
        <v>11</v>
      </c>
      <c r="L3" s="22" t="s">
        <v>24</v>
      </c>
      <c r="M3" s="22" t="s">
        <v>36</v>
      </c>
      <c r="N3" s="22" t="s">
        <v>39</v>
      </c>
    </row>
    <row r="4" spans="1:14" x14ac:dyDescent="0.25">
      <c r="A4" s="4" t="s">
        <v>69</v>
      </c>
      <c r="B4" s="5">
        <v>7</v>
      </c>
      <c r="F4" s="4" t="s">
        <v>4</v>
      </c>
      <c r="G4" s="5">
        <v>11</v>
      </c>
      <c r="J4" s="22" t="s">
        <v>17</v>
      </c>
      <c r="K4" s="22" t="s">
        <v>11</v>
      </c>
      <c r="L4" s="22" t="s">
        <v>24</v>
      </c>
      <c r="M4" s="22" t="s">
        <v>72</v>
      </c>
      <c r="N4" s="22" t="s">
        <v>72</v>
      </c>
    </row>
    <row r="5" spans="1:14" x14ac:dyDescent="0.25">
      <c r="A5" s="4" t="s">
        <v>70</v>
      </c>
      <c r="B5" s="5">
        <v>6</v>
      </c>
      <c r="F5" s="4" t="s">
        <v>16</v>
      </c>
      <c r="G5" s="5">
        <v>5</v>
      </c>
      <c r="J5" s="22" t="s">
        <v>19</v>
      </c>
      <c r="K5" s="22" t="s">
        <v>11</v>
      </c>
      <c r="L5" s="22" t="s">
        <v>24</v>
      </c>
      <c r="M5" s="22" t="s">
        <v>72</v>
      </c>
      <c r="N5" s="22" t="s">
        <v>72</v>
      </c>
    </row>
    <row r="6" spans="1:14" x14ac:dyDescent="0.25">
      <c r="A6" s="4" t="s">
        <v>71</v>
      </c>
      <c r="B6" s="5">
        <v>7</v>
      </c>
      <c r="F6" s="4" t="s">
        <v>33</v>
      </c>
      <c r="G6" s="5">
        <v>5</v>
      </c>
      <c r="J6" s="22" t="s">
        <v>22</v>
      </c>
      <c r="K6" s="22" t="s">
        <v>24</v>
      </c>
      <c r="L6" s="22" t="s">
        <v>72</v>
      </c>
      <c r="M6" s="22" t="s">
        <v>72</v>
      </c>
      <c r="N6" s="22" t="s">
        <v>72</v>
      </c>
    </row>
    <row r="7" spans="1:14" x14ac:dyDescent="0.25">
      <c r="A7" s="4" t="s">
        <v>51</v>
      </c>
      <c r="B7" s="5">
        <v>1</v>
      </c>
      <c r="F7" s="4" t="s">
        <v>74</v>
      </c>
      <c r="G7" s="5">
        <v>21</v>
      </c>
      <c r="J7" s="22" t="s">
        <v>26</v>
      </c>
      <c r="K7" s="22" t="s">
        <v>24</v>
      </c>
      <c r="L7" s="22" t="s">
        <v>36</v>
      </c>
      <c r="M7" s="22" t="s">
        <v>72</v>
      </c>
      <c r="N7" s="22" t="s">
        <v>72</v>
      </c>
    </row>
    <row r="8" spans="1:14" x14ac:dyDescent="0.25">
      <c r="A8" s="4" t="s">
        <v>74</v>
      </c>
      <c r="B8" s="5">
        <v>21</v>
      </c>
      <c r="J8" s="22" t="s">
        <v>30</v>
      </c>
      <c r="K8" s="22" t="s">
        <v>11</v>
      </c>
      <c r="L8" s="22" t="s">
        <v>24</v>
      </c>
      <c r="M8" s="22" t="s">
        <v>72</v>
      </c>
      <c r="N8" s="22" t="s">
        <v>72</v>
      </c>
    </row>
    <row r="9" spans="1:14" x14ac:dyDescent="0.25">
      <c r="J9" s="22" t="s">
        <v>32</v>
      </c>
      <c r="K9" s="22" t="s">
        <v>11</v>
      </c>
      <c r="L9" s="22" t="s">
        <v>39</v>
      </c>
      <c r="M9" s="22" t="s">
        <v>72</v>
      </c>
      <c r="N9" s="22" t="s">
        <v>72</v>
      </c>
    </row>
    <row r="10" spans="1:14" x14ac:dyDescent="0.25">
      <c r="J10" s="22" t="s">
        <v>35</v>
      </c>
      <c r="K10" s="22" t="s">
        <v>36</v>
      </c>
      <c r="L10" s="22" t="s">
        <v>72</v>
      </c>
      <c r="M10" s="22" t="s">
        <v>72</v>
      </c>
      <c r="N10" s="22" t="s">
        <v>72</v>
      </c>
    </row>
    <row r="11" spans="1:14" x14ac:dyDescent="0.25">
      <c r="J11" s="22" t="s">
        <v>38</v>
      </c>
      <c r="K11" s="22" t="s">
        <v>39</v>
      </c>
      <c r="L11" s="22" t="s">
        <v>72</v>
      </c>
      <c r="M11" s="22" t="s">
        <v>72</v>
      </c>
      <c r="N11" s="22" t="s">
        <v>72</v>
      </c>
    </row>
    <row r="12" spans="1:14" x14ac:dyDescent="0.25">
      <c r="J12" s="22" t="s">
        <v>40</v>
      </c>
      <c r="K12" s="22" t="s">
        <v>24</v>
      </c>
      <c r="L12" s="22" t="s">
        <v>36</v>
      </c>
      <c r="M12" s="22" t="s">
        <v>72</v>
      </c>
      <c r="N12" s="22" t="s">
        <v>72</v>
      </c>
    </row>
    <row r="13" spans="1:14" x14ac:dyDescent="0.25">
      <c r="J13" s="22" t="s">
        <v>42</v>
      </c>
      <c r="K13" s="22" t="s">
        <v>11</v>
      </c>
      <c r="L13" s="22" t="s">
        <v>36</v>
      </c>
      <c r="M13" s="22" t="s">
        <v>72</v>
      </c>
      <c r="N13" s="22" t="s">
        <v>72</v>
      </c>
    </row>
    <row r="14" spans="1:14" x14ac:dyDescent="0.25">
      <c r="J14" s="22" t="s">
        <v>44</v>
      </c>
      <c r="K14" s="22" t="s">
        <v>39</v>
      </c>
      <c r="L14" s="22" t="s">
        <v>72</v>
      </c>
      <c r="M14" s="22" t="s">
        <v>72</v>
      </c>
      <c r="N14" s="22" t="s">
        <v>72</v>
      </c>
    </row>
    <row r="15" spans="1:14" ht="15.75" thickBot="1" x14ac:dyDescent="0.3">
      <c r="A15" s="21" t="s">
        <v>113</v>
      </c>
      <c r="B15" s="21"/>
      <c r="J15" s="22" t="s">
        <v>45</v>
      </c>
      <c r="K15" s="22" t="s">
        <v>46</v>
      </c>
      <c r="L15" s="22" t="s">
        <v>72</v>
      </c>
      <c r="M15" s="22" t="s">
        <v>72</v>
      </c>
      <c r="N15" s="22" t="s">
        <v>72</v>
      </c>
    </row>
    <row r="16" spans="1:14" ht="15.75" thickBot="1" x14ac:dyDescent="0.3">
      <c r="A16" s="24" t="s">
        <v>108</v>
      </c>
      <c r="B16" s="24" t="s">
        <v>94</v>
      </c>
      <c r="C16" s="25"/>
      <c r="D16" s="26"/>
      <c r="E16" s="27"/>
      <c r="J16" s="22" t="s">
        <v>48</v>
      </c>
      <c r="K16" s="22" t="s">
        <v>11</v>
      </c>
      <c r="L16" s="22" t="s">
        <v>24</v>
      </c>
      <c r="M16" s="22" t="s">
        <v>36</v>
      </c>
      <c r="N16" s="22" t="s">
        <v>72</v>
      </c>
    </row>
    <row r="17" spans="1:14" ht="15.75" thickBot="1" x14ac:dyDescent="0.3">
      <c r="A17" s="24" t="s">
        <v>114</v>
      </c>
      <c r="B17" s="25" t="s">
        <v>13</v>
      </c>
      <c r="C17" s="26" t="s">
        <v>6</v>
      </c>
      <c r="D17" s="27" t="s">
        <v>5</v>
      </c>
      <c r="E17" s="31" t="s">
        <v>74</v>
      </c>
      <c r="J17" s="22" t="s">
        <v>50</v>
      </c>
      <c r="K17" s="22" t="s">
        <v>11</v>
      </c>
      <c r="L17" s="22" t="s">
        <v>39</v>
      </c>
      <c r="M17" s="22" t="s">
        <v>72</v>
      </c>
      <c r="N17" s="22" t="s">
        <v>72</v>
      </c>
    </row>
    <row r="18" spans="1:14" x14ac:dyDescent="0.25">
      <c r="A18" s="28" t="s">
        <v>69</v>
      </c>
      <c r="B18" s="23">
        <v>3</v>
      </c>
      <c r="C18" s="23"/>
      <c r="D18" s="23">
        <v>4</v>
      </c>
      <c r="E18" s="23">
        <v>7</v>
      </c>
      <c r="J18" s="22" t="s">
        <v>53</v>
      </c>
      <c r="K18" s="22" t="s">
        <v>24</v>
      </c>
      <c r="L18" s="22" t="s">
        <v>72</v>
      </c>
      <c r="M18" s="22" t="s">
        <v>72</v>
      </c>
      <c r="N18" s="22" t="s">
        <v>72</v>
      </c>
    </row>
    <row r="19" spans="1:14" x14ac:dyDescent="0.25">
      <c r="A19" s="29" t="s">
        <v>70</v>
      </c>
      <c r="B19" s="23"/>
      <c r="C19" s="23">
        <v>3</v>
      </c>
      <c r="D19" s="23">
        <v>3</v>
      </c>
      <c r="E19" s="23">
        <v>6</v>
      </c>
      <c r="J19" s="22" t="s">
        <v>54</v>
      </c>
      <c r="K19" s="22" t="s">
        <v>11</v>
      </c>
      <c r="L19" s="22" t="s">
        <v>36</v>
      </c>
      <c r="M19" s="22" t="s">
        <v>72</v>
      </c>
      <c r="N19" s="22" t="s">
        <v>72</v>
      </c>
    </row>
    <row r="20" spans="1:14" x14ac:dyDescent="0.25">
      <c r="A20" s="29" t="s">
        <v>71</v>
      </c>
      <c r="B20" s="23">
        <v>1</v>
      </c>
      <c r="C20" s="23">
        <v>1</v>
      </c>
      <c r="D20" s="23">
        <v>5</v>
      </c>
      <c r="E20" s="23">
        <v>7</v>
      </c>
      <c r="J20" s="22" t="s">
        <v>55</v>
      </c>
      <c r="K20" s="22" t="s">
        <v>24</v>
      </c>
      <c r="L20" s="22" t="s">
        <v>72</v>
      </c>
      <c r="M20" s="22" t="s">
        <v>72</v>
      </c>
      <c r="N20" s="22" t="s">
        <v>72</v>
      </c>
    </row>
    <row r="21" spans="1:14" ht="15.75" thickBot="1" x14ac:dyDescent="0.3">
      <c r="A21" s="30" t="s">
        <v>51</v>
      </c>
      <c r="B21" s="23">
        <v>1</v>
      </c>
      <c r="C21" s="23"/>
      <c r="D21" s="23"/>
      <c r="E21" s="23">
        <v>1</v>
      </c>
      <c r="J21" s="22" t="s">
        <v>57</v>
      </c>
      <c r="K21" s="22" t="s">
        <v>24</v>
      </c>
      <c r="L21" s="22" t="s">
        <v>72</v>
      </c>
      <c r="M21" s="22" t="s">
        <v>72</v>
      </c>
      <c r="N21" s="22" t="s">
        <v>72</v>
      </c>
    </row>
    <row r="22" spans="1:14" x14ac:dyDescent="0.25">
      <c r="J22" s="22" t="s">
        <v>59</v>
      </c>
      <c r="K22" s="22" t="s">
        <v>60</v>
      </c>
      <c r="L22" s="22" t="s">
        <v>72</v>
      </c>
      <c r="M22" s="22" t="s">
        <v>72</v>
      </c>
      <c r="N22" s="22" t="s">
        <v>72</v>
      </c>
    </row>
    <row r="24" spans="1:14" x14ac:dyDescent="0.25">
      <c r="J24" s="32" t="s">
        <v>115</v>
      </c>
      <c r="K24" s="32" t="s">
        <v>116</v>
      </c>
    </row>
    <row r="25" spans="1:14" x14ac:dyDescent="0.25">
      <c r="A25" s="3" t="s">
        <v>112</v>
      </c>
      <c r="B25" t="s">
        <v>108</v>
      </c>
      <c r="J25" s="22" t="s">
        <v>11</v>
      </c>
      <c r="K25" s="22">
        <f>COUNTIF(K2:$N$22,J25)</f>
        <v>10</v>
      </c>
    </row>
    <row r="26" spans="1:14" x14ac:dyDescent="0.25">
      <c r="A26" s="4" t="s">
        <v>7</v>
      </c>
      <c r="B26" s="5">
        <v>21</v>
      </c>
      <c r="J26" s="22" t="s">
        <v>24</v>
      </c>
      <c r="K26" s="22">
        <f>COUNTIF(K3:$N$22,J26)</f>
        <v>11</v>
      </c>
    </row>
    <row r="27" spans="1:14" x14ac:dyDescent="0.25">
      <c r="A27" s="4" t="s">
        <v>74</v>
      </c>
      <c r="B27" s="5">
        <v>21</v>
      </c>
      <c r="J27" s="22" t="s">
        <v>36</v>
      </c>
      <c r="K27" s="22">
        <f>COUNTIF(K4:$N$22,J27)</f>
        <v>6</v>
      </c>
    </row>
    <row r="28" spans="1:14" x14ac:dyDescent="0.25">
      <c r="J28" s="22" t="s">
        <v>39</v>
      </c>
      <c r="K28" s="22">
        <f>COUNTIF(K5:$N$22,J28)</f>
        <v>4</v>
      </c>
    </row>
    <row r="31" spans="1:14" x14ac:dyDescent="0.25">
      <c r="J31" s="3" t="s">
        <v>73</v>
      </c>
      <c r="K31" t="s">
        <v>117</v>
      </c>
    </row>
    <row r="32" spans="1:14" x14ac:dyDescent="0.25">
      <c r="J32" s="4" t="s">
        <v>11</v>
      </c>
      <c r="K32" s="5">
        <v>10</v>
      </c>
    </row>
    <row r="33" spans="10:11" x14ac:dyDescent="0.25">
      <c r="J33" s="4" t="s">
        <v>39</v>
      </c>
      <c r="K33" s="5">
        <v>4</v>
      </c>
    </row>
    <row r="34" spans="10:11" x14ac:dyDescent="0.25">
      <c r="J34" s="4" t="s">
        <v>36</v>
      </c>
      <c r="K34" s="5">
        <v>6</v>
      </c>
    </row>
    <row r="35" spans="10:11" x14ac:dyDescent="0.25">
      <c r="J35" s="4" t="s">
        <v>24</v>
      </c>
      <c r="K35" s="5">
        <v>11</v>
      </c>
    </row>
    <row r="36" spans="10:11" x14ac:dyDescent="0.25">
      <c r="J36" s="4" t="s">
        <v>74</v>
      </c>
      <c r="K36" s="5">
        <v>31</v>
      </c>
    </row>
  </sheetData>
  <autoFilter ref="J1:N1" xr:uid="{3D34BBEB-484D-476E-9ECA-A1816026DE5C}"/>
  <mergeCells count="3">
    <mergeCell ref="A2:B2"/>
    <mergeCell ref="F2:G2"/>
    <mergeCell ref="A15:B15"/>
  </mergeCells>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Clean data</vt:lpstr>
      <vt:lpstr>Prefered Food sources</vt:lpstr>
      <vt:lpstr>Frequency of eating out by age </vt:lpstr>
      <vt:lpstr>Health concern vs frequency</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krishnamidhun281</dc:creator>
  <cp:lastModifiedBy>krishnamidhun281</cp:lastModifiedBy>
  <dcterms:created xsi:type="dcterms:W3CDTF">2025-08-09T11:01:56Z</dcterms:created>
  <dcterms:modified xsi:type="dcterms:W3CDTF">2025-08-09T14:48:05Z</dcterms:modified>
</cp:coreProperties>
</file>