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<sst xmlns="http://schemas.openxmlformats.org/spreadsheetml/2006/main" count="62" uniqueCount="61">
  <si>
    <t xml:space="preserve">ООО «Импульс-Сервис»</t>
  </si>
  <si>
    <t xml:space="preserve">Аттестат аккредитации № RA.RU.311568</t>
  </si>
  <si>
    <t xml:space="preserve">г.Белгород, ул.Студенческая д.17Г, Этаж 1, Оф.7</t>
  </si>
  <si>
    <t xml:space="preserve">  поле номер свидетельства о поверке111111</t>
  </si>
  <si>
    <t xml:space="preserve">Наименование СИ: </t>
  </si>
  <si>
    <t xml:space="preserve"> горячей/холодной воды крыльчатый1111</t>
  </si>
  <si>
    <t xml:space="preserve"> </t>
  </si>
  <si>
    <t xml:space="preserve">Тип СИ: </t>
  </si>
  <si>
    <t xml:space="preserve">СГВ-15        </t>
  </si>
  <si>
    <t xml:space="preserve">Заводской номер:</t>
  </si>
  <si>
    <t xml:space="preserve">Год изготовления:</t>
  </si>
  <si>
    <t xml:space="preserve">Госреестр №    </t>
  </si>
  <si>
    <t xml:space="preserve">16078-05 </t>
  </si>
  <si>
    <t xml:space="preserve"> Межповерочный интервал-</t>
  </si>
  <si>
    <t xml:space="preserve"> 6 лет</t>
  </si>
  <si>
    <t xml:space="preserve">  </t>
  </si>
  <si>
    <t xml:space="preserve">Принадлежит: </t>
  </si>
  <si>
    <t xml:space="preserve">ФИО владельца</t>
  </si>
  <si>
    <t xml:space="preserve">Место поверки: </t>
  </si>
  <si>
    <t xml:space="preserve">Адрес владельца</t>
  </si>
  <si>
    <t xml:space="preserve">Методика поверки:  </t>
  </si>
  <si>
    <t xml:space="preserve">МИ 1592-2015 ГСОЕИ Счетчики воды. Методика поверки</t>
  </si>
  <si>
    <t xml:space="preserve">Средства поверки:  </t>
  </si>
  <si>
    <t xml:space="preserve">Эталон единиц объема жидкости в потоке 3 разряда в диапазоне значений от 
0…999,99 м3 и объемного расхода жидкости 3 разряда в диапазоне значений 
от 0,016 до 3 м3/ч  </t>
  </si>
  <si>
    <t xml:space="preserve">ВПУ- Энерго М № 020.15.550; 3.6.ДНБ.0001.2017 </t>
  </si>
  <si>
    <t xml:space="preserve">термогигрометр ИВТМ-7М1-01 № 38895</t>
  </si>
  <si>
    <t xml:space="preserve">секундомер СОСпр-2б-2  №  6968  КТ3</t>
  </si>
  <si>
    <t xml:space="preserve">термометр CHECKTEMP№ 10C0D1 ПГ± 0,3</t>
  </si>
  <si>
    <t xml:space="preserve">Условия поверки: поверочная жидкость – вода питьевая</t>
  </si>
  <si>
    <t xml:space="preserve">Измеряемый параметр</t>
  </si>
  <si>
    <t xml:space="preserve"> до поверки</t>
  </si>
  <si>
    <t xml:space="preserve">после поверки</t>
  </si>
  <si>
    <r>
      <rPr>
        <sz val="10"/>
        <color rgb="FF000000"/>
        <rFont val="Times New Roman"/>
        <family val="1"/>
        <charset val="1"/>
      </rPr>
      <t xml:space="preserve">Температура воды, </t>
    </r>
    <r>
      <rPr>
        <vertAlign val="superscript"/>
        <sz val="10"/>
        <color rgb="FF000000"/>
        <rFont val="Times New Roman"/>
        <family val="0"/>
        <charset val="1"/>
      </rPr>
      <t xml:space="preserve">0</t>
    </r>
    <r>
      <rPr>
        <sz val="10"/>
        <color rgb="FF000000"/>
        <rFont val="Times New Roman"/>
        <family val="0"/>
        <charset val="1"/>
      </rPr>
      <t xml:space="preserve">С</t>
    </r>
  </si>
  <si>
    <r>
      <rPr>
        <sz val="10"/>
        <color rgb="FF000000"/>
        <rFont val="Times New Roman"/>
        <family val="1"/>
        <charset val="1"/>
      </rPr>
      <t xml:space="preserve">Температура окружающей среды, </t>
    </r>
    <r>
      <rPr>
        <vertAlign val="superscript"/>
        <sz val="10"/>
        <color rgb="FF000000"/>
        <rFont val="Times New Roman"/>
        <family val="0"/>
        <charset val="1"/>
      </rPr>
      <t xml:space="preserve">0</t>
    </r>
    <r>
      <rPr>
        <sz val="10"/>
        <color rgb="FF000000"/>
        <rFont val="Times New Roman"/>
        <family val="0"/>
        <charset val="1"/>
      </rPr>
      <t xml:space="preserve">С</t>
    </r>
  </si>
  <si>
    <t xml:space="preserve">Относительная влажность окружающей среды, %</t>
  </si>
  <si>
    <t xml:space="preserve">Атмосферное давление,  мм рт.ст.</t>
  </si>
  <si>
    <t xml:space="preserve"> Результаты поверки</t>
  </si>
  <si>
    <t xml:space="preserve">1. Внешний осмотр: соответствует требованиями п 2.7.1  методики поверки</t>
  </si>
  <si>
    <t xml:space="preserve">2. Опробование: соответствует требованиям п 2.7.2 методики поверки</t>
  </si>
  <si>
    <t xml:space="preserve">3. Определение относительной погрешности</t>
  </si>
  <si>
    <r>
      <rPr>
        <sz val="10"/>
        <color rgb="FF000000"/>
        <rFont val="Times New Roman"/>
        <family val="1"/>
        <charset val="1"/>
      </rPr>
      <t xml:space="preserve">Q</t>
    </r>
    <r>
      <rPr>
        <vertAlign val="subscript"/>
        <sz val="11"/>
        <color rgb="FF000000"/>
        <rFont val="Times New Roman"/>
        <family val="0"/>
        <charset val="1"/>
      </rPr>
      <t xml:space="preserve">наим.</t>
    </r>
  </si>
  <si>
    <r>
      <rPr>
        <sz val="10"/>
        <color rgb="FF000000"/>
        <rFont val="Times New Roman"/>
        <family val="1"/>
        <charset val="1"/>
      </rPr>
      <t xml:space="preserve">1,1*Q</t>
    </r>
    <r>
      <rPr>
        <vertAlign val="subscript"/>
        <sz val="11"/>
        <color rgb="FF000000"/>
        <rFont val="Times New Roman"/>
        <family val="0"/>
        <charset val="1"/>
      </rPr>
      <t xml:space="preserve">п</t>
    </r>
  </si>
  <si>
    <r>
      <rPr>
        <sz val="10"/>
        <color rgb="FF000000"/>
        <rFont val="Times New Roman"/>
        <family val="1"/>
        <charset val="1"/>
      </rPr>
      <t xml:space="preserve">Q</t>
    </r>
    <r>
      <rPr>
        <vertAlign val="subscript"/>
        <sz val="11"/>
        <color rgb="FF000000"/>
        <rFont val="Times New Roman"/>
        <family val="0"/>
        <charset val="1"/>
      </rPr>
      <t xml:space="preserve">наиб.</t>
    </r>
  </si>
  <si>
    <r>
      <rPr>
        <sz val="10"/>
        <color rgb="FF000000"/>
        <rFont val="Times New Roman"/>
        <family val="1"/>
        <charset val="1"/>
      </rPr>
      <t xml:space="preserve">Объем воды по показаниям поверяемого счетчика, м</t>
    </r>
    <r>
      <rPr>
        <vertAlign val="superscript"/>
        <sz val="11"/>
        <color rgb="FF000000"/>
        <rFont val="Times New Roman"/>
        <family val="0"/>
        <charset val="1"/>
      </rPr>
      <t xml:space="preserve">3</t>
    </r>
  </si>
  <si>
    <r>
      <rPr>
        <sz val="10"/>
        <color rgb="FF000000"/>
        <rFont val="Times New Roman"/>
        <family val="1"/>
        <charset val="1"/>
      </rPr>
      <t xml:space="preserve"> Объем воды по показаниям  эталонной установки, м</t>
    </r>
    <r>
      <rPr>
        <vertAlign val="superscript"/>
        <sz val="11"/>
        <color rgb="FF000000"/>
        <rFont val="Times New Roman"/>
        <family val="0"/>
        <charset val="1"/>
      </rPr>
      <t xml:space="preserve">3</t>
    </r>
  </si>
  <si>
    <t xml:space="preserve">Относительная погрешность поверяемого счетчика, %</t>
  </si>
  <si>
    <t xml:space="preserve">Предел допускаемой относительной погрешности измерений , %</t>
  </si>
  <si>
    <t xml:space="preserve">± 5</t>
  </si>
  <si>
    <t xml:space="preserve">± 2</t>
  </si>
  <si>
    <t xml:space="preserve">Наибольший расход воды в трубопроводе Qнаиб =</t>
  </si>
  <si>
    <t xml:space="preserve">  Qн</t>
  </si>
  <si>
    <t xml:space="preserve">Заключение:</t>
  </si>
  <si>
    <t xml:space="preserve">счетчик воды  годен к дальнейшей эксплуатации согласно описанию типа   </t>
  </si>
  <si>
    <t xml:space="preserve">Свидетельство о поверке №  </t>
  </si>
  <si>
    <t xml:space="preserve">YA1283</t>
  </si>
  <si>
    <t xml:space="preserve">от 20.02.2019 </t>
  </si>
  <si>
    <t xml:space="preserve">Дата поверки: </t>
  </si>
  <si>
    <t xml:space="preserve">20  февраля   2019 г. (дата поверки)</t>
  </si>
  <si>
    <t xml:space="preserve">Поверитель: _______________________________   </t>
  </si>
  <si>
    <t xml:space="preserve">Т.П.Шупегина</t>
  </si>
  <si>
    <r>
      <rPr>
        <sz val="10"/>
        <color rgb="FF000000"/>
        <rFont val="Times New Roman"/>
        <family val="1"/>
        <charset val="1"/>
      </rPr>
      <t xml:space="preserve">                                </t>
    </r>
    <r>
      <rPr>
        <sz val="8"/>
        <color rgb="FF000000"/>
        <rFont val="Times New Roman"/>
        <family val="0"/>
        <charset val="1"/>
      </rPr>
      <t xml:space="preserve">подпись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</si>
</sst>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vertAlign val="superscript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vertAlign val="subscript"/>
      <sz val="11"/>
      <color rgb="FF000000"/>
      <name val="Times New Roman"/>
      <family val="0"/>
      <charset val="1"/>
    </font>
    <font>
      <vertAlign val="superscript"/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3"/>
  <sheetViews>
    <sheetView showFormulas="false" showGridLines="true" showRowColHeaders="true" showZeros="true" rightToLeft="false" tabSelected="true" showOutlineSymbols="true" defaultGridColor="true" view="pageBreakPreview" topLeftCell="A1" colorId="64" zoomScale="150" zoomScaleNormal="150" zoomScalePageLayoutView="150" workbookViewId="0">
      <selection pane="topLeft" activeCell="B15" activeCellId="0" sqref="B15"/>
    </sheetView>
  </sheetViews>
  <sheetFormatPr defaultRowHeight="15.7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9.25"/>
    <col collapsed="false" customWidth="true" hidden="false" outlineLevel="0" max="3" min="3" style="1" width="13.63"/>
    <col collapsed="false" customWidth="true" hidden="false" outlineLevel="0" max="4" min="4" style="1" width="16"/>
    <col collapsed="false" customWidth="true" hidden="false" outlineLevel="0" max="5" min="5" style="1" width="11.88"/>
    <col collapsed="false" customWidth="true" hidden="false" outlineLevel="0" max="6" min="6" style="1" width="17.75"/>
    <col collapsed="false" customWidth="true" hidden="false" outlineLevel="0" max="7" min="7" style="1" width="10.5"/>
    <col collapsed="false" customWidth="true" hidden="false" outlineLevel="0" max="8" min="8" style="1" width="14.87"/>
    <col collapsed="false" customWidth="true" hidden="false" outlineLevel="0" max="1023" min="9" style="1" width="10.5"/>
    <col collapsed="false" customWidth="true" hidden="false" outlineLevel="0" max="1025" min="1024" style="0" width="8.37"/>
  </cols>
  <sheetData>
    <row r="1" customFormat="false" ht="15.75" hidden="false" customHeight="false" outlineLevel="0" collapsed="false">
      <c r="B1" s="2" t="s">
        <v>0</v>
      </c>
      <c r="C1" s="2"/>
      <c r="D1" s="2"/>
      <c r="E1" s="2"/>
      <c r="F1" s="2"/>
    </row>
    <row r="2" customFormat="false" ht="15.75" hidden="false" customHeight="false" outlineLevel="0" collapsed="false">
      <c r="B2" s="2" t="s">
        <v>1</v>
      </c>
      <c r="C2" s="2"/>
      <c r="D2" s="2"/>
      <c r="E2" s="2"/>
      <c r="F2" s="2"/>
    </row>
    <row r="3" customFormat="false" ht="17.1" hidden="false" customHeight="true" outlineLevel="0" collapsed="false">
      <c r="B3" s="2" t="s">
        <v>2</v>
      </c>
      <c r="C3" s="2"/>
      <c r="D3" s="2"/>
      <c r="E3" s="2"/>
      <c r="F3" s="2"/>
    </row>
    <row r="4" customFormat="false" ht="24.95" hidden="false" customHeight="true" outlineLevel="0" collapsed="false">
      <c r="A4" s="3"/>
      <c r="B4" s="2" t="s">
        <v>3</v>
      </c>
      <c r="C4" s="2"/>
      <c r="D4" s="2"/>
      <c r="E4" s="2"/>
      <c r="F4" s="2"/>
    </row>
    <row r="5" customFormat="false" ht="24.75" hidden="false" customHeight="true" outlineLevel="0" collapsed="false">
      <c r="A5" s="3" t="s">
        <v>4</v>
      </c>
      <c r="B5" s="4" t="s">
        <v>5</v>
      </c>
      <c r="C5" s="4"/>
      <c r="D5" s="4"/>
      <c r="E5" s="1" t="s">
        <v>6</v>
      </c>
    </row>
    <row r="6" customFormat="false" ht="26.25" hidden="false" customHeight="true" outlineLevel="0" collapsed="false">
      <c r="A6" s="3" t="s">
        <v>7</v>
      </c>
      <c r="B6" s="1" t="s">
        <v>8</v>
      </c>
      <c r="C6" s="5" t="s">
        <v>9</v>
      </c>
      <c r="D6" s="6" t="n">
        <v>1231167</v>
      </c>
      <c r="E6" s="7" t="s">
        <v>10</v>
      </c>
      <c r="F6" s="6" t="n">
        <v>2008</v>
      </c>
    </row>
    <row r="7" customFormat="false" ht="15.95" hidden="false" customHeight="true" outlineLevel="0" collapsed="false">
      <c r="A7" s="3" t="s">
        <v>11</v>
      </c>
      <c r="B7" s="1" t="s">
        <v>12</v>
      </c>
      <c r="C7" s="8" t="s">
        <v>13</v>
      </c>
      <c r="D7" s="8"/>
      <c r="E7" s="1" t="s">
        <v>14</v>
      </c>
      <c r="F7" s="1" t="s">
        <v>15</v>
      </c>
    </row>
    <row r="8" customFormat="false" ht="15.75" hidden="false" customHeight="false" outlineLevel="0" collapsed="false">
      <c r="A8" s="3" t="s">
        <v>16</v>
      </c>
      <c r="B8" s="9" t="s">
        <v>17</v>
      </c>
      <c r="C8" s="9"/>
      <c r="D8" s="9"/>
    </row>
    <row r="9" customFormat="false" ht="15.75" hidden="false" customHeight="false" outlineLevel="0" collapsed="false">
      <c r="A9" s="3" t="s">
        <v>18</v>
      </c>
      <c r="B9" s="9" t="s">
        <v>19</v>
      </c>
      <c r="C9" s="9"/>
      <c r="D9" s="9"/>
      <c r="E9" s="9"/>
      <c r="F9" s="9"/>
    </row>
    <row r="10" customFormat="false" ht="26.25" hidden="false" customHeight="false" outlineLevel="0" collapsed="false">
      <c r="A10" s="3" t="s">
        <v>20</v>
      </c>
      <c r="B10" s="9" t="s">
        <v>21</v>
      </c>
      <c r="C10" s="9"/>
      <c r="D10" s="9"/>
      <c r="E10" s="9"/>
      <c r="F10" s="9"/>
    </row>
    <row r="11" customFormat="false" ht="36.95" hidden="false" customHeight="true" outlineLevel="0" collapsed="false">
      <c r="A11" s="10" t="s">
        <v>22</v>
      </c>
      <c r="B11" s="11" t="s">
        <v>23</v>
      </c>
      <c r="C11" s="11"/>
      <c r="D11" s="11"/>
      <c r="E11" s="11"/>
      <c r="F11" s="11"/>
    </row>
    <row r="12" customFormat="false" ht="15.75" hidden="false" customHeight="false" outlineLevel="0" collapsed="false">
      <c r="A12" s="3"/>
      <c r="B12" s="9" t="s">
        <v>24</v>
      </c>
      <c r="C12" s="9"/>
      <c r="D12" s="9"/>
      <c r="E12" s="9"/>
      <c r="F12" s="9"/>
    </row>
    <row r="13" customFormat="false" ht="15.75" hidden="false" customHeight="false" outlineLevel="0" collapsed="false">
      <c r="A13" s="3"/>
      <c r="B13" s="12" t="s">
        <v>25</v>
      </c>
      <c r="C13" s="12"/>
      <c r="D13" s="12"/>
      <c r="E13" s="12"/>
      <c r="F13" s="12"/>
    </row>
    <row r="14" customFormat="false" ht="15.75" hidden="false" customHeight="false" outlineLevel="0" collapsed="false">
      <c r="A14" s="3"/>
      <c r="B14" s="12" t="s">
        <v>26</v>
      </c>
      <c r="C14" s="12"/>
      <c r="D14" s="12"/>
      <c r="E14" s="12"/>
      <c r="F14" s="12"/>
    </row>
    <row r="15" customFormat="false" ht="15.75" hidden="false" customHeight="false" outlineLevel="0" collapsed="false">
      <c r="A15" s="3"/>
      <c r="B15" s="12" t="s">
        <v>27</v>
      </c>
      <c r="C15" s="12"/>
      <c r="D15" s="12"/>
      <c r="E15" s="12"/>
      <c r="F15" s="12"/>
    </row>
    <row r="16" customFormat="false" ht="12.95" hidden="false" customHeight="true" outlineLevel="0" collapsed="false">
      <c r="A16" s="13" t="s">
        <v>28</v>
      </c>
      <c r="B16" s="13"/>
      <c r="C16" s="13"/>
      <c r="D16" s="13"/>
      <c r="E16" s="13"/>
    </row>
    <row r="17" customFormat="false" ht="21.95" hidden="false" customHeight="true" outlineLevel="0" collapsed="false">
      <c r="A17" s="3"/>
      <c r="B17" s="14" t="s">
        <v>29</v>
      </c>
      <c r="C17" s="14"/>
      <c r="D17" s="14"/>
      <c r="E17" s="15" t="s">
        <v>30</v>
      </c>
      <c r="F17" s="15" t="s">
        <v>31</v>
      </c>
    </row>
    <row r="18" customFormat="false" ht="16.5" hidden="false" customHeight="false" outlineLevel="0" collapsed="false">
      <c r="A18" s="3"/>
      <c r="B18" s="15" t="s">
        <v>32</v>
      </c>
      <c r="C18" s="15"/>
      <c r="D18" s="15"/>
      <c r="E18" s="16" t="n">
        <v>14.8</v>
      </c>
      <c r="F18" s="16" t="n">
        <v>15.2</v>
      </c>
    </row>
    <row r="19" customFormat="false" ht="18.95" hidden="false" customHeight="true" outlineLevel="0" collapsed="false">
      <c r="A19" s="3"/>
      <c r="B19" s="14" t="s">
        <v>33</v>
      </c>
      <c r="C19" s="14"/>
      <c r="D19" s="14"/>
      <c r="E19" s="16" t="n">
        <v>25.4</v>
      </c>
      <c r="F19" s="16" t="n">
        <v>26</v>
      </c>
    </row>
    <row r="20" customFormat="false" ht="15.75" hidden="false" customHeight="false" outlineLevel="0" collapsed="false">
      <c r="A20" s="3"/>
      <c r="B20" s="15" t="s">
        <v>34</v>
      </c>
      <c r="C20" s="15"/>
      <c r="D20" s="15"/>
      <c r="E20" s="16" t="n">
        <v>30</v>
      </c>
      <c r="F20" s="16" t="n">
        <v>30</v>
      </c>
    </row>
    <row r="21" customFormat="false" ht="15.75" hidden="false" customHeight="false" outlineLevel="0" collapsed="false">
      <c r="A21" s="3"/>
      <c r="B21" s="15" t="s">
        <v>35</v>
      </c>
      <c r="C21" s="15"/>
      <c r="D21" s="15"/>
      <c r="E21" s="16" t="n">
        <v>749.1</v>
      </c>
      <c r="F21" s="16" t="n">
        <v>749.2</v>
      </c>
    </row>
    <row r="22" customFormat="false" ht="21.95" hidden="false" customHeight="true" outlineLevel="0" collapsed="false">
      <c r="A22" s="17" t="s">
        <v>36</v>
      </c>
      <c r="B22" s="17"/>
      <c r="C22" s="17"/>
      <c r="D22" s="17"/>
      <c r="E22" s="17"/>
      <c r="F22" s="17"/>
    </row>
    <row r="23" customFormat="false" ht="15" hidden="false" customHeight="true" outlineLevel="0" collapsed="false">
      <c r="A23" s="13" t="s">
        <v>37</v>
      </c>
      <c r="B23" s="13"/>
      <c r="C23" s="13"/>
      <c r="D23" s="13"/>
      <c r="E23" s="13"/>
      <c r="F23" s="13"/>
    </row>
    <row r="24" customFormat="false" ht="15" hidden="false" customHeight="true" outlineLevel="0" collapsed="false">
      <c r="A24" s="13" t="s">
        <v>38</v>
      </c>
      <c r="B24" s="13"/>
      <c r="C24" s="13"/>
      <c r="D24" s="13"/>
      <c r="E24" s="13"/>
      <c r="F24" s="13"/>
    </row>
    <row r="25" customFormat="false" ht="15" hidden="false" customHeight="true" outlineLevel="0" collapsed="false">
      <c r="A25" s="13" t="s">
        <v>39</v>
      </c>
      <c r="B25" s="13"/>
      <c r="C25" s="13"/>
      <c r="D25" s="13"/>
      <c r="E25" s="13"/>
      <c r="F25" s="13"/>
      <c r="H25" s="18"/>
    </row>
    <row r="26" customFormat="false" ht="9" hidden="false" customHeight="true" outlineLevel="0" collapsed="false">
      <c r="A26" s="14"/>
      <c r="B26" s="14"/>
      <c r="C26" s="14"/>
      <c r="D26" s="19" t="s">
        <v>40</v>
      </c>
      <c r="E26" s="19" t="s">
        <v>41</v>
      </c>
      <c r="F26" s="19" t="s">
        <v>42</v>
      </c>
      <c r="H26" s="18"/>
    </row>
    <row r="27" customFormat="false" ht="8.45" hidden="false" customHeight="true" outlineLevel="0" collapsed="false">
      <c r="A27" s="14"/>
      <c r="B27" s="14"/>
      <c r="C27" s="14"/>
      <c r="D27" s="19"/>
      <c r="E27" s="19"/>
      <c r="F27" s="19"/>
      <c r="H27" s="20"/>
    </row>
    <row r="28" customFormat="false" ht="18.95" hidden="false" customHeight="true" outlineLevel="0" collapsed="false">
      <c r="A28" s="14" t="s">
        <v>43</v>
      </c>
      <c r="B28" s="14"/>
      <c r="C28" s="14"/>
      <c r="D28" s="21" t="n">
        <f aca="true">RAND()*(0.008-0.006)+0.006</f>
        <v>0.00642423014419472</v>
      </c>
      <c r="E28" s="22" t="n">
        <f aca="true">RAND()*(0.018-0.014)+0.014</f>
        <v>0.0147216726580511</v>
      </c>
      <c r="F28" s="22" t="e">
        <f aca="true">RAND()*(D38/28-0.03)+0.03</f>
        <v>#VALUE!</v>
      </c>
    </row>
    <row r="29" customFormat="false" ht="15.75" hidden="false" customHeight="false" outlineLevel="0" collapsed="false">
      <c r="A29" s="14"/>
      <c r="B29" s="14"/>
      <c r="C29" s="14"/>
      <c r="D29" s="21" t="n">
        <f aca="true">RAND()*(D28-0.005)+0.005</f>
        <v>0.00562764852011804</v>
      </c>
      <c r="E29" s="22" t="n">
        <f aca="true">E28-0.0005*RAND()</f>
        <v>0.014620689209024</v>
      </c>
      <c r="F29" s="22" t="e">
        <f aca="true">F28-0.002*RAND()</f>
        <v>#VALUE!</v>
      </c>
    </row>
    <row r="30" customFormat="false" ht="15.75" hidden="false" customHeight="false" outlineLevel="0" collapsed="false">
      <c r="A30" s="14"/>
      <c r="B30" s="14"/>
      <c r="C30" s="14"/>
      <c r="D30" s="21" t="n">
        <f aca="true">RAND()*(D28-0.005)+0.005</f>
        <v>0.00638647081470098</v>
      </c>
      <c r="E30" s="22" t="n">
        <f aca="true">E28-0.0005*RAND()</f>
        <v>0.0142398496432233</v>
      </c>
      <c r="F30" s="22" t="e">
        <f aca="true">F28-0.002*RAND()</f>
        <v>#VALUE!</v>
      </c>
    </row>
    <row r="31" customFormat="false" ht="17.1" hidden="false" customHeight="true" outlineLevel="0" collapsed="false">
      <c r="A31" s="14" t="s">
        <v>44</v>
      </c>
      <c r="B31" s="14"/>
      <c r="C31" s="14"/>
      <c r="D31" s="21" t="n">
        <f aca="true">D28-0.00027*RAND()</f>
        <v>0.00629272192432806</v>
      </c>
      <c r="E31" s="22" t="n">
        <f aca="true">E28-0.0002859*RAND()</f>
        <v>0.0146650157970223</v>
      </c>
      <c r="F31" s="22" t="e">
        <f aca="true">F28-0.0005*RAND()</f>
        <v>#VALUE!</v>
      </c>
    </row>
    <row r="32" customFormat="false" ht="15.75" hidden="false" customHeight="false" outlineLevel="0" collapsed="false">
      <c r="A32" s="14"/>
      <c r="B32" s="14"/>
      <c r="C32" s="14"/>
      <c r="D32" s="21" t="n">
        <f aca="true">D29-0.00027*RAND()</f>
        <v>0.00561979026674199</v>
      </c>
      <c r="E32" s="22" t="n">
        <f aca="true">E29-0.0002859*RAND()</f>
        <v>0.014584415879042</v>
      </c>
      <c r="F32" s="22" t="e">
        <f aca="true">F29-0.0005*RAND()</f>
        <v>#VALUE!</v>
      </c>
    </row>
    <row r="33" customFormat="false" ht="24" hidden="false" customHeight="true" outlineLevel="0" collapsed="false">
      <c r="A33" s="14"/>
      <c r="B33" s="14"/>
      <c r="C33" s="14"/>
      <c r="D33" s="21" t="n">
        <f aca="true">D30-0.00027*RAND()</f>
        <v>0.00623952533418225</v>
      </c>
      <c r="E33" s="22" t="n">
        <f aca="true">E30-0.0002859*RAND()</f>
        <v>0.0141523799318639</v>
      </c>
      <c r="F33" s="22" t="e">
        <f aca="true">F30-0.0005*RAND()</f>
        <v>#VALUE!</v>
      </c>
    </row>
    <row r="34" customFormat="false" ht="23.1" hidden="false" customHeight="true" outlineLevel="0" collapsed="false">
      <c r="A34" s="14" t="s">
        <v>45</v>
      </c>
      <c r="B34" s="14"/>
      <c r="C34" s="14"/>
      <c r="D34" s="23" t="n">
        <f aca="false">(D28-D31)/D31*100</f>
        <v>2.08984635660199</v>
      </c>
      <c r="E34" s="24" t="n">
        <f aca="false">(E28-E31)/E31*100</f>
        <v>0.38634026592966</v>
      </c>
      <c r="F34" s="24" t="e">
        <f aca="false">(F28-F31)/F31*100</f>
        <v>#VALUE!</v>
      </c>
    </row>
    <row r="35" customFormat="false" ht="15.75" hidden="false" customHeight="false" outlineLevel="0" collapsed="false">
      <c r="A35" s="14"/>
      <c r="B35" s="14"/>
      <c r="C35" s="14"/>
      <c r="D35" s="23" t="n">
        <f aca="false">(D29-D32)/D32*100</f>
        <v>0.139831790921995</v>
      </c>
      <c r="E35" s="24" t="n">
        <f aca="false">(E29-E32)/E32*100</f>
        <v>0.248712943204831</v>
      </c>
      <c r="F35" s="24" t="e">
        <f aca="false">(F29-F32)/F32*100</f>
        <v>#VALUE!</v>
      </c>
    </row>
    <row r="36" customFormat="false" ht="15.75" hidden="false" customHeight="false" outlineLevel="0" collapsed="false">
      <c r="A36" s="14"/>
      <c r="B36" s="14"/>
      <c r="C36" s="14"/>
      <c r="D36" s="23" t="n">
        <f aca="false">(D30-D33)/D33*100</f>
        <v>2.35507466751857</v>
      </c>
      <c r="E36" s="24" t="n">
        <f aca="false">(E30-E33)/E33*100</f>
        <v>0.618056551481711</v>
      </c>
      <c r="F36" s="24" t="e">
        <f aca="false">(F30-F33)/F33*100</f>
        <v>#VALUE!</v>
      </c>
    </row>
    <row r="37" customFormat="false" ht="30.95" hidden="false" customHeight="true" outlineLevel="0" collapsed="false">
      <c r="A37" s="14" t="s">
        <v>46</v>
      </c>
      <c r="B37" s="14"/>
      <c r="C37" s="14"/>
      <c r="D37" s="19" t="s">
        <v>47</v>
      </c>
      <c r="E37" s="19" t="s">
        <v>48</v>
      </c>
      <c r="F37" s="19" t="s">
        <v>48</v>
      </c>
    </row>
    <row r="38" customFormat="false" ht="23.45" hidden="false" customHeight="true" outlineLevel="0" collapsed="false">
      <c r="A38" s="13" t="s">
        <v>49</v>
      </c>
      <c r="B38" s="13"/>
      <c r="C38" s="13"/>
      <c r="D38" s="1" t="s">
        <v>50</v>
      </c>
    </row>
    <row r="39" customFormat="false" ht="15.75" hidden="false" customHeight="false" outlineLevel="0" collapsed="false">
      <c r="A39" s="3" t="s">
        <v>51</v>
      </c>
      <c r="B39" s="12" t="s">
        <v>52</v>
      </c>
      <c r="C39" s="12"/>
      <c r="D39" s="12"/>
      <c r="E39" s="12"/>
      <c r="F39" s="12"/>
    </row>
    <row r="40" customFormat="false" ht="15.75" hidden="false" customHeight="false" outlineLevel="0" collapsed="false">
      <c r="A40" s="3"/>
      <c r="B40" s="9" t="s">
        <v>53</v>
      </c>
      <c r="C40" s="9"/>
      <c r="D40" s="25" t="s">
        <v>54</v>
      </c>
      <c r="E40" s="25" t="s">
        <v>55</v>
      </c>
    </row>
    <row r="41" customFormat="false" ht="15.75" hidden="false" customHeight="false" outlineLevel="0" collapsed="false">
      <c r="A41" s="3" t="s">
        <v>56</v>
      </c>
      <c r="B41" s="9" t="s">
        <v>57</v>
      </c>
      <c r="C41" s="9"/>
      <c r="D41" s="9"/>
    </row>
    <row r="42" customFormat="false" ht="15.75" hidden="false" customHeight="false" outlineLevel="0" collapsed="false">
      <c r="A42" s="3"/>
      <c r="B42" s="12" t="s">
        <v>58</v>
      </c>
      <c r="C42" s="12"/>
      <c r="D42" s="1" t="s">
        <v>59</v>
      </c>
    </row>
    <row r="43" customFormat="false" ht="15.75" hidden="false" customHeight="false" outlineLevel="0" collapsed="false">
      <c r="A43" s="3"/>
      <c r="B43" s="26" t="s">
        <v>60</v>
      </c>
      <c r="C43" s="26"/>
      <c r="D43" s="26"/>
    </row>
  </sheetData>
  <mergeCells count="37">
    <mergeCell ref="B1:F1"/>
    <mergeCell ref="B2:F2"/>
    <mergeCell ref="B3:F3"/>
    <mergeCell ref="B4:F4"/>
    <mergeCell ref="B5:D5"/>
    <mergeCell ref="C7:D7"/>
    <mergeCell ref="B8:D8"/>
    <mergeCell ref="B9:F9"/>
    <mergeCell ref="B10:F10"/>
    <mergeCell ref="B11:F11"/>
    <mergeCell ref="B12:F12"/>
    <mergeCell ref="B13:F13"/>
    <mergeCell ref="B14:F14"/>
    <mergeCell ref="B15:F15"/>
    <mergeCell ref="A16:E16"/>
    <mergeCell ref="B17:D17"/>
    <mergeCell ref="B18:D18"/>
    <mergeCell ref="B19:D19"/>
    <mergeCell ref="B20:D20"/>
    <mergeCell ref="B21:D21"/>
    <mergeCell ref="A22:F22"/>
    <mergeCell ref="A23:F23"/>
    <mergeCell ref="A24:F24"/>
    <mergeCell ref="A25:F25"/>
    <mergeCell ref="A26:C27"/>
    <mergeCell ref="D26:D27"/>
    <mergeCell ref="E26:E27"/>
    <mergeCell ref="F26:F27"/>
    <mergeCell ref="A28:C30"/>
    <mergeCell ref="A31:C33"/>
    <mergeCell ref="A34:C36"/>
    <mergeCell ref="A37:C37"/>
    <mergeCell ref="A38:C38"/>
    <mergeCell ref="B39:F39"/>
    <mergeCell ref="B40:C40"/>
    <mergeCell ref="B41:D41"/>
    <mergeCell ref="B42:C42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5" man="true" max="16383" min="0"/>
  </rowBreaks>
  <colBreaks count="1" manualBreakCount="1">
    <brk id="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LibreOffice/6.2.5.2$Linux_X86_64 LibreOffice_project/20$Build-2</Application>
  <Company>ООО Стандарт-С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2019-04-30T15:00:06Z</dcterms:created>
  <dc:creator>Стуликов Сергей Сергеевич</dc:creator>
  <dc:description/>
  <dc:language>ru-RU</dc:language>
  <cp:lastModifiedBy/>
  <cp:lastPrinted>2019-06-12T15:28:49Z</cp:lastPrinted>
  <dcterms:modified xsi:type="dcterms:W3CDTF">2019-08-13T20:25:38Z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ООО Стандарт-С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