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uartepe\OneDrive - HP Inc\Project Management\Odisee\Fake Data\"/>
    </mc:Choice>
  </mc:AlternateContent>
  <xr:revisionPtr revIDLastSave="5" documentId="8_{4981840B-C84D-4ADE-A64B-CE9FD19C080E}" xr6:coauthVersionLast="41" xr6:coauthVersionMax="44" xr10:uidLastSave="{1624C2A5-52C4-468E-A793-07C93AEB4AB2}"/>
  <bookViews>
    <workbookView xWindow="-120" yWindow="-120" windowWidth="38640" windowHeight="21240" xr2:uid="{00000000-000D-0000-FFFF-FFFF00000000}"/>
  </bookViews>
  <sheets>
    <sheet name="Hierarchie" sheetId="3" r:id="rId1"/>
    <sheet name="2019Hierarchy" sheetId="13" state="hidden" r:id="rId2"/>
    <sheet name="2019H1 DCP quota mapping" sheetId="15" state="hidden" r:id="rId3"/>
    <sheet name="2019H1 Channel quota mapping" sheetId="12" state="hidden" r:id="rId4"/>
  </sheets>
  <externalReferences>
    <externalReference r:id="rId5"/>
  </externalReferences>
  <definedNames>
    <definedName name="IsShowAll">ParamInt_ShowAll="Yes"</definedName>
    <definedName name="Param_IPG">#REF!</definedName>
    <definedName name="Param_IPG_HW">#REF!</definedName>
    <definedName name="Param_IPG_HW_30">[1]Parameter!$AE$13</definedName>
    <definedName name="Param_IPG_Ink">[1]Parameter!$AK$13</definedName>
    <definedName name="Param_IPG_Ink_UK">[1]Parameter!$AL$13</definedName>
    <definedName name="Param_IPG_IPS">[1]Parameter!$AG$13</definedName>
    <definedName name="Param_IPG_LES">[1]Parameter!$AF$13</definedName>
    <definedName name="Param_IPG_Supplies">#REF!</definedName>
    <definedName name="Param_IPG_SVC">#REF!</definedName>
    <definedName name="Param_IPG_Toner">[1]Parameter!$AM$13</definedName>
    <definedName name="Param_IPG_Value">#REF!</definedName>
    <definedName name="Param_PSG">#REF!</definedName>
    <definedName name="Param_PSG_HW">#REF!</definedName>
    <definedName name="Param_PSG_Svc">#REF!</definedName>
    <definedName name="Param_PSG_Value">#REF!</definedName>
    <definedName name="ParamInt_ShowAll">'[1]Parameter Internal'!$B$87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5" i="3"/>
  <c r="B4" i="3"/>
  <c r="B3" i="3"/>
  <c r="B2" i="3"/>
  <c r="B17" i="3"/>
  <c r="B16" i="3"/>
  <c r="B15" i="3"/>
  <c r="B18" i="3"/>
  <c r="B19" i="3"/>
  <c r="B20" i="3"/>
  <c r="B21" i="3"/>
  <c r="B22" i="3"/>
  <c r="B33" i="3"/>
  <c r="B32" i="3"/>
  <c r="B31" i="3"/>
  <c r="B30" i="3"/>
  <c r="B29" i="3"/>
  <c r="B28" i="3"/>
  <c r="B27" i="3"/>
  <c r="B26" i="3"/>
  <c r="B25" i="3"/>
  <c r="B24" i="3"/>
  <c r="B23" i="3"/>
  <c r="B44" i="3"/>
  <c r="B43" i="3"/>
  <c r="B42" i="3"/>
  <c r="B41" i="3"/>
  <c r="B40" i="3"/>
  <c r="B39" i="3"/>
  <c r="B38" i="3"/>
  <c r="B37" i="3"/>
  <c r="B36" i="3"/>
  <c r="B35" i="3"/>
  <c r="B34" i="3"/>
  <c r="B48" i="3"/>
  <c r="B47" i="3"/>
  <c r="B46" i="3"/>
  <c r="B45" i="3"/>
  <c r="B60" i="3"/>
  <c r="B59" i="3"/>
  <c r="B58" i="3"/>
  <c r="B57" i="3"/>
  <c r="B56" i="3"/>
  <c r="B55" i="3"/>
  <c r="B54" i="3"/>
  <c r="B53" i="3"/>
  <c r="B52" i="3"/>
  <c r="B51" i="3"/>
  <c r="B50" i="3"/>
  <c r="B49" i="3"/>
  <c r="B61" i="3"/>
  <c r="B62" i="3"/>
  <c r="B63" i="3"/>
  <c r="B64" i="3"/>
  <c r="B65" i="3"/>
  <c r="B66" i="3"/>
  <c r="B67" i="3"/>
  <c r="B68" i="3"/>
  <c r="B69" i="3"/>
  <c r="B70" i="3"/>
  <c r="B71" i="3"/>
  <c r="B72" i="3"/>
  <c r="B74" i="3"/>
  <c r="B75" i="3"/>
  <c r="B73" i="3"/>
  <c r="B76" i="3"/>
  <c r="B78" i="3"/>
  <c r="B83" i="3"/>
  <c r="B88" i="3"/>
  <c r="B90" i="3"/>
  <c r="B91" i="3"/>
  <c r="B92" i="3"/>
  <c r="B93" i="3"/>
  <c r="B94" i="3"/>
  <c r="B95" i="3"/>
  <c r="B96" i="3"/>
  <c r="B97" i="3"/>
  <c r="B98" i="3"/>
  <c r="B82" i="3"/>
  <c r="B85" i="3"/>
  <c r="B89" i="3"/>
  <c r="B87" i="3"/>
  <c r="B80" i="3"/>
  <c r="B81" i="3"/>
  <c r="B86" i="3"/>
  <c r="B79" i="3"/>
  <c r="B84" i="3"/>
  <c r="B77" i="3"/>
  <c r="B107" i="3"/>
  <c r="B173" i="3"/>
  <c r="B127" i="3"/>
  <c r="B140" i="3"/>
  <c r="B131" i="3"/>
  <c r="B135" i="3"/>
  <c r="B136" i="3"/>
  <c r="B218" i="3"/>
  <c r="B99" i="3"/>
  <c r="B101" i="3"/>
  <c r="B102" i="3"/>
  <c r="B105" i="3"/>
  <c r="B106" i="3"/>
  <c r="B109" i="3"/>
  <c r="B116" i="3"/>
  <c r="B123" i="3"/>
  <c r="B125" i="3"/>
  <c r="B126" i="3"/>
  <c r="B134" i="3"/>
  <c r="B137" i="3"/>
  <c r="B154" i="3"/>
  <c r="B167" i="3"/>
  <c r="B170" i="3"/>
  <c r="B193" i="3"/>
  <c r="B194" i="3"/>
  <c r="B195" i="3"/>
  <c r="B196" i="3"/>
  <c r="B197" i="3"/>
  <c r="B198" i="3"/>
  <c r="B199" i="3"/>
  <c r="B203" i="3"/>
  <c r="B206" i="3"/>
  <c r="B207" i="3"/>
  <c r="B210" i="3"/>
  <c r="B211" i="3"/>
  <c r="B212" i="3"/>
  <c r="B213" i="3"/>
  <c r="B234" i="3"/>
  <c r="B235" i="3"/>
  <c r="B236" i="3"/>
  <c r="B237" i="3"/>
  <c r="B238" i="3"/>
  <c r="B239" i="3"/>
  <c r="B246" i="3"/>
  <c r="B120" i="3"/>
  <c r="B161" i="3"/>
  <c r="B169" i="3"/>
  <c r="B185" i="3"/>
  <c r="B113" i="3"/>
  <c r="B141" i="3"/>
  <c r="B142" i="3"/>
  <c r="B163" i="3"/>
  <c r="B186" i="3"/>
  <c r="B119" i="3"/>
  <c r="B130" i="3"/>
  <c r="B176" i="3"/>
  <c r="B217" i="3"/>
  <c r="B122" i="3"/>
  <c r="B152" i="3"/>
  <c r="B153" i="3"/>
  <c r="B174" i="3"/>
  <c r="B175" i="3"/>
  <c r="B202" i="3"/>
  <c r="B156" i="3"/>
  <c r="B159" i="3"/>
  <c r="B160" i="3"/>
  <c r="B244" i="3"/>
  <c r="B118" i="3"/>
  <c r="B178" i="3"/>
  <c r="B179" i="3"/>
  <c r="B205" i="3"/>
  <c r="B180" i="3"/>
  <c r="B242" i="3"/>
  <c r="B157" i="3"/>
  <c r="B158" i="3"/>
  <c r="B243" i="3"/>
  <c r="B110" i="3"/>
  <c r="B128" i="3"/>
  <c r="B129" i="3"/>
  <c r="B177" i="3"/>
  <c r="B187" i="3"/>
  <c r="B190" i="3"/>
  <c r="B191" i="3"/>
  <c r="B200" i="3"/>
  <c r="B208" i="3"/>
  <c r="B226" i="3"/>
  <c r="B240" i="3"/>
  <c r="B241" i="3"/>
  <c r="B108" i="3"/>
  <c r="B111" i="3"/>
  <c r="B112" i="3"/>
  <c r="B114" i="3"/>
  <c r="B115" i="3"/>
  <c r="B121" i="3"/>
  <c r="B124" i="3"/>
  <c r="B132" i="3"/>
  <c r="B133" i="3"/>
  <c r="B139" i="3"/>
  <c r="B143" i="3"/>
  <c r="B144" i="3"/>
  <c r="B145" i="3"/>
  <c r="B146" i="3"/>
  <c r="B147" i="3"/>
  <c r="B149" i="3"/>
  <c r="B150" i="3"/>
  <c r="B151" i="3"/>
  <c r="B155" i="3"/>
  <c r="B162" i="3"/>
  <c r="B164" i="3"/>
  <c r="B165" i="3"/>
  <c r="B181" i="3"/>
  <c r="B182" i="3"/>
  <c r="B183" i="3"/>
  <c r="B184" i="3"/>
  <c r="B188" i="3"/>
  <c r="B189" i="3"/>
  <c r="B201" i="3"/>
  <c r="B204" i="3"/>
  <c r="B209" i="3"/>
  <c r="B214" i="3"/>
  <c r="B215" i="3"/>
  <c r="B216" i="3"/>
  <c r="B219" i="3"/>
  <c r="B220" i="3"/>
  <c r="B221" i="3"/>
  <c r="B222" i="3"/>
  <c r="B223" i="3"/>
  <c r="B224" i="3"/>
  <c r="B225" i="3"/>
  <c r="B227" i="3"/>
  <c r="B228" i="3"/>
  <c r="B229" i="3"/>
  <c r="B230" i="3"/>
  <c r="B231" i="3"/>
  <c r="B232" i="3"/>
  <c r="B233" i="3"/>
  <c r="B100" i="3"/>
  <c r="B103" i="3"/>
  <c r="B104" i="3"/>
  <c r="B117" i="3"/>
  <c r="B138" i="3"/>
  <c r="B148" i="3"/>
  <c r="B166" i="3"/>
  <c r="B168" i="3"/>
  <c r="B171" i="3"/>
  <c r="B172" i="3"/>
  <c r="B192" i="3"/>
  <c r="B245" i="3"/>
  <c r="C79" i="15" l="1"/>
  <c r="C78" i="15"/>
  <c r="C77" i="15"/>
  <c r="AB131" i="13" l="1"/>
  <c r="AB235" i="13"/>
  <c r="AB118" i="13"/>
  <c r="AB138" i="13"/>
  <c r="AB236" i="13"/>
  <c r="AB237" i="13"/>
  <c r="AB139" i="13"/>
  <c r="AB140" i="13"/>
  <c r="AB115" i="13"/>
  <c r="AB218" i="13"/>
  <c r="AB58" i="13"/>
  <c r="AB72" i="13"/>
  <c r="AB53" i="13"/>
  <c r="AB132" i="13"/>
  <c r="AB175" i="13"/>
  <c r="AB59" i="13"/>
  <c r="AB80" i="13"/>
  <c r="AB219" i="13"/>
  <c r="AB75" i="13"/>
  <c r="AB76" i="13"/>
  <c r="AB60" i="13"/>
  <c r="AB220" i="13"/>
  <c r="AB61" i="13"/>
  <c r="AB143" i="13"/>
  <c r="AB30" i="13"/>
  <c r="AB62" i="13"/>
  <c r="AB41" i="13"/>
  <c r="AB207" i="13"/>
  <c r="AB221" i="13"/>
  <c r="AB40" i="13"/>
  <c r="AB133" i="13"/>
  <c r="AB238" i="13"/>
  <c r="AB63" i="13"/>
  <c r="AB160" i="13"/>
  <c r="AB5" i="13"/>
  <c r="AB81" i="13"/>
  <c r="AB82" i="13"/>
  <c r="AB144" i="13"/>
  <c r="AB15" i="13"/>
  <c r="AB6" i="13"/>
  <c r="AB19" i="13"/>
  <c r="AB31" i="13"/>
  <c r="AB161" i="13"/>
  <c r="AB73" i="13"/>
  <c r="AB208" i="13"/>
  <c r="AB83" i="13"/>
  <c r="AB70" i="13"/>
  <c r="AB145" i="13"/>
  <c r="AB84" i="13"/>
  <c r="AB71" i="13"/>
  <c r="AB64" i="13"/>
  <c r="AB32" i="13"/>
  <c r="AB85" i="13"/>
  <c r="AB24" i="13"/>
  <c r="AB111" i="13"/>
  <c r="AB209" i="13"/>
  <c r="AB33" i="13"/>
  <c r="AB25" i="13"/>
  <c r="AB77" i="13"/>
  <c r="AB28" i="13"/>
  <c r="AB134" i="13"/>
  <c r="AB21" i="13"/>
  <c r="AB119" i="13"/>
  <c r="AB23" i="13"/>
  <c r="AB176" i="13"/>
  <c r="AB86" i="13"/>
  <c r="AB54" i="13"/>
  <c r="AB177" i="13"/>
  <c r="AB29" i="13"/>
  <c r="AB99" i="13"/>
  <c r="AB34" i="13"/>
  <c r="AB20" i="13"/>
  <c r="AB146" i="13"/>
  <c r="AB87" i="13"/>
  <c r="AB65" i="13"/>
  <c r="AB78" i="13"/>
  <c r="AB35" i="13"/>
  <c r="AB66" i="13"/>
  <c r="AB7" i="13"/>
  <c r="AB42" i="13"/>
  <c r="AB8" i="13"/>
  <c r="AB88" i="13"/>
  <c r="AB16" i="13"/>
  <c r="AB210" i="13"/>
  <c r="AB36" i="13"/>
  <c r="AB211" i="13"/>
  <c r="AB135" i="13"/>
  <c r="AB89" i="13"/>
  <c r="AB90" i="13"/>
  <c r="AB128" i="13"/>
  <c r="AB239" i="13"/>
  <c r="AB212" i="13"/>
  <c r="AB2" i="13"/>
  <c r="AB91" i="13"/>
  <c r="AB43" i="13"/>
  <c r="AB4" i="13"/>
  <c r="AB92" i="13"/>
  <c r="AB100" i="13"/>
  <c r="AB67" i="13"/>
  <c r="AB55" i="13"/>
  <c r="AB147" i="13"/>
  <c r="AB148" i="13"/>
  <c r="AB187" i="13"/>
  <c r="AB9" i="13"/>
  <c r="AB10" i="13"/>
  <c r="AB11" i="13"/>
  <c r="AB56" i="13"/>
  <c r="AB3" i="13"/>
  <c r="AB44" i="13"/>
  <c r="AB45" i="13"/>
  <c r="AB46" i="13"/>
  <c r="AB47" i="13"/>
  <c r="AB79" i="13"/>
  <c r="AB22" i="13"/>
  <c r="AB196" i="13"/>
  <c r="AB197" i="13"/>
  <c r="AB198" i="13"/>
  <c r="AB213" i="13"/>
  <c r="AB12" i="13"/>
  <c r="AB240" i="13"/>
  <c r="AB93" i="13"/>
  <c r="AB94" i="13"/>
  <c r="AB222" i="13"/>
  <c r="AB188" i="13"/>
  <c r="AB189" i="13"/>
  <c r="AB149" i="13"/>
  <c r="AB150" i="13"/>
  <c r="AB68" i="13"/>
  <c r="AB48" i="13"/>
  <c r="AB121" i="13"/>
  <c r="AB95" i="13"/>
  <c r="AB96" i="13"/>
  <c r="AB223" i="13"/>
  <c r="AB101" i="13"/>
  <c r="AB69" i="13"/>
  <c r="AB37" i="13"/>
  <c r="AB49" i="13"/>
  <c r="AB13" i="13"/>
  <c r="AB162" i="13"/>
  <c r="AB163" i="13"/>
  <c r="AB164" i="13"/>
  <c r="AB165" i="13"/>
  <c r="AB166" i="13"/>
  <c r="AB167" i="13"/>
  <c r="AB190" i="13"/>
  <c r="AB151" i="13"/>
  <c r="AB50" i="13"/>
  <c r="AB57" i="13"/>
  <c r="AB224" i="13"/>
  <c r="AB225" i="13"/>
  <c r="AB74" i="13"/>
  <c r="AB241" i="13"/>
  <c r="AB38" i="13"/>
  <c r="AB51" i="13"/>
  <c r="AB136" i="13"/>
  <c r="AB52" i="13"/>
  <c r="AB242" i="13"/>
  <c r="AB168" i="13"/>
  <c r="AB129" i="13"/>
  <c r="AB26" i="13"/>
  <c r="AB243" i="13"/>
  <c r="AB39" i="13"/>
  <c r="AB244" i="13"/>
  <c r="AB17" i="13"/>
  <c r="AB141" i="13"/>
  <c r="AB97" i="13"/>
  <c r="AB27" i="13"/>
  <c r="AB152" i="13"/>
  <c r="AB153" i="13"/>
  <c r="AB154" i="13"/>
  <c r="AB14" i="13"/>
  <c r="AB178" i="13"/>
  <c r="AB18" i="13"/>
  <c r="AB169" i="13"/>
  <c r="AB170" i="13"/>
  <c r="AB155" i="13"/>
  <c r="AB102" i="13"/>
  <c r="AB103" i="13"/>
  <c r="AB98" i="13"/>
  <c r="AB191" i="13"/>
  <c r="AB192" i="13"/>
  <c r="AB193" i="13"/>
  <c r="AB194" i="13"/>
  <c r="AB171" i="13"/>
  <c r="AB156" i="13"/>
  <c r="AB180" i="13"/>
  <c r="AB200" i="13"/>
  <c r="AB228" i="13"/>
  <c r="AB184" i="13"/>
  <c r="AB181" i="13"/>
  <c r="AB245" i="13"/>
  <c r="AB105" i="13"/>
  <c r="AB124" i="13"/>
  <c r="AB106" i="13"/>
  <c r="AB107" i="13"/>
  <c r="AB125" i="13"/>
  <c r="AB120" i="13"/>
  <c r="AB137" i="13"/>
  <c r="AB179" i="13"/>
  <c r="AB226" i="13"/>
  <c r="AB157" i="13"/>
  <c r="AB122" i="13"/>
  <c r="AB214" i="13"/>
  <c r="AB172" i="13"/>
  <c r="AB108" i="13"/>
  <c r="AB109" i="13"/>
  <c r="AB182" i="13"/>
  <c r="AB227" i="13"/>
  <c r="AB116" i="13"/>
  <c r="AB130" i="13"/>
  <c r="AB110" i="13"/>
  <c r="AB142" i="13"/>
  <c r="AB201" i="13"/>
  <c r="AB215" i="13"/>
  <c r="AB216" i="13"/>
  <c r="AB158" i="13"/>
  <c r="AB104" i="13"/>
  <c r="AB195" i="13"/>
  <c r="AB202" i="13"/>
  <c r="AB203" i="13"/>
  <c r="AB204" i="13"/>
  <c r="AB229" i="13"/>
  <c r="AB230" i="13"/>
  <c r="AB231" i="13"/>
  <c r="AB185" i="13"/>
  <c r="AB205" i="13"/>
  <c r="AB232" i="13"/>
  <c r="AB206" i="13"/>
  <c r="AB233" i="13"/>
  <c r="AB217" i="13"/>
  <c r="AB199" i="13"/>
  <c r="AB234" i="13"/>
  <c r="AB112" i="13"/>
  <c r="AB113" i="13"/>
  <c r="AB114" i="13"/>
  <c r="AB126" i="13"/>
  <c r="AB127" i="13"/>
  <c r="AB117" i="13"/>
  <c r="AB183" i="13"/>
  <c r="AB186" i="13"/>
  <c r="AB159" i="13"/>
  <c r="AB173" i="13"/>
  <c r="AB174" i="13"/>
  <c r="AB246" i="13"/>
  <c r="AB123" i="13"/>
  <c r="B19" i="13" l="1"/>
  <c r="B21" i="13"/>
  <c r="B20" i="13"/>
  <c r="B52" i="13"/>
  <c r="B80" i="13"/>
  <c r="B81" i="13"/>
  <c r="B82" i="13"/>
  <c r="B83" i="13"/>
  <c r="B84" i="13"/>
  <c r="B85" i="13"/>
  <c r="B28" i="13"/>
  <c r="B86" i="13"/>
  <c r="B29" i="13"/>
  <c r="B87" i="13"/>
  <c r="B78" i="13"/>
  <c r="B88" i="13"/>
  <c r="B89" i="13"/>
  <c r="B90" i="13"/>
  <c r="B91" i="13"/>
  <c r="B92" i="13"/>
  <c r="B100" i="13"/>
  <c r="B79" i="13"/>
  <c r="B93" i="13"/>
  <c r="B94" i="13"/>
  <c r="B95" i="13"/>
  <c r="B96" i="13"/>
  <c r="B101" i="13"/>
  <c r="B97" i="13"/>
  <c r="B102" i="13"/>
  <c r="B103" i="13"/>
  <c r="B98" i="13"/>
  <c r="B72" i="13"/>
  <c r="B75" i="13"/>
  <c r="B76" i="13"/>
  <c r="B73" i="13"/>
  <c r="B70" i="13"/>
  <c r="B71" i="13"/>
  <c r="B77" i="13"/>
  <c r="B74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53" i="13"/>
  <c r="B54" i="13"/>
  <c r="B2" i="13"/>
  <c r="B3" i="13"/>
  <c r="B41" i="13"/>
  <c r="B42" i="13"/>
  <c r="B43" i="13"/>
  <c r="B44" i="13"/>
  <c r="B45" i="13"/>
  <c r="B46" i="13"/>
  <c r="B47" i="13"/>
  <c r="B48" i="13"/>
  <c r="B49" i="13"/>
  <c r="B50" i="13"/>
  <c r="B51" i="13"/>
  <c r="B30" i="13"/>
  <c r="B40" i="13"/>
  <c r="B31" i="13"/>
  <c r="B32" i="13"/>
  <c r="B33" i="13"/>
  <c r="B34" i="13"/>
  <c r="B35" i="13"/>
  <c r="B36" i="13"/>
  <c r="B37" i="13"/>
  <c r="B38" i="13"/>
  <c r="B39" i="13"/>
  <c r="B5" i="13"/>
  <c r="B6" i="13"/>
  <c r="B7" i="13"/>
  <c r="B8" i="13"/>
  <c r="B4" i="13"/>
  <c r="B9" i="13"/>
  <c r="B10" i="13"/>
  <c r="B11" i="13"/>
  <c r="B56" i="13"/>
  <c r="B12" i="13"/>
  <c r="B13" i="13"/>
  <c r="B57" i="13"/>
  <c r="B14" i="13"/>
  <c r="B24" i="13"/>
  <c r="B25" i="13"/>
  <c r="B23" i="13"/>
  <c r="B22" i="13"/>
  <c r="B26" i="13"/>
  <c r="B27" i="13"/>
  <c r="B15" i="13"/>
  <c r="B16" i="13"/>
  <c r="B17" i="13"/>
  <c r="B235" i="13"/>
  <c r="B236" i="13"/>
  <c r="B237" i="13"/>
  <c r="B140" i="13"/>
  <c r="B138" i="13"/>
  <c r="B139" i="13"/>
  <c r="B118" i="13"/>
  <c r="B131" i="13"/>
  <c r="B115" i="13"/>
  <c r="B218" i="13"/>
  <c r="B132" i="13"/>
  <c r="B175" i="13"/>
  <c r="B219" i="13"/>
  <c r="B220" i="13"/>
  <c r="B143" i="13"/>
  <c r="B207" i="13"/>
  <c r="B221" i="13"/>
  <c r="B133" i="13"/>
  <c r="B238" i="13"/>
  <c r="B160" i="13"/>
  <c r="B144" i="13"/>
  <c r="B161" i="13"/>
  <c r="B208" i="13"/>
  <c r="B145" i="13"/>
  <c r="B111" i="13"/>
  <c r="B209" i="13"/>
  <c r="B134" i="13"/>
  <c r="B119" i="13"/>
  <c r="B176" i="13"/>
  <c r="B177" i="13"/>
  <c r="B99" i="13"/>
  <c r="B146" i="13"/>
  <c r="B210" i="13"/>
  <c r="B211" i="13"/>
  <c r="B135" i="13"/>
  <c r="B128" i="13"/>
  <c r="B239" i="13"/>
  <c r="B212" i="13"/>
  <c r="B55" i="13"/>
  <c r="B147" i="13"/>
  <c r="B148" i="13"/>
  <c r="B187" i="13"/>
  <c r="B196" i="13"/>
  <c r="B197" i="13"/>
  <c r="B198" i="13"/>
  <c r="B213" i="13"/>
  <c r="B240" i="13"/>
  <c r="B222" i="13"/>
  <c r="B188" i="13"/>
  <c r="B189" i="13"/>
  <c r="B149" i="13"/>
  <c r="B150" i="13"/>
  <c r="B121" i="13"/>
  <c r="B223" i="13"/>
  <c r="B162" i="13"/>
  <c r="B163" i="13"/>
  <c r="B164" i="13"/>
  <c r="B165" i="13"/>
  <c r="B166" i="13"/>
  <c r="B167" i="13"/>
  <c r="B190" i="13"/>
  <c r="B151" i="13"/>
  <c r="B224" i="13"/>
  <c r="B225" i="13"/>
  <c r="B241" i="13"/>
  <c r="B136" i="13"/>
  <c r="B242" i="13"/>
  <c r="B168" i="13"/>
  <c r="B129" i="13"/>
  <c r="B243" i="13"/>
  <c r="B244" i="13"/>
  <c r="B141" i="13"/>
  <c r="B152" i="13"/>
  <c r="B153" i="13"/>
  <c r="B154" i="13"/>
  <c r="B178" i="13"/>
  <c r="B18" i="13"/>
  <c r="B169" i="13"/>
  <c r="B170" i="13"/>
  <c r="B155" i="13"/>
  <c r="B191" i="13"/>
  <c r="B192" i="13"/>
  <c r="B193" i="13"/>
  <c r="B194" i="13"/>
  <c r="B105" i="13"/>
  <c r="B107" i="13"/>
  <c r="B106" i="13"/>
  <c r="B124" i="13"/>
  <c r="B125" i="13"/>
  <c r="B156" i="13"/>
  <c r="B157" i="13"/>
  <c r="B171" i="13"/>
  <c r="B179" i="13"/>
  <c r="B181" i="13"/>
  <c r="B180" i="13"/>
  <c r="B184" i="13"/>
  <c r="B200" i="13"/>
  <c r="B226" i="13"/>
  <c r="B228" i="13"/>
  <c r="B245" i="13"/>
  <c r="B120" i="13"/>
  <c r="B137" i="13"/>
  <c r="B122" i="13"/>
  <c r="B195" i="13"/>
  <c r="B110" i="13"/>
  <c r="B109" i="13"/>
  <c r="B108" i="13"/>
  <c r="B113" i="13"/>
  <c r="B112" i="13"/>
  <c r="B114" i="13"/>
  <c r="B116" i="13"/>
  <c r="B117" i="13"/>
  <c r="B127" i="13"/>
  <c r="B126" i="13"/>
  <c r="B158" i="13"/>
  <c r="B159" i="13"/>
  <c r="B174" i="13"/>
  <c r="B172" i="13"/>
  <c r="B173" i="13"/>
  <c r="B182" i="13"/>
  <c r="B183" i="13"/>
  <c r="B186" i="13"/>
  <c r="B185" i="13"/>
  <c r="B104" i="13"/>
  <c r="B199" i="13"/>
  <c r="B204" i="13"/>
  <c r="B202" i="13"/>
  <c r="B205" i="13"/>
  <c r="B201" i="13"/>
  <c r="B203" i="13"/>
  <c r="B206" i="13"/>
  <c r="B216" i="13"/>
  <c r="B215" i="13"/>
  <c r="B214" i="13"/>
  <c r="B217" i="13"/>
  <c r="B227" i="13"/>
  <c r="B232" i="13"/>
  <c r="B231" i="13"/>
  <c r="B230" i="13"/>
  <c r="B229" i="13"/>
  <c r="B234" i="13"/>
  <c r="B233" i="13"/>
  <c r="B130" i="13"/>
  <c r="B142" i="13"/>
  <c r="B246" i="13"/>
  <c r="B123" i="13"/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41" i="15"/>
  <c r="AA44" i="13" l="1"/>
  <c r="AA45" i="13"/>
  <c r="AA51" i="13"/>
  <c r="AA220" i="13"/>
  <c r="AA166" i="13"/>
  <c r="AA187" i="13"/>
  <c r="AA67" i="13"/>
  <c r="AA36" i="13"/>
  <c r="AA142" i="13"/>
  <c r="AA206" i="13"/>
  <c r="AA152" i="13"/>
  <c r="AA5" i="13"/>
  <c r="AA71" i="13"/>
  <c r="AA79" i="13"/>
  <c r="AA136" i="13"/>
  <c r="AA139" i="13"/>
  <c r="AA237" i="13"/>
  <c r="AA243" i="13"/>
  <c r="AA231" i="13"/>
  <c r="AA224" i="13"/>
  <c r="AA211" i="13"/>
  <c r="AA203" i="13"/>
  <c r="AA197" i="13"/>
  <c r="AA180" i="13"/>
  <c r="AA170" i="13"/>
  <c r="AA174" i="13"/>
  <c r="AA155" i="13"/>
  <c r="AA157" i="13"/>
  <c r="AA151" i="13"/>
  <c r="AA114" i="13"/>
  <c r="AA110" i="13"/>
  <c r="AA192" i="13"/>
  <c r="AA27" i="13"/>
  <c r="AA7" i="13"/>
  <c r="AA11" i="13"/>
  <c r="AA3" i="13"/>
  <c r="AA61" i="13"/>
  <c r="AA70" i="13"/>
  <c r="AA78" i="13"/>
  <c r="AA97" i="13"/>
  <c r="AA89" i="13"/>
  <c r="AA81" i="13"/>
  <c r="AA33" i="13"/>
  <c r="AA50" i="13"/>
  <c r="AA130" i="13"/>
  <c r="AA184" i="13"/>
  <c r="AA145" i="13"/>
  <c r="AA49" i="13"/>
  <c r="AA83" i="13"/>
  <c r="AA245" i="13"/>
  <c r="AA199" i="13"/>
  <c r="AA116" i="13"/>
  <c r="AA54" i="13"/>
  <c r="AA98" i="13"/>
  <c r="AA123" i="13"/>
  <c r="AA132" i="13"/>
  <c r="AA141" i="13"/>
  <c r="AA236" i="13"/>
  <c r="AA242" i="13"/>
  <c r="AA232" i="13"/>
  <c r="AA218" i="13"/>
  <c r="AA209" i="13"/>
  <c r="AA201" i="13"/>
  <c r="AA198" i="13"/>
  <c r="AA182" i="13"/>
  <c r="AA169" i="13"/>
  <c r="AA168" i="13"/>
  <c r="AA154" i="13"/>
  <c r="AA18" i="13"/>
  <c r="AA126" i="13"/>
  <c r="AA111" i="13"/>
  <c r="AA105" i="13"/>
  <c r="AA194" i="13"/>
  <c r="AA26" i="13"/>
  <c r="AA57" i="13"/>
  <c r="AA4" i="13"/>
  <c r="AA53" i="13"/>
  <c r="AA66" i="13"/>
  <c r="AA77" i="13"/>
  <c r="AA103" i="13"/>
  <c r="AA96" i="13"/>
  <c r="AA88" i="13"/>
  <c r="AA80" i="13"/>
  <c r="AA31" i="13"/>
  <c r="AA41" i="13"/>
  <c r="AA118" i="13"/>
  <c r="AA216" i="13"/>
  <c r="AA149" i="13"/>
  <c r="AA9" i="13"/>
  <c r="AA28" i="13"/>
  <c r="AA225" i="13"/>
  <c r="AA159" i="13"/>
  <c r="AA22" i="13"/>
  <c r="AA30" i="13"/>
  <c r="AA121" i="13"/>
  <c r="AA134" i="13"/>
  <c r="AA138" i="13"/>
  <c r="AA244" i="13"/>
  <c r="AA238" i="13"/>
  <c r="AA219" i="13"/>
  <c r="AA226" i="13"/>
  <c r="AA215" i="13"/>
  <c r="AA200" i="13"/>
  <c r="AA104" i="13"/>
  <c r="AA181" i="13"/>
  <c r="AA164" i="13"/>
  <c r="AA167" i="13"/>
  <c r="AA146" i="13"/>
  <c r="AA147" i="13"/>
  <c r="AA127" i="13"/>
  <c r="AA112" i="13"/>
  <c r="AA190" i="13"/>
  <c r="AA189" i="13"/>
  <c r="AA25" i="13"/>
  <c r="AA14" i="13"/>
  <c r="AA40" i="13"/>
  <c r="AA2" i="13"/>
  <c r="AA62" i="13"/>
  <c r="AA76" i="13"/>
  <c r="AA102" i="13"/>
  <c r="AA95" i="13"/>
  <c r="AA87" i="13"/>
  <c r="AA17" i="13"/>
  <c r="AA39" i="13"/>
  <c r="AA46" i="13"/>
  <c r="AA137" i="13"/>
  <c r="AA210" i="13"/>
  <c r="AA161" i="13"/>
  <c r="AA20" i="13"/>
  <c r="AA72" i="13"/>
  <c r="AA230" i="13"/>
  <c r="AA175" i="13"/>
  <c r="AA191" i="13"/>
  <c r="AA90" i="13"/>
  <c r="AA122" i="13"/>
  <c r="AA133" i="13"/>
  <c r="AA140" i="13"/>
  <c r="AA241" i="13"/>
  <c r="AA233" i="13"/>
  <c r="AA221" i="13"/>
  <c r="AA223" i="13"/>
  <c r="AA213" i="13"/>
  <c r="AA205" i="13"/>
  <c r="AA185" i="13"/>
  <c r="AA178" i="13"/>
  <c r="AA163" i="13"/>
  <c r="AA171" i="13"/>
  <c r="AA158" i="13"/>
  <c r="AA143" i="13"/>
  <c r="AA125" i="13"/>
  <c r="AA113" i="13"/>
  <c r="AA188" i="13"/>
  <c r="AA21" i="13"/>
  <c r="AA24" i="13"/>
  <c r="AA10" i="13"/>
  <c r="AA38" i="13"/>
  <c r="AA58" i="13"/>
  <c r="AA63" i="13"/>
  <c r="AA75" i="13"/>
  <c r="AA101" i="13"/>
  <c r="AA94" i="13"/>
  <c r="AA86" i="13"/>
  <c r="AA15" i="13"/>
  <c r="AA34" i="13"/>
  <c r="AA42" i="13"/>
  <c r="AA246" i="13"/>
  <c r="AA196" i="13"/>
  <c r="AA117" i="13"/>
  <c r="AA56" i="13"/>
  <c r="AA91" i="13"/>
  <c r="AA239" i="13"/>
  <c r="AA183" i="13"/>
  <c r="AA144" i="13"/>
  <c r="AA6" i="13"/>
  <c r="AA82" i="13"/>
  <c r="AA99" i="13"/>
  <c r="AA119" i="13"/>
  <c r="AA115" i="13"/>
  <c r="AA240" i="13"/>
  <c r="AA234" i="13"/>
  <c r="AA227" i="13"/>
  <c r="AA217" i="13"/>
  <c r="AA207" i="13"/>
  <c r="AA202" i="13"/>
  <c r="AA55" i="13"/>
  <c r="AA176" i="13"/>
  <c r="AA173" i="13"/>
  <c r="AA160" i="13"/>
  <c r="AA150" i="13"/>
  <c r="AA156" i="13"/>
  <c r="AA124" i="13"/>
  <c r="AA106" i="13"/>
  <c r="AA195" i="13"/>
  <c r="AA52" i="13"/>
  <c r="AA23" i="13"/>
  <c r="AA13" i="13"/>
  <c r="AA32" i="13"/>
  <c r="AA59" i="13"/>
  <c r="AA60" i="13"/>
  <c r="AA74" i="13"/>
  <c r="AA100" i="13"/>
  <c r="AA93" i="13"/>
  <c r="AA85" i="13"/>
  <c r="AA16" i="13"/>
  <c r="AA47" i="13"/>
  <c r="AA43" i="13"/>
  <c r="AA229" i="13"/>
  <c r="AA179" i="13"/>
  <c r="AA109" i="13"/>
  <c r="AA65" i="13"/>
  <c r="AA135" i="13"/>
  <c r="AA214" i="13"/>
  <c r="AA165" i="13"/>
  <c r="AA107" i="13"/>
  <c r="AA64" i="13"/>
  <c r="AA131" i="13"/>
  <c r="AA120" i="13"/>
  <c r="AA129" i="13"/>
  <c r="AA235" i="13"/>
  <c r="AA228" i="13"/>
  <c r="AA222" i="13"/>
  <c r="AA212" i="13"/>
  <c r="AA208" i="13"/>
  <c r="AA204" i="13"/>
  <c r="AA186" i="13"/>
  <c r="AA177" i="13"/>
  <c r="AA172" i="13"/>
  <c r="AA162" i="13"/>
  <c r="AA153" i="13"/>
  <c r="AA148" i="13"/>
  <c r="AA128" i="13"/>
  <c r="AA108" i="13"/>
  <c r="AA193" i="13"/>
  <c r="AA19" i="13"/>
  <c r="AA12" i="13"/>
  <c r="AA8" i="13"/>
  <c r="AA37" i="13"/>
  <c r="AA68" i="13"/>
  <c r="AA69" i="13"/>
  <c r="AA73" i="13"/>
  <c r="AA29" i="13"/>
  <c r="AA92" i="13"/>
  <c r="AA84" i="13"/>
  <c r="AA35" i="13"/>
  <c r="AA48" i="13"/>
  <c r="W53" i="13"/>
  <c r="W54" i="13"/>
  <c r="W3" i="13"/>
  <c r="W2" i="13"/>
  <c r="W15" i="13"/>
  <c r="W17" i="13"/>
  <c r="W16" i="13"/>
  <c r="W39" i="13"/>
  <c r="W34" i="13"/>
  <c r="W31" i="13"/>
  <c r="W33" i="13"/>
  <c r="W30" i="13"/>
  <c r="W35" i="13"/>
  <c r="W36" i="13"/>
  <c r="W41" i="13"/>
  <c r="W46" i="13"/>
  <c r="W47" i="13"/>
  <c r="W50" i="13"/>
  <c r="W43" i="13"/>
  <c r="W51" i="13"/>
  <c r="W42" i="13"/>
  <c r="W44" i="13"/>
  <c r="W48" i="13"/>
  <c r="W45" i="13"/>
  <c r="W64" i="13"/>
  <c r="W65" i="13"/>
  <c r="W67" i="13"/>
  <c r="W63" i="13"/>
  <c r="W60" i="13"/>
  <c r="W62" i="13"/>
  <c r="W68" i="13"/>
  <c r="W59" i="13"/>
  <c r="W61" i="13"/>
  <c r="W58" i="13"/>
  <c r="W66" i="13"/>
  <c r="W69" i="13"/>
  <c r="W38" i="13"/>
  <c r="W32" i="13"/>
  <c r="W37" i="13"/>
  <c r="W40" i="13"/>
  <c r="W82" i="13"/>
  <c r="W93" i="13"/>
  <c r="W96" i="13"/>
  <c r="W97" i="13"/>
  <c r="W95" i="13"/>
  <c r="W80" i="13"/>
  <c r="W94" i="13"/>
  <c r="W98" i="13"/>
  <c r="W29" i="13"/>
  <c r="W28" i="13"/>
  <c r="W102" i="13"/>
  <c r="W101" i="13"/>
  <c r="W103" i="13"/>
  <c r="W100" i="13"/>
  <c r="W19" i="13"/>
  <c r="W20" i="13"/>
  <c r="W52" i="13"/>
  <c r="W21" i="13"/>
  <c r="W27" i="13"/>
  <c r="W25" i="13"/>
  <c r="W26" i="13"/>
  <c r="W24" i="13"/>
  <c r="W115" i="13"/>
  <c r="W141" i="13"/>
  <c r="W49" i="13"/>
  <c r="W72" i="13"/>
  <c r="W73" i="13"/>
  <c r="W74" i="13"/>
  <c r="W75" i="13"/>
  <c r="W76" i="13"/>
  <c r="W77" i="13"/>
  <c r="W70" i="13"/>
  <c r="W71" i="13"/>
  <c r="W22" i="13"/>
  <c r="W84" i="13"/>
  <c r="W87" i="13"/>
  <c r="W92" i="13"/>
  <c r="W81" i="13"/>
  <c r="W86" i="13"/>
  <c r="W83" i="13"/>
  <c r="W91" i="13"/>
  <c r="W85" i="13"/>
  <c r="W89" i="13"/>
  <c r="W88" i="13"/>
  <c r="W90" i="13"/>
  <c r="W79" i="13"/>
  <c r="W78" i="13"/>
  <c r="W23" i="13"/>
  <c r="W200" i="13"/>
  <c r="W203" i="13"/>
  <c r="W201" i="13"/>
  <c r="W205" i="13"/>
  <c r="W204" i="13"/>
  <c r="W202" i="13"/>
  <c r="W206" i="13"/>
  <c r="W5" i="13"/>
  <c r="W9" i="13"/>
  <c r="W228" i="13"/>
  <c r="W7" i="13"/>
  <c r="W233" i="13"/>
  <c r="W57" i="13"/>
  <c r="W229" i="13"/>
  <c r="W13" i="13"/>
  <c r="W10" i="13"/>
  <c r="W230" i="13"/>
  <c r="W11" i="13"/>
  <c r="W8" i="13"/>
  <c r="W232" i="13"/>
  <c r="W56" i="13"/>
  <c r="W231" i="13"/>
  <c r="W6" i="13"/>
  <c r="W14" i="13"/>
  <c r="W12" i="13"/>
  <c r="W234" i="13"/>
  <c r="W196" i="13"/>
  <c r="W198" i="13"/>
  <c r="W197" i="13"/>
  <c r="W199" i="13"/>
  <c r="W224" i="13"/>
  <c r="W225" i="13"/>
  <c r="W222" i="13"/>
  <c r="W220" i="13"/>
  <c r="W219" i="13"/>
  <c r="W223" i="13"/>
  <c r="W218" i="13"/>
  <c r="W221" i="13"/>
  <c r="W226" i="13"/>
  <c r="W4" i="13"/>
  <c r="W227" i="13"/>
  <c r="W207" i="13"/>
  <c r="W216" i="13"/>
  <c r="W214" i="13"/>
  <c r="W208" i="13"/>
  <c r="W209" i="13"/>
  <c r="W210" i="13"/>
  <c r="W215" i="13"/>
  <c r="W211" i="13"/>
  <c r="W212" i="13"/>
  <c r="W213" i="13"/>
  <c r="W217" i="13"/>
  <c r="W187" i="13"/>
  <c r="W191" i="13"/>
  <c r="W192" i="13"/>
  <c r="W193" i="13"/>
  <c r="W194" i="13"/>
  <c r="W188" i="13"/>
  <c r="W189" i="13"/>
  <c r="W190" i="13"/>
  <c r="W195" i="13"/>
  <c r="W181" i="13"/>
  <c r="W182" i="13"/>
  <c r="W180" i="13"/>
  <c r="W183" i="13"/>
  <c r="W55" i="13"/>
  <c r="W184" i="13"/>
  <c r="W185" i="13"/>
  <c r="W186" i="13"/>
  <c r="W177" i="13"/>
  <c r="W176" i="13"/>
  <c r="W178" i="13"/>
  <c r="W175" i="13"/>
  <c r="W179" i="13"/>
  <c r="W240" i="13"/>
  <c r="W239" i="13"/>
  <c r="W244" i="13"/>
  <c r="W242" i="13"/>
  <c r="W238" i="13"/>
  <c r="W243" i="13"/>
  <c r="W235" i="13"/>
  <c r="W241" i="13"/>
  <c r="W246" i="13"/>
  <c r="W245" i="13"/>
  <c r="W236" i="13"/>
  <c r="W237" i="13"/>
  <c r="W143" i="13"/>
  <c r="W147" i="13"/>
  <c r="W151" i="13"/>
  <c r="W148" i="13"/>
  <c r="W18" i="13"/>
  <c r="W156" i="13"/>
  <c r="W152" i="13"/>
  <c r="W149" i="13"/>
  <c r="W145" i="13"/>
  <c r="W150" i="13"/>
  <c r="W153" i="13"/>
  <c r="W157" i="13"/>
  <c r="W146" i="13"/>
  <c r="W144" i="13"/>
  <c r="W154" i="13"/>
  <c r="W158" i="13"/>
  <c r="W155" i="13"/>
  <c r="W159" i="13"/>
  <c r="W167" i="13"/>
  <c r="W161" i="13"/>
  <c r="W168" i="13"/>
  <c r="W171" i="13"/>
  <c r="W163" i="13"/>
  <c r="W164" i="13"/>
  <c r="W173" i="13"/>
  <c r="W169" i="13"/>
  <c r="W170" i="13"/>
  <c r="W160" i="13"/>
  <c r="W172" i="13"/>
  <c r="W165" i="13"/>
  <c r="W166" i="13"/>
  <c r="W162" i="13"/>
  <c r="W174" i="13"/>
  <c r="W105" i="13"/>
  <c r="W107" i="13"/>
  <c r="W106" i="13"/>
  <c r="W109" i="13"/>
  <c r="W108" i="13"/>
  <c r="W110" i="13"/>
  <c r="W112" i="13"/>
  <c r="W113" i="13"/>
  <c r="W111" i="13"/>
  <c r="W114" i="13"/>
  <c r="W117" i="13"/>
  <c r="W116" i="13"/>
  <c r="W122" i="13"/>
  <c r="W99" i="13"/>
  <c r="W121" i="13"/>
  <c r="W123" i="13"/>
  <c r="W118" i="13"/>
  <c r="W119" i="13"/>
  <c r="W120" i="13"/>
  <c r="W124" i="13"/>
  <c r="W125" i="13"/>
  <c r="W129" i="13"/>
  <c r="W128" i="13"/>
  <c r="W130" i="13"/>
  <c r="W126" i="13"/>
  <c r="W127" i="13"/>
  <c r="W138" i="13"/>
  <c r="W140" i="13"/>
  <c r="W139" i="13"/>
  <c r="W142" i="13"/>
  <c r="W104" i="13"/>
  <c r="W136" i="13"/>
  <c r="W135" i="13"/>
  <c r="W131" i="13"/>
  <c r="W132" i="13"/>
  <c r="W134" i="13"/>
  <c r="W133" i="13"/>
  <c r="W137" i="13"/>
  <c r="V15" i="13"/>
  <c r="V17" i="13"/>
  <c r="V16" i="13"/>
  <c r="V39" i="13"/>
  <c r="V34" i="13"/>
  <c r="V31" i="13"/>
  <c r="V33" i="13"/>
  <c r="V30" i="13"/>
  <c r="V35" i="13"/>
  <c r="V36" i="13"/>
  <c r="V41" i="13"/>
  <c r="V46" i="13"/>
  <c r="V47" i="13"/>
  <c r="V50" i="13"/>
  <c r="V43" i="13"/>
  <c r="V51" i="13"/>
  <c r="V42" i="13"/>
  <c r="V44" i="13"/>
  <c r="V48" i="13"/>
  <c r="V45" i="13"/>
  <c r="V64" i="13"/>
  <c r="V65" i="13"/>
  <c r="V67" i="13"/>
  <c r="V63" i="13"/>
  <c r="V60" i="13"/>
  <c r="V62" i="13"/>
  <c r="V68" i="13"/>
  <c r="V59" i="13"/>
  <c r="V61" i="13"/>
  <c r="V58" i="13"/>
  <c r="V66" i="13"/>
  <c r="V69" i="13"/>
  <c r="V38" i="13"/>
  <c r="V32" i="13"/>
  <c r="V37" i="13"/>
  <c r="V40" i="13"/>
  <c r="V82" i="13"/>
  <c r="V93" i="13"/>
  <c r="V96" i="13"/>
  <c r="V97" i="13"/>
  <c r="V95" i="13"/>
  <c r="V80" i="13"/>
  <c r="V94" i="13"/>
  <c r="V98" i="13"/>
  <c r="V29" i="13"/>
  <c r="V28" i="13"/>
  <c r="V102" i="13"/>
  <c r="V101" i="13"/>
  <c r="V103" i="13"/>
  <c r="V100" i="13"/>
  <c r="V19" i="13"/>
  <c r="V20" i="13"/>
  <c r="V52" i="13"/>
  <c r="V21" i="13"/>
  <c r="V27" i="13"/>
  <c r="V25" i="13"/>
  <c r="V26" i="13"/>
  <c r="V24" i="13"/>
  <c r="V115" i="13"/>
  <c r="V141" i="13"/>
  <c r="V49" i="13"/>
  <c r="V72" i="13"/>
  <c r="V73" i="13"/>
  <c r="V74" i="13"/>
  <c r="V75" i="13"/>
  <c r="V76" i="13"/>
  <c r="V77" i="13"/>
  <c r="V70" i="13"/>
  <c r="V71" i="13"/>
  <c r="V22" i="13"/>
  <c r="V84" i="13"/>
  <c r="V87" i="13"/>
  <c r="V92" i="13"/>
  <c r="V81" i="13"/>
  <c r="V86" i="13"/>
  <c r="V83" i="13"/>
  <c r="V91" i="13"/>
  <c r="V85" i="13"/>
  <c r="V89" i="13"/>
  <c r="V88" i="13"/>
  <c r="V90" i="13"/>
  <c r="V79" i="13"/>
  <c r="V78" i="13"/>
  <c r="V23" i="13"/>
  <c r="V200" i="13"/>
  <c r="V203" i="13"/>
  <c r="V201" i="13"/>
  <c r="V205" i="13"/>
  <c r="V204" i="13"/>
  <c r="V202" i="13"/>
  <c r="V206" i="13"/>
  <c r="V5" i="13"/>
  <c r="V9" i="13"/>
  <c r="V228" i="13"/>
  <c r="V7" i="13"/>
  <c r="V233" i="13"/>
  <c r="V57" i="13"/>
  <c r="V229" i="13"/>
  <c r="V13" i="13"/>
  <c r="V10" i="13"/>
  <c r="V230" i="13"/>
  <c r="V11" i="13"/>
  <c r="V8" i="13"/>
  <c r="V232" i="13"/>
  <c r="V56" i="13"/>
  <c r="V231" i="13"/>
  <c r="V6" i="13"/>
  <c r="V14" i="13"/>
  <c r="V12" i="13"/>
  <c r="V234" i="13"/>
  <c r="V196" i="13"/>
  <c r="V198" i="13"/>
  <c r="V197" i="13"/>
  <c r="V199" i="13"/>
  <c r="V224" i="13"/>
  <c r="V225" i="13"/>
  <c r="V222" i="13"/>
  <c r="V220" i="13"/>
  <c r="V219" i="13"/>
  <c r="V223" i="13"/>
  <c r="V218" i="13"/>
  <c r="V221" i="13"/>
  <c r="V226" i="13"/>
  <c r="V4" i="13"/>
  <c r="V227" i="13"/>
  <c r="V207" i="13"/>
  <c r="V216" i="13"/>
  <c r="V214" i="13"/>
  <c r="V208" i="13"/>
  <c r="V209" i="13"/>
  <c r="V210" i="13"/>
  <c r="V215" i="13"/>
  <c r="V211" i="13"/>
  <c r="V212" i="13"/>
  <c r="V213" i="13"/>
  <c r="V217" i="13"/>
  <c r="V187" i="13"/>
  <c r="V191" i="13"/>
  <c r="V192" i="13"/>
  <c r="V193" i="13"/>
  <c r="V194" i="13"/>
  <c r="V188" i="13"/>
  <c r="V189" i="13"/>
  <c r="V190" i="13"/>
  <c r="V195" i="13"/>
  <c r="V181" i="13"/>
  <c r="V182" i="13"/>
  <c r="V180" i="13"/>
  <c r="V183" i="13"/>
  <c r="V53" i="13"/>
  <c r="V54" i="13"/>
  <c r="V55" i="13"/>
  <c r="V184" i="13"/>
  <c r="V3" i="13"/>
  <c r="V185" i="13"/>
  <c r="V2" i="13"/>
  <c r="V186" i="13"/>
  <c r="V177" i="13"/>
  <c r="V176" i="13"/>
  <c r="V178" i="13"/>
  <c r="V175" i="13"/>
  <c r="V179" i="13"/>
  <c r="V240" i="13"/>
  <c r="V239" i="13"/>
  <c r="V244" i="13"/>
  <c r="V242" i="13"/>
  <c r="V238" i="13"/>
  <c r="V243" i="13"/>
  <c r="V235" i="13"/>
  <c r="V241" i="13"/>
  <c r="V246" i="13"/>
  <c r="V245" i="13"/>
  <c r="V236" i="13"/>
  <c r="V237" i="13"/>
  <c r="V143" i="13"/>
  <c r="V147" i="13"/>
  <c r="V151" i="13"/>
  <c r="V148" i="13"/>
  <c r="V18" i="13"/>
  <c r="V156" i="13"/>
  <c r="V152" i="13"/>
  <c r="V149" i="13"/>
  <c r="V145" i="13"/>
  <c r="V150" i="13"/>
  <c r="V153" i="13"/>
  <c r="V157" i="13"/>
  <c r="V146" i="13"/>
  <c r="V144" i="13"/>
  <c r="V154" i="13"/>
  <c r="V158" i="13"/>
  <c r="V155" i="13"/>
  <c r="V159" i="13"/>
  <c r="V167" i="13"/>
  <c r="V161" i="13"/>
  <c r="V168" i="13"/>
  <c r="V171" i="13"/>
  <c r="V163" i="13"/>
  <c r="V164" i="13"/>
  <c r="V173" i="13"/>
  <c r="V169" i="13"/>
  <c r="V170" i="13"/>
  <c r="V160" i="13"/>
  <c r="V172" i="13"/>
  <c r="V165" i="13"/>
  <c r="V166" i="13"/>
  <c r="V162" i="13"/>
  <c r="V174" i="13"/>
  <c r="V105" i="13"/>
  <c r="V107" i="13"/>
  <c r="V106" i="13"/>
  <c r="V109" i="13"/>
  <c r="V108" i="13"/>
  <c r="V110" i="13"/>
  <c r="V112" i="13"/>
  <c r="V113" i="13"/>
  <c r="V111" i="13"/>
  <c r="V114" i="13"/>
  <c r="V117" i="13"/>
  <c r="V116" i="13"/>
  <c r="V122" i="13"/>
  <c r="V99" i="13"/>
  <c r="V121" i="13"/>
  <c r="V123" i="13"/>
  <c r="V118" i="13"/>
  <c r="V119" i="13"/>
  <c r="V120" i="13"/>
  <c r="V124" i="13"/>
  <c r="V125" i="13"/>
  <c r="V129" i="13"/>
  <c r="V128" i="13"/>
  <c r="V130" i="13"/>
  <c r="V126" i="13"/>
  <c r="V127" i="13"/>
  <c r="V138" i="13"/>
  <c r="V140" i="13"/>
  <c r="V139" i="13"/>
  <c r="V142" i="13"/>
  <c r="V104" i="13"/>
  <c r="V136" i="13"/>
  <c r="V135" i="13"/>
  <c r="V131" i="13"/>
  <c r="V132" i="13"/>
  <c r="V134" i="13"/>
  <c r="V133" i="13"/>
  <c r="V137" i="13"/>
  <c r="U15" i="13"/>
  <c r="U17" i="13"/>
  <c r="U16" i="13"/>
  <c r="U64" i="13"/>
  <c r="U65" i="13"/>
  <c r="U67" i="13"/>
  <c r="U63" i="13"/>
  <c r="U60" i="13"/>
  <c r="U62" i="13"/>
  <c r="U68" i="13"/>
  <c r="U59" i="13"/>
  <c r="U61" i="13"/>
  <c r="U58" i="13"/>
  <c r="U66" i="13"/>
  <c r="U69" i="13"/>
  <c r="U39" i="13"/>
  <c r="U34" i="13"/>
  <c r="U31" i="13"/>
  <c r="U38" i="13"/>
  <c r="U32" i="13"/>
  <c r="U33" i="13"/>
  <c r="U37" i="13"/>
  <c r="U30" i="13"/>
  <c r="U35" i="13"/>
  <c r="U36" i="13"/>
  <c r="U40" i="13"/>
  <c r="U82" i="13"/>
  <c r="U93" i="13"/>
  <c r="U96" i="13"/>
  <c r="U97" i="13"/>
  <c r="U95" i="13"/>
  <c r="U80" i="13"/>
  <c r="U94" i="13"/>
  <c r="U98" i="13"/>
  <c r="U29" i="13"/>
  <c r="U28" i="13"/>
  <c r="U102" i="13"/>
  <c r="U101" i="13"/>
  <c r="U103" i="13"/>
  <c r="U100" i="13"/>
  <c r="U19" i="13"/>
  <c r="U20" i="13"/>
  <c r="U52" i="13"/>
  <c r="U21" i="13"/>
  <c r="U27" i="13"/>
  <c r="U25" i="13"/>
  <c r="U26" i="13"/>
  <c r="U24" i="13"/>
  <c r="U115" i="13"/>
  <c r="U141" i="13"/>
  <c r="U41" i="13"/>
  <c r="U46" i="13"/>
  <c r="U47" i="13"/>
  <c r="U50" i="13"/>
  <c r="U43" i="13"/>
  <c r="U49" i="13"/>
  <c r="U51" i="13"/>
  <c r="U42" i="13"/>
  <c r="U44" i="13"/>
  <c r="U48" i="13"/>
  <c r="U45" i="13"/>
  <c r="U72" i="13"/>
  <c r="U73" i="13"/>
  <c r="U74" i="13"/>
  <c r="U75" i="13"/>
  <c r="U76" i="13"/>
  <c r="U77" i="13"/>
  <c r="U70" i="13"/>
  <c r="U71" i="13"/>
  <c r="U22" i="13"/>
  <c r="U84" i="13"/>
  <c r="U87" i="13"/>
  <c r="U92" i="13"/>
  <c r="U81" i="13"/>
  <c r="U86" i="13"/>
  <c r="U83" i="13"/>
  <c r="U91" i="13"/>
  <c r="U85" i="13"/>
  <c r="U89" i="13"/>
  <c r="U88" i="13"/>
  <c r="U90" i="13"/>
  <c r="U79" i="13"/>
  <c r="U78" i="13"/>
  <c r="U23" i="13"/>
  <c r="U200" i="13"/>
  <c r="U203" i="13"/>
  <c r="U201" i="13"/>
  <c r="U205" i="13"/>
  <c r="U204" i="13"/>
  <c r="U202" i="13"/>
  <c r="U206" i="13"/>
  <c r="U5" i="13"/>
  <c r="U9" i="13"/>
  <c r="U228" i="13"/>
  <c r="U7" i="13"/>
  <c r="U233" i="13"/>
  <c r="U57" i="13"/>
  <c r="U229" i="13"/>
  <c r="U13" i="13"/>
  <c r="U10" i="13"/>
  <c r="U230" i="13"/>
  <c r="U11" i="13"/>
  <c r="U8" i="13"/>
  <c r="U232" i="13"/>
  <c r="U56" i="13"/>
  <c r="U231" i="13"/>
  <c r="U6" i="13"/>
  <c r="U14" i="13"/>
  <c r="U12" i="13"/>
  <c r="U234" i="13"/>
  <c r="U196" i="13"/>
  <c r="U198" i="13"/>
  <c r="U197" i="13"/>
  <c r="U199" i="13"/>
  <c r="U224" i="13"/>
  <c r="U225" i="13"/>
  <c r="U222" i="13"/>
  <c r="U220" i="13"/>
  <c r="U219" i="13"/>
  <c r="U223" i="13"/>
  <c r="U218" i="13"/>
  <c r="U221" i="13"/>
  <c r="U226" i="13"/>
  <c r="U4" i="13"/>
  <c r="U227" i="13"/>
  <c r="U207" i="13"/>
  <c r="U216" i="13"/>
  <c r="U214" i="13"/>
  <c r="U208" i="13"/>
  <c r="U209" i="13"/>
  <c r="U210" i="13"/>
  <c r="U215" i="13"/>
  <c r="U211" i="13"/>
  <c r="U212" i="13"/>
  <c r="U213" i="13"/>
  <c r="U217" i="13"/>
  <c r="U187" i="13"/>
  <c r="U191" i="13"/>
  <c r="U192" i="13"/>
  <c r="U193" i="13"/>
  <c r="U194" i="13"/>
  <c r="U188" i="13"/>
  <c r="U189" i="13"/>
  <c r="U190" i="13"/>
  <c r="U195" i="13"/>
  <c r="U181" i="13"/>
  <c r="U182" i="13"/>
  <c r="U180" i="13"/>
  <c r="U183" i="13"/>
  <c r="U53" i="13"/>
  <c r="U54" i="13"/>
  <c r="U55" i="13"/>
  <c r="U184" i="13"/>
  <c r="U3" i="13"/>
  <c r="U185" i="13"/>
  <c r="U2" i="13"/>
  <c r="U186" i="13"/>
  <c r="U177" i="13"/>
  <c r="U176" i="13"/>
  <c r="U178" i="13"/>
  <c r="U175" i="13"/>
  <c r="U179" i="13"/>
  <c r="U240" i="13"/>
  <c r="U239" i="13"/>
  <c r="U244" i="13"/>
  <c r="U242" i="13"/>
  <c r="U238" i="13"/>
  <c r="U243" i="13"/>
  <c r="U235" i="13"/>
  <c r="U241" i="13"/>
  <c r="U246" i="13"/>
  <c r="U245" i="13"/>
  <c r="U236" i="13"/>
  <c r="U237" i="13"/>
  <c r="U143" i="13"/>
  <c r="U147" i="13"/>
  <c r="U151" i="13"/>
  <c r="U148" i="13"/>
  <c r="U18" i="13"/>
  <c r="U156" i="13"/>
  <c r="U152" i="13"/>
  <c r="U149" i="13"/>
  <c r="U145" i="13"/>
  <c r="U150" i="13"/>
  <c r="U153" i="13"/>
  <c r="U157" i="13"/>
  <c r="U146" i="13"/>
  <c r="U144" i="13"/>
  <c r="U154" i="13"/>
  <c r="U158" i="13"/>
  <c r="U155" i="13"/>
  <c r="U159" i="13"/>
  <c r="U167" i="13"/>
  <c r="U161" i="13"/>
  <c r="U168" i="13"/>
  <c r="U171" i="13"/>
  <c r="U163" i="13"/>
  <c r="U164" i="13"/>
  <c r="U173" i="13"/>
  <c r="U169" i="13"/>
  <c r="U170" i="13"/>
  <c r="U160" i="13"/>
  <c r="U172" i="13"/>
  <c r="U165" i="13"/>
  <c r="U166" i="13"/>
  <c r="U162" i="13"/>
  <c r="U174" i="13"/>
  <c r="U105" i="13"/>
  <c r="U107" i="13"/>
  <c r="U106" i="13"/>
  <c r="U109" i="13"/>
  <c r="U108" i="13"/>
  <c r="U110" i="13"/>
  <c r="U112" i="13"/>
  <c r="U113" i="13"/>
  <c r="U111" i="13"/>
  <c r="U114" i="13"/>
  <c r="U117" i="13"/>
  <c r="U116" i="13"/>
  <c r="U122" i="13"/>
  <c r="U99" i="13"/>
  <c r="U121" i="13"/>
  <c r="U123" i="13"/>
  <c r="U118" i="13"/>
  <c r="U119" i="13"/>
  <c r="U120" i="13"/>
  <c r="U124" i="13"/>
  <c r="U125" i="13"/>
  <c r="U129" i="13"/>
  <c r="U128" i="13"/>
  <c r="U130" i="13"/>
  <c r="U126" i="13"/>
  <c r="U127" i="13"/>
  <c r="U138" i="13"/>
  <c r="U140" i="13"/>
  <c r="U139" i="13"/>
  <c r="U142" i="13"/>
  <c r="U104" i="13"/>
  <c r="U136" i="13"/>
  <c r="U135" i="13"/>
  <c r="U131" i="13"/>
  <c r="U132" i="13"/>
  <c r="U134" i="13"/>
  <c r="U133" i="13"/>
  <c r="U137" i="13"/>
  <c r="T64" i="13"/>
  <c r="T65" i="13"/>
  <c r="T67" i="13"/>
  <c r="T63" i="13"/>
  <c r="T60" i="13"/>
  <c r="T62" i="13"/>
  <c r="T68" i="13"/>
  <c r="T59" i="13"/>
  <c r="T61" i="13"/>
  <c r="T58" i="13"/>
  <c r="T66" i="13"/>
  <c r="T69" i="13"/>
  <c r="T39" i="13"/>
  <c r="T34" i="13"/>
  <c r="T31" i="13"/>
  <c r="T38" i="13"/>
  <c r="T32" i="13"/>
  <c r="T33" i="13"/>
  <c r="T37" i="13"/>
  <c r="T30" i="13"/>
  <c r="T35" i="13"/>
  <c r="T36" i="13"/>
  <c r="T40" i="13"/>
  <c r="T82" i="13"/>
  <c r="T93" i="13"/>
  <c r="T96" i="13"/>
  <c r="T97" i="13"/>
  <c r="T95" i="13"/>
  <c r="T80" i="13"/>
  <c r="T94" i="13"/>
  <c r="T98" i="13"/>
  <c r="T29" i="13"/>
  <c r="T28" i="13"/>
  <c r="T102" i="13"/>
  <c r="T101" i="13"/>
  <c r="T103" i="13"/>
  <c r="T100" i="13"/>
  <c r="T19" i="13"/>
  <c r="T20" i="13"/>
  <c r="T52" i="13"/>
  <c r="T21" i="13"/>
  <c r="T27" i="13"/>
  <c r="T25" i="13"/>
  <c r="T26" i="13"/>
  <c r="T24" i="13"/>
  <c r="T115" i="13"/>
  <c r="T141" i="13"/>
  <c r="T41" i="13"/>
  <c r="T46" i="13"/>
  <c r="T47" i="13"/>
  <c r="T50" i="13"/>
  <c r="T43" i="13"/>
  <c r="T49" i="13"/>
  <c r="T51" i="13"/>
  <c r="T42" i="13"/>
  <c r="T44" i="13"/>
  <c r="T48" i="13"/>
  <c r="T45" i="13"/>
  <c r="T72" i="13"/>
  <c r="T73" i="13"/>
  <c r="T74" i="13"/>
  <c r="T75" i="13"/>
  <c r="T76" i="13"/>
  <c r="T77" i="13"/>
  <c r="T70" i="13"/>
  <c r="T71" i="13"/>
  <c r="T22" i="13"/>
  <c r="T84" i="13"/>
  <c r="T87" i="13"/>
  <c r="T92" i="13"/>
  <c r="T81" i="13"/>
  <c r="T86" i="13"/>
  <c r="T83" i="13"/>
  <c r="T91" i="13"/>
  <c r="T85" i="13"/>
  <c r="T89" i="13"/>
  <c r="T88" i="13"/>
  <c r="T90" i="13"/>
  <c r="T79" i="13"/>
  <c r="T78" i="13"/>
  <c r="T23" i="13"/>
  <c r="T200" i="13"/>
  <c r="T203" i="13"/>
  <c r="T201" i="13"/>
  <c r="T205" i="13"/>
  <c r="T204" i="13"/>
  <c r="T202" i="13"/>
  <c r="T206" i="13"/>
  <c r="T5" i="13"/>
  <c r="T9" i="13"/>
  <c r="T228" i="13"/>
  <c r="T7" i="13"/>
  <c r="T233" i="13"/>
  <c r="T57" i="13"/>
  <c r="T229" i="13"/>
  <c r="T13" i="13"/>
  <c r="T10" i="13"/>
  <c r="T230" i="13"/>
  <c r="T11" i="13"/>
  <c r="T8" i="13"/>
  <c r="T232" i="13"/>
  <c r="T56" i="13"/>
  <c r="T231" i="13"/>
  <c r="T6" i="13"/>
  <c r="T14" i="13"/>
  <c r="T12" i="13"/>
  <c r="T234" i="13"/>
  <c r="T196" i="13"/>
  <c r="T198" i="13"/>
  <c r="T197" i="13"/>
  <c r="T199" i="13"/>
  <c r="T224" i="13"/>
  <c r="T225" i="13"/>
  <c r="T222" i="13"/>
  <c r="T220" i="13"/>
  <c r="T219" i="13"/>
  <c r="T223" i="13"/>
  <c r="T218" i="13"/>
  <c r="T221" i="13"/>
  <c r="T226" i="13"/>
  <c r="T15" i="13"/>
  <c r="T4" i="13"/>
  <c r="T17" i="13"/>
  <c r="T16" i="13"/>
  <c r="T227" i="13"/>
  <c r="T207" i="13"/>
  <c r="T216" i="13"/>
  <c r="T214" i="13"/>
  <c r="T208" i="13"/>
  <c r="T209" i="13"/>
  <c r="T210" i="13"/>
  <c r="T215" i="13"/>
  <c r="T211" i="13"/>
  <c r="T212" i="13"/>
  <c r="T213" i="13"/>
  <c r="T217" i="13"/>
  <c r="T187" i="13"/>
  <c r="T191" i="13"/>
  <c r="T192" i="13"/>
  <c r="T193" i="13"/>
  <c r="T194" i="13"/>
  <c r="T188" i="13"/>
  <c r="T189" i="13"/>
  <c r="T190" i="13"/>
  <c r="T195" i="13"/>
  <c r="T181" i="13"/>
  <c r="T182" i="13"/>
  <c r="T180" i="13"/>
  <c r="T183" i="13"/>
  <c r="T53" i="13"/>
  <c r="T54" i="13"/>
  <c r="T55" i="13"/>
  <c r="T184" i="13"/>
  <c r="T3" i="13"/>
  <c r="T185" i="13"/>
  <c r="T2" i="13"/>
  <c r="T186" i="13"/>
  <c r="T177" i="13"/>
  <c r="T176" i="13"/>
  <c r="T178" i="13"/>
  <c r="T175" i="13"/>
  <c r="T179" i="13"/>
  <c r="T240" i="13"/>
  <c r="T239" i="13"/>
  <c r="T244" i="13"/>
  <c r="T242" i="13"/>
  <c r="T238" i="13"/>
  <c r="T243" i="13"/>
  <c r="T235" i="13"/>
  <c r="T241" i="13"/>
  <c r="T246" i="13"/>
  <c r="T245" i="13"/>
  <c r="T236" i="13"/>
  <c r="T237" i="13"/>
  <c r="T143" i="13"/>
  <c r="T147" i="13"/>
  <c r="T151" i="13"/>
  <c r="T148" i="13"/>
  <c r="T18" i="13"/>
  <c r="T156" i="13"/>
  <c r="T152" i="13"/>
  <c r="T149" i="13"/>
  <c r="T145" i="13"/>
  <c r="T150" i="13"/>
  <c r="T153" i="13"/>
  <c r="T157" i="13"/>
  <c r="T146" i="13"/>
  <c r="T144" i="13"/>
  <c r="T154" i="13"/>
  <c r="T158" i="13"/>
  <c r="T155" i="13"/>
  <c r="T159" i="13"/>
  <c r="T167" i="13"/>
  <c r="T161" i="13"/>
  <c r="T168" i="13"/>
  <c r="T171" i="13"/>
  <c r="T163" i="13"/>
  <c r="T164" i="13"/>
  <c r="T173" i="13"/>
  <c r="T169" i="13"/>
  <c r="T170" i="13"/>
  <c r="T160" i="13"/>
  <c r="T172" i="13"/>
  <c r="T165" i="13"/>
  <c r="T166" i="13"/>
  <c r="T162" i="13"/>
  <c r="T174" i="13"/>
  <c r="T105" i="13"/>
  <c r="T107" i="13"/>
  <c r="T106" i="13"/>
  <c r="T109" i="13"/>
  <c r="T108" i="13"/>
  <c r="T110" i="13"/>
  <c r="T112" i="13"/>
  <c r="T113" i="13"/>
  <c r="T111" i="13"/>
  <c r="T114" i="13"/>
  <c r="T117" i="13"/>
  <c r="T116" i="13"/>
  <c r="T122" i="13"/>
  <c r="T99" i="13"/>
  <c r="T121" i="13"/>
  <c r="T123" i="13"/>
  <c r="T118" i="13"/>
  <c r="T119" i="13"/>
  <c r="T120" i="13"/>
  <c r="T124" i="13"/>
  <c r="T125" i="13"/>
  <c r="T129" i="13"/>
  <c r="T128" i="13"/>
  <c r="T130" i="13"/>
  <c r="T126" i="13"/>
  <c r="T127" i="13"/>
  <c r="T138" i="13"/>
  <c r="T140" i="13"/>
  <c r="T139" i="13"/>
  <c r="T142" i="13"/>
  <c r="T104" i="13"/>
  <c r="T136" i="13"/>
  <c r="T135" i="13"/>
  <c r="T131" i="13"/>
  <c r="T132" i="13"/>
  <c r="T134" i="13"/>
  <c r="T133" i="13"/>
  <c r="T137" i="13"/>
  <c r="S39" i="13"/>
  <c r="S34" i="13"/>
  <c r="S31" i="13"/>
  <c r="S38" i="13"/>
  <c r="S32" i="13"/>
  <c r="S33" i="13"/>
  <c r="S37" i="13"/>
  <c r="S30" i="13"/>
  <c r="S35" i="13"/>
  <c r="S36" i="13"/>
  <c r="S40" i="13"/>
  <c r="S82" i="13"/>
  <c r="S93" i="13"/>
  <c r="S96" i="13"/>
  <c r="S97" i="13"/>
  <c r="S95" i="13"/>
  <c r="S80" i="13"/>
  <c r="S94" i="13"/>
  <c r="S98" i="13"/>
  <c r="S29" i="13"/>
  <c r="S28" i="13"/>
  <c r="S102" i="13"/>
  <c r="S101" i="13"/>
  <c r="S103" i="13"/>
  <c r="S100" i="13"/>
  <c r="S19" i="13"/>
  <c r="S20" i="13"/>
  <c r="S52" i="13"/>
  <c r="S21" i="13"/>
  <c r="S27" i="13"/>
  <c r="S25" i="13"/>
  <c r="S26" i="13"/>
  <c r="S24" i="13"/>
  <c r="S115" i="13"/>
  <c r="S141" i="13"/>
  <c r="S41" i="13"/>
  <c r="S46" i="13"/>
  <c r="S47" i="13"/>
  <c r="S50" i="13"/>
  <c r="S43" i="13"/>
  <c r="S49" i="13"/>
  <c r="S51" i="13"/>
  <c r="S42" i="13"/>
  <c r="S44" i="13"/>
  <c r="S48" i="13"/>
  <c r="S45" i="13"/>
  <c r="S72" i="13"/>
  <c r="S73" i="13"/>
  <c r="S74" i="13"/>
  <c r="S75" i="13"/>
  <c r="S76" i="13"/>
  <c r="S77" i="13"/>
  <c r="S70" i="13"/>
  <c r="S71" i="13"/>
  <c r="S22" i="13"/>
  <c r="S84" i="13"/>
  <c r="S87" i="13"/>
  <c r="S92" i="13"/>
  <c r="S81" i="13"/>
  <c r="S86" i="13"/>
  <c r="S83" i="13"/>
  <c r="S91" i="13"/>
  <c r="S85" i="13"/>
  <c r="S89" i="13"/>
  <c r="S88" i="13"/>
  <c r="S90" i="13"/>
  <c r="S79" i="13"/>
  <c r="S78" i="13"/>
  <c r="S23" i="13"/>
  <c r="S200" i="13"/>
  <c r="S203" i="13"/>
  <c r="S201" i="13"/>
  <c r="S205" i="13"/>
  <c r="S204" i="13"/>
  <c r="S202" i="13"/>
  <c r="S206" i="13"/>
  <c r="S5" i="13"/>
  <c r="S9" i="13"/>
  <c r="S228" i="13"/>
  <c r="S7" i="13"/>
  <c r="S233" i="13"/>
  <c r="S57" i="13"/>
  <c r="S229" i="13"/>
  <c r="S13" i="13"/>
  <c r="S10" i="13"/>
  <c r="S230" i="13"/>
  <c r="S11" i="13"/>
  <c r="S8" i="13"/>
  <c r="S232" i="13"/>
  <c r="S56" i="13"/>
  <c r="S231" i="13"/>
  <c r="S6" i="13"/>
  <c r="S14" i="13"/>
  <c r="S12" i="13"/>
  <c r="S234" i="13"/>
  <c r="S196" i="13"/>
  <c r="S198" i="13"/>
  <c r="S197" i="13"/>
  <c r="S199" i="13"/>
  <c r="S224" i="13"/>
  <c r="S225" i="13"/>
  <c r="S222" i="13"/>
  <c r="S220" i="13"/>
  <c r="S219" i="13"/>
  <c r="S223" i="13"/>
  <c r="S218" i="13"/>
  <c r="S221" i="13"/>
  <c r="S226" i="13"/>
  <c r="S15" i="13"/>
  <c r="S4" i="13"/>
  <c r="S17" i="13"/>
  <c r="S16" i="13"/>
  <c r="S227" i="13"/>
  <c r="S207" i="13"/>
  <c r="S216" i="13"/>
  <c r="S214" i="13"/>
  <c r="S208" i="13"/>
  <c r="S209" i="13"/>
  <c r="S210" i="13"/>
  <c r="S215" i="13"/>
  <c r="S211" i="13"/>
  <c r="S212" i="13"/>
  <c r="S213" i="13"/>
  <c r="S217" i="13"/>
  <c r="S187" i="13"/>
  <c r="S191" i="13"/>
  <c r="S192" i="13"/>
  <c r="S193" i="13"/>
  <c r="S194" i="13"/>
  <c r="S188" i="13"/>
  <c r="S189" i="13"/>
  <c r="S190" i="13"/>
  <c r="S195" i="13"/>
  <c r="S64" i="13"/>
  <c r="S65" i="13"/>
  <c r="S67" i="13"/>
  <c r="S181" i="13"/>
  <c r="S63" i="13"/>
  <c r="S60" i="13"/>
  <c r="S62" i="13"/>
  <c r="S68" i="13"/>
  <c r="S182" i="13"/>
  <c r="S59" i="13"/>
  <c r="S61" i="13"/>
  <c r="S58" i="13"/>
  <c r="S180" i="13"/>
  <c r="S66" i="13"/>
  <c r="S69" i="13"/>
  <c r="S183" i="13"/>
  <c r="S53" i="13"/>
  <c r="S54" i="13"/>
  <c r="S55" i="13"/>
  <c r="S184" i="13"/>
  <c r="S3" i="13"/>
  <c r="S185" i="13"/>
  <c r="S2" i="13"/>
  <c r="S186" i="13"/>
  <c r="S177" i="13"/>
  <c r="S176" i="13"/>
  <c r="S178" i="13"/>
  <c r="S175" i="13"/>
  <c r="S179" i="13"/>
  <c r="S240" i="13"/>
  <c r="S239" i="13"/>
  <c r="S244" i="13"/>
  <c r="S242" i="13"/>
  <c r="S238" i="13"/>
  <c r="S243" i="13"/>
  <c r="S235" i="13"/>
  <c r="S241" i="13"/>
  <c r="S246" i="13"/>
  <c r="S245" i="13"/>
  <c r="S236" i="13"/>
  <c r="S237" i="13"/>
  <c r="S143" i="13"/>
  <c r="S147" i="13"/>
  <c r="S151" i="13"/>
  <c r="S148" i="13"/>
  <c r="S18" i="13"/>
  <c r="S156" i="13"/>
  <c r="S152" i="13"/>
  <c r="S149" i="13"/>
  <c r="S145" i="13"/>
  <c r="S150" i="13"/>
  <c r="S153" i="13"/>
  <c r="S157" i="13"/>
  <c r="S146" i="13"/>
  <c r="S144" i="13"/>
  <c r="S154" i="13"/>
  <c r="S158" i="13"/>
  <c r="S155" i="13"/>
  <c r="S159" i="13"/>
  <c r="S167" i="13"/>
  <c r="S161" i="13"/>
  <c r="S168" i="13"/>
  <c r="S171" i="13"/>
  <c r="S163" i="13"/>
  <c r="S164" i="13"/>
  <c r="S173" i="13"/>
  <c r="S169" i="13"/>
  <c r="S170" i="13"/>
  <c r="S160" i="13"/>
  <c r="S172" i="13"/>
  <c r="S165" i="13"/>
  <c r="S166" i="13"/>
  <c r="S162" i="13"/>
  <c r="S174" i="13"/>
  <c r="S105" i="13"/>
  <c r="S107" i="13"/>
  <c r="S106" i="13"/>
  <c r="S109" i="13"/>
  <c r="S108" i="13"/>
  <c r="S110" i="13"/>
  <c r="S112" i="13"/>
  <c r="S113" i="13"/>
  <c r="S111" i="13"/>
  <c r="S114" i="13"/>
  <c r="S117" i="13"/>
  <c r="S116" i="13"/>
  <c r="S122" i="13"/>
  <c r="S99" i="13"/>
  <c r="S121" i="13"/>
  <c r="S123" i="13"/>
  <c r="S118" i="13"/>
  <c r="S119" i="13"/>
  <c r="S120" i="13"/>
  <c r="S124" i="13"/>
  <c r="S125" i="13"/>
  <c r="S129" i="13"/>
  <c r="S128" i="13"/>
  <c r="S130" i="13"/>
  <c r="S126" i="13"/>
  <c r="S127" i="13"/>
  <c r="S138" i="13"/>
  <c r="S140" i="13"/>
  <c r="S139" i="13"/>
  <c r="S142" i="13"/>
  <c r="S104" i="13"/>
  <c r="S136" i="13"/>
  <c r="S135" i="13"/>
  <c r="S131" i="13"/>
  <c r="S132" i="13"/>
  <c r="S134" i="13"/>
  <c r="S133" i="13"/>
  <c r="S137" i="13"/>
  <c r="R82" i="13"/>
  <c r="R93" i="13"/>
  <c r="R96" i="13"/>
  <c r="R97" i="13"/>
  <c r="R95" i="13"/>
  <c r="R80" i="13"/>
  <c r="R94" i="13"/>
  <c r="R98" i="13"/>
  <c r="R29" i="13"/>
  <c r="R28" i="13"/>
  <c r="R102" i="13"/>
  <c r="R101" i="13"/>
  <c r="R103" i="13"/>
  <c r="R100" i="13"/>
  <c r="R19" i="13"/>
  <c r="R20" i="13"/>
  <c r="R52" i="13"/>
  <c r="R21" i="13"/>
  <c r="R27" i="13"/>
  <c r="R25" i="13"/>
  <c r="R26" i="13"/>
  <c r="R24" i="13"/>
  <c r="R115" i="13"/>
  <c r="R141" i="13"/>
  <c r="R41" i="13"/>
  <c r="R46" i="13"/>
  <c r="R47" i="13"/>
  <c r="R50" i="13"/>
  <c r="R43" i="13"/>
  <c r="R49" i="13"/>
  <c r="R51" i="13"/>
  <c r="R42" i="13"/>
  <c r="R44" i="13"/>
  <c r="R48" i="13"/>
  <c r="R45" i="13"/>
  <c r="R72" i="13"/>
  <c r="R73" i="13"/>
  <c r="R74" i="13"/>
  <c r="R75" i="13"/>
  <c r="R76" i="13"/>
  <c r="R77" i="13"/>
  <c r="R70" i="13"/>
  <c r="R71" i="13"/>
  <c r="R22" i="13"/>
  <c r="R84" i="13"/>
  <c r="R87" i="13"/>
  <c r="R92" i="13"/>
  <c r="R81" i="13"/>
  <c r="R86" i="13"/>
  <c r="R83" i="13"/>
  <c r="R91" i="13"/>
  <c r="R85" i="13"/>
  <c r="R89" i="13"/>
  <c r="R88" i="13"/>
  <c r="R90" i="13"/>
  <c r="R79" i="13"/>
  <c r="R78" i="13"/>
  <c r="R23" i="13"/>
  <c r="R39" i="13"/>
  <c r="R34" i="13"/>
  <c r="R31" i="13"/>
  <c r="R200" i="13"/>
  <c r="R38" i="13"/>
  <c r="R32" i="13"/>
  <c r="R203" i="13"/>
  <c r="R33" i="13"/>
  <c r="R37" i="13"/>
  <c r="R30" i="13"/>
  <c r="R201" i="13"/>
  <c r="R205" i="13"/>
  <c r="R204" i="13"/>
  <c r="R202" i="13"/>
  <c r="R35" i="13"/>
  <c r="R36" i="13"/>
  <c r="R206" i="13"/>
  <c r="R5" i="13"/>
  <c r="R9" i="13"/>
  <c r="R228" i="13"/>
  <c r="R7" i="13"/>
  <c r="R233" i="13"/>
  <c r="R57" i="13"/>
  <c r="R229" i="13"/>
  <c r="R13" i="13"/>
  <c r="R10" i="13"/>
  <c r="R230" i="13"/>
  <c r="R11" i="13"/>
  <c r="R8" i="13"/>
  <c r="R232" i="13"/>
  <c r="R56" i="13"/>
  <c r="R231" i="13"/>
  <c r="R6" i="13"/>
  <c r="R14" i="13"/>
  <c r="R12" i="13"/>
  <c r="R234" i="13"/>
  <c r="R196" i="13"/>
  <c r="R198" i="13"/>
  <c r="R197" i="13"/>
  <c r="R199" i="13"/>
  <c r="R224" i="13"/>
  <c r="R225" i="13"/>
  <c r="R222" i="13"/>
  <c r="R220" i="13"/>
  <c r="R219" i="13"/>
  <c r="R223" i="13"/>
  <c r="R218" i="13"/>
  <c r="R221" i="13"/>
  <c r="R226" i="13"/>
  <c r="R15" i="13"/>
  <c r="R4" i="13"/>
  <c r="R17" i="13"/>
  <c r="R16" i="13"/>
  <c r="R227" i="13"/>
  <c r="R207" i="13"/>
  <c r="R216" i="13"/>
  <c r="R40" i="13"/>
  <c r="R214" i="13"/>
  <c r="R208" i="13"/>
  <c r="R209" i="13"/>
  <c r="R210" i="13"/>
  <c r="R215" i="13"/>
  <c r="R211" i="13"/>
  <c r="R212" i="13"/>
  <c r="R213" i="13"/>
  <c r="R217" i="13"/>
  <c r="R187" i="13"/>
  <c r="R191" i="13"/>
  <c r="R192" i="13"/>
  <c r="R193" i="13"/>
  <c r="R194" i="13"/>
  <c r="R188" i="13"/>
  <c r="R189" i="13"/>
  <c r="R190" i="13"/>
  <c r="R195" i="13"/>
  <c r="R64" i="13"/>
  <c r="R65" i="13"/>
  <c r="R67" i="13"/>
  <c r="R181" i="13"/>
  <c r="R63" i="13"/>
  <c r="R60" i="13"/>
  <c r="R62" i="13"/>
  <c r="R68" i="13"/>
  <c r="R182" i="13"/>
  <c r="R59" i="13"/>
  <c r="R61" i="13"/>
  <c r="R58" i="13"/>
  <c r="R180" i="13"/>
  <c r="R66" i="13"/>
  <c r="R69" i="13"/>
  <c r="R183" i="13"/>
  <c r="R53" i="13"/>
  <c r="R54" i="13"/>
  <c r="R55" i="13"/>
  <c r="R184" i="13"/>
  <c r="R3" i="13"/>
  <c r="R185" i="13"/>
  <c r="R2" i="13"/>
  <c r="R186" i="13"/>
  <c r="R177" i="13"/>
  <c r="R176" i="13"/>
  <c r="R178" i="13"/>
  <c r="R175" i="13"/>
  <c r="R179" i="13"/>
  <c r="R240" i="13"/>
  <c r="R239" i="13"/>
  <c r="R244" i="13"/>
  <c r="R242" i="13"/>
  <c r="R238" i="13"/>
  <c r="R243" i="13"/>
  <c r="R235" i="13"/>
  <c r="R241" i="13"/>
  <c r="R246" i="13"/>
  <c r="R245" i="13"/>
  <c r="R236" i="13"/>
  <c r="R237" i="13"/>
  <c r="R143" i="13"/>
  <c r="R147" i="13"/>
  <c r="R151" i="13"/>
  <c r="R148" i="13"/>
  <c r="R18" i="13"/>
  <c r="R156" i="13"/>
  <c r="R152" i="13"/>
  <c r="R149" i="13"/>
  <c r="R145" i="13"/>
  <c r="R150" i="13"/>
  <c r="R153" i="13"/>
  <c r="R157" i="13"/>
  <c r="R146" i="13"/>
  <c r="R144" i="13"/>
  <c r="R154" i="13"/>
  <c r="R158" i="13"/>
  <c r="R155" i="13"/>
  <c r="R159" i="13"/>
  <c r="R167" i="13"/>
  <c r="R161" i="13"/>
  <c r="R168" i="13"/>
  <c r="R171" i="13"/>
  <c r="R163" i="13"/>
  <c r="R164" i="13"/>
  <c r="R173" i="13"/>
  <c r="R169" i="13"/>
  <c r="R170" i="13"/>
  <c r="R160" i="13"/>
  <c r="R172" i="13"/>
  <c r="R165" i="13"/>
  <c r="R166" i="13"/>
  <c r="R162" i="13"/>
  <c r="R174" i="13"/>
  <c r="R105" i="13"/>
  <c r="R107" i="13"/>
  <c r="R106" i="13"/>
  <c r="R109" i="13"/>
  <c r="R108" i="13"/>
  <c r="R110" i="13"/>
  <c r="R112" i="13"/>
  <c r="R113" i="13"/>
  <c r="R111" i="13"/>
  <c r="R114" i="13"/>
  <c r="R117" i="13"/>
  <c r="R116" i="13"/>
  <c r="R122" i="13"/>
  <c r="R99" i="13"/>
  <c r="R121" i="13"/>
  <c r="R123" i="13"/>
  <c r="R118" i="13"/>
  <c r="R119" i="13"/>
  <c r="R120" i="13"/>
  <c r="R124" i="13"/>
  <c r="R125" i="13"/>
  <c r="R129" i="13"/>
  <c r="R128" i="13"/>
  <c r="R130" i="13"/>
  <c r="R126" i="13"/>
  <c r="R127" i="13"/>
  <c r="R138" i="13"/>
  <c r="R140" i="13"/>
  <c r="R139" i="13"/>
  <c r="R142" i="13"/>
  <c r="R104" i="13"/>
  <c r="R136" i="13"/>
  <c r="R135" i="13"/>
  <c r="R131" i="13"/>
  <c r="R132" i="13"/>
  <c r="R134" i="13"/>
  <c r="R133" i="13"/>
  <c r="R137" i="13"/>
  <c r="Q72" i="13"/>
  <c r="Q73" i="13"/>
  <c r="Q74" i="13"/>
  <c r="Q75" i="13"/>
  <c r="Q76" i="13"/>
  <c r="Q77" i="13"/>
  <c r="Q70" i="13"/>
  <c r="Q71" i="13"/>
  <c r="Q22" i="13"/>
  <c r="Q84" i="13"/>
  <c r="Q87" i="13"/>
  <c r="Q92" i="13"/>
  <c r="Q81" i="13"/>
  <c r="Q86" i="13"/>
  <c r="Q83" i="13"/>
  <c r="Q91" i="13"/>
  <c r="Q85" i="13"/>
  <c r="Q82" i="13"/>
  <c r="Q93" i="13"/>
  <c r="Q96" i="13"/>
  <c r="Q97" i="13"/>
  <c r="Q95" i="13"/>
  <c r="Q80" i="13"/>
  <c r="Q94" i="13"/>
  <c r="Q98" i="13"/>
  <c r="Q89" i="13"/>
  <c r="Q88" i="13"/>
  <c r="Q90" i="13"/>
  <c r="Q29" i="13"/>
  <c r="Q28" i="13"/>
  <c r="Q102" i="13"/>
  <c r="Q101" i="13"/>
  <c r="Q103" i="13"/>
  <c r="Q100" i="13"/>
  <c r="Q79" i="13"/>
  <c r="Q78" i="13"/>
  <c r="Q19" i="13"/>
  <c r="Q20" i="13"/>
  <c r="Q52" i="13"/>
  <c r="Q21" i="13"/>
  <c r="Q23" i="13"/>
  <c r="Q27" i="13"/>
  <c r="Q25" i="13"/>
  <c r="Q26" i="13"/>
  <c r="Q24" i="13"/>
  <c r="Q39" i="13"/>
  <c r="Q34" i="13"/>
  <c r="Q31" i="13"/>
  <c r="Q200" i="13"/>
  <c r="Q38" i="13"/>
  <c r="Q32" i="13"/>
  <c r="Q203" i="13"/>
  <c r="Q33" i="13"/>
  <c r="Q37" i="13"/>
  <c r="Q30" i="13"/>
  <c r="Q201" i="13"/>
  <c r="Q41" i="13"/>
  <c r="Q46" i="13"/>
  <c r="Q47" i="13"/>
  <c r="Q50" i="13"/>
  <c r="Q205" i="13"/>
  <c r="Q43" i="13"/>
  <c r="Q49" i="13"/>
  <c r="Q51" i="13"/>
  <c r="Q42" i="13"/>
  <c r="Q204" i="13"/>
  <c r="Q44" i="13"/>
  <c r="Q48" i="13"/>
  <c r="Q45" i="13"/>
  <c r="Q202" i="13"/>
  <c r="Q35" i="13"/>
  <c r="Q36" i="13"/>
  <c r="Q206" i="13"/>
  <c r="Q5" i="13"/>
  <c r="Q9" i="13"/>
  <c r="Q228" i="13"/>
  <c r="Q7" i="13"/>
  <c r="Q233" i="13"/>
  <c r="Q57" i="13"/>
  <c r="Q229" i="13"/>
  <c r="Q13" i="13"/>
  <c r="Q10" i="13"/>
  <c r="Q230" i="13"/>
  <c r="Q11" i="13"/>
  <c r="Q8" i="13"/>
  <c r="Q232" i="13"/>
  <c r="Q56" i="13"/>
  <c r="Q231" i="13"/>
  <c r="Q6" i="13"/>
  <c r="Q14" i="13"/>
  <c r="Q12" i="13"/>
  <c r="Q234" i="13"/>
  <c r="Q196" i="13"/>
  <c r="Q198" i="13"/>
  <c r="Q197" i="13"/>
  <c r="Q199" i="13"/>
  <c r="Q224" i="13"/>
  <c r="Q225" i="13"/>
  <c r="Q222" i="13"/>
  <c r="Q220" i="13"/>
  <c r="Q219" i="13"/>
  <c r="Q223" i="13"/>
  <c r="Q218" i="13"/>
  <c r="Q221" i="13"/>
  <c r="Q226" i="13"/>
  <c r="Q15" i="13"/>
  <c r="Q4" i="13"/>
  <c r="Q17" i="13"/>
  <c r="Q16" i="13"/>
  <c r="Q227" i="13"/>
  <c r="Q207" i="13"/>
  <c r="Q216" i="13"/>
  <c r="Q40" i="13"/>
  <c r="Q214" i="13"/>
  <c r="Q208" i="13"/>
  <c r="Q209" i="13"/>
  <c r="Q210" i="13"/>
  <c r="Q215" i="13"/>
  <c r="Q211" i="13"/>
  <c r="Q212" i="13"/>
  <c r="Q213" i="13"/>
  <c r="Q217" i="13"/>
  <c r="Q187" i="13"/>
  <c r="Q191" i="13"/>
  <c r="Q192" i="13"/>
  <c r="Q193" i="13"/>
  <c r="Q194" i="13"/>
  <c r="Q188" i="13"/>
  <c r="Q189" i="13"/>
  <c r="Q190" i="13"/>
  <c r="Q195" i="13"/>
  <c r="Q64" i="13"/>
  <c r="Q65" i="13"/>
  <c r="Q67" i="13"/>
  <c r="Q181" i="13"/>
  <c r="Q63" i="13"/>
  <c r="Q60" i="13"/>
  <c r="Q62" i="13"/>
  <c r="Q68" i="13"/>
  <c r="Q182" i="13"/>
  <c r="Q59" i="13"/>
  <c r="Q61" i="13"/>
  <c r="Q58" i="13"/>
  <c r="Q180" i="13"/>
  <c r="Q66" i="13"/>
  <c r="Q69" i="13"/>
  <c r="Q183" i="13"/>
  <c r="Q53" i="13"/>
  <c r="Q54" i="13"/>
  <c r="Q55" i="13"/>
  <c r="Q184" i="13"/>
  <c r="Q3" i="13"/>
  <c r="Q185" i="13"/>
  <c r="Q2" i="13"/>
  <c r="Q186" i="13"/>
  <c r="Q177" i="13"/>
  <c r="Q176" i="13"/>
  <c r="Q178" i="13"/>
  <c r="Q175" i="13"/>
  <c r="Q179" i="13"/>
  <c r="Q240" i="13"/>
  <c r="Q239" i="13"/>
  <c r="Q244" i="13"/>
  <c r="Q242" i="13"/>
  <c r="Q238" i="13"/>
  <c r="Q243" i="13"/>
  <c r="Q235" i="13"/>
  <c r="Q241" i="13"/>
  <c r="Q246" i="13"/>
  <c r="Q245" i="13"/>
  <c r="Q236" i="13"/>
  <c r="Q237" i="13"/>
  <c r="Q143" i="13"/>
  <c r="Q147" i="13"/>
  <c r="Q151" i="13"/>
  <c r="Q148" i="13"/>
  <c r="Q18" i="13"/>
  <c r="Q156" i="13"/>
  <c r="Q152" i="13"/>
  <c r="Q149" i="13"/>
  <c r="Q145" i="13"/>
  <c r="Q150" i="13"/>
  <c r="Q153" i="13"/>
  <c r="Q157" i="13"/>
  <c r="Q146" i="13"/>
  <c r="Q144" i="13"/>
  <c r="Q154" i="13"/>
  <c r="Q158" i="13"/>
  <c r="Q155" i="13"/>
  <c r="Q159" i="13"/>
  <c r="Q167" i="13"/>
  <c r="Q161" i="13"/>
  <c r="Q168" i="13"/>
  <c r="Q171" i="13"/>
  <c r="Q163" i="13"/>
  <c r="Q164" i="13"/>
  <c r="Q173" i="13"/>
  <c r="Q169" i="13"/>
  <c r="Q170" i="13"/>
  <c r="Q160" i="13"/>
  <c r="Q172" i="13"/>
  <c r="Q165" i="13"/>
  <c r="Q166" i="13"/>
  <c r="Q162" i="13"/>
  <c r="Q174" i="13"/>
  <c r="Q105" i="13"/>
  <c r="Q107" i="13"/>
  <c r="Q106" i="13"/>
  <c r="Q109" i="13"/>
  <c r="Q108" i="13"/>
  <c r="Q110" i="13"/>
  <c r="Q112" i="13"/>
  <c r="Q113" i="13"/>
  <c r="Q111" i="13"/>
  <c r="Q114" i="13"/>
  <c r="Q117" i="13"/>
  <c r="Q115" i="13"/>
  <c r="Q116" i="13"/>
  <c r="Q122" i="13"/>
  <c r="Q99" i="13"/>
  <c r="Q121" i="13"/>
  <c r="Q123" i="13"/>
  <c r="Q118" i="13"/>
  <c r="Q119" i="13"/>
  <c r="Q120" i="13"/>
  <c r="Q124" i="13"/>
  <c r="Q125" i="13"/>
  <c r="Q129" i="13"/>
  <c r="Q128" i="13"/>
  <c r="Q130" i="13"/>
  <c r="Q126" i="13"/>
  <c r="Q127" i="13"/>
  <c r="Q138" i="13"/>
  <c r="Q140" i="13"/>
  <c r="Q141" i="13"/>
  <c r="Q139" i="13"/>
  <c r="Q142" i="13"/>
  <c r="Q104" i="13"/>
  <c r="Q136" i="13"/>
  <c r="Q135" i="13"/>
  <c r="Q131" i="13"/>
  <c r="Q132" i="13"/>
  <c r="Q134" i="13"/>
  <c r="Q133" i="13"/>
  <c r="Q137" i="13"/>
  <c r="P19" i="13" l="1"/>
  <c r="P20" i="13"/>
  <c r="P52" i="13"/>
  <c r="P21" i="13"/>
  <c r="P22" i="13"/>
  <c r="P23" i="13"/>
  <c r="P27" i="13"/>
  <c r="P25" i="13"/>
  <c r="P26" i="13"/>
  <c r="P24" i="13"/>
  <c r="P72" i="13"/>
  <c r="P73" i="13"/>
  <c r="P74" i="13"/>
  <c r="P75" i="13"/>
  <c r="P76" i="13"/>
  <c r="P77" i="13"/>
  <c r="P70" i="13"/>
  <c r="P71" i="13"/>
  <c r="P84" i="13"/>
  <c r="P87" i="13"/>
  <c r="P92" i="13"/>
  <c r="P81" i="13"/>
  <c r="P86" i="13"/>
  <c r="P83" i="13"/>
  <c r="P91" i="13"/>
  <c r="P85" i="13"/>
  <c r="P82" i="13"/>
  <c r="P93" i="13"/>
  <c r="P96" i="13"/>
  <c r="P97" i="13"/>
  <c r="P95" i="13"/>
  <c r="P80" i="13"/>
  <c r="P94" i="13"/>
  <c r="P98" i="13"/>
  <c r="P89" i="13"/>
  <c r="P88" i="13"/>
  <c r="P90" i="13"/>
  <c r="P29" i="13"/>
  <c r="P28" i="13"/>
  <c r="P102" i="13"/>
  <c r="P101" i="13"/>
  <c r="P103" i="13"/>
  <c r="P100" i="13"/>
  <c r="P79" i="13"/>
  <c r="P78" i="13"/>
  <c r="P39" i="13"/>
  <c r="P34" i="13"/>
  <c r="P31" i="13"/>
  <c r="P200" i="13"/>
  <c r="P38" i="13"/>
  <c r="P32" i="13"/>
  <c r="P203" i="13"/>
  <c r="P33" i="13"/>
  <c r="P37" i="13"/>
  <c r="P30" i="13"/>
  <c r="P201" i="13"/>
  <c r="P41" i="13"/>
  <c r="P46" i="13"/>
  <c r="P47" i="13"/>
  <c r="P50" i="13"/>
  <c r="P205" i="13"/>
  <c r="P43" i="13"/>
  <c r="P49" i="13"/>
  <c r="P51" i="13"/>
  <c r="P42" i="13"/>
  <c r="P204" i="13"/>
  <c r="P44" i="13"/>
  <c r="P48" i="13"/>
  <c r="P45" i="13"/>
  <c r="P202" i="13"/>
  <c r="P35" i="13"/>
  <c r="P36" i="13"/>
  <c r="P206" i="13"/>
  <c r="P5" i="13"/>
  <c r="P9" i="13"/>
  <c r="P228" i="13"/>
  <c r="P7" i="13"/>
  <c r="P233" i="13"/>
  <c r="P57" i="13"/>
  <c r="P229" i="13"/>
  <c r="P13" i="13"/>
  <c r="P10" i="13"/>
  <c r="P230" i="13"/>
  <c r="P11" i="13"/>
  <c r="P8" i="13"/>
  <c r="P232" i="13"/>
  <c r="P56" i="13"/>
  <c r="P231" i="13"/>
  <c r="P6" i="13"/>
  <c r="P14" i="13"/>
  <c r="P12" i="13"/>
  <c r="P234" i="13"/>
  <c r="P196" i="13"/>
  <c r="P198" i="13"/>
  <c r="P197" i="13"/>
  <c r="P199" i="13"/>
  <c r="P224" i="13"/>
  <c r="P225" i="13"/>
  <c r="P222" i="13"/>
  <c r="P220" i="13"/>
  <c r="P219" i="13"/>
  <c r="P223" i="13"/>
  <c r="P218" i="13"/>
  <c r="P221" i="13"/>
  <c r="P226" i="13"/>
  <c r="P15" i="13"/>
  <c r="P4" i="13"/>
  <c r="P17" i="13"/>
  <c r="P16" i="13"/>
  <c r="P227" i="13"/>
  <c r="P207" i="13"/>
  <c r="P216" i="13"/>
  <c r="P40" i="13"/>
  <c r="P214" i="13"/>
  <c r="P208" i="13"/>
  <c r="P209" i="13"/>
  <c r="P210" i="13"/>
  <c r="P215" i="13"/>
  <c r="P211" i="13"/>
  <c r="P212" i="13"/>
  <c r="P213" i="13"/>
  <c r="P217" i="13"/>
  <c r="P187" i="13"/>
  <c r="P191" i="13"/>
  <c r="P192" i="13"/>
  <c r="P193" i="13"/>
  <c r="P194" i="13"/>
  <c r="P188" i="13"/>
  <c r="P189" i="13"/>
  <c r="P190" i="13"/>
  <c r="P195" i="13"/>
  <c r="P64" i="13"/>
  <c r="P65" i="13"/>
  <c r="P67" i="13"/>
  <c r="P181" i="13"/>
  <c r="P63" i="13"/>
  <c r="P60" i="13"/>
  <c r="P62" i="13"/>
  <c r="P68" i="13"/>
  <c r="P182" i="13"/>
  <c r="P59" i="13"/>
  <c r="P61" i="13"/>
  <c r="P58" i="13"/>
  <c r="P180" i="13"/>
  <c r="P66" i="13"/>
  <c r="P69" i="13"/>
  <c r="P183" i="13"/>
  <c r="P53" i="13"/>
  <c r="P54" i="13"/>
  <c r="P55" i="13"/>
  <c r="P184" i="13"/>
  <c r="P3" i="13"/>
  <c r="P185" i="13"/>
  <c r="P2" i="13"/>
  <c r="P186" i="13"/>
  <c r="P177" i="13"/>
  <c r="P176" i="13"/>
  <c r="P178" i="13"/>
  <c r="P175" i="13"/>
  <c r="P179" i="13"/>
  <c r="P240" i="13"/>
  <c r="P239" i="13"/>
  <c r="P244" i="13"/>
  <c r="P242" i="13"/>
  <c r="P238" i="13"/>
  <c r="P243" i="13"/>
  <c r="P235" i="13"/>
  <c r="P241" i="13"/>
  <c r="P246" i="13"/>
  <c r="P245" i="13"/>
  <c r="P236" i="13"/>
  <c r="P237" i="13"/>
  <c r="P143" i="13"/>
  <c r="P147" i="13"/>
  <c r="P151" i="13"/>
  <c r="P148" i="13"/>
  <c r="P18" i="13"/>
  <c r="P156" i="13"/>
  <c r="P152" i="13"/>
  <c r="P149" i="13"/>
  <c r="P145" i="13"/>
  <c r="P150" i="13"/>
  <c r="P153" i="13"/>
  <c r="P157" i="13"/>
  <c r="P146" i="13"/>
  <c r="P144" i="13"/>
  <c r="P154" i="13"/>
  <c r="P158" i="13"/>
  <c r="P155" i="13"/>
  <c r="P159" i="13"/>
  <c r="P167" i="13"/>
  <c r="P161" i="13"/>
  <c r="P168" i="13"/>
  <c r="P171" i="13"/>
  <c r="P163" i="13"/>
  <c r="P164" i="13"/>
  <c r="P173" i="13"/>
  <c r="P169" i="13"/>
  <c r="P170" i="13"/>
  <c r="P160" i="13"/>
  <c r="P172" i="13"/>
  <c r="P165" i="13"/>
  <c r="P166" i="13"/>
  <c r="P162" i="13"/>
  <c r="P174" i="13"/>
  <c r="P105" i="13"/>
  <c r="P107" i="13"/>
  <c r="P106" i="13"/>
  <c r="P109" i="13"/>
  <c r="P108" i="13"/>
  <c r="P110" i="13"/>
  <c r="P112" i="13"/>
  <c r="P113" i="13"/>
  <c r="P111" i="13"/>
  <c r="P114" i="13"/>
  <c r="P117" i="13"/>
  <c r="P115" i="13"/>
  <c r="P116" i="13"/>
  <c r="P122" i="13"/>
  <c r="P99" i="13"/>
  <c r="P121" i="13"/>
  <c r="P123" i="13"/>
  <c r="P118" i="13"/>
  <c r="P119" i="13"/>
  <c r="P120" i="13"/>
  <c r="P124" i="13"/>
  <c r="P125" i="13"/>
  <c r="P129" i="13"/>
  <c r="P128" i="13"/>
  <c r="P130" i="13"/>
  <c r="P126" i="13"/>
  <c r="P127" i="13"/>
  <c r="P138" i="13"/>
  <c r="P140" i="13"/>
  <c r="P141" i="13"/>
  <c r="P139" i="13"/>
  <c r="P142" i="13"/>
  <c r="P104" i="13"/>
  <c r="P136" i="13"/>
  <c r="P135" i="13"/>
  <c r="P131" i="13"/>
  <c r="P132" i="13"/>
  <c r="P134" i="13"/>
  <c r="P133" i="13"/>
  <c r="P137" i="13"/>
  <c r="O22" i="13"/>
  <c r="O23" i="13"/>
  <c r="O27" i="13"/>
  <c r="O25" i="13"/>
  <c r="O26" i="13"/>
  <c r="O24" i="13"/>
  <c r="O72" i="13"/>
  <c r="O73" i="13"/>
  <c r="O74" i="13"/>
  <c r="O75" i="13"/>
  <c r="O76" i="13"/>
  <c r="O77" i="13"/>
  <c r="O70" i="13"/>
  <c r="O71" i="13"/>
  <c r="O84" i="13"/>
  <c r="O87" i="13"/>
  <c r="O92" i="13"/>
  <c r="O81" i="13"/>
  <c r="O86" i="13"/>
  <c r="O83" i="13"/>
  <c r="O91" i="13"/>
  <c r="O85" i="13"/>
  <c r="O82" i="13"/>
  <c r="O93" i="13"/>
  <c r="O96" i="13"/>
  <c r="O97" i="13"/>
  <c r="O95" i="13"/>
  <c r="O80" i="13"/>
  <c r="O94" i="13"/>
  <c r="O98" i="13"/>
  <c r="O89" i="13"/>
  <c r="O88" i="13"/>
  <c r="O90" i="13"/>
  <c r="O29" i="13"/>
  <c r="O28" i="13"/>
  <c r="O102" i="13"/>
  <c r="O101" i="13"/>
  <c r="O103" i="13"/>
  <c r="O100" i="13"/>
  <c r="O79" i="13"/>
  <c r="O78" i="13"/>
  <c r="O39" i="13"/>
  <c r="O34" i="13"/>
  <c r="O31" i="13"/>
  <c r="O200" i="13"/>
  <c r="O38" i="13"/>
  <c r="O32" i="13"/>
  <c r="O203" i="13"/>
  <c r="O33" i="13"/>
  <c r="O37" i="13"/>
  <c r="O30" i="13"/>
  <c r="O201" i="13"/>
  <c r="O41" i="13"/>
  <c r="O46" i="13"/>
  <c r="O47" i="13"/>
  <c r="O50" i="13"/>
  <c r="O205" i="13"/>
  <c r="O43" i="13"/>
  <c r="O49" i="13"/>
  <c r="O51" i="13"/>
  <c r="O42" i="13"/>
  <c r="O204" i="13"/>
  <c r="O44" i="13"/>
  <c r="O48" i="13"/>
  <c r="O45" i="13"/>
  <c r="O202" i="13"/>
  <c r="O35" i="13"/>
  <c r="O36" i="13"/>
  <c r="O206" i="13"/>
  <c r="O5" i="13"/>
  <c r="O9" i="13"/>
  <c r="O228" i="13"/>
  <c r="O7" i="13"/>
  <c r="O233" i="13"/>
  <c r="O57" i="13"/>
  <c r="O229" i="13"/>
  <c r="O13" i="13"/>
  <c r="O10" i="13"/>
  <c r="O230" i="13"/>
  <c r="O11" i="13"/>
  <c r="O8" i="13"/>
  <c r="O232" i="13"/>
  <c r="O56" i="13"/>
  <c r="O231" i="13"/>
  <c r="O6" i="13"/>
  <c r="O14" i="13"/>
  <c r="O12" i="13"/>
  <c r="O234" i="13"/>
  <c r="O196" i="13"/>
  <c r="O198" i="13"/>
  <c r="O197" i="13"/>
  <c r="O199" i="13"/>
  <c r="O224" i="13"/>
  <c r="O225" i="13"/>
  <c r="O222" i="13"/>
  <c r="O220" i="13"/>
  <c r="O219" i="13"/>
  <c r="O223" i="13"/>
  <c r="O218" i="13"/>
  <c r="O221" i="13"/>
  <c r="O226" i="13"/>
  <c r="O15" i="13"/>
  <c r="O4" i="13"/>
  <c r="O17" i="13"/>
  <c r="O16" i="13"/>
  <c r="O227" i="13"/>
  <c r="O207" i="13"/>
  <c r="O216" i="13"/>
  <c r="O40" i="13"/>
  <c r="O214" i="13"/>
  <c r="O208" i="13"/>
  <c r="O209" i="13"/>
  <c r="O210" i="13"/>
  <c r="O215" i="13"/>
  <c r="O211" i="13"/>
  <c r="O212" i="13"/>
  <c r="O213" i="13"/>
  <c r="O217" i="13"/>
  <c r="O187" i="13"/>
  <c r="O191" i="13"/>
  <c r="O192" i="13"/>
  <c r="O193" i="13"/>
  <c r="O194" i="13"/>
  <c r="O188" i="13"/>
  <c r="O189" i="13"/>
  <c r="O190" i="13"/>
  <c r="O195" i="13"/>
  <c r="O64" i="13"/>
  <c r="O65" i="13"/>
  <c r="O67" i="13"/>
  <c r="O181" i="13"/>
  <c r="O63" i="13"/>
  <c r="O60" i="13"/>
  <c r="O62" i="13"/>
  <c r="O68" i="13"/>
  <c r="O182" i="13"/>
  <c r="O59" i="13"/>
  <c r="O61" i="13"/>
  <c r="O58" i="13"/>
  <c r="O180" i="13"/>
  <c r="O66" i="13"/>
  <c r="O69" i="13"/>
  <c r="O183" i="13"/>
  <c r="O53" i="13"/>
  <c r="O54" i="13"/>
  <c r="O55" i="13"/>
  <c r="O184" i="13"/>
  <c r="O3" i="13"/>
  <c r="O185" i="13"/>
  <c r="O2" i="13"/>
  <c r="O186" i="13"/>
  <c r="O177" i="13"/>
  <c r="O176" i="13"/>
  <c r="O178" i="13"/>
  <c r="O175" i="13"/>
  <c r="O179" i="13"/>
  <c r="O240" i="13"/>
  <c r="O239" i="13"/>
  <c r="O244" i="13"/>
  <c r="O242" i="13"/>
  <c r="O238" i="13"/>
  <c r="O243" i="13"/>
  <c r="O235" i="13"/>
  <c r="O241" i="13"/>
  <c r="O246" i="13"/>
  <c r="O245" i="13"/>
  <c r="O236" i="13"/>
  <c r="O237" i="13"/>
  <c r="O143" i="13"/>
  <c r="O147" i="13"/>
  <c r="O151" i="13"/>
  <c r="O148" i="13"/>
  <c r="O18" i="13"/>
  <c r="O156" i="13"/>
  <c r="O152" i="13"/>
  <c r="O149" i="13"/>
  <c r="O145" i="13"/>
  <c r="O150" i="13"/>
  <c r="O153" i="13"/>
  <c r="O157" i="13"/>
  <c r="O146" i="13"/>
  <c r="O144" i="13"/>
  <c r="O154" i="13"/>
  <c r="O158" i="13"/>
  <c r="O155" i="13"/>
  <c r="O159" i="13"/>
  <c r="O167" i="13"/>
  <c r="O161" i="13"/>
  <c r="O168" i="13"/>
  <c r="O171" i="13"/>
  <c r="O163" i="13"/>
  <c r="O164" i="13"/>
  <c r="O173" i="13"/>
  <c r="O169" i="13"/>
  <c r="O170" i="13"/>
  <c r="O160" i="13"/>
  <c r="O172" i="13"/>
  <c r="O165" i="13"/>
  <c r="O166" i="13"/>
  <c r="O162" i="13"/>
  <c r="O174" i="13"/>
  <c r="O105" i="13"/>
  <c r="O107" i="13"/>
  <c r="O106" i="13"/>
  <c r="O109" i="13"/>
  <c r="O108" i="13"/>
  <c r="O110" i="13"/>
  <c r="O112" i="13"/>
  <c r="O113" i="13"/>
  <c r="O111" i="13"/>
  <c r="O114" i="13"/>
  <c r="O19" i="13"/>
  <c r="O20" i="13"/>
  <c r="O117" i="13"/>
  <c r="O21" i="13"/>
  <c r="O115" i="13"/>
  <c r="O116" i="13"/>
  <c r="O122" i="13"/>
  <c r="O99" i="13"/>
  <c r="O121" i="13"/>
  <c r="O123" i="13"/>
  <c r="O118" i="13"/>
  <c r="O119" i="13"/>
  <c r="O120" i="13"/>
  <c r="O124" i="13"/>
  <c r="O125" i="13"/>
  <c r="O129" i="13"/>
  <c r="O128" i="13"/>
  <c r="O130" i="13"/>
  <c r="O126" i="13"/>
  <c r="O127" i="13"/>
  <c r="O138" i="13"/>
  <c r="O140" i="13"/>
  <c r="O141" i="13"/>
  <c r="O139" i="13"/>
  <c r="O142" i="13"/>
  <c r="O104" i="13"/>
  <c r="O136" i="13"/>
  <c r="O135" i="13"/>
  <c r="O131" i="13"/>
  <c r="O132" i="13"/>
  <c r="O134" i="13"/>
  <c r="O133" i="13"/>
  <c r="O137" i="13"/>
  <c r="K84" i="13" l="1"/>
  <c r="K87" i="13"/>
  <c r="K92" i="13"/>
  <c r="K81" i="13"/>
  <c r="K86" i="13"/>
  <c r="K83" i="13"/>
  <c r="K91" i="13"/>
  <c r="K85" i="13"/>
  <c r="K82" i="13"/>
  <c r="K93" i="13"/>
  <c r="K96" i="13"/>
  <c r="K97" i="13"/>
  <c r="K95" i="13"/>
  <c r="K80" i="13"/>
  <c r="K94" i="13"/>
  <c r="K98" i="13"/>
  <c r="K89" i="13"/>
  <c r="K88" i="13"/>
  <c r="K90" i="13"/>
  <c r="K29" i="13"/>
  <c r="K28" i="13"/>
  <c r="K102" i="13"/>
  <c r="K101" i="13"/>
  <c r="K103" i="13"/>
  <c r="K100" i="13"/>
  <c r="K79" i="13"/>
  <c r="K22" i="13"/>
  <c r="K78" i="13"/>
  <c r="K39" i="13"/>
  <c r="K34" i="13"/>
  <c r="K31" i="13"/>
  <c r="K200" i="13"/>
  <c r="K38" i="13"/>
  <c r="K32" i="13"/>
  <c r="K203" i="13"/>
  <c r="K33" i="13"/>
  <c r="K37" i="13"/>
  <c r="K30" i="13"/>
  <c r="K201" i="13"/>
  <c r="K41" i="13"/>
  <c r="K46" i="13"/>
  <c r="K47" i="13"/>
  <c r="K50" i="13"/>
  <c r="K205" i="13"/>
  <c r="K43" i="13"/>
  <c r="K49" i="13"/>
  <c r="K51" i="13"/>
  <c r="K42" i="13"/>
  <c r="K204" i="13"/>
  <c r="K44" i="13"/>
  <c r="K48" i="13"/>
  <c r="K45" i="13"/>
  <c r="K202" i="13"/>
  <c r="K35" i="13"/>
  <c r="K36" i="13"/>
  <c r="K206" i="13"/>
  <c r="K5" i="13"/>
  <c r="K9" i="13"/>
  <c r="K228" i="13"/>
  <c r="K7" i="13"/>
  <c r="K233" i="13"/>
  <c r="K57" i="13"/>
  <c r="K229" i="13"/>
  <c r="K13" i="13"/>
  <c r="K10" i="13"/>
  <c r="K230" i="13"/>
  <c r="K11" i="13"/>
  <c r="K8" i="13"/>
  <c r="K232" i="13"/>
  <c r="K56" i="13"/>
  <c r="K231" i="13"/>
  <c r="K6" i="13"/>
  <c r="K14" i="13"/>
  <c r="K12" i="13"/>
  <c r="K234" i="13"/>
  <c r="K196" i="13"/>
  <c r="K198" i="13"/>
  <c r="K197" i="13"/>
  <c r="K199" i="13"/>
  <c r="K224" i="13"/>
  <c r="K225" i="13"/>
  <c r="K222" i="13"/>
  <c r="K220" i="13"/>
  <c r="K219" i="13"/>
  <c r="K223" i="13"/>
  <c r="K218" i="13"/>
  <c r="K221" i="13"/>
  <c r="K226" i="13"/>
  <c r="K15" i="13"/>
  <c r="K4" i="13"/>
  <c r="K17" i="13"/>
  <c r="K16" i="13"/>
  <c r="K227" i="13"/>
  <c r="K207" i="13"/>
  <c r="K216" i="13"/>
  <c r="K40" i="13"/>
  <c r="K214" i="13"/>
  <c r="K208" i="13"/>
  <c r="K209" i="13"/>
  <c r="K210" i="13"/>
  <c r="K215" i="13"/>
  <c r="K211" i="13"/>
  <c r="K212" i="13"/>
  <c r="K213" i="13"/>
  <c r="K217" i="13"/>
  <c r="K187" i="13"/>
  <c r="K191" i="13"/>
  <c r="K192" i="13"/>
  <c r="K193" i="13"/>
  <c r="K194" i="13"/>
  <c r="K188" i="13"/>
  <c r="K189" i="13"/>
  <c r="K190" i="13"/>
  <c r="K195" i="13"/>
  <c r="K64" i="13"/>
  <c r="K65" i="13"/>
  <c r="K67" i="13"/>
  <c r="K181" i="13"/>
  <c r="K63" i="13"/>
  <c r="K60" i="13"/>
  <c r="K62" i="13"/>
  <c r="K68" i="13"/>
  <c r="K182" i="13"/>
  <c r="K59" i="13"/>
  <c r="K61" i="13"/>
  <c r="K58" i="13"/>
  <c r="K180" i="13"/>
  <c r="K66" i="13"/>
  <c r="K69" i="13"/>
  <c r="K183" i="13"/>
  <c r="K53" i="13"/>
  <c r="K54" i="13"/>
  <c r="K55" i="13"/>
  <c r="K184" i="13"/>
  <c r="K3" i="13"/>
  <c r="K185" i="13"/>
  <c r="K2" i="13"/>
  <c r="K186" i="13"/>
  <c r="K177" i="13"/>
  <c r="K176" i="13"/>
  <c r="K178" i="13"/>
  <c r="K175" i="13"/>
  <c r="K179" i="13"/>
  <c r="K240" i="13"/>
  <c r="K239" i="13"/>
  <c r="K244" i="13"/>
  <c r="K242" i="13"/>
  <c r="K238" i="13"/>
  <c r="K243" i="13"/>
  <c r="K235" i="13"/>
  <c r="K241" i="13"/>
  <c r="K246" i="13"/>
  <c r="K245" i="13"/>
  <c r="K236" i="13"/>
  <c r="K237" i="13"/>
  <c r="K143" i="13"/>
  <c r="K147" i="13"/>
  <c r="K151" i="13"/>
  <c r="K148" i="13"/>
  <c r="K18" i="13"/>
  <c r="K156" i="13"/>
  <c r="K152" i="13"/>
  <c r="K149" i="13"/>
  <c r="K145" i="13"/>
  <c r="K150" i="13"/>
  <c r="K153" i="13"/>
  <c r="K157" i="13"/>
  <c r="K146" i="13"/>
  <c r="K144" i="13"/>
  <c r="K154" i="13"/>
  <c r="K158" i="13"/>
  <c r="K155" i="13"/>
  <c r="K159" i="13"/>
  <c r="K167" i="13"/>
  <c r="K161" i="13"/>
  <c r="K168" i="13"/>
  <c r="K171" i="13"/>
  <c r="K163" i="13"/>
  <c r="K164" i="13"/>
  <c r="K173" i="13"/>
  <c r="K169" i="13"/>
  <c r="K170" i="13"/>
  <c r="K160" i="13"/>
  <c r="K172" i="13"/>
  <c r="K165" i="13"/>
  <c r="K166" i="13"/>
  <c r="K162" i="13"/>
  <c r="K174" i="13"/>
  <c r="K105" i="13"/>
  <c r="K107" i="13"/>
  <c r="K106" i="13"/>
  <c r="K109" i="13"/>
  <c r="K108" i="13"/>
  <c r="K23" i="13"/>
  <c r="K110" i="13"/>
  <c r="K27" i="13"/>
  <c r="K112" i="13"/>
  <c r="K25" i="13"/>
  <c r="K26" i="13"/>
  <c r="K24" i="13"/>
  <c r="K113" i="13"/>
  <c r="K111" i="13"/>
  <c r="K114" i="13"/>
  <c r="K19" i="13"/>
  <c r="K20" i="13"/>
  <c r="K117" i="13"/>
  <c r="K52" i="13"/>
  <c r="K21" i="13"/>
  <c r="K115" i="13"/>
  <c r="K116" i="13"/>
  <c r="K122" i="13"/>
  <c r="K99" i="13"/>
  <c r="K121" i="13"/>
  <c r="K123" i="13"/>
  <c r="K118" i="13"/>
  <c r="K119" i="13"/>
  <c r="K120" i="13"/>
  <c r="K72" i="13"/>
  <c r="K73" i="13"/>
  <c r="K124" i="13"/>
  <c r="K74" i="13"/>
  <c r="K125" i="13"/>
  <c r="K129" i="13"/>
  <c r="K128" i="13"/>
  <c r="K130" i="13"/>
  <c r="K75" i="13"/>
  <c r="K126" i="13"/>
  <c r="K76" i="13"/>
  <c r="K77" i="13"/>
  <c r="K127" i="13"/>
  <c r="K138" i="13"/>
  <c r="K140" i="13"/>
  <c r="K141" i="13"/>
  <c r="K139" i="13"/>
  <c r="K142" i="13"/>
  <c r="K70" i="13"/>
  <c r="K71" i="13"/>
  <c r="K104" i="13"/>
  <c r="K136" i="13"/>
  <c r="K135" i="13"/>
  <c r="K131" i="13"/>
  <c r="K132" i="13"/>
  <c r="K134" i="13"/>
  <c r="K133" i="13"/>
  <c r="K137" i="13"/>
</calcChain>
</file>

<file path=xl/sharedStrings.xml><?xml version="1.0" encoding="utf-8"?>
<sst xmlns="http://schemas.openxmlformats.org/spreadsheetml/2006/main" count="4875" uniqueCount="717">
  <si>
    <t>VG00</t>
  </si>
  <si>
    <t>3D Printing</t>
  </si>
  <si>
    <t>VI00</t>
  </si>
  <si>
    <t>VJ00</t>
  </si>
  <si>
    <t>VK00</t>
  </si>
  <si>
    <t>FD00</t>
  </si>
  <si>
    <t>Commercial Mobility</t>
  </si>
  <si>
    <t>EZ00</t>
  </si>
  <si>
    <t>9T00</t>
  </si>
  <si>
    <t>FF00</t>
  </si>
  <si>
    <t>Commercial Mobility New Business</t>
  </si>
  <si>
    <t>9F00</t>
  </si>
  <si>
    <t>Commercial Desktop Accessories</t>
  </si>
  <si>
    <t>Commercial Desktops</t>
  </si>
  <si>
    <t>7F00</t>
  </si>
  <si>
    <t>Commercial Desktop PCs</t>
  </si>
  <si>
    <t>BO00</t>
  </si>
  <si>
    <t>Commercial Displays</t>
  </si>
  <si>
    <t>5U00</t>
  </si>
  <si>
    <t>Commercial Transactional Desktop</t>
  </si>
  <si>
    <t>8N00</t>
  </si>
  <si>
    <t>Detachables Accessories</t>
  </si>
  <si>
    <t>Commercial Notebooks</t>
  </si>
  <si>
    <t>MP00</t>
  </si>
  <si>
    <t>Commercial Notebook Accessories</t>
  </si>
  <si>
    <t>8J00</t>
  </si>
  <si>
    <t>Detachables</t>
  </si>
  <si>
    <t>AN00</t>
  </si>
  <si>
    <t>6U00</t>
  </si>
  <si>
    <t>Commercial Transactional Notebook</t>
  </si>
  <si>
    <t>1M00</t>
  </si>
  <si>
    <t>Consumer Volume Desktop</t>
  </si>
  <si>
    <t>Consumer PC</t>
  </si>
  <si>
    <t>6J00</t>
  </si>
  <si>
    <t>Volume Desktops</t>
  </si>
  <si>
    <t>2H00</t>
  </si>
  <si>
    <t>Volume Desktop Accessories</t>
  </si>
  <si>
    <t>2G00</t>
  </si>
  <si>
    <t>Volume Displays</t>
  </si>
  <si>
    <t>KV00</t>
  </si>
  <si>
    <t>Volume Notebooks</t>
  </si>
  <si>
    <t>Consumer Notebooks</t>
  </si>
  <si>
    <t>9G00</t>
  </si>
  <si>
    <t>Volume Notebook Accessories</t>
  </si>
  <si>
    <t>MF00</t>
  </si>
  <si>
    <t>HP Connected Attach</t>
  </si>
  <si>
    <t>PSG Other Consumer</t>
  </si>
  <si>
    <t>FB00</t>
  </si>
  <si>
    <t>HP Connected Services</t>
  </si>
  <si>
    <t>2100</t>
  </si>
  <si>
    <t>Handheld Info Products</t>
  </si>
  <si>
    <t>9J00</t>
  </si>
  <si>
    <t>Handheld Branded Options</t>
  </si>
  <si>
    <t>5200</t>
  </si>
  <si>
    <t>Calculators</t>
  </si>
  <si>
    <t>FL00</t>
  </si>
  <si>
    <t>UR00</t>
  </si>
  <si>
    <t>Specialty Printing Systems</t>
  </si>
  <si>
    <t>K200</t>
  </si>
  <si>
    <t>Graphics Service - LF Design</t>
  </si>
  <si>
    <t>5S00</t>
  </si>
  <si>
    <t>6B00</t>
  </si>
  <si>
    <t>Graphics Service - Indigo</t>
  </si>
  <si>
    <t>7B00</t>
  </si>
  <si>
    <t>Graphics Service - LF Production</t>
  </si>
  <si>
    <t>6300</t>
  </si>
  <si>
    <t>Graphics Service - LF Industrial</t>
  </si>
  <si>
    <t>UN00</t>
  </si>
  <si>
    <t>Web Press</t>
  </si>
  <si>
    <t>UO00</t>
  </si>
  <si>
    <t>Web Press Supplies</t>
  </si>
  <si>
    <t>JP00</t>
  </si>
  <si>
    <t>Indigo Presses</t>
  </si>
  <si>
    <t>Indigo</t>
  </si>
  <si>
    <t>ML00</t>
  </si>
  <si>
    <t>Indigo Supplies</t>
  </si>
  <si>
    <t>3000</t>
  </si>
  <si>
    <t>Large Format Design HW</t>
  </si>
  <si>
    <t>Large Format Design</t>
  </si>
  <si>
    <t>UK00</t>
  </si>
  <si>
    <t>Large Format Design Supplies</t>
  </si>
  <si>
    <t>DA00</t>
  </si>
  <si>
    <t>Scitex Industrial HW</t>
  </si>
  <si>
    <t>TY00</t>
  </si>
  <si>
    <t>Scitex Industrial Supplies</t>
  </si>
  <si>
    <t>TW00</t>
  </si>
  <si>
    <t>Large Format Production</t>
  </si>
  <si>
    <t>TX00</t>
  </si>
  <si>
    <t>5M00</t>
  </si>
  <si>
    <t>Envy</t>
  </si>
  <si>
    <t>2N00</t>
  </si>
  <si>
    <t>DeskJet</t>
  </si>
  <si>
    <t>4H00</t>
  </si>
  <si>
    <t>Home Officejet</t>
  </si>
  <si>
    <t>7T00</t>
  </si>
  <si>
    <t>OJ Pro Printers</t>
  </si>
  <si>
    <t>DU00</t>
  </si>
  <si>
    <t>1N00</t>
  </si>
  <si>
    <t>B700</t>
  </si>
  <si>
    <t>OEM Mechs</t>
  </si>
  <si>
    <t>HQ00</t>
  </si>
  <si>
    <t>New Business Operations</t>
  </si>
  <si>
    <t>AU00</t>
  </si>
  <si>
    <t>Media Products</t>
  </si>
  <si>
    <t>A500</t>
  </si>
  <si>
    <t>Retail Photo Printers</t>
  </si>
  <si>
    <t>UI00</t>
  </si>
  <si>
    <t>RPS Printer Support &amp; Services</t>
  </si>
  <si>
    <t>2A00</t>
  </si>
  <si>
    <t>Consumer Attach</t>
  </si>
  <si>
    <t>3Y00</t>
  </si>
  <si>
    <t>6A00</t>
  </si>
  <si>
    <t>6500</t>
  </si>
  <si>
    <t>6Q00</t>
  </si>
  <si>
    <t>9100</t>
  </si>
  <si>
    <t>UD00</t>
  </si>
  <si>
    <t>9C00</t>
  </si>
  <si>
    <t>5T00</t>
  </si>
  <si>
    <t>LaserJet Supplies</t>
  </si>
  <si>
    <t>K600</t>
  </si>
  <si>
    <t>2B00</t>
  </si>
  <si>
    <t>2Q00</t>
  </si>
  <si>
    <t>1D00</t>
  </si>
  <si>
    <t>4X00</t>
  </si>
  <si>
    <t>Scanners</t>
  </si>
  <si>
    <t>PQ00</t>
  </si>
  <si>
    <t>C500</t>
  </si>
  <si>
    <t>MC00</t>
  </si>
  <si>
    <t>K400</t>
  </si>
  <si>
    <t>4L00</t>
  </si>
  <si>
    <t>4M00</t>
  </si>
  <si>
    <t>8A00</t>
  </si>
  <si>
    <t>MA00</t>
  </si>
  <si>
    <t>R400</t>
  </si>
  <si>
    <t>Print Costs Clearing</t>
  </si>
  <si>
    <t>Other IPG</t>
  </si>
  <si>
    <t>MK00</t>
  </si>
  <si>
    <t>Consumer Warranty Clearing</t>
  </si>
  <si>
    <t>5D00</t>
  </si>
  <si>
    <t>Commercial Warranty Clearing</t>
  </si>
  <si>
    <t>MQ00</t>
  </si>
  <si>
    <t>Environmental EOL</t>
  </si>
  <si>
    <t>M300</t>
  </si>
  <si>
    <t>Online Photo Services</t>
  </si>
  <si>
    <t>WS00</t>
  </si>
  <si>
    <t>IPG Web Services</t>
  </si>
  <si>
    <t>MG00</t>
  </si>
  <si>
    <t>PC Commercial Support Services</t>
  </si>
  <si>
    <t>6700</t>
  </si>
  <si>
    <t>PC Commercial Contractual Services</t>
  </si>
  <si>
    <t>CY00</t>
  </si>
  <si>
    <t>9R00</t>
  </si>
  <si>
    <t>PC Configuration Services</t>
  </si>
  <si>
    <t>1600</t>
  </si>
  <si>
    <t>PC Deployment Services</t>
  </si>
  <si>
    <t>MN00</t>
  </si>
  <si>
    <t>PC Consumer Support Services</t>
  </si>
  <si>
    <t>FG00</t>
  </si>
  <si>
    <t>Consumer Mobility Services</t>
  </si>
  <si>
    <t>K700</t>
  </si>
  <si>
    <t>MPS Multi-Vendor HW</t>
  </si>
  <si>
    <t>Managed  Print Services</t>
  </si>
  <si>
    <t>K800</t>
  </si>
  <si>
    <t>MPS Multi-Vendor Supplies</t>
  </si>
  <si>
    <t>I200</t>
  </si>
  <si>
    <t>MPS Supplies</t>
  </si>
  <si>
    <t>2P00</t>
  </si>
  <si>
    <t>MPS Services</t>
  </si>
  <si>
    <t>2D00</t>
  </si>
  <si>
    <t>Technology &amp; Industry Solutions</t>
  </si>
  <si>
    <t>IM00</t>
  </si>
  <si>
    <t>Channel-Led MPS</t>
  </si>
  <si>
    <t>4V00</t>
  </si>
  <si>
    <t>SaaS &amp; Subscription</t>
  </si>
  <si>
    <t>1900</t>
  </si>
  <si>
    <t>MPS HW</t>
  </si>
  <si>
    <t>6400</t>
  </si>
  <si>
    <t>Print Commercial Services</t>
  </si>
  <si>
    <t>R600</t>
  </si>
  <si>
    <t>Print Consumer Services</t>
  </si>
  <si>
    <t>R700</t>
  </si>
  <si>
    <t>PC Costs Clearing</t>
  </si>
  <si>
    <t>PSG Other</t>
  </si>
  <si>
    <t>8W00</t>
  </si>
  <si>
    <t>Third Party Options</t>
  </si>
  <si>
    <t>PSG Other Commercial</t>
  </si>
  <si>
    <t>BQ00</t>
  </si>
  <si>
    <t>9S00</t>
  </si>
  <si>
    <t>US00</t>
  </si>
  <si>
    <t>PSG Retail Solutions</t>
  </si>
  <si>
    <t>UT00</t>
  </si>
  <si>
    <t>TA00</t>
  </si>
  <si>
    <t>Mobile Workstations</t>
  </si>
  <si>
    <t>2C00</t>
  </si>
  <si>
    <t>Thin Clients</t>
  </si>
  <si>
    <t>UV00</t>
  </si>
  <si>
    <t>Mobile Thin Clients</t>
  </si>
  <si>
    <t>5X00</t>
  </si>
  <si>
    <t>Workstation Systems</t>
  </si>
  <si>
    <t>Workstations</t>
  </si>
  <si>
    <t>9H00</t>
  </si>
  <si>
    <t>Workstation Accessories</t>
  </si>
  <si>
    <t>TB00</t>
  </si>
  <si>
    <t>Workstation Displays</t>
  </si>
  <si>
    <t>6V00</t>
  </si>
  <si>
    <t>7S00</t>
  </si>
  <si>
    <t>BA Code</t>
  </si>
  <si>
    <t>L6 Description</t>
  </si>
  <si>
    <t>L5 Description</t>
  </si>
  <si>
    <t>L4 Description</t>
  </si>
  <si>
    <t>L3 Description</t>
  </si>
  <si>
    <t>L2 Description</t>
  </si>
  <si>
    <t>A4 Laser Accessories</t>
  </si>
  <si>
    <t>OPS Printers</t>
  </si>
  <si>
    <t>Office Printing Solutions</t>
  </si>
  <si>
    <t>A4 SMB LaserJet Printers</t>
  </si>
  <si>
    <t>A3 Value LaserJet Printers</t>
  </si>
  <si>
    <t>A3 Multivendor HW</t>
  </si>
  <si>
    <t>GS00</t>
  </si>
  <si>
    <t>GT00</t>
  </si>
  <si>
    <t>G800</t>
  </si>
  <si>
    <t>A4 PageWide SMB HW</t>
  </si>
  <si>
    <t>A4 PageWide Printers</t>
  </si>
  <si>
    <t>A4 PageWide Enterprise HW</t>
  </si>
  <si>
    <t>GQ00</t>
  </si>
  <si>
    <t>A3 PageWide Printers</t>
  </si>
  <si>
    <t>GR00</t>
  </si>
  <si>
    <t>A3 PageWide Accessories</t>
  </si>
  <si>
    <t>GJ00</t>
  </si>
  <si>
    <t>A4 Value LaserJet Supplies</t>
  </si>
  <si>
    <t>OPS Supplies</t>
  </si>
  <si>
    <t>GK00</t>
  </si>
  <si>
    <t>GL00</t>
  </si>
  <si>
    <t>GM00</t>
  </si>
  <si>
    <t>OPS Solutions</t>
  </si>
  <si>
    <t>Print Support Services</t>
  </si>
  <si>
    <t>G900</t>
  </si>
  <si>
    <t>PaaS</t>
  </si>
  <si>
    <t>Replacement Parts Legacy</t>
  </si>
  <si>
    <t>LJ Home Business Solutions</t>
  </si>
  <si>
    <t>HPS Printers</t>
  </si>
  <si>
    <t>Home Printing Solutions</t>
  </si>
  <si>
    <t>SF Laser PLE</t>
  </si>
  <si>
    <t>MF Laser PLE</t>
  </si>
  <si>
    <t>IJ Home Business Solutions</t>
  </si>
  <si>
    <t>OJ Pro Specialties</t>
  </si>
  <si>
    <t>GC00</t>
  </si>
  <si>
    <t>CISS</t>
  </si>
  <si>
    <t>IJ Home Consumer Solutions</t>
  </si>
  <si>
    <t>HPS Supplies</t>
  </si>
  <si>
    <t>GD00</t>
  </si>
  <si>
    <t>Instant Ink Supplies</t>
  </si>
  <si>
    <t>Inkjet Home Supplies</t>
  </si>
  <si>
    <t>GP00</t>
  </si>
  <si>
    <t>HPS LaserJet Supplies</t>
  </si>
  <si>
    <t>GE00</t>
  </si>
  <si>
    <t>Large Format Design Pagewide XL HW</t>
  </si>
  <si>
    <t>PWP</t>
  </si>
  <si>
    <t>Graphics Service - PWP</t>
  </si>
  <si>
    <t>GF00</t>
  </si>
  <si>
    <t>Graphics Service - Pagewide XL</t>
  </si>
  <si>
    <t>GI00</t>
  </si>
  <si>
    <t>Personal Systems</t>
  </si>
  <si>
    <t>GA00</t>
  </si>
  <si>
    <t>DG00</t>
  </si>
  <si>
    <t>G700</t>
  </si>
  <si>
    <t>PC Replacement Parts</t>
  </si>
  <si>
    <t>GB00</t>
  </si>
  <si>
    <t>Retail Mobility</t>
  </si>
  <si>
    <t>HPCO Other</t>
  </si>
  <si>
    <t>Consumer Immersive Units</t>
  </si>
  <si>
    <t>Immersive Computing</t>
  </si>
  <si>
    <t>Consumer Immersive Accessories</t>
  </si>
  <si>
    <t>GU00</t>
  </si>
  <si>
    <t>Commercial Immersive Units</t>
  </si>
  <si>
    <t>GV00</t>
  </si>
  <si>
    <t>Commercial Immersive Accessories</t>
  </si>
  <si>
    <t>DY00</t>
  </si>
  <si>
    <t>Immersive Pro 3D Accessories</t>
  </si>
  <si>
    <t>PL code</t>
  </si>
  <si>
    <t>CPS</t>
  </si>
  <si>
    <t>Long Life Consumables</t>
  </si>
  <si>
    <t>Replacement Parts</t>
  </si>
  <si>
    <t>E000</t>
  </si>
  <si>
    <t>E400</t>
  </si>
  <si>
    <t>E500</t>
  </si>
  <si>
    <t>ED00</t>
  </si>
  <si>
    <t>EO00</t>
  </si>
  <si>
    <t>F200</t>
  </si>
  <si>
    <t>F400</t>
  </si>
  <si>
    <t>F700</t>
  </si>
  <si>
    <t>F800</t>
  </si>
  <si>
    <t>FO00</t>
  </si>
  <si>
    <t>G000</t>
  </si>
  <si>
    <t>OEM HW</t>
  </si>
  <si>
    <t>GW00</t>
  </si>
  <si>
    <t>GX00</t>
  </si>
  <si>
    <t>GY00</t>
  </si>
  <si>
    <t>PrinterOn</t>
  </si>
  <si>
    <t>GZ00</t>
  </si>
  <si>
    <t>HF00</t>
  </si>
  <si>
    <t>I000</t>
  </si>
  <si>
    <t>I100</t>
  </si>
  <si>
    <t>3DaaS</t>
  </si>
  <si>
    <t>IA00</t>
  </si>
  <si>
    <t>IB00</t>
  </si>
  <si>
    <t>LF Production HW Low Volume</t>
  </si>
  <si>
    <t>ID00</t>
  </si>
  <si>
    <t>LF Production Supplies Low Volume</t>
  </si>
  <si>
    <t>IE00</t>
  </si>
  <si>
    <t>Photo Lifestyle</t>
  </si>
  <si>
    <t>IF00</t>
  </si>
  <si>
    <t>IG00</t>
  </si>
  <si>
    <t>BPS (STM + indirect)</t>
  </si>
  <si>
    <t>PC Attach (STM + indirect)</t>
  </si>
  <si>
    <t>PC Svcs (STM + Indirect)</t>
  </si>
  <si>
    <t>PC Value</t>
  </si>
  <si>
    <t>HPS HW</t>
  </si>
  <si>
    <t>Print Value</t>
  </si>
  <si>
    <t>Print</t>
  </si>
  <si>
    <t>PL</t>
  </si>
  <si>
    <t>4L</t>
  </si>
  <si>
    <t>G8</t>
  </si>
  <si>
    <t>GS</t>
  </si>
  <si>
    <t>GT</t>
  </si>
  <si>
    <t>MC</t>
  </si>
  <si>
    <t>GQ</t>
  </si>
  <si>
    <t>GR</t>
  </si>
  <si>
    <t>IG</t>
  </si>
  <si>
    <t>ED</t>
  </si>
  <si>
    <t>7F</t>
  </si>
  <si>
    <t>9F</t>
  </si>
  <si>
    <t>BO</t>
  </si>
  <si>
    <t>DG</t>
  </si>
  <si>
    <t>GA</t>
  </si>
  <si>
    <t>5U</t>
  </si>
  <si>
    <t>AN</t>
  </si>
  <si>
    <t>MP</t>
  </si>
  <si>
    <t>6U</t>
  </si>
  <si>
    <t>G7</t>
  </si>
  <si>
    <t>8J</t>
  </si>
  <si>
    <t>8N</t>
  </si>
  <si>
    <t>5X</t>
  </si>
  <si>
    <t>I0</t>
  </si>
  <si>
    <t>9H</t>
  </si>
  <si>
    <t>TB</t>
  </si>
  <si>
    <t>TA</t>
  </si>
  <si>
    <t>FD</t>
  </si>
  <si>
    <t>EZ</t>
  </si>
  <si>
    <t>9T</t>
  </si>
  <si>
    <t>FF</t>
  </si>
  <si>
    <t>US</t>
  </si>
  <si>
    <t>UT</t>
  </si>
  <si>
    <t>GB</t>
  </si>
  <si>
    <t>2C</t>
  </si>
  <si>
    <t>I1</t>
  </si>
  <si>
    <t>UV</t>
  </si>
  <si>
    <t>8W</t>
  </si>
  <si>
    <t>PQ</t>
  </si>
  <si>
    <t>C5</t>
  </si>
  <si>
    <t>6A</t>
  </si>
  <si>
    <t>MA</t>
  </si>
  <si>
    <t>8A</t>
  </si>
  <si>
    <t>9C</t>
  </si>
  <si>
    <t>3Y</t>
  </si>
  <si>
    <t>4X</t>
  </si>
  <si>
    <t>6Q</t>
  </si>
  <si>
    <t>7T</t>
  </si>
  <si>
    <t>DU</t>
  </si>
  <si>
    <t>GC</t>
  </si>
  <si>
    <t>5M</t>
  </si>
  <si>
    <t>2N</t>
  </si>
  <si>
    <t>4H</t>
  </si>
  <si>
    <t>IF</t>
  </si>
  <si>
    <t>2B</t>
  </si>
  <si>
    <t>2Q</t>
  </si>
  <si>
    <t>1D</t>
  </si>
  <si>
    <t>A4 Enterprise Managed</t>
  </si>
  <si>
    <t>A4 Enterprise Laser</t>
  </si>
  <si>
    <t>W007</t>
  </si>
  <si>
    <t>A4 Enterprise Products Allocated</t>
  </si>
  <si>
    <t>A4 Enterprise LaserJet Printers</t>
  </si>
  <si>
    <t>A4 SMB Laser Managed</t>
  </si>
  <si>
    <t>A4 SMB Laser</t>
  </si>
  <si>
    <t>W159</t>
  </si>
  <si>
    <t>A4 SMB Allocated</t>
  </si>
  <si>
    <t>A4 PageWide Enterprise &amp; SMB HW Managed</t>
  </si>
  <si>
    <t>IS00</t>
  </si>
  <si>
    <t>W136</t>
  </si>
  <si>
    <t>A4 PageWide HW Allocated</t>
  </si>
  <si>
    <t>A3 Laser Managed</t>
  </si>
  <si>
    <t>A3 Laser</t>
  </si>
  <si>
    <t>A3 Value Printer Accessories</t>
  </si>
  <si>
    <t>W166</t>
  </si>
  <si>
    <t>A3 Value Laser Product Allocated</t>
  </si>
  <si>
    <t>A3 Growth Copiers Managed</t>
  </si>
  <si>
    <t>IT00</t>
  </si>
  <si>
    <t>A3 Growth Copiers</t>
  </si>
  <si>
    <t>A3 Growth Copier Accessories</t>
  </si>
  <si>
    <t>A3 HW S-Printers</t>
  </si>
  <si>
    <t>W160</t>
  </si>
  <si>
    <t>A3 Growth Laser Products Allocated</t>
  </si>
  <si>
    <t>A3 Growth LaserJet Printers</t>
  </si>
  <si>
    <t>A3 PageWide Managed</t>
  </si>
  <si>
    <t>A3 PW</t>
  </si>
  <si>
    <t>W158</t>
  </si>
  <si>
    <t>A3 PageWide HW Allocated</t>
  </si>
  <si>
    <t>A4 Value HW S-Printers</t>
  </si>
  <si>
    <t>A4 S-Printers Accessories</t>
  </si>
  <si>
    <t>W168</t>
  </si>
  <si>
    <t>A4 S-Print Printers Allocated</t>
  </si>
  <si>
    <t>HP Laser A4 S-Printers</t>
  </si>
  <si>
    <t>A4 Value LaserJet C-SKU Supplies</t>
  </si>
  <si>
    <t>A4 Value LaserJet Non C-SKU Supplies</t>
  </si>
  <si>
    <t>W009</t>
  </si>
  <si>
    <t>A4 Value LaserJet Supplies Allocated</t>
  </si>
  <si>
    <t>A4 S-Print Supplies</t>
  </si>
  <si>
    <t>W170</t>
  </si>
  <si>
    <t>S-Print Supplies Allocated</t>
  </si>
  <si>
    <t>A4 PageWide Ink Supplies</t>
  </si>
  <si>
    <t>W161</t>
  </si>
  <si>
    <t>A4 Ink Supplies Allocated</t>
  </si>
  <si>
    <t>A4 Pagewide Supplies</t>
  </si>
  <si>
    <t>IU00</t>
  </si>
  <si>
    <t>A3 Value LaserJet C-SKU Supplies</t>
  </si>
  <si>
    <t>A3 Value LaserJet Non C-SKU Supplies</t>
  </si>
  <si>
    <t>W163</t>
  </si>
  <si>
    <t>A3 Value LaserJet Supplies Allocated</t>
  </si>
  <si>
    <t>A3 Value LaserJet Supplies</t>
  </si>
  <si>
    <t>A3 Growth LaserJet Supplies</t>
  </si>
  <si>
    <t>A3 S-Print LaserJet Supplies</t>
  </si>
  <si>
    <t>W167</t>
  </si>
  <si>
    <t>A3 Growth LaserJet Supplies Allocated</t>
  </si>
  <si>
    <t>A3 PageWide Ink Supplies</t>
  </si>
  <si>
    <t>W164</t>
  </si>
  <si>
    <t>A3 Ink Supplies Allocated</t>
  </si>
  <si>
    <t>A3 Pagewide Supplies</t>
  </si>
  <si>
    <t>A3 Long Life Consumables</t>
  </si>
  <si>
    <t>A4 Long Life Consumables</t>
  </si>
  <si>
    <t>S-Print Long Life Consumables</t>
  </si>
  <si>
    <t>W173</t>
  </si>
  <si>
    <t>Long Life Consumables Allocated</t>
  </si>
  <si>
    <t>OEM  Supplies</t>
  </si>
  <si>
    <t>OEM Accessories</t>
  </si>
  <si>
    <t>W172</t>
  </si>
  <si>
    <t>OEM Allocated</t>
  </si>
  <si>
    <t>OPS OEM</t>
  </si>
  <si>
    <t>W085</t>
  </si>
  <si>
    <t>MPS Allocated</t>
  </si>
  <si>
    <t>Non PrinterOn Solutions</t>
  </si>
  <si>
    <t>W128</t>
  </si>
  <si>
    <t>Print Supt Svcs - Allocated</t>
  </si>
  <si>
    <t>Planning &amp; Tasking</t>
  </si>
  <si>
    <t>W147</t>
  </si>
  <si>
    <t>OPS Other Allocated</t>
  </si>
  <si>
    <t>W103</t>
  </si>
  <si>
    <t>Scanner Allocated</t>
  </si>
  <si>
    <t>OPS Other</t>
  </si>
  <si>
    <t>OPS Scanner/Other</t>
  </si>
  <si>
    <t>OPS Replacement Parts</t>
  </si>
  <si>
    <t>S-Print Replacement Parts</t>
  </si>
  <si>
    <t>W137</t>
  </si>
  <si>
    <t>Replacement Parts Allocated</t>
  </si>
  <si>
    <t>S- Print Simpress</t>
  </si>
  <si>
    <t>S-Print Simpress Services</t>
  </si>
  <si>
    <t>W171</t>
  </si>
  <si>
    <t>S-Print Solutions Allocated</t>
  </si>
  <si>
    <t>S-Print Solutions</t>
  </si>
  <si>
    <t>3D Plastics Solution Services</t>
  </si>
  <si>
    <t>3D Plastics Protyping HW</t>
  </si>
  <si>
    <t>3D Plastics Production HW</t>
  </si>
  <si>
    <t>3D Plastics Supplies</t>
  </si>
  <si>
    <t>3D Plastics Powder</t>
  </si>
  <si>
    <t>3D Plastics Certified Materials</t>
  </si>
  <si>
    <t>JZ00</t>
  </si>
  <si>
    <t>Metals</t>
  </si>
  <si>
    <t>W157</t>
  </si>
  <si>
    <t>3D Printing Allocated</t>
  </si>
  <si>
    <t>W012</t>
  </si>
  <si>
    <t>IJ Home Business Solutions Allocated</t>
  </si>
  <si>
    <t>W125</t>
  </si>
  <si>
    <t>IJ Home Consumer Solutions Allocated</t>
  </si>
  <si>
    <t>SF&amp;MF ULE</t>
  </si>
  <si>
    <t>W006</t>
  </si>
  <si>
    <t>LJ Home Business Solutions Allocated</t>
  </si>
  <si>
    <t>HPS S-Printers</t>
  </si>
  <si>
    <t>IR00</t>
  </si>
  <si>
    <t>CTSS</t>
  </si>
  <si>
    <t>W180</t>
  </si>
  <si>
    <t>LJ HPS S-Printers Allocated</t>
  </si>
  <si>
    <t>LJ HBS S-Printers</t>
  </si>
  <si>
    <t>W010</t>
  </si>
  <si>
    <t>HPS IJ Supplies Allocated</t>
  </si>
  <si>
    <t>HPS InkJet Supplies</t>
  </si>
  <si>
    <t>W165</t>
  </si>
  <si>
    <t>LaserJet Supplies Allocated</t>
  </si>
  <si>
    <t>HPS S-Print supplies</t>
  </si>
  <si>
    <t>W181</t>
  </si>
  <si>
    <t>HPS S-Print Supplies Allocated</t>
  </si>
  <si>
    <t>HPS S-Print Supplies</t>
  </si>
  <si>
    <t>W048</t>
  </si>
  <si>
    <t>HPS Other Allocated</t>
  </si>
  <si>
    <t>HPS Other</t>
  </si>
  <si>
    <t>Print SW Solutions</t>
  </si>
  <si>
    <t>101B</t>
  </si>
  <si>
    <t>IPS Group FO PLs</t>
  </si>
  <si>
    <t>W013</t>
  </si>
  <si>
    <t>IPG Other - Alloc</t>
  </si>
  <si>
    <t>Print HW Elimination</t>
  </si>
  <si>
    <t>Print Supplies Elimination</t>
  </si>
  <si>
    <t>W002</t>
  </si>
  <si>
    <t>Large Format Design Allocated</t>
  </si>
  <si>
    <t>LF Production HW High Volume</t>
  </si>
  <si>
    <t>LF Production Supplies High Volume</t>
  </si>
  <si>
    <t>W086</t>
  </si>
  <si>
    <t>Large Format Production Allocated</t>
  </si>
  <si>
    <t>Large Format Industrial</t>
  </si>
  <si>
    <t>W151</t>
  </si>
  <si>
    <t>Scitex Allocated</t>
  </si>
  <si>
    <t>SPS</t>
  </si>
  <si>
    <t>W182</t>
  </si>
  <si>
    <t>SPS - Allocated PL</t>
  </si>
  <si>
    <t>GSB Core</t>
  </si>
  <si>
    <t xml:space="preserve">Graphics Solutions Business </t>
  </si>
  <si>
    <t>1066</t>
  </si>
  <si>
    <t>1067</t>
  </si>
  <si>
    <t>W001</t>
  </si>
  <si>
    <t>Indigo - Allocated</t>
  </si>
  <si>
    <t>Textiles</t>
  </si>
  <si>
    <t>IW00</t>
  </si>
  <si>
    <t>Textiles HW</t>
  </si>
  <si>
    <t>IX00</t>
  </si>
  <si>
    <t>Textiles Supplies</t>
  </si>
  <si>
    <t>W183</t>
  </si>
  <si>
    <t>Textiles - Allocated</t>
  </si>
  <si>
    <t>W104</t>
  </si>
  <si>
    <t>PWP Allocated PL</t>
  </si>
  <si>
    <t>PWI Packaging</t>
  </si>
  <si>
    <t>IY00</t>
  </si>
  <si>
    <t>PWI Packaging HW</t>
  </si>
  <si>
    <t>IZ00</t>
  </si>
  <si>
    <t>PWI Packaging Supplies</t>
  </si>
  <si>
    <t>IV00</t>
  </si>
  <si>
    <t>Graphics Service - PWI Packaging</t>
  </si>
  <si>
    <t>W184</t>
  </si>
  <si>
    <t>PWI Packaging Allocated PL</t>
  </si>
  <si>
    <t>GSB Growth</t>
  </si>
  <si>
    <t>Commercial Desktops L10</t>
  </si>
  <si>
    <t>Commercial Desktops L10 Value</t>
  </si>
  <si>
    <t>W014</t>
  </si>
  <si>
    <t>Commercial Desktops Allocated</t>
  </si>
  <si>
    <t>Commercial Chromebooks</t>
  </si>
  <si>
    <t>W017</t>
  </si>
  <si>
    <t>Commercial Notebook Allocated</t>
  </si>
  <si>
    <t>Workstations L10</t>
  </si>
  <si>
    <t>IL00</t>
  </si>
  <si>
    <t>DT Workstations Transactional</t>
  </si>
  <si>
    <t>W016</t>
  </si>
  <si>
    <t>Workstation Allocated</t>
  </si>
  <si>
    <t>IK00</t>
  </si>
  <si>
    <t>MWS Transactional</t>
  </si>
  <si>
    <t>W118</t>
  </si>
  <si>
    <t>Mobile Workstations Allocated</t>
  </si>
  <si>
    <t>Thin Client L10</t>
  </si>
  <si>
    <t>W105</t>
  </si>
  <si>
    <t>Thin Clients Allocated</t>
  </si>
  <si>
    <t>Commercial Mobility Third Party Devices</t>
  </si>
  <si>
    <t>Commercial Tablets</t>
  </si>
  <si>
    <t>Commercial Tablet Accy</t>
  </si>
  <si>
    <t>W132</t>
  </si>
  <si>
    <t>Commercial Mobility Allocated</t>
  </si>
  <si>
    <t>Commercial Compute</t>
  </si>
  <si>
    <t>Business PC Solutions (BPS)</t>
  </si>
  <si>
    <t>W174</t>
  </si>
  <si>
    <t>Commercial Displays Allocated</t>
  </si>
  <si>
    <t>Commercial Accessories</t>
  </si>
  <si>
    <t>W175</t>
  </si>
  <si>
    <t>Commercial Accessories Allocated</t>
  </si>
  <si>
    <t>Commercial Third Party Options</t>
  </si>
  <si>
    <t>W176</t>
  </si>
  <si>
    <t>Third Party Options Allocated</t>
  </si>
  <si>
    <t>Commercial Displays, Accy and 3PO</t>
  </si>
  <si>
    <t>Commercial DaaS</t>
  </si>
  <si>
    <t>Emerging Compute Services</t>
  </si>
  <si>
    <t>W179</t>
  </si>
  <si>
    <t>Commerical DaaS Allocated</t>
  </si>
  <si>
    <t>W130</t>
  </si>
  <si>
    <t>Commercial Support Services Allocated</t>
  </si>
  <si>
    <t>Commercial Services</t>
  </si>
  <si>
    <t>Retail Solutions Core</t>
  </si>
  <si>
    <t>IQ00</t>
  </si>
  <si>
    <t>Retail Solutions L10 Desktop</t>
  </si>
  <si>
    <t>Retail Solutions Third Party Options</t>
  </si>
  <si>
    <t>W088</t>
  </si>
  <si>
    <t>Retail Solutions Allocated</t>
  </si>
  <si>
    <t>PSG Other Solutions</t>
  </si>
  <si>
    <t>Commercial VR</t>
  </si>
  <si>
    <t>IJ00</t>
  </si>
  <si>
    <t>Software Solutions</t>
  </si>
  <si>
    <t>WXXX</t>
  </si>
  <si>
    <t>Software Solutions Allocated</t>
  </si>
  <si>
    <t>PSG Solutions</t>
  </si>
  <si>
    <t>101D</t>
  </si>
  <si>
    <t>EPS FO PLs</t>
  </si>
  <si>
    <t>W020</t>
  </si>
  <si>
    <t>Other PSG Commercial</t>
  </si>
  <si>
    <t xml:space="preserve">Consumer Desktops  </t>
  </si>
  <si>
    <t>W015</t>
  </si>
  <si>
    <t>Volume Desktops Allocated</t>
  </si>
  <si>
    <t>W018</t>
  </si>
  <si>
    <t>Volume Notebooks Allocated</t>
  </si>
  <si>
    <t>Consumer Compute</t>
  </si>
  <si>
    <t>W131</t>
  </si>
  <si>
    <t>Consumer Support Serivices Allocated</t>
  </si>
  <si>
    <t>W177</t>
  </si>
  <si>
    <t>Consumer Displays Allocated</t>
  </si>
  <si>
    <t>Consumer Displays</t>
  </si>
  <si>
    <t>W178</t>
  </si>
  <si>
    <t>Consumer Accessories Allocated</t>
  </si>
  <si>
    <t>Consumer Accessories</t>
  </si>
  <si>
    <t>Consumer Displays and Accessories</t>
  </si>
  <si>
    <t>1061</t>
  </si>
  <si>
    <t>Other PSG</t>
  </si>
  <si>
    <t>1077</t>
  </si>
  <si>
    <t>CSS Internal DaaS</t>
  </si>
  <si>
    <t>PS HW Elimination</t>
  </si>
  <si>
    <t>W134</t>
  </si>
  <si>
    <t>PSG Other Allocated</t>
  </si>
  <si>
    <t>1068</t>
  </si>
  <si>
    <t>W156</t>
  </si>
  <si>
    <t>Immersive Computing Allocated</t>
  </si>
  <si>
    <t>1009</t>
  </si>
  <si>
    <t>Pers Appliances (FO PLs)</t>
  </si>
  <si>
    <t>W038</t>
  </si>
  <si>
    <t>Other PSG Consumer Allocated</t>
  </si>
  <si>
    <t>OPS HW A3</t>
  </si>
  <si>
    <t>OPS HW A4</t>
  </si>
  <si>
    <t>Print Support Svcs</t>
  </si>
  <si>
    <t>(incl. S-Print)</t>
  </si>
  <si>
    <t>PL UK</t>
  </si>
  <si>
    <t>CPS Code</t>
  </si>
  <si>
    <t>BPS Code</t>
  </si>
  <si>
    <t>PC Attach code</t>
  </si>
  <si>
    <t>PC Services code</t>
  </si>
  <si>
    <t>PC Value code</t>
  </si>
  <si>
    <t>OPS HW code</t>
  </si>
  <si>
    <t>OPS HW A4 code</t>
  </si>
  <si>
    <t>HPS HW code</t>
  </si>
  <si>
    <t>Print Support Svcs code</t>
  </si>
  <si>
    <t>Print Value code</t>
  </si>
  <si>
    <t>OPS Supplies code</t>
  </si>
  <si>
    <t>HPS Supplies code</t>
  </si>
  <si>
    <t>PL UK Cofe</t>
  </si>
  <si>
    <t>Category</t>
  </si>
  <si>
    <t>DCP PLs</t>
  </si>
  <si>
    <t>Non DCP PLs</t>
  </si>
  <si>
    <t>BPS</t>
  </si>
  <si>
    <t>7F, DG, GA, 5U, AN, 6U, G7, 8J, 5X, I0, IL, TA, IK, 2C, I1, UV, FD, EZ, 9T, FF, BO, TB, 9H, 9F, MP, 8N, 8W, US, IQ, UT, GB</t>
  </si>
  <si>
    <t>67, CY, MG, 9R, 16, 9S</t>
  </si>
  <si>
    <t>1M, 6J, KV, MN, 2G, 2H, 9G, 52</t>
  </si>
  <si>
    <t>MF, FB, 21, 9J, FG</t>
  </si>
  <si>
    <t>HPS</t>
  </si>
  <si>
    <t>R6</t>
  </si>
  <si>
    <t>B7, A5, UI, 2A</t>
  </si>
  <si>
    <t>OPS</t>
  </si>
  <si>
    <t>PQ, C5, 6A, MA, 8A, 9C, IS, 3Y</t>
  </si>
  <si>
    <t>4L, GS, GT, K4, IT, IG, GR</t>
  </si>
  <si>
    <t>ED, E0, F7 (S-Print)</t>
  </si>
  <si>
    <t>4X, 6Q, 91, F4</t>
  </si>
  <si>
    <t>F8, FO, GZ  (Sprint solutions)</t>
  </si>
  <si>
    <t>64, G9, R6, F2 (Services)</t>
  </si>
  <si>
    <t>K7, K8, 2P, 2D, IM, 19, 4V (Solutions)</t>
  </si>
  <si>
    <t>GW, GX (OEM)</t>
  </si>
  <si>
    <t>GSB</t>
  </si>
  <si>
    <t>IL</t>
  </si>
  <si>
    <t>IK</t>
  </si>
  <si>
    <t>IQ</t>
  </si>
  <si>
    <t>1M</t>
  </si>
  <si>
    <t>6J</t>
  </si>
  <si>
    <t>KV</t>
  </si>
  <si>
    <t>MN</t>
  </si>
  <si>
    <t>2G</t>
  </si>
  <si>
    <t>2H</t>
  </si>
  <si>
    <t>9G</t>
  </si>
  <si>
    <t>E4</t>
  </si>
  <si>
    <t>IR</t>
  </si>
  <si>
    <t>IS</t>
  </si>
  <si>
    <t>K4</t>
  </si>
  <si>
    <t>IT</t>
  </si>
  <si>
    <t>E0</t>
  </si>
  <si>
    <t>F7</t>
  </si>
  <si>
    <t>F4</t>
  </si>
  <si>
    <t>UK</t>
  </si>
  <si>
    <t>52</t>
  </si>
  <si>
    <t>91</t>
  </si>
  <si>
    <r>
      <t xml:space="preserve">7T, DU, GC, 5M, 2N, 4H, IF, 2B, 2Q,1D, </t>
    </r>
    <r>
      <rPr>
        <i/>
        <sz val="12"/>
        <color rgb="FF000000"/>
        <rFont val="HP Simplified Light"/>
        <family val="2"/>
      </rPr>
      <t>E4, IR (S-Print)</t>
    </r>
  </si>
  <si>
    <t>DCP Group</t>
  </si>
  <si>
    <t>DCP quota planning</t>
  </si>
  <si>
    <t>PPL</t>
  </si>
  <si>
    <t>.</t>
  </si>
  <si>
    <t>PC Svcs</t>
  </si>
  <si>
    <t>PC Attach</t>
  </si>
  <si>
    <t>BPS 2019H2</t>
  </si>
  <si>
    <t/>
  </si>
  <si>
    <t>PC Services MG</t>
  </si>
  <si>
    <t>PC Attach 2019H2</t>
  </si>
  <si>
    <t>BPS 2019H1</t>
  </si>
  <si>
    <t>PC Attach 2019H1</t>
  </si>
  <si>
    <t>MG</t>
  </si>
  <si>
    <t>PC Svcs 2019H2</t>
  </si>
  <si>
    <t>Ink Supplies</t>
  </si>
  <si>
    <t>Toner Supplies</t>
  </si>
  <si>
    <t>Check: in 2017 table</t>
  </si>
  <si>
    <t>Channel quota group 2019H2</t>
  </si>
  <si>
    <t>Channel quota group 2019H1</t>
  </si>
  <si>
    <t>OPS LSP</t>
  </si>
  <si>
    <t>OPS DCP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</si>
</sst>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0"/>
      <color rgb="FF000000"/>
      <name val="HP Simplified Light"/>
      <family val="2"/>
    </font>
    <font>
      <sz val="8"/>
      <color rgb="FF000000"/>
      <name val="HP Simplified Light"/>
      <family val="2"/>
    </font>
    <font>
      <sz val="8"/>
      <color rgb="FFFF0000"/>
      <name val="HP Simplified Light"/>
      <family val="2"/>
    </font>
    <font>
      <strike/>
      <sz val="8"/>
      <color rgb="FFFF0000"/>
      <name val="HP Simplified Light"/>
      <family val="2"/>
    </font>
    <font>
      <b/>
      <sz val="8"/>
      <color rgb="FFFF0000"/>
      <name val="HP Simplified Light"/>
      <family val="2"/>
    </font>
    <font>
      <strike/>
      <sz val="8"/>
      <color rgb="FF000000"/>
      <name val="HP Simplified Light"/>
      <family val="2"/>
    </font>
    <font>
      <b/>
      <sz val="12"/>
      <color rgb="FFFFFFFF"/>
      <name val="HP Simplified Light"/>
      <family val="2"/>
    </font>
    <font>
      <sz val="12"/>
      <color rgb="FF000000"/>
      <name val="HP Simplified Light"/>
      <family val="2"/>
    </font>
    <font>
      <i/>
      <sz val="12"/>
      <color rgb="FF000000"/>
      <name val="HP Simplified Light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theme="3"/>
        <bgColor theme="4"/>
      </patternFill>
    </fill>
    <fill>
      <patternFill patternType="solid">
        <fgColor rgb="FF0096D6"/>
        <bgColor indexed="64"/>
      </patternFill>
    </fill>
    <fill>
      <patternFill patternType="solid">
        <fgColor rgb="FFCBDDF0"/>
        <bgColor indexed="64"/>
      </patternFill>
    </fill>
    <fill>
      <patternFill patternType="solid">
        <fgColor rgb="FFE7EFF8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/>
      <diagonal/>
    </border>
    <border>
      <left style="medium">
        <color rgb="FFFFFFFF"/>
      </left>
      <right style="medium">
        <color rgb="FF00000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</cellStyleXfs>
  <cellXfs count="63">
    <xf numFmtId="0" fontId="0" fillId="0" borderId="0" xfId="0"/>
    <xf numFmtId="0" fontId="0" fillId="0" borderId="0" xfId="0" applyNumberFormat="1"/>
    <xf numFmtId="0" fontId="0" fillId="0" borderId="0" xfId="0" quotePrefix="1"/>
    <xf numFmtId="0" fontId="3" fillId="2" borderId="1" xfId="0" applyFont="1" applyFill="1" applyBorder="1"/>
    <xf numFmtId="0" fontId="3" fillId="2" borderId="2" xfId="0" applyFont="1" applyFill="1" applyBorder="1"/>
    <xf numFmtId="0" fontId="6" fillId="3" borderId="3" xfId="0" applyFont="1" applyFill="1" applyBorder="1" applyAlignment="1">
      <alignment horizontal="left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0" fontId="6" fillId="3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9" fillId="3" borderId="5" xfId="0" applyFont="1" applyFill="1" applyBorder="1" applyAlignment="1">
      <alignment horizontal="center" vertical="center" wrapText="1" readingOrder="1"/>
    </xf>
    <xf numFmtId="0" fontId="7" fillId="3" borderId="6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 readingOrder="1"/>
    </xf>
    <xf numFmtId="0" fontId="6" fillId="4" borderId="5" xfId="0" applyFont="1" applyFill="1" applyBorder="1" applyAlignment="1">
      <alignment horizontal="left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0" fontId="8" fillId="5" borderId="5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10" fillId="4" borderId="5" xfId="0" applyFont="1" applyFill="1" applyBorder="1" applyAlignment="1">
      <alignment horizontal="center" vertical="center" wrapText="1" readingOrder="1"/>
    </xf>
    <xf numFmtId="0" fontId="10" fillId="4" borderId="6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center" wrapText="1" readingOrder="1"/>
    </xf>
    <xf numFmtId="0" fontId="7" fillId="4" borderId="6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left" vertical="center" wrapText="1" readingOrder="1"/>
    </xf>
    <xf numFmtId="0" fontId="6" fillId="4" borderId="8" xfId="0" applyFont="1" applyFill="1" applyBorder="1" applyAlignment="1">
      <alignment horizontal="left" vertical="center" wrapText="1" readingOrder="1"/>
    </xf>
    <xf numFmtId="0" fontId="6" fillId="6" borderId="5" xfId="0" applyFont="1" applyFill="1" applyBorder="1" applyAlignment="1">
      <alignment horizontal="left" vertical="center" wrapText="1" readingOrder="1"/>
    </xf>
    <xf numFmtId="0" fontId="7" fillId="6" borderId="5" xfId="0" applyFont="1" applyFill="1" applyBorder="1" applyAlignment="1">
      <alignment horizontal="center" vertical="center" wrapText="1" readingOrder="1"/>
    </xf>
    <xf numFmtId="0" fontId="8" fillId="6" borderId="5" xfId="0" applyFont="1" applyFill="1" applyBorder="1" applyAlignment="1">
      <alignment horizontal="center" vertical="center" wrapText="1" readingOrder="1"/>
    </xf>
    <xf numFmtId="0" fontId="7" fillId="6" borderId="6" xfId="0" applyFont="1" applyFill="1" applyBorder="1" applyAlignment="1">
      <alignment horizontal="center" vertical="center" wrapText="1" readingOrder="1"/>
    </xf>
    <xf numFmtId="0" fontId="6" fillId="6" borderId="11" xfId="0" applyFont="1" applyFill="1" applyBorder="1" applyAlignment="1">
      <alignment horizontal="left" vertical="center" wrapText="1" readingOrder="1"/>
    </xf>
    <xf numFmtId="0" fontId="7" fillId="6" borderId="11" xfId="0" applyFont="1" applyFill="1" applyBorder="1" applyAlignment="1">
      <alignment horizontal="center" vertical="center" wrapText="1" readingOrder="1"/>
    </xf>
    <xf numFmtId="0" fontId="7" fillId="6" borderId="12" xfId="0" applyFont="1" applyFill="1" applyBorder="1" applyAlignment="1">
      <alignment horizontal="center" vertical="center" wrapText="1" readingOrder="1"/>
    </xf>
    <xf numFmtId="0" fontId="3" fillId="7" borderId="2" xfId="0" applyFont="1" applyFill="1" applyBorder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8" borderId="13" xfId="0" applyFont="1" applyFill="1" applyBorder="1" applyAlignment="1">
      <alignment horizontal="left" vertical="center" readingOrder="1"/>
    </xf>
    <xf numFmtId="0" fontId="13" fillId="9" borderId="14" xfId="0" applyFont="1" applyFill="1" applyBorder="1" applyAlignment="1">
      <alignment horizontal="left" vertical="center" readingOrder="1"/>
    </xf>
    <xf numFmtId="0" fontId="13" fillId="10" borderId="5" xfId="0" applyFont="1" applyFill="1" applyBorder="1" applyAlignment="1">
      <alignment horizontal="left" vertical="center" readingOrder="1"/>
    </xf>
    <xf numFmtId="0" fontId="13" fillId="9" borderId="7" xfId="0" applyFont="1" applyFill="1" applyBorder="1" applyAlignment="1">
      <alignment horizontal="left" vertical="center" readingOrder="1"/>
    </xf>
    <xf numFmtId="0" fontId="13" fillId="9" borderId="8" xfId="0" applyFont="1" applyFill="1" applyBorder="1" applyAlignment="1">
      <alignment horizontal="left" vertical="center" readingOrder="1"/>
    </xf>
    <xf numFmtId="0" fontId="13" fillId="10" borderId="7" xfId="0" applyFont="1" applyFill="1" applyBorder="1" applyAlignment="1">
      <alignment horizontal="left" vertical="center" readingOrder="1"/>
    </xf>
    <xf numFmtId="0" fontId="13" fillId="10" borderId="15" xfId="0" applyFont="1" applyFill="1" applyBorder="1" applyAlignment="1">
      <alignment horizontal="left" vertical="center" readingOrder="1"/>
    </xf>
    <xf numFmtId="0" fontId="14" fillId="10" borderId="15" xfId="0" applyFont="1" applyFill="1" applyBorder="1" applyAlignment="1">
      <alignment horizontal="left" vertical="center" readingOrder="1"/>
    </xf>
    <xf numFmtId="0" fontId="14" fillId="10" borderId="8" xfId="0" applyFont="1" applyFill="1" applyBorder="1" applyAlignment="1">
      <alignment horizontal="left" vertical="center" readingOrder="1"/>
    </xf>
    <xf numFmtId="0" fontId="13" fillId="10" borderId="8" xfId="0" applyFont="1" applyFill="1" applyBorder="1" applyAlignment="1">
      <alignment horizontal="left" vertical="center" readingOrder="1"/>
    </xf>
    <xf numFmtId="0" fontId="13" fillId="9" borderId="5" xfId="0" applyFont="1" applyFill="1" applyBorder="1" applyAlignment="1">
      <alignment horizontal="left" vertical="center" readingOrder="1"/>
    </xf>
    <xf numFmtId="0" fontId="15" fillId="9" borderId="5" xfId="0" applyFont="1" applyFill="1" applyBorder="1" applyAlignment="1">
      <alignment vertical="top"/>
    </xf>
    <xf numFmtId="0" fontId="16" fillId="11" borderId="0" xfId="4"/>
    <xf numFmtId="0" fontId="16" fillId="11" borderId="0" xfId="4" quotePrefix="1"/>
    <xf numFmtId="0" fontId="17" fillId="12" borderId="0" xfId="5"/>
    <xf numFmtId="0" fontId="13" fillId="9" borderId="7" xfId="0" applyFont="1" applyFill="1" applyBorder="1" applyAlignment="1">
      <alignment horizontal="left" vertical="center" readingOrder="1"/>
    </xf>
    <xf numFmtId="0" fontId="13" fillId="9" borderId="8" xfId="0" applyFont="1" applyFill="1" applyBorder="1" applyAlignment="1">
      <alignment horizontal="left" vertical="center" readingOrder="1"/>
    </xf>
    <xf numFmtId="0" fontId="13" fillId="10" borderId="7" xfId="0" applyFont="1" applyFill="1" applyBorder="1" applyAlignment="1">
      <alignment horizontal="left" vertical="center" readingOrder="1"/>
    </xf>
    <xf numFmtId="0" fontId="13" fillId="10" borderId="15" xfId="0" applyFont="1" applyFill="1" applyBorder="1" applyAlignment="1">
      <alignment horizontal="left" vertical="center" readingOrder="1"/>
    </xf>
    <xf numFmtId="0" fontId="13" fillId="10" borderId="8" xfId="0" applyFont="1" applyFill="1" applyBorder="1" applyAlignment="1">
      <alignment horizontal="left" vertical="center" readingOrder="1"/>
    </xf>
    <xf numFmtId="0" fontId="7" fillId="4" borderId="7" xfId="0" applyFont="1" applyFill="1" applyBorder="1" applyAlignment="1">
      <alignment horizontal="center" vertical="center" wrapText="1" readingOrder="1"/>
    </xf>
    <xf numFmtId="0" fontId="7" fillId="4" borderId="8" xfId="0" applyFont="1" applyFill="1" applyBorder="1" applyAlignment="1">
      <alignment horizontal="center" vertical="center" wrapText="1" readingOrder="1"/>
    </xf>
    <xf numFmtId="0" fontId="7" fillId="4" borderId="9" xfId="0" applyFont="1" applyFill="1" applyBorder="1" applyAlignment="1">
      <alignment horizontal="center" vertical="center" wrapText="1" readingOrder="1"/>
    </xf>
    <xf numFmtId="0" fontId="7" fillId="4" borderId="10" xfId="0" applyFont="1" applyFill="1" applyBorder="1" applyAlignment="1">
      <alignment horizontal="center" vertical="center" wrapText="1" readingOrder="1"/>
    </xf>
    <xf numFmtId="0" fontId="11" fillId="4" borderId="7" xfId="0" applyFont="1" applyFill="1" applyBorder="1" applyAlignment="1">
      <alignment horizontal="center" vertical="center" wrapText="1" readingOrder="1"/>
    </xf>
    <xf numFmtId="0" fontId="11" fillId="4" borderId="8" xfId="0" applyFont="1" applyFill="1" applyBorder="1" applyAlignment="1">
      <alignment horizontal="center" vertical="center" wrapText="1" readingOrder="1"/>
    </xf>
  </cellXfs>
  <cellStyles count="6">
    <cellStyle name="Good" xfId="4" builtinId="26"/>
    <cellStyle name="Neutral" xfId="5" builtinId="28"/>
    <cellStyle name="Normal" xfId="0" builtinId="0"/>
    <cellStyle name="Normal 3" xfId="1" xr:uid="{00000000-0005-0000-0000-000001000000}"/>
    <cellStyle name="Standard 2" xfId="2" xr:uid="{00000000-0005-0000-0000-000002000000}"/>
    <cellStyle name="Standard_Definition_1" xfId="3" xr:uid="{00000000-0005-0000-0000-000003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rscheper/OneDrive%20-%20Hewlett-Packard%202/_HP/2016H2%20Planning/PPQD/Q316_PPS_Netherlands_Fi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Updates"/>
      <sheetName val="Import"/>
      <sheetName val="Runtime Error"/>
      <sheetName val="FOLLOW UP"/>
      <sheetName val="Parameter Internal"/>
      <sheetName val="Parameter"/>
      <sheetName val="Detail"/>
      <sheetName val="SH Detail Upload 1"/>
      <sheetName val="SH Detail Upload 2"/>
      <sheetName val="SH Detail Upload 3"/>
      <sheetName val="SH Detail Download 1"/>
      <sheetName val="SH Detail Download 2"/>
      <sheetName val="SH Detail Download 3"/>
      <sheetName val="Summary"/>
      <sheetName val="AddingNewPartners"/>
      <sheetName val="Request Partner Add+Change"/>
      <sheetName val="MM (Mid Market)"/>
      <sheetName val="SH MM Upload"/>
      <sheetName val="SH MM Download"/>
      <sheetName val="SFD how to"/>
      <sheetName val="Sales Force Deployment"/>
      <sheetName val="SH SFD Upload"/>
      <sheetName val="SH SFD Download"/>
      <sheetName val="SFD Quota Overview"/>
      <sheetName val="SFD Quota"/>
      <sheetName val="SFD Parameter"/>
      <sheetName val="SH PartnerStatus"/>
      <sheetName val="SH PartnerStatusForeign"/>
      <sheetName val="SH History"/>
      <sheetName val="SH Old"/>
      <sheetName val="SH OldSFD"/>
      <sheetName val="SH ConversionRates"/>
      <sheetName val="SalesPlanList"/>
      <sheetName val="SH Views"/>
      <sheetName val="View Create+Modify"/>
      <sheetName val="SH Other"/>
    </sheetNames>
    <sheetDataSet>
      <sheetData sheetId="0"/>
      <sheetData sheetId="1"/>
      <sheetData sheetId="2"/>
      <sheetData sheetId="3"/>
      <sheetData sheetId="4"/>
      <sheetData sheetId="5">
        <row r="87">
          <cell r="B87" t="str">
            <v>No</v>
          </cell>
        </row>
      </sheetData>
      <sheetData sheetId="6">
        <row r="13">
          <cell r="AE13" t="str">
            <v>HW (PL 30)</v>
          </cell>
          <cell r="AF13" t="str">
            <v>LES</v>
          </cell>
          <cell r="AG13" t="str">
            <v>IPS</v>
          </cell>
          <cell r="AK13" t="str">
            <v>Ink</v>
          </cell>
          <cell r="AL13" t="str">
            <v>Ink (PL UK)</v>
          </cell>
          <cell r="AM13" t="str">
            <v>Toner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Product_Herarchy2017" displayName="Product_Herarchy2017" ref="A1:G246">
  <autoFilter ref="A1:G246" xr:uid="{6D4437B8-6A61-4D41-8F8A-80125D01AC86}"/>
  <tableColumns count="7">
    <tableColumn id="1" xr3:uid="{00000000-0010-0000-0000-000001000000}" name="BA Code" totalsRowLabel="Total"/>
    <tableColumn id="9" xr3:uid="{00000000-0010-0000-0000-000009000000}" name="PL code" dataDxfId="25">
      <calculatedColumnFormula>+LEFT(Product_Herarchy2017[[#This Row],[BA Code]],2)</calculatedColumnFormula>
    </tableColumn>
    <tableColumn id="2" xr3:uid="{00000000-0010-0000-0000-000002000000}" name="L6 Description"/>
    <tableColumn id="3" xr3:uid="{00000000-0010-0000-0000-000003000000}" name="L5 Description"/>
    <tableColumn id="4" xr3:uid="{00000000-0010-0000-0000-000004000000}" name="L4 Description"/>
    <tableColumn id="5" xr3:uid="{00000000-0010-0000-0000-000005000000}" name="L3 Description"/>
    <tableColumn id="6" xr3:uid="{00000000-0010-0000-0000-000006000000}" name="L2 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38CD16-8409-4ECE-84E1-EF040D1BC1EB}" name="Product_hierarchy_2019" displayName="Product_hierarchy_2019" ref="A1:AC246" totalsRowShown="0" headerRowDxfId="24" headerRowBorderDxfId="23" tableBorderDxfId="22">
  <autoFilter ref="A1:AC246" xr:uid="{31BE24BF-029A-4044-AC19-A45AF4E31E65}"/>
  <tableColumns count="29">
    <tableColumn id="1" xr3:uid="{30B528FA-6050-4AEB-935E-FCB41ACADE70}" name="BA Code"/>
    <tableColumn id="22" xr3:uid="{C4B0C48D-EDCF-4FD5-994E-277C218F331D}" name="PPL" dataDxfId="21">
      <calculatedColumnFormula>+LEFT(Product_hierarchy_2019[[#This Row],[BA Code]],2)</calculatedColumnFormula>
    </tableColumn>
    <tableColumn id="2" xr3:uid="{FADD792D-BE44-4CF9-8B99-CCBFE4B61C41}" name="L6 Description"/>
    <tableColumn id="3" xr3:uid="{3514BEF5-CD2B-4D04-B846-C9A498186A67}" name="L5 Description"/>
    <tableColumn id="4" xr3:uid="{E069A31B-936A-4A10-96CC-E2DE0A05B771}" name="L4 Description"/>
    <tableColumn id="5" xr3:uid="{D46A5B25-7906-4FA4-AC02-CCC0D65AFA02}" name="L3 Description"/>
    <tableColumn id="6" xr3:uid="{8A6561A3-6C44-4DE4-BF05-7C28FE46F3FF}" name="L2 Description"/>
    <tableColumn id="7" xr3:uid="{F5B70684-B283-4440-B013-46124CF64C89}" name="Channel quota group 2019H1"/>
    <tableColumn id="8" xr3:uid="{9BFB7982-E0D9-48C5-A34A-C46B7855976D}" name="BPS 2019H1" dataDxfId="20"/>
    <tableColumn id="23" xr3:uid="{38590D5E-A4F3-427C-B52C-9637F89366CE}" name="BPS 2019H2" dataDxfId="19"/>
    <tableColumn id="9" xr3:uid="{69E474DD-4089-4C9C-BDEC-036014AFA133}" name="CPS" dataDxfId="18">
      <calculatedColumnFormula>+IFERROR(INDEX(Table16[[#All],[CPS Code]],MATCH(Product_hierarchy_2019[[#This Row],[BA Code]],Table16[[#All],[CPS]],0)),"")</calculatedColumnFormula>
    </tableColumn>
    <tableColumn id="10" xr3:uid="{27833823-A108-4F33-AE27-1D6BD65E0781}" name="PC Attach 2019H1" dataDxfId="17"/>
    <tableColumn id="24" xr3:uid="{AFD57381-BACC-4BD6-A9A0-0DA63D86E701}" name="PC Attach 2019H2"/>
    <tableColumn id="25" xr3:uid="{28373E53-A357-421D-B621-52557B308A23}" name="PC Services MG"/>
    <tableColumn id="11" xr3:uid="{FACE0808-93DE-43A6-A47E-6136AF49A7BC}" name="PC Svcs 2019H2" dataDxfId="16">
      <calculatedColumnFormula>+IFERROR(INDEX(Table16[[#All],[PC Services code]],MATCH(Product_hierarchy_2019[[#This Row],[BA Code]],Table16[[#All],[PC Svcs (STM + Indirect)]],0)),"")</calculatedColumnFormula>
    </tableColumn>
    <tableColumn id="12" xr3:uid="{16B8F97E-5683-40C5-BD91-D90635A13884}" name="PC Value" dataDxfId="15">
      <calculatedColumnFormula>+IFERROR(INDEX(Table16[[#All],[PC Value code]],MATCH(Product_hierarchy_2019[[#This Row],[BA Code]],Table16[[#All],[PC Value]],0)),"")</calculatedColumnFormula>
    </tableColumn>
    <tableColumn id="13" xr3:uid="{89FE9F4D-462C-4AA4-BDBC-0BE0A10C08E0}" name="OPS HW A3" dataDxfId="14">
      <calculatedColumnFormula>+IFERROR(INDEX(Table16[[#All],[OPS HW code]],MATCH(Product_hierarchy_2019[[#This Row],[BA Code]],Table16[[#All],[OPS HW A3]],0)),"")</calculatedColumnFormula>
    </tableColumn>
    <tableColumn id="14" xr3:uid="{36A16C5C-8827-4015-87AD-F96F6BFD5798}" name="OPS HW A4" dataDxfId="13">
      <calculatedColumnFormula>+IFERROR(INDEX(Table16[[#All],[OPS HW A4 code]],MATCH(Product_hierarchy_2019[[#This Row],[BA Code]],Table16[[#All],[OPS HW A4]],0)),"")</calculatedColumnFormula>
    </tableColumn>
    <tableColumn id="15" xr3:uid="{68FAC335-3374-4295-9CE1-B2BDBD54E5DE}" name="HPS HW" dataDxfId="12">
      <calculatedColumnFormula>+IFERROR(INDEX(Table16[[#All],[HPS HW code]],MATCH(Product_hierarchy_2019[[#This Row],[BA Code]],Table16[[#All],[HPS HW]],0)),"")</calculatedColumnFormula>
    </tableColumn>
    <tableColumn id="16" xr3:uid="{87DC492A-091D-4E91-8022-38A0652CC7A4}" name="Print Support Svcs" dataDxfId="11">
      <calculatedColumnFormula>+IFERROR(INDEX(Table16[[#All],[Print Support Svcs code]],MATCH(Product_hierarchy_2019[[#This Row],[BA Code]],Table16[[#All],[Print Support Svcs]],0)),"")</calculatedColumnFormula>
    </tableColumn>
    <tableColumn id="17" xr3:uid="{7F6354E8-EA31-4D04-A82C-1A7F2EF8B02C}" name="Print Value" dataDxfId="10">
      <calculatedColumnFormula>+IFERROR(INDEX(Table16[[#All],[Print Value code]],MATCH(Product_hierarchy_2019[[#This Row],[BA Code]],Table16[[#All],[Print Value]],0)),"")</calculatedColumnFormula>
    </tableColumn>
    <tableColumn id="19" xr3:uid="{27C56D81-3EE5-4710-948A-945BDAD4B886}" name="HPS Supplies" dataDxfId="9">
      <calculatedColumnFormula>+IFERROR(INDEX(Table16[[#All],[HPS Supplies code]],MATCH(Product_hierarchy_2019[[#This Row],[BA Code]],Table16[[#All],[HPS Supplies]],0)),"")</calculatedColumnFormula>
    </tableColumn>
    <tableColumn id="20" xr3:uid="{0FBF11EC-9CA1-4B66-85B7-566C198A2DCB}" name="OPS Supplies" dataDxfId="8">
      <calculatedColumnFormula>+IFERROR(INDEX(Table16[[#All],[OPS Supplies code]],MATCH(Product_hierarchy_2019[[#This Row],[BA Code]],Table16[[#All],[OPS Supplies]],0)),"")</calculatedColumnFormula>
    </tableColumn>
    <tableColumn id="26" xr3:uid="{D1EFA876-04D9-4B28-BFB8-557219909E62}" name="Ink Supplies"/>
    <tableColumn id="27" xr3:uid="{3C2EBF1F-63C9-492B-8032-BC905165951C}" name="Toner Supplies"/>
    <tableColumn id="21" xr3:uid="{CD59DD5A-D469-4401-8D17-E6F69B25562C}" name="PL UK"/>
    <tableColumn id="18" xr3:uid="{FEE81D1D-EB87-453A-9EB3-B72492317F7B}" name="DCP quota planning" dataDxfId="7">
      <calculatedColumnFormula>+IFERROR(INDEX(DCP_PL_mapping[[#All],[DCP Group]],MATCH(Product_hierarchy_2019[[#This Row],[BA Code]],DCP_PL_mapping[[#All],[BA Code]],0)),"")</calculatedColumnFormula>
    </tableColumn>
    <tableColumn id="28" xr3:uid="{DFD9741B-47AD-467D-ADA0-C8038EA811E2}" name="Check: in 2017 table" dataDxfId="6">
      <calculatedColumnFormula>+INDEX(Product_Herarchy2017[[#All],[L2 Description]],MATCH(Product_hierarchy_2019[[#This Row],[BA Code]],Product_Herarchy2017[[#All],[BA Code]],0))</calculatedColumnFormula>
    </tableColumn>
    <tableColumn id="29" xr3:uid="{5E767DC7-F126-4959-AED0-5DEA14E4FA46}" name="Channel quota group 2019H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10F834D-7399-4C8C-B315-19C8B5E72180}" name="DCP_PL_mapping" displayName="DCP_PL_mapping" ref="B1:D79" totalsRowShown="0">
  <autoFilter ref="B1:D79" xr:uid="{084F2EBE-EB73-4B54-8594-ACC31E65FDBC}"/>
  <sortState xmlns:xlrd2="http://schemas.microsoft.com/office/spreadsheetml/2017/richdata2" ref="B2:D79">
    <sortCondition ref="D1:D79"/>
  </sortState>
  <tableColumns count="3">
    <tableColumn id="1" xr3:uid="{1E53EF37-E774-4905-A035-BDA77D0B7C32}" name="PL"/>
    <tableColumn id="3" xr3:uid="{81EDE118-BB5F-434F-AC52-8A040DDB879D}" name="BA Code" dataDxfId="5">
      <calculatedColumnFormula>+DCP_PL_mapping[[#This Row],[PL]]&amp;"00"</calculatedColumnFormula>
    </tableColumn>
    <tableColumn id="2" xr3:uid="{6B379335-44AC-43E4-9836-43C007E42E4D}" name="DCP Grou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EA23EBF-A754-48DF-857F-5759BC39EF3D}" name="Table16" displayName="Table16" ref="A21:Z49" totalsRowShown="0" headerRowDxfId="4">
  <autoFilter ref="A21:Z49" xr:uid="{E30EBBD8-8C0D-448A-AE1C-B7A9CCC300C5}"/>
  <tableColumns count="26">
    <tableColumn id="1" xr3:uid="{C80CFF0A-8C80-452A-98B7-CD2FCED5638B}" name="BPS (STM + indirect)"/>
    <tableColumn id="2" xr3:uid="{DF38E925-0558-48C0-AFC7-09CFAD27B22C}" name="BPS Code"/>
    <tableColumn id="3" xr3:uid="{99F0E191-4EEC-4FD9-9FDB-6C19FDEE2FEF}" name="CPS"/>
    <tableColumn id="16" xr3:uid="{007228AA-7909-4727-813D-113DB31886AB}" name="CPS Code"/>
    <tableColumn id="4" xr3:uid="{7B7785FA-D129-4279-899A-CE6983FE0B3D}" name="PC Attach (STM + indirect)"/>
    <tableColumn id="17" xr3:uid="{3EAA2D00-266D-41C3-8A3E-CB9B90842EF4}" name="PC Attach code"/>
    <tableColumn id="5" xr3:uid="{5B6C53EA-5DA5-4317-9BFF-E6891527DD65}" name="PC Svcs (STM + Indirect)"/>
    <tableColumn id="18" xr3:uid="{BF1C3792-D9EC-410A-93F6-90748D170DAD}" name="PC Services code"/>
    <tableColumn id="6" xr3:uid="{E5A8FFAE-3792-484B-9891-27D5BBDDE162}" name="PC Value"/>
    <tableColumn id="19" xr3:uid="{5ACFAE73-C33D-4801-B495-7817AC775A0A}" name="PC Value code"/>
    <tableColumn id="7" xr3:uid="{20E1D42D-CF09-48E2-A616-D4001857931C}" name="OPS HW A3"/>
    <tableColumn id="20" xr3:uid="{12610621-A37E-4F9D-974E-9C2B371A42B8}" name="OPS HW code"/>
    <tableColumn id="8" xr3:uid="{FD160406-786D-4D70-9ACC-1EF71EC4E830}" name="OPS HW A4"/>
    <tableColumn id="21" xr3:uid="{2C317104-3DE5-4E09-8473-4DB01AE48879}" name="OPS HW A4 code"/>
    <tableColumn id="9" xr3:uid="{9630A53E-AD1D-4FEC-A45F-C70BA0278D6D}" name="HPS HW"/>
    <tableColumn id="22" xr3:uid="{80CCD6C4-0543-45B3-940E-699658B99B32}" name="HPS HW code"/>
    <tableColumn id="10" xr3:uid="{6E24B66A-6656-4FE8-8495-0B85420390A2}" name="Print Support Svcs"/>
    <tableColumn id="23" xr3:uid="{D5C50125-5AE4-44B3-B783-EFEBB87FF359}" name="Print Support Svcs code"/>
    <tableColumn id="11" xr3:uid="{0DC2C8B3-0FCD-4A1F-88C0-4CDC55586BE7}" name="Print Value"/>
    <tableColumn id="24" xr3:uid="{4974557D-65F0-4FF7-90DF-9382FB5DD70D}" name="Print Value code"/>
    <tableColumn id="13" xr3:uid="{6DF52D80-D61A-4B78-A468-6D63050210B8}" name="HPS Supplies"/>
    <tableColumn id="26" xr3:uid="{7B2066D6-7D8A-4C6C-A1B2-696FE1380B6C}" name="HPS Supplies code"/>
    <tableColumn id="14" xr3:uid="{C67867C5-50AF-4628-94D2-94714581057D}" name="OPS Supplies"/>
    <tableColumn id="27" xr3:uid="{1C84A67B-9378-4C60-9530-0519487B3B59}" name="OPS Supplies code"/>
    <tableColumn id="15" xr3:uid="{8EAE2EEC-1000-49CE-8F87-5C4B5982DC82}" name="PL UK"/>
    <tableColumn id="28" xr3:uid="{F7B71801-D40A-403D-8D51-4B5C7E6FC897}" name="PL UK Cof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"/>
  <sheetViews>
    <sheetView tabSelected="1" workbookViewId="0">
      <pane ySplit="1" topLeftCell="A2" activePane="bottomLeft" state="frozen"/>
      <selection activeCell="G101" sqref="G101"/>
      <selection pane="bottomLeft"/>
    </sheetView>
  </sheetViews>
  <sheetFormatPr defaultRowHeight="15" x14ac:dyDescent="0.25"/>
  <cols>
    <col min="1" max="2" width="10" customWidth="1"/>
    <col min="3" max="3" width="40" bestFit="1" customWidth="1"/>
    <col min="4" max="4" width="31.42578125" customWidth="1"/>
    <col min="5" max="5" width="31.28515625" customWidth="1"/>
    <col min="6" max="6" width="25.7109375" customWidth="1"/>
    <col min="7" max="7" width="16.5703125" customWidth="1"/>
    <col min="8" max="8" width="20.85546875" customWidth="1"/>
    <col min="9" max="9" width="23" customWidth="1"/>
    <col min="10" max="10" width="29.140625" customWidth="1"/>
    <col min="11" max="11" width="32.28515625" customWidth="1"/>
    <col min="12" max="12" width="15" customWidth="1"/>
    <col min="13" max="13" width="5.140625" customWidth="1"/>
    <col min="14" max="14" width="34.28515625" customWidth="1"/>
    <col min="15" max="15" width="27.28515625" customWidth="1"/>
    <col min="16" max="16" width="29" customWidth="1"/>
    <col min="17" max="17" width="30" bestFit="1" customWidth="1"/>
    <col min="18" max="18" width="13.28515625" customWidth="1"/>
    <col min="19" max="22" width="9.140625" customWidth="1"/>
    <col min="23" max="23" width="20.28515625" customWidth="1"/>
    <col min="24" max="24" width="19.85546875" customWidth="1"/>
    <col min="25" max="25" width="17.28515625" customWidth="1"/>
    <col min="26" max="26" width="19.28515625" customWidth="1"/>
    <col min="27" max="27" width="14" customWidth="1"/>
    <col min="28" max="28" width="16.5703125" customWidth="1"/>
  </cols>
  <sheetData>
    <row r="1" spans="1:7" x14ac:dyDescent="0.25">
      <c r="A1" t="s">
        <v>206</v>
      </c>
      <c r="B1" t="s">
        <v>279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</row>
    <row r="2" spans="1:7" x14ac:dyDescent="0.25">
      <c r="A2" t="s">
        <v>117</v>
      </c>
      <c r="B2" s="1" t="str">
        <f>+LEFT(Product_Herarchy2017[[#This Row],[BA Code]],2)</f>
        <v>5T</v>
      </c>
      <c r="C2" t="s">
        <v>412</v>
      </c>
      <c r="D2" t="s">
        <v>229</v>
      </c>
      <c r="E2" t="s">
        <v>230</v>
      </c>
      <c r="F2" t="s">
        <v>214</v>
      </c>
      <c r="G2" t="s">
        <v>319</v>
      </c>
    </row>
    <row r="3" spans="1:7" x14ac:dyDescent="0.25">
      <c r="A3" t="s">
        <v>112</v>
      </c>
      <c r="B3" s="1" t="str">
        <f>+LEFT(Product_Herarchy2017[[#This Row],[BA Code]],2)</f>
        <v>65</v>
      </c>
      <c r="C3" t="s">
        <v>437</v>
      </c>
      <c r="D3" t="s">
        <v>281</v>
      </c>
      <c r="E3" t="s">
        <v>230</v>
      </c>
      <c r="F3" t="s">
        <v>214</v>
      </c>
      <c r="G3" t="s">
        <v>319</v>
      </c>
    </row>
    <row r="4" spans="1:7" x14ac:dyDescent="0.25">
      <c r="A4" t="s">
        <v>285</v>
      </c>
      <c r="B4" s="1" t="str">
        <f>+LEFT(Product_Herarchy2017[[#This Row],[BA Code]],2)</f>
        <v>E5</v>
      </c>
      <c r="C4" t="s">
        <v>416</v>
      </c>
      <c r="D4" t="s">
        <v>416</v>
      </c>
      <c r="E4" t="s">
        <v>230</v>
      </c>
      <c r="F4" t="s">
        <v>214</v>
      </c>
      <c r="G4" t="s">
        <v>319</v>
      </c>
    </row>
    <row r="5" spans="1:7" x14ac:dyDescent="0.25">
      <c r="A5" t="s">
        <v>287</v>
      </c>
      <c r="B5" s="1" t="str">
        <f>+LEFT(Product_Herarchy2017[[#This Row],[BA Code]],2)</f>
        <v>EO</v>
      </c>
      <c r="C5" t="s">
        <v>430</v>
      </c>
      <c r="D5" t="s">
        <v>429</v>
      </c>
      <c r="E5" t="s">
        <v>230</v>
      </c>
      <c r="F5" t="s">
        <v>214</v>
      </c>
      <c r="G5" t="s">
        <v>319</v>
      </c>
    </row>
    <row r="6" spans="1:7" x14ac:dyDescent="0.25">
      <c r="A6" t="s">
        <v>293</v>
      </c>
      <c r="B6" s="1" t="str">
        <f>+LEFT(Product_Herarchy2017[[#This Row],[BA Code]],2)</f>
        <v>G0</v>
      </c>
      <c r="C6" t="s">
        <v>496</v>
      </c>
      <c r="D6" t="s">
        <v>499</v>
      </c>
      <c r="E6" t="s">
        <v>249</v>
      </c>
      <c r="F6" t="s">
        <v>241</v>
      </c>
      <c r="G6" t="s">
        <v>319</v>
      </c>
    </row>
    <row r="7" spans="1:7" x14ac:dyDescent="0.25">
      <c r="A7" t="s">
        <v>236</v>
      </c>
      <c r="B7" s="1" t="str">
        <f>+LEFT(Product_Herarchy2017[[#This Row],[BA Code]],2)</f>
        <v>G9</v>
      </c>
      <c r="C7" t="s">
        <v>237</v>
      </c>
      <c r="D7" t="s">
        <v>235</v>
      </c>
      <c r="E7" t="s">
        <v>234</v>
      </c>
      <c r="F7" t="s">
        <v>214</v>
      </c>
      <c r="G7" t="s">
        <v>319</v>
      </c>
    </row>
    <row r="8" spans="1:7" x14ac:dyDescent="0.25">
      <c r="A8" t="s">
        <v>228</v>
      </c>
      <c r="B8" s="1" t="str">
        <f>+LEFT(Product_Herarchy2017[[#This Row],[BA Code]],2)</f>
        <v>GJ</v>
      </c>
      <c r="C8" t="s">
        <v>413</v>
      </c>
      <c r="D8" t="s">
        <v>229</v>
      </c>
      <c r="E8" t="s">
        <v>230</v>
      </c>
      <c r="F8" t="s">
        <v>214</v>
      </c>
      <c r="G8" t="s">
        <v>319</v>
      </c>
    </row>
    <row r="9" spans="1:7" x14ac:dyDescent="0.25">
      <c r="A9" t="s">
        <v>231</v>
      </c>
      <c r="B9" s="1" t="str">
        <f>+LEFT(Product_Herarchy2017[[#This Row],[BA Code]],2)</f>
        <v>GK</v>
      </c>
      <c r="C9" t="s">
        <v>425</v>
      </c>
      <c r="D9" t="s">
        <v>428</v>
      </c>
      <c r="E9" t="s">
        <v>230</v>
      </c>
      <c r="F9" t="s">
        <v>214</v>
      </c>
      <c r="G9" t="s">
        <v>319</v>
      </c>
    </row>
    <row r="10" spans="1:7" x14ac:dyDescent="0.25">
      <c r="A10" t="s">
        <v>232</v>
      </c>
      <c r="B10" s="1" t="str">
        <f>+LEFT(Product_Herarchy2017[[#This Row],[BA Code]],2)</f>
        <v>GL</v>
      </c>
      <c r="C10" t="s">
        <v>429</v>
      </c>
      <c r="D10" t="s">
        <v>429</v>
      </c>
      <c r="E10" t="s">
        <v>230</v>
      </c>
      <c r="F10" t="s">
        <v>214</v>
      </c>
      <c r="G10" t="s">
        <v>319</v>
      </c>
    </row>
    <row r="11" spans="1:7" x14ac:dyDescent="0.25">
      <c r="A11" t="s">
        <v>253</v>
      </c>
      <c r="B11" s="1" t="str">
        <f>+LEFT(Product_Herarchy2017[[#This Row],[BA Code]],2)</f>
        <v>GP</v>
      </c>
      <c r="C11" t="s">
        <v>118</v>
      </c>
      <c r="D11" t="s">
        <v>254</v>
      </c>
      <c r="E11" t="s">
        <v>249</v>
      </c>
      <c r="F11" t="s">
        <v>241</v>
      </c>
      <c r="G11" t="s">
        <v>319</v>
      </c>
    </row>
    <row r="12" spans="1:7" x14ac:dyDescent="0.25">
      <c r="A12" t="s">
        <v>300</v>
      </c>
      <c r="B12" s="1" t="str">
        <f>+LEFT(Product_Herarchy2017[[#This Row],[BA Code]],2)</f>
        <v>HF</v>
      </c>
      <c r="C12" t="s">
        <v>439</v>
      </c>
      <c r="D12" t="s">
        <v>281</v>
      </c>
      <c r="E12" t="s">
        <v>230</v>
      </c>
      <c r="F12" t="s">
        <v>214</v>
      </c>
      <c r="G12" t="s">
        <v>319</v>
      </c>
    </row>
    <row r="13" spans="1:7" x14ac:dyDescent="0.25">
      <c r="A13" t="s">
        <v>423</v>
      </c>
      <c r="B13" s="1" t="str">
        <f>+LEFT(Product_Herarchy2017[[#This Row],[BA Code]],2)</f>
        <v>IU</v>
      </c>
      <c r="C13" t="s">
        <v>424</v>
      </c>
      <c r="D13" t="s">
        <v>428</v>
      </c>
      <c r="E13" t="s">
        <v>230</v>
      </c>
      <c r="F13" t="s">
        <v>214</v>
      </c>
      <c r="G13" t="s">
        <v>319</v>
      </c>
    </row>
    <row r="14" spans="1:7" x14ac:dyDescent="0.25">
      <c r="A14" t="s">
        <v>115</v>
      </c>
      <c r="B14" s="1" t="str">
        <f>+LEFT(Product_Herarchy2017[[#This Row],[BA Code]],2)</f>
        <v>UD</v>
      </c>
      <c r="C14" t="s">
        <v>438</v>
      </c>
      <c r="D14" t="s">
        <v>281</v>
      </c>
      <c r="E14" t="s">
        <v>230</v>
      </c>
      <c r="F14" t="s">
        <v>214</v>
      </c>
      <c r="G14" t="s">
        <v>319</v>
      </c>
    </row>
    <row r="15" spans="1:7" x14ac:dyDescent="0.25">
      <c r="A15" t="s">
        <v>176</v>
      </c>
      <c r="B15" s="1" t="str">
        <f>+LEFT(Product_Herarchy2017[[#This Row],[BA Code]],2)</f>
        <v>64</v>
      </c>
      <c r="C15" t="s">
        <v>177</v>
      </c>
      <c r="D15" t="s">
        <v>235</v>
      </c>
      <c r="E15" t="s">
        <v>234</v>
      </c>
      <c r="F15" t="s">
        <v>214</v>
      </c>
      <c r="G15" t="s">
        <v>319</v>
      </c>
    </row>
    <row r="16" spans="1:7" x14ac:dyDescent="0.25">
      <c r="A16" t="s">
        <v>288</v>
      </c>
      <c r="B16" s="1" t="str">
        <f>+LEFT(Product_Herarchy2017[[#This Row],[BA Code]],2)</f>
        <v>F2</v>
      </c>
      <c r="C16" t="s">
        <v>449</v>
      </c>
      <c r="D16" t="s">
        <v>235</v>
      </c>
      <c r="E16" t="s">
        <v>234</v>
      </c>
      <c r="F16" t="s">
        <v>214</v>
      </c>
      <c r="G16" t="s">
        <v>319</v>
      </c>
    </row>
    <row r="17" spans="1:7" x14ac:dyDescent="0.25">
      <c r="A17" t="s">
        <v>178</v>
      </c>
      <c r="B17" s="1" t="str">
        <f>+LEFT(Product_Herarchy2017[[#This Row],[BA Code]],2)</f>
        <v>R6</v>
      </c>
      <c r="C17" t="s">
        <v>179</v>
      </c>
      <c r="D17" t="s">
        <v>235</v>
      </c>
      <c r="E17" t="s">
        <v>234</v>
      </c>
      <c r="F17" t="s">
        <v>214</v>
      </c>
      <c r="G17" t="s">
        <v>319</v>
      </c>
    </row>
    <row r="18" spans="1:7" x14ac:dyDescent="0.25">
      <c r="A18" t="s">
        <v>79</v>
      </c>
      <c r="B18" s="1" t="str">
        <f>+LEFT(Product_Herarchy2017[[#This Row],[BA Code]],2)</f>
        <v>UK</v>
      </c>
      <c r="C18" t="s">
        <v>80</v>
      </c>
      <c r="D18" t="s">
        <v>78</v>
      </c>
      <c r="E18" t="s">
        <v>522</v>
      </c>
      <c r="F18" t="s">
        <v>523</v>
      </c>
      <c r="G18" t="s">
        <v>319</v>
      </c>
    </row>
    <row r="19" spans="1:7" x14ac:dyDescent="0.25">
      <c r="A19" t="s">
        <v>146</v>
      </c>
      <c r="B19" s="1" t="str">
        <f>+LEFT(Product_Herarchy2017[[#This Row],[BA Code]],2)</f>
        <v>MG</v>
      </c>
      <c r="C19" t="s">
        <v>147</v>
      </c>
      <c r="D19" t="s">
        <v>147</v>
      </c>
      <c r="E19" t="s">
        <v>588</v>
      </c>
      <c r="F19" t="s">
        <v>572</v>
      </c>
      <c r="G19" t="s">
        <v>262</v>
      </c>
    </row>
    <row r="20" spans="1:7" x14ac:dyDescent="0.25">
      <c r="A20" t="s">
        <v>148</v>
      </c>
      <c r="B20" s="1" t="str">
        <f>+LEFT(Product_Herarchy2017[[#This Row],[BA Code]],2)</f>
        <v>67</v>
      </c>
      <c r="C20" t="s">
        <v>149</v>
      </c>
      <c r="D20" t="s">
        <v>582</v>
      </c>
      <c r="E20" t="s">
        <v>588</v>
      </c>
      <c r="F20" t="s">
        <v>572</v>
      </c>
      <c r="G20" t="s">
        <v>262</v>
      </c>
    </row>
    <row r="21" spans="1:7" x14ac:dyDescent="0.25">
      <c r="A21" t="s">
        <v>151</v>
      </c>
      <c r="B21" s="1" t="str">
        <f>+LEFT(Product_Herarchy2017[[#This Row],[BA Code]],2)</f>
        <v>9R</v>
      </c>
      <c r="C21" t="s">
        <v>152</v>
      </c>
      <c r="D21" t="s">
        <v>147</v>
      </c>
      <c r="E21" t="s">
        <v>588</v>
      </c>
      <c r="F21" t="s">
        <v>572</v>
      </c>
      <c r="G21" t="s">
        <v>262</v>
      </c>
    </row>
    <row r="22" spans="1:7" x14ac:dyDescent="0.25">
      <c r="A22" t="s">
        <v>150</v>
      </c>
      <c r="B22" s="1" t="str">
        <f>+LEFT(Product_Herarchy2017[[#This Row],[BA Code]],2)</f>
        <v>CY</v>
      </c>
      <c r="C22" t="s">
        <v>583</v>
      </c>
      <c r="D22" t="s">
        <v>582</v>
      </c>
      <c r="E22" t="s">
        <v>588</v>
      </c>
      <c r="F22" t="s">
        <v>572</v>
      </c>
      <c r="G22" t="s">
        <v>262</v>
      </c>
    </row>
    <row r="23" spans="1:7" x14ac:dyDescent="0.25">
      <c r="A23" t="s">
        <v>110</v>
      </c>
      <c r="B23" s="1" t="str">
        <f>+LEFT(Product_Herarchy2017[[#This Row],[BA Code]],2)</f>
        <v>3Y</v>
      </c>
      <c r="C23" t="s">
        <v>221</v>
      </c>
      <c r="D23" t="s">
        <v>222</v>
      </c>
      <c r="E23" t="s">
        <v>213</v>
      </c>
      <c r="F23" t="s">
        <v>214</v>
      </c>
      <c r="G23" t="s">
        <v>319</v>
      </c>
    </row>
    <row r="24" spans="1:7" x14ac:dyDescent="0.25">
      <c r="A24" t="s">
        <v>123</v>
      </c>
      <c r="B24" s="1" t="str">
        <f>+LEFT(Product_Herarchy2017[[#This Row],[BA Code]],2)</f>
        <v>4X</v>
      </c>
      <c r="C24" t="s">
        <v>124</v>
      </c>
      <c r="D24" t="s">
        <v>124</v>
      </c>
      <c r="E24" t="s">
        <v>458</v>
      </c>
      <c r="F24" t="s">
        <v>214</v>
      </c>
      <c r="G24" t="s">
        <v>319</v>
      </c>
    </row>
    <row r="25" spans="1:7" x14ac:dyDescent="0.25">
      <c r="A25" t="s">
        <v>111</v>
      </c>
      <c r="B25" s="1" t="str">
        <f>+LEFT(Product_Herarchy2017[[#This Row],[BA Code]],2)</f>
        <v>6A</v>
      </c>
      <c r="C25" t="s">
        <v>212</v>
      </c>
      <c r="D25" t="s">
        <v>381</v>
      </c>
      <c r="E25" t="s">
        <v>213</v>
      </c>
      <c r="F25" t="s">
        <v>214</v>
      </c>
      <c r="G25" t="s">
        <v>319</v>
      </c>
    </row>
    <row r="26" spans="1:7" x14ac:dyDescent="0.25">
      <c r="A26" t="s">
        <v>131</v>
      </c>
      <c r="B26" s="1" t="str">
        <f>+LEFT(Product_Herarchy2017[[#This Row],[BA Code]],2)</f>
        <v>8A</v>
      </c>
      <c r="C26" t="s">
        <v>383</v>
      </c>
      <c r="D26" t="s">
        <v>215</v>
      </c>
      <c r="E26" t="s">
        <v>213</v>
      </c>
      <c r="F26" t="s">
        <v>214</v>
      </c>
      <c r="G26" t="s">
        <v>319</v>
      </c>
    </row>
    <row r="27" spans="1:7" x14ac:dyDescent="0.25">
      <c r="A27" t="s">
        <v>116</v>
      </c>
      <c r="B27" s="1" t="str">
        <f>+LEFT(Product_Herarchy2017[[#This Row],[BA Code]],2)</f>
        <v>9C</v>
      </c>
      <c r="C27" t="s">
        <v>386</v>
      </c>
      <c r="D27" t="s">
        <v>222</v>
      </c>
      <c r="E27" t="s">
        <v>213</v>
      </c>
      <c r="F27" t="s">
        <v>214</v>
      </c>
      <c r="G27" t="s">
        <v>319</v>
      </c>
    </row>
    <row r="28" spans="1:7" x14ac:dyDescent="0.25">
      <c r="A28" t="s">
        <v>126</v>
      </c>
      <c r="B28" s="1" t="str">
        <f>+LEFT(Product_Herarchy2017[[#This Row],[BA Code]],2)</f>
        <v>C5</v>
      </c>
      <c r="C28" t="s">
        <v>378</v>
      </c>
      <c r="D28" t="s">
        <v>381</v>
      </c>
      <c r="E28" t="s">
        <v>213</v>
      </c>
      <c r="F28" t="s">
        <v>214</v>
      </c>
      <c r="G28" t="s">
        <v>319</v>
      </c>
    </row>
    <row r="29" spans="1:7" x14ac:dyDescent="0.25">
      <c r="A29" t="s">
        <v>283</v>
      </c>
      <c r="B29" s="1" t="str">
        <f>+LEFT(Product_Herarchy2017[[#This Row],[BA Code]],2)</f>
        <v>E0</v>
      </c>
      <c r="C29" t="s">
        <v>407</v>
      </c>
      <c r="D29" t="s">
        <v>411</v>
      </c>
      <c r="E29" t="s">
        <v>213</v>
      </c>
      <c r="F29" t="s">
        <v>214</v>
      </c>
      <c r="G29" t="s">
        <v>319</v>
      </c>
    </row>
    <row r="30" spans="1:7" x14ac:dyDescent="0.25">
      <c r="A30" t="s">
        <v>290</v>
      </c>
      <c r="B30" s="1" t="str">
        <f>+LEFT(Product_Herarchy2017[[#This Row],[BA Code]],2)</f>
        <v>F7</v>
      </c>
      <c r="C30" t="s">
        <v>408</v>
      </c>
      <c r="D30" t="s">
        <v>411</v>
      </c>
      <c r="E30" t="s">
        <v>213</v>
      </c>
      <c r="F30" t="s">
        <v>214</v>
      </c>
      <c r="G30" t="s">
        <v>319</v>
      </c>
    </row>
    <row r="31" spans="1:7" x14ac:dyDescent="0.25">
      <c r="A31" t="s">
        <v>387</v>
      </c>
      <c r="B31" s="1" t="str">
        <f>+LEFT(Product_Herarchy2017[[#This Row],[BA Code]],2)</f>
        <v>IS</v>
      </c>
      <c r="C31" t="s">
        <v>223</v>
      </c>
      <c r="D31" t="s">
        <v>222</v>
      </c>
      <c r="E31" t="s">
        <v>213</v>
      </c>
      <c r="F31" t="s">
        <v>214</v>
      </c>
      <c r="G31" t="s">
        <v>319</v>
      </c>
    </row>
    <row r="32" spans="1:7" x14ac:dyDescent="0.25">
      <c r="A32" t="s">
        <v>132</v>
      </c>
      <c r="B32" s="1" t="str">
        <f>+LEFT(Product_Herarchy2017[[#This Row],[BA Code]],2)</f>
        <v>MA</v>
      </c>
      <c r="C32" t="s">
        <v>382</v>
      </c>
      <c r="D32" t="s">
        <v>215</v>
      </c>
      <c r="E32" t="s">
        <v>213</v>
      </c>
      <c r="F32" t="s">
        <v>214</v>
      </c>
      <c r="G32" t="s">
        <v>319</v>
      </c>
    </row>
    <row r="33" spans="1:7" x14ac:dyDescent="0.25">
      <c r="A33" t="s">
        <v>125</v>
      </c>
      <c r="B33" s="1" t="str">
        <f>+LEFT(Product_Herarchy2017[[#This Row],[BA Code]],2)</f>
        <v>PQ</v>
      </c>
      <c r="C33" t="s">
        <v>377</v>
      </c>
      <c r="D33" t="s">
        <v>381</v>
      </c>
      <c r="E33" t="s">
        <v>213</v>
      </c>
      <c r="F33" t="s">
        <v>214</v>
      </c>
      <c r="G33" t="s">
        <v>319</v>
      </c>
    </row>
    <row r="34" spans="1:7" x14ac:dyDescent="0.25">
      <c r="A34" t="s">
        <v>129</v>
      </c>
      <c r="B34" s="1" t="str">
        <f>+LEFT(Product_Herarchy2017[[#This Row],[BA Code]],2)</f>
        <v>4L</v>
      </c>
      <c r="C34" t="s">
        <v>390</v>
      </c>
      <c r="D34" t="s">
        <v>216</v>
      </c>
      <c r="E34" t="s">
        <v>213</v>
      </c>
      <c r="F34" t="s">
        <v>214</v>
      </c>
      <c r="G34" t="s">
        <v>319</v>
      </c>
    </row>
    <row r="35" spans="1:7" x14ac:dyDescent="0.25">
      <c r="A35" t="s">
        <v>286</v>
      </c>
      <c r="B35" s="1" t="str">
        <f>+LEFT(Product_Herarchy2017[[#This Row],[BA Code]],2)</f>
        <v>ED</v>
      </c>
      <c r="C35" t="s">
        <v>399</v>
      </c>
      <c r="D35" t="s">
        <v>402</v>
      </c>
      <c r="E35" t="s">
        <v>213</v>
      </c>
      <c r="F35" t="s">
        <v>214</v>
      </c>
      <c r="G35" t="s">
        <v>319</v>
      </c>
    </row>
    <row r="36" spans="1:7" x14ac:dyDescent="0.25">
      <c r="A36" t="s">
        <v>220</v>
      </c>
      <c r="B36" s="1" t="str">
        <f>+LEFT(Product_Herarchy2017[[#This Row],[BA Code]],2)</f>
        <v>G8</v>
      </c>
      <c r="C36" t="s">
        <v>395</v>
      </c>
      <c r="D36" t="s">
        <v>402</v>
      </c>
      <c r="E36" t="s">
        <v>213</v>
      </c>
      <c r="F36" t="s">
        <v>214</v>
      </c>
      <c r="G36" t="s">
        <v>319</v>
      </c>
    </row>
    <row r="37" spans="1:7" x14ac:dyDescent="0.25">
      <c r="A37" t="s">
        <v>224</v>
      </c>
      <c r="B37" s="1" t="str">
        <f>+LEFT(Product_Herarchy2017[[#This Row],[BA Code]],2)</f>
        <v>GQ</v>
      </c>
      <c r="C37" t="s">
        <v>403</v>
      </c>
      <c r="D37" t="s">
        <v>225</v>
      </c>
      <c r="E37" t="s">
        <v>213</v>
      </c>
      <c r="F37" t="s">
        <v>214</v>
      </c>
      <c r="G37" t="s">
        <v>319</v>
      </c>
    </row>
    <row r="38" spans="1:7" x14ac:dyDescent="0.25">
      <c r="A38" t="s">
        <v>226</v>
      </c>
      <c r="B38" s="1" t="str">
        <f>+LEFT(Product_Herarchy2017[[#This Row],[BA Code]],2)</f>
        <v>GR</v>
      </c>
      <c r="C38" t="s">
        <v>227</v>
      </c>
      <c r="D38" t="s">
        <v>225</v>
      </c>
      <c r="E38" t="s">
        <v>213</v>
      </c>
      <c r="F38" t="s">
        <v>214</v>
      </c>
      <c r="G38" t="s">
        <v>319</v>
      </c>
    </row>
    <row r="39" spans="1:7" x14ac:dyDescent="0.25">
      <c r="A39" t="s">
        <v>218</v>
      </c>
      <c r="B39" s="1" t="str">
        <f>+LEFT(Product_Herarchy2017[[#This Row],[BA Code]],2)</f>
        <v>GS</v>
      </c>
      <c r="C39" t="s">
        <v>391</v>
      </c>
      <c r="D39" t="s">
        <v>216</v>
      </c>
      <c r="E39" t="s">
        <v>213</v>
      </c>
      <c r="F39" t="s">
        <v>214</v>
      </c>
      <c r="G39" t="s">
        <v>319</v>
      </c>
    </row>
    <row r="40" spans="1:7" x14ac:dyDescent="0.25">
      <c r="A40" t="s">
        <v>219</v>
      </c>
      <c r="B40" s="1" t="str">
        <f>+LEFT(Product_Herarchy2017[[#This Row],[BA Code]],2)</f>
        <v>GT</v>
      </c>
      <c r="C40" t="s">
        <v>392</v>
      </c>
      <c r="D40" t="s">
        <v>216</v>
      </c>
      <c r="E40" t="s">
        <v>213</v>
      </c>
      <c r="F40" t="s">
        <v>214</v>
      </c>
      <c r="G40" t="s">
        <v>319</v>
      </c>
    </row>
    <row r="41" spans="1:7" x14ac:dyDescent="0.25">
      <c r="A41" t="s">
        <v>312</v>
      </c>
      <c r="B41" s="1" t="str">
        <f>+LEFT(Product_Herarchy2017[[#This Row],[BA Code]],2)</f>
        <v>IG</v>
      </c>
      <c r="C41" t="s">
        <v>404</v>
      </c>
      <c r="D41" t="s">
        <v>225</v>
      </c>
      <c r="E41" t="s">
        <v>213</v>
      </c>
      <c r="F41" t="s">
        <v>214</v>
      </c>
      <c r="G41" t="s">
        <v>319</v>
      </c>
    </row>
    <row r="42" spans="1:7" x14ac:dyDescent="0.25">
      <c r="A42" t="s">
        <v>396</v>
      </c>
      <c r="B42" s="1" t="str">
        <f>+LEFT(Product_Herarchy2017[[#This Row],[BA Code]],2)</f>
        <v>IT</v>
      </c>
      <c r="C42" t="s">
        <v>397</v>
      </c>
      <c r="D42" t="s">
        <v>402</v>
      </c>
      <c r="E42" t="s">
        <v>213</v>
      </c>
      <c r="F42" t="s">
        <v>214</v>
      </c>
      <c r="G42" t="s">
        <v>319</v>
      </c>
    </row>
    <row r="43" spans="1:7" x14ac:dyDescent="0.25">
      <c r="A43" t="s">
        <v>128</v>
      </c>
      <c r="B43" s="1" t="str">
        <f>+LEFT(Product_Herarchy2017[[#This Row],[BA Code]],2)</f>
        <v>K4</v>
      </c>
      <c r="C43" t="s">
        <v>217</v>
      </c>
      <c r="D43" t="s">
        <v>216</v>
      </c>
      <c r="E43" t="s">
        <v>213</v>
      </c>
      <c r="F43" t="s">
        <v>214</v>
      </c>
      <c r="G43" t="s">
        <v>319</v>
      </c>
    </row>
    <row r="44" spans="1:7" x14ac:dyDescent="0.25">
      <c r="A44" t="s">
        <v>127</v>
      </c>
      <c r="B44" s="1" t="str">
        <f>+LEFT(Product_Herarchy2017[[#This Row],[BA Code]],2)</f>
        <v>MC</v>
      </c>
      <c r="C44" t="s">
        <v>398</v>
      </c>
      <c r="D44" t="s">
        <v>402</v>
      </c>
      <c r="E44" t="s">
        <v>213</v>
      </c>
      <c r="F44" t="s">
        <v>214</v>
      </c>
      <c r="G44" t="s">
        <v>319</v>
      </c>
    </row>
    <row r="45" spans="1:7" x14ac:dyDescent="0.25">
      <c r="A45" t="s">
        <v>97</v>
      </c>
      <c r="B45" s="1" t="str">
        <f>+LEFT(Product_Herarchy2017[[#This Row],[BA Code]],2)</f>
        <v>1N</v>
      </c>
      <c r="C45" t="s">
        <v>252</v>
      </c>
      <c r="D45" t="s">
        <v>493</v>
      </c>
      <c r="E45" t="s">
        <v>249</v>
      </c>
      <c r="F45" t="s">
        <v>241</v>
      </c>
      <c r="G45" t="s">
        <v>319</v>
      </c>
    </row>
    <row r="46" spans="1:7" x14ac:dyDescent="0.25">
      <c r="A46" t="s">
        <v>102</v>
      </c>
      <c r="B46" s="1" t="str">
        <f>+LEFT(Product_Herarchy2017[[#This Row],[BA Code]],2)</f>
        <v>AU</v>
      </c>
      <c r="C46" t="s">
        <v>103</v>
      </c>
      <c r="D46" t="s">
        <v>493</v>
      </c>
      <c r="E46" t="s">
        <v>249</v>
      </c>
      <c r="F46" t="s">
        <v>241</v>
      </c>
      <c r="G46" t="s">
        <v>319</v>
      </c>
    </row>
    <row r="47" spans="1:7" x14ac:dyDescent="0.25">
      <c r="A47" t="s">
        <v>233</v>
      </c>
      <c r="B47" s="1" t="str">
        <f>+LEFT(Product_Herarchy2017[[#This Row],[BA Code]],2)</f>
        <v>GM</v>
      </c>
      <c r="C47" t="s">
        <v>433</v>
      </c>
      <c r="D47" t="s">
        <v>436</v>
      </c>
      <c r="E47" t="s">
        <v>230</v>
      </c>
      <c r="F47" t="s">
        <v>214</v>
      </c>
      <c r="G47" t="s">
        <v>319</v>
      </c>
    </row>
    <row r="48" spans="1:7" x14ac:dyDescent="0.25">
      <c r="A48" t="s">
        <v>119</v>
      </c>
      <c r="B48" s="1" t="str">
        <f>+LEFT(Product_Herarchy2017[[#This Row],[BA Code]],2)</f>
        <v>K6</v>
      </c>
      <c r="C48" t="s">
        <v>419</v>
      </c>
      <c r="D48" t="s">
        <v>422</v>
      </c>
      <c r="E48" t="s">
        <v>230</v>
      </c>
      <c r="F48" t="s">
        <v>214</v>
      </c>
      <c r="G48" t="s">
        <v>319</v>
      </c>
    </row>
    <row r="49" spans="1:7" x14ac:dyDescent="0.25">
      <c r="A49" t="s">
        <v>122</v>
      </c>
      <c r="B49" s="1" t="str">
        <f>+LEFT(Product_Herarchy2017[[#This Row],[BA Code]],2)</f>
        <v>1D</v>
      </c>
      <c r="C49" t="s">
        <v>482</v>
      </c>
      <c r="D49" t="s">
        <v>239</v>
      </c>
      <c r="E49" t="s">
        <v>240</v>
      </c>
      <c r="F49" t="s">
        <v>241</v>
      </c>
      <c r="G49" t="s">
        <v>319</v>
      </c>
    </row>
    <row r="50" spans="1:7" x14ac:dyDescent="0.25">
      <c r="A50" t="s">
        <v>120</v>
      </c>
      <c r="B50" s="1" t="str">
        <f>+LEFT(Product_Herarchy2017[[#This Row],[BA Code]],2)</f>
        <v>2B</v>
      </c>
      <c r="C50" t="s">
        <v>242</v>
      </c>
      <c r="D50" t="s">
        <v>239</v>
      </c>
      <c r="E50" t="s">
        <v>240</v>
      </c>
      <c r="F50" t="s">
        <v>241</v>
      </c>
      <c r="G50" t="s">
        <v>319</v>
      </c>
    </row>
    <row r="51" spans="1:7" x14ac:dyDescent="0.25">
      <c r="A51" t="s">
        <v>90</v>
      </c>
      <c r="B51" s="1" t="str">
        <f>+LEFT(Product_Herarchy2017[[#This Row],[BA Code]],2)</f>
        <v>2N</v>
      </c>
      <c r="C51" t="s">
        <v>91</v>
      </c>
      <c r="D51" t="s">
        <v>248</v>
      </c>
      <c r="E51" t="s">
        <v>240</v>
      </c>
      <c r="F51" t="s">
        <v>241</v>
      </c>
      <c r="G51" t="s">
        <v>319</v>
      </c>
    </row>
    <row r="52" spans="1:7" x14ac:dyDescent="0.25">
      <c r="A52" t="s">
        <v>121</v>
      </c>
      <c r="B52" s="1" t="str">
        <f>+LEFT(Product_Herarchy2017[[#This Row],[BA Code]],2)</f>
        <v>2Q</v>
      </c>
      <c r="C52" t="s">
        <v>243</v>
      </c>
      <c r="D52" t="s">
        <v>239</v>
      </c>
      <c r="E52" t="s">
        <v>240</v>
      </c>
      <c r="F52" t="s">
        <v>241</v>
      </c>
      <c r="G52" t="s">
        <v>319</v>
      </c>
    </row>
    <row r="53" spans="1:7" x14ac:dyDescent="0.25">
      <c r="A53" t="s">
        <v>92</v>
      </c>
      <c r="B53" s="1" t="str">
        <f>+LEFT(Product_Herarchy2017[[#This Row],[BA Code]],2)</f>
        <v>4H</v>
      </c>
      <c r="C53" t="s">
        <v>93</v>
      </c>
      <c r="D53" t="s">
        <v>248</v>
      </c>
      <c r="E53" t="s">
        <v>240</v>
      </c>
      <c r="F53" t="s">
        <v>241</v>
      </c>
      <c r="G53" t="s">
        <v>319</v>
      </c>
    </row>
    <row r="54" spans="1:7" x14ac:dyDescent="0.25">
      <c r="A54" t="s">
        <v>88</v>
      </c>
      <c r="B54" s="1" t="str">
        <f>+LEFT(Product_Herarchy2017[[#This Row],[BA Code]],2)</f>
        <v>5M</v>
      </c>
      <c r="C54" t="s">
        <v>89</v>
      </c>
      <c r="D54" t="s">
        <v>248</v>
      </c>
      <c r="E54" t="s">
        <v>240</v>
      </c>
      <c r="F54" t="s">
        <v>241</v>
      </c>
      <c r="G54" t="s">
        <v>319</v>
      </c>
    </row>
    <row r="55" spans="1:7" x14ac:dyDescent="0.25">
      <c r="A55" t="s">
        <v>94</v>
      </c>
      <c r="B55" s="1" t="str">
        <f>+LEFT(Product_Herarchy2017[[#This Row],[BA Code]],2)</f>
        <v>7T</v>
      </c>
      <c r="C55" t="s">
        <v>95</v>
      </c>
      <c r="D55" t="s">
        <v>244</v>
      </c>
      <c r="E55" t="s">
        <v>240</v>
      </c>
      <c r="F55" t="s">
        <v>241</v>
      </c>
      <c r="G55" t="s">
        <v>319</v>
      </c>
    </row>
    <row r="56" spans="1:7" x14ac:dyDescent="0.25">
      <c r="A56" t="s">
        <v>96</v>
      </c>
      <c r="B56" s="1" t="str">
        <f>+LEFT(Product_Herarchy2017[[#This Row],[BA Code]],2)</f>
        <v>DU</v>
      </c>
      <c r="C56" t="s">
        <v>245</v>
      </c>
      <c r="D56" t="s">
        <v>244</v>
      </c>
      <c r="E56" t="s">
        <v>240</v>
      </c>
      <c r="F56" t="s">
        <v>241</v>
      </c>
      <c r="G56" t="s">
        <v>319</v>
      </c>
    </row>
    <row r="57" spans="1:7" x14ac:dyDescent="0.25">
      <c r="A57" t="s">
        <v>284</v>
      </c>
      <c r="B57" s="1" t="str">
        <f>+LEFT(Product_Herarchy2017[[#This Row],[BA Code]],2)</f>
        <v>E4</v>
      </c>
      <c r="C57" t="s">
        <v>485</v>
      </c>
      <c r="D57" t="s">
        <v>490</v>
      </c>
      <c r="E57" t="s">
        <v>240</v>
      </c>
      <c r="F57" t="s">
        <v>241</v>
      </c>
      <c r="G57" t="s">
        <v>319</v>
      </c>
    </row>
    <row r="58" spans="1:7" x14ac:dyDescent="0.25">
      <c r="A58" t="s">
        <v>246</v>
      </c>
      <c r="B58" s="1" t="str">
        <f>+LEFT(Product_Herarchy2017[[#This Row],[BA Code]],2)</f>
        <v>GC</v>
      </c>
      <c r="C58" t="s">
        <v>247</v>
      </c>
      <c r="D58" t="s">
        <v>244</v>
      </c>
      <c r="E58" t="s">
        <v>240</v>
      </c>
      <c r="F58" t="s">
        <v>241</v>
      </c>
      <c r="G58" t="s">
        <v>319</v>
      </c>
    </row>
    <row r="59" spans="1:7" x14ac:dyDescent="0.25">
      <c r="A59" t="s">
        <v>311</v>
      </c>
      <c r="B59" s="1" t="str">
        <f>+LEFT(Product_Herarchy2017[[#This Row],[BA Code]],2)</f>
        <v>IF</v>
      </c>
      <c r="C59" t="s">
        <v>310</v>
      </c>
      <c r="D59" t="s">
        <v>248</v>
      </c>
      <c r="E59" t="s">
        <v>240</v>
      </c>
      <c r="F59" t="s">
        <v>241</v>
      </c>
      <c r="G59" t="s">
        <v>319</v>
      </c>
    </row>
    <row r="60" spans="1:7" x14ac:dyDescent="0.25">
      <c r="A60" t="s">
        <v>486</v>
      </c>
      <c r="B60" s="1" t="str">
        <f>+LEFT(Product_Herarchy2017[[#This Row],[BA Code]],2)</f>
        <v>IR</v>
      </c>
      <c r="C60" t="s">
        <v>487</v>
      </c>
      <c r="D60" t="s">
        <v>490</v>
      </c>
      <c r="E60" t="s">
        <v>240</v>
      </c>
      <c r="F60" t="s">
        <v>241</v>
      </c>
      <c r="G60" t="s">
        <v>319</v>
      </c>
    </row>
    <row r="61" spans="1:7" x14ac:dyDescent="0.25">
      <c r="A61" t="s">
        <v>37</v>
      </c>
      <c r="B61" s="1" t="str">
        <f>+LEFT(Product_Herarchy2017[[#This Row],[BA Code]],2)</f>
        <v>2G</v>
      </c>
      <c r="C61" t="s">
        <v>38</v>
      </c>
      <c r="D61" t="s">
        <v>616</v>
      </c>
      <c r="E61" t="s">
        <v>620</v>
      </c>
      <c r="F61" t="s">
        <v>32</v>
      </c>
      <c r="G61" t="s">
        <v>262</v>
      </c>
    </row>
    <row r="62" spans="1:7" x14ac:dyDescent="0.25">
      <c r="A62" t="s">
        <v>35</v>
      </c>
      <c r="B62" s="1" t="str">
        <f>+LEFT(Product_Herarchy2017[[#This Row],[BA Code]],2)</f>
        <v>2H</v>
      </c>
      <c r="C62" t="s">
        <v>36</v>
      </c>
      <c r="D62" t="s">
        <v>619</v>
      </c>
      <c r="E62" t="s">
        <v>620</v>
      </c>
      <c r="F62" t="s">
        <v>32</v>
      </c>
      <c r="G62" t="s">
        <v>262</v>
      </c>
    </row>
    <row r="63" spans="1:7" x14ac:dyDescent="0.25">
      <c r="A63" t="s">
        <v>42</v>
      </c>
      <c r="B63" s="1" t="str">
        <f>+LEFT(Product_Herarchy2017[[#This Row],[BA Code]],2)</f>
        <v>9G</v>
      </c>
      <c r="C63" t="s">
        <v>43</v>
      </c>
      <c r="D63" t="s">
        <v>619</v>
      </c>
      <c r="E63" t="s">
        <v>620</v>
      </c>
      <c r="F63" t="s">
        <v>32</v>
      </c>
      <c r="G63" t="s">
        <v>262</v>
      </c>
    </row>
    <row r="64" spans="1:7" x14ac:dyDescent="0.25">
      <c r="A64" t="s">
        <v>30</v>
      </c>
      <c r="B64" s="1" t="str">
        <f>+LEFT(Product_Herarchy2017[[#This Row],[BA Code]],2)</f>
        <v>1M</v>
      </c>
      <c r="C64" t="s">
        <v>31</v>
      </c>
      <c r="D64" t="s">
        <v>606</v>
      </c>
      <c r="E64" t="s">
        <v>611</v>
      </c>
      <c r="F64" t="s">
        <v>32</v>
      </c>
      <c r="G64" t="s">
        <v>262</v>
      </c>
    </row>
    <row r="65" spans="1:7" x14ac:dyDescent="0.25">
      <c r="A65" t="s">
        <v>33</v>
      </c>
      <c r="B65" s="1" t="str">
        <f>+LEFT(Product_Herarchy2017[[#This Row],[BA Code]],2)</f>
        <v>6J</v>
      </c>
      <c r="C65" t="s">
        <v>34</v>
      </c>
      <c r="D65" t="s">
        <v>606</v>
      </c>
      <c r="E65" t="s">
        <v>611</v>
      </c>
      <c r="F65" t="s">
        <v>32</v>
      </c>
      <c r="G65" t="s">
        <v>262</v>
      </c>
    </row>
    <row r="66" spans="1:7" x14ac:dyDescent="0.25">
      <c r="A66" t="s">
        <v>204</v>
      </c>
      <c r="B66" s="1" t="str">
        <f>+LEFT(Product_Herarchy2017[[#This Row],[BA Code]],2)</f>
        <v>6V</v>
      </c>
      <c r="C66" t="s">
        <v>270</v>
      </c>
      <c r="D66" t="s">
        <v>271</v>
      </c>
      <c r="E66" t="s">
        <v>271</v>
      </c>
      <c r="F66" t="s">
        <v>269</v>
      </c>
      <c r="G66" t="s">
        <v>269</v>
      </c>
    </row>
    <row r="67" spans="1:7" x14ac:dyDescent="0.25">
      <c r="A67" t="s">
        <v>205</v>
      </c>
      <c r="B67" s="1" t="str">
        <f>+LEFT(Product_Herarchy2017[[#This Row],[BA Code]],2)</f>
        <v>7S</v>
      </c>
      <c r="C67" t="s">
        <v>272</v>
      </c>
      <c r="D67" t="s">
        <v>271</v>
      </c>
      <c r="E67" t="s">
        <v>271</v>
      </c>
      <c r="F67" t="s">
        <v>269</v>
      </c>
      <c r="G67" t="s">
        <v>269</v>
      </c>
    </row>
    <row r="68" spans="1:7" x14ac:dyDescent="0.25">
      <c r="A68" t="s">
        <v>39</v>
      </c>
      <c r="B68" s="1" t="str">
        <f>+LEFT(Product_Herarchy2017[[#This Row],[BA Code]],2)</f>
        <v>KV</v>
      </c>
      <c r="C68" t="s">
        <v>40</v>
      </c>
      <c r="D68" t="s">
        <v>41</v>
      </c>
      <c r="E68" t="s">
        <v>611</v>
      </c>
      <c r="F68" t="s">
        <v>32</v>
      </c>
      <c r="G68" t="s">
        <v>262</v>
      </c>
    </row>
    <row r="69" spans="1:7" x14ac:dyDescent="0.25">
      <c r="A69" t="s">
        <v>20</v>
      </c>
      <c r="B69" s="1" t="str">
        <f>+LEFT(Product_Herarchy2017[[#This Row],[BA Code]],2)</f>
        <v>8N</v>
      </c>
      <c r="C69" t="s">
        <v>21</v>
      </c>
      <c r="D69" t="s">
        <v>575</v>
      </c>
      <c r="E69" t="s">
        <v>581</v>
      </c>
      <c r="F69" t="s">
        <v>572</v>
      </c>
      <c r="G69" t="s">
        <v>262</v>
      </c>
    </row>
    <row r="70" spans="1:7" x14ac:dyDescent="0.25">
      <c r="A70" t="s">
        <v>11</v>
      </c>
      <c r="B70" s="1" t="str">
        <f>+LEFT(Product_Herarchy2017[[#This Row],[BA Code]],2)</f>
        <v>9F</v>
      </c>
      <c r="C70" t="s">
        <v>12</v>
      </c>
      <c r="D70" t="s">
        <v>575</v>
      </c>
      <c r="E70" t="s">
        <v>581</v>
      </c>
      <c r="F70" t="s">
        <v>572</v>
      </c>
      <c r="G70" t="s">
        <v>262</v>
      </c>
    </row>
    <row r="71" spans="1:7" x14ac:dyDescent="0.25">
      <c r="A71" t="s">
        <v>200</v>
      </c>
      <c r="B71" s="1" t="str">
        <f>+LEFT(Product_Herarchy2017[[#This Row],[BA Code]],2)</f>
        <v>9H</v>
      </c>
      <c r="C71" t="s">
        <v>201</v>
      </c>
      <c r="D71" t="s">
        <v>575</v>
      </c>
      <c r="E71" t="s">
        <v>581</v>
      </c>
      <c r="F71" t="s">
        <v>572</v>
      </c>
      <c r="G71" t="s">
        <v>262</v>
      </c>
    </row>
    <row r="72" spans="1:7" x14ac:dyDescent="0.25">
      <c r="A72" t="s">
        <v>16</v>
      </c>
      <c r="B72" s="1" t="str">
        <f>+LEFT(Product_Herarchy2017[[#This Row],[BA Code]],2)</f>
        <v>BO</v>
      </c>
      <c r="C72" t="s">
        <v>17</v>
      </c>
      <c r="D72" t="s">
        <v>17</v>
      </c>
      <c r="E72" t="s">
        <v>581</v>
      </c>
      <c r="F72" t="s">
        <v>572</v>
      </c>
      <c r="G72" t="s">
        <v>262</v>
      </c>
    </row>
    <row r="73" spans="1:7" x14ac:dyDescent="0.25">
      <c r="A73" t="s">
        <v>275</v>
      </c>
      <c r="B73" s="1" t="str">
        <f>+LEFT(Product_Herarchy2017[[#This Row],[BA Code]],2)</f>
        <v>GV</v>
      </c>
      <c r="C73" t="s">
        <v>276</v>
      </c>
      <c r="D73" t="s">
        <v>271</v>
      </c>
      <c r="E73" t="s">
        <v>271</v>
      </c>
      <c r="F73" t="s">
        <v>269</v>
      </c>
      <c r="G73" t="s">
        <v>269</v>
      </c>
    </row>
    <row r="74" spans="1:7" x14ac:dyDescent="0.25">
      <c r="A74" t="s">
        <v>23</v>
      </c>
      <c r="B74" s="1" t="str">
        <f>+LEFT(Product_Herarchy2017[[#This Row],[BA Code]],2)</f>
        <v>MP</v>
      </c>
      <c r="C74" t="s">
        <v>24</v>
      </c>
      <c r="D74" t="s">
        <v>575</v>
      </c>
      <c r="E74" t="s">
        <v>581</v>
      </c>
      <c r="F74" t="s">
        <v>572</v>
      </c>
      <c r="G74" t="s">
        <v>262</v>
      </c>
    </row>
    <row r="75" spans="1:7" x14ac:dyDescent="0.25">
      <c r="A75" t="s">
        <v>202</v>
      </c>
      <c r="B75" s="1" t="str">
        <f>+LEFT(Product_Herarchy2017[[#This Row],[BA Code]],2)</f>
        <v>TB</v>
      </c>
      <c r="C75" t="s">
        <v>203</v>
      </c>
      <c r="D75" t="s">
        <v>17</v>
      </c>
      <c r="E75" t="s">
        <v>581</v>
      </c>
      <c r="F75" t="s">
        <v>572</v>
      </c>
      <c r="G75" t="s">
        <v>262</v>
      </c>
    </row>
    <row r="76" spans="1:7" x14ac:dyDescent="0.25">
      <c r="A76" t="s">
        <v>193</v>
      </c>
      <c r="B76" s="1" t="str">
        <f>+LEFT(Product_Herarchy2017[[#This Row],[BA Code]],2)</f>
        <v>2C</v>
      </c>
      <c r="C76" t="s">
        <v>194</v>
      </c>
      <c r="D76" t="s">
        <v>194</v>
      </c>
      <c r="E76" t="s">
        <v>571</v>
      </c>
      <c r="F76" t="s">
        <v>572</v>
      </c>
      <c r="G76" t="s">
        <v>262</v>
      </c>
    </row>
    <row r="77" spans="1:7" x14ac:dyDescent="0.25">
      <c r="A77" t="s">
        <v>18</v>
      </c>
      <c r="B77" s="1" t="str">
        <f>+LEFT(Product_Herarchy2017[[#This Row],[BA Code]],2)</f>
        <v>5U</v>
      </c>
      <c r="C77" t="s">
        <v>19</v>
      </c>
      <c r="D77" t="s">
        <v>13</v>
      </c>
      <c r="E77" t="s">
        <v>571</v>
      </c>
      <c r="F77" t="s">
        <v>572</v>
      </c>
      <c r="G77" t="s">
        <v>262</v>
      </c>
    </row>
    <row r="78" spans="1:7" x14ac:dyDescent="0.25">
      <c r="A78" t="s">
        <v>197</v>
      </c>
      <c r="B78" s="1" t="str">
        <f>+LEFT(Product_Herarchy2017[[#This Row],[BA Code]],2)</f>
        <v>5X</v>
      </c>
      <c r="C78" t="s">
        <v>198</v>
      </c>
      <c r="D78" t="s">
        <v>199</v>
      </c>
      <c r="E78" t="s">
        <v>571</v>
      </c>
      <c r="F78" t="s">
        <v>572</v>
      </c>
      <c r="G78" t="s">
        <v>262</v>
      </c>
    </row>
    <row r="79" spans="1:7" x14ac:dyDescent="0.25">
      <c r="A79" t="s">
        <v>28</v>
      </c>
      <c r="B79" s="1" t="str">
        <f>+LEFT(Product_Herarchy2017[[#This Row],[BA Code]],2)</f>
        <v>6U</v>
      </c>
      <c r="C79" t="s">
        <v>29</v>
      </c>
      <c r="D79" t="s">
        <v>22</v>
      </c>
      <c r="E79" t="s">
        <v>571</v>
      </c>
      <c r="F79" t="s">
        <v>572</v>
      </c>
      <c r="G79" t="s">
        <v>262</v>
      </c>
    </row>
    <row r="80" spans="1:7" x14ac:dyDescent="0.25">
      <c r="A80" t="s">
        <v>14</v>
      </c>
      <c r="B80" s="1" t="str">
        <f>+LEFT(Product_Herarchy2017[[#This Row],[BA Code]],2)</f>
        <v>7F</v>
      </c>
      <c r="C80" t="s">
        <v>15</v>
      </c>
      <c r="D80" t="s">
        <v>13</v>
      </c>
      <c r="E80" t="s">
        <v>571</v>
      </c>
      <c r="F80" t="s">
        <v>572</v>
      </c>
      <c r="G80" t="s">
        <v>262</v>
      </c>
    </row>
    <row r="81" spans="1:7" x14ac:dyDescent="0.25">
      <c r="A81" t="s">
        <v>25</v>
      </c>
      <c r="B81" s="1" t="str">
        <f>+LEFT(Product_Herarchy2017[[#This Row],[BA Code]],2)</f>
        <v>8J</v>
      </c>
      <c r="C81" t="s">
        <v>26</v>
      </c>
      <c r="D81" t="s">
        <v>22</v>
      </c>
      <c r="E81" t="s">
        <v>571</v>
      </c>
      <c r="F81" t="s">
        <v>572</v>
      </c>
      <c r="G81" t="s">
        <v>262</v>
      </c>
    </row>
    <row r="82" spans="1:7" x14ac:dyDescent="0.25">
      <c r="A82" t="s">
        <v>27</v>
      </c>
      <c r="B82" s="1" t="str">
        <f>+LEFT(Product_Herarchy2017[[#This Row],[BA Code]],2)</f>
        <v>AN</v>
      </c>
      <c r="C82" t="s">
        <v>22</v>
      </c>
      <c r="D82" t="s">
        <v>22</v>
      </c>
      <c r="E82" t="s">
        <v>571</v>
      </c>
      <c r="F82" t="s">
        <v>572</v>
      </c>
      <c r="G82" t="s">
        <v>262</v>
      </c>
    </row>
    <row r="83" spans="1:7" x14ac:dyDescent="0.25">
      <c r="A83" t="s">
        <v>186</v>
      </c>
      <c r="B83" s="1" t="str">
        <f>+LEFT(Product_Herarchy2017[[#This Row],[BA Code]],2)</f>
        <v>BQ</v>
      </c>
      <c r="C83" t="s">
        <v>596</v>
      </c>
      <c r="D83" t="s">
        <v>595</v>
      </c>
      <c r="E83" t="s">
        <v>601</v>
      </c>
      <c r="F83" t="s">
        <v>572</v>
      </c>
      <c r="G83" t="s">
        <v>262</v>
      </c>
    </row>
    <row r="84" spans="1:7" x14ac:dyDescent="0.25">
      <c r="A84" t="s">
        <v>264</v>
      </c>
      <c r="B84" s="1" t="str">
        <f>+LEFT(Product_Herarchy2017[[#This Row],[BA Code]],2)</f>
        <v>DG</v>
      </c>
      <c r="C84" t="s">
        <v>547</v>
      </c>
      <c r="D84" t="s">
        <v>13</v>
      </c>
      <c r="E84" t="s">
        <v>571</v>
      </c>
      <c r="F84" t="s">
        <v>572</v>
      </c>
      <c r="G84" t="s">
        <v>262</v>
      </c>
    </row>
    <row r="85" spans="1:7" x14ac:dyDescent="0.25">
      <c r="A85" t="s">
        <v>277</v>
      </c>
      <c r="B85" s="1" t="str">
        <f>+LEFT(Product_Herarchy2017[[#This Row],[BA Code]],2)</f>
        <v>DY</v>
      </c>
      <c r="C85" t="s">
        <v>278</v>
      </c>
      <c r="D85" t="s">
        <v>271</v>
      </c>
      <c r="E85" t="s">
        <v>271</v>
      </c>
      <c r="F85" t="s">
        <v>269</v>
      </c>
      <c r="G85" t="s">
        <v>269</v>
      </c>
    </row>
    <row r="86" spans="1:7" x14ac:dyDescent="0.25">
      <c r="A86" t="s">
        <v>265</v>
      </c>
      <c r="B86" s="1" t="str">
        <f>+LEFT(Product_Herarchy2017[[#This Row],[BA Code]],2)</f>
        <v>G7</v>
      </c>
      <c r="C86" t="s">
        <v>551</v>
      </c>
      <c r="D86" t="s">
        <v>22</v>
      </c>
      <c r="E86" t="s">
        <v>571</v>
      </c>
      <c r="F86" t="s">
        <v>572</v>
      </c>
      <c r="G86" t="s">
        <v>262</v>
      </c>
    </row>
    <row r="87" spans="1:7" x14ac:dyDescent="0.25">
      <c r="A87" t="s">
        <v>263</v>
      </c>
      <c r="B87" s="1" t="str">
        <f>+LEFT(Product_Herarchy2017[[#This Row],[BA Code]],2)</f>
        <v>GA</v>
      </c>
      <c r="C87" t="s">
        <v>548</v>
      </c>
      <c r="D87" t="s">
        <v>13</v>
      </c>
      <c r="E87" t="s">
        <v>571</v>
      </c>
      <c r="F87" t="s">
        <v>572</v>
      </c>
      <c r="G87" t="s">
        <v>262</v>
      </c>
    </row>
    <row r="88" spans="1:7" x14ac:dyDescent="0.25">
      <c r="A88" t="s">
        <v>267</v>
      </c>
      <c r="B88" s="1" t="str">
        <f>+LEFT(Product_Herarchy2017[[#This Row],[BA Code]],2)</f>
        <v>GB</v>
      </c>
      <c r="C88" t="s">
        <v>268</v>
      </c>
      <c r="D88" t="s">
        <v>189</v>
      </c>
      <c r="E88" t="s">
        <v>601</v>
      </c>
      <c r="F88" t="s">
        <v>572</v>
      </c>
      <c r="G88" t="s">
        <v>262</v>
      </c>
    </row>
    <row r="89" spans="1:7" x14ac:dyDescent="0.25">
      <c r="A89" t="s">
        <v>273</v>
      </c>
      <c r="B89" s="1" t="str">
        <f>+LEFT(Product_Herarchy2017[[#This Row],[BA Code]],2)</f>
        <v>GU</v>
      </c>
      <c r="C89" t="s">
        <v>274</v>
      </c>
      <c r="D89" t="s">
        <v>271</v>
      </c>
      <c r="E89" t="s">
        <v>271</v>
      </c>
      <c r="F89" t="s">
        <v>269</v>
      </c>
      <c r="G89" t="s">
        <v>269</v>
      </c>
    </row>
    <row r="90" spans="1:7" x14ac:dyDescent="0.25">
      <c r="A90" t="s">
        <v>301</v>
      </c>
      <c r="B90" s="1" t="str">
        <f>+LEFT(Product_Herarchy2017[[#This Row],[BA Code]],2)</f>
        <v>I0</v>
      </c>
      <c r="C90" t="s">
        <v>554</v>
      </c>
      <c r="D90" t="s">
        <v>199</v>
      </c>
      <c r="E90" t="s">
        <v>571</v>
      </c>
      <c r="F90" t="s">
        <v>572</v>
      </c>
      <c r="G90" t="s">
        <v>262</v>
      </c>
    </row>
    <row r="91" spans="1:7" x14ac:dyDescent="0.25">
      <c r="A91" t="s">
        <v>302</v>
      </c>
      <c r="B91" s="1" t="str">
        <f>+LEFT(Product_Herarchy2017[[#This Row],[BA Code]],2)</f>
        <v>I1</v>
      </c>
      <c r="C91" t="s">
        <v>563</v>
      </c>
      <c r="D91" t="s">
        <v>194</v>
      </c>
      <c r="E91" t="s">
        <v>571</v>
      </c>
      <c r="F91" t="s">
        <v>572</v>
      </c>
      <c r="G91" t="s">
        <v>262</v>
      </c>
    </row>
    <row r="92" spans="1:7" x14ac:dyDescent="0.25">
      <c r="A92" t="s">
        <v>559</v>
      </c>
      <c r="B92" s="1" t="str">
        <f>+LEFT(Product_Herarchy2017[[#This Row],[BA Code]],2)</f>
        <v>IK</v>
      </c>
      <c r="C92" t="s">
        <v>560</v>
      </c>
      <c r="D92" t="s">
        <v>192</v>
      </c>
      <c r="E92" t="s">
        <v>571</v>
      </c>
      <c r="F92" t="s">
        <v>572</v>
      </c>
      <c r="G92" t="s">
        <v>262</v>
      </c>
    </row>
    <row r="93" spans="1:7" x14ac:dyDescent="0.25">
      <c r="A93" t="s">
        <v>555</v>
      </c>
      <c r="B93" s="1" t="str">
        <f>+LEFT(Product_Herarchy2017[[#This Row],[BA Code]],2)</f>
        <v>IL</v>
      </c>
      <c r="C93" t="s">
        <v>556</v>
      </c>
      <c r="D93" t="s">
        <v>199</v>
      </c>
      <c r="E93" t="s">
        <v>571</v>
      </c>
      <c r="F93" t="s">
        <v>572</v>
      </c>
      <c r="G93" t="s">
        <v>262</v>
      </c>
    </row>
    <row r="94" spans="1:7" x14ac:dyDescent="0.25">
      <c r="A94" t="s">
        <v>590</v>
      </c>
      <c r="B94" s="1" t="str">
        <f>+LEFT(Product_Herarchy2017[[#This Row],[BA Code]],2)</f>
        <v>IQ</v>
      </c>
      <c r="C94" t="s">
        <v>591</v>
      </c>
      <c r="D94" t="s">
        <v>189</v>
      </c>
      <c r="E94" t="s">
        <v>601</v>
      </c>
      <c r="F94" t="s">
        <v>572</v>
      </c>
      <c r="G94" t="s">
        <v>262</v>
      </c>
    </row>
    <row r="95" spans="1:7" x14ac:dyDescent="0.25">
      <c r="A95" t="s">
        <v>191</v>
      </c>
      <c r="B95" s="1" t="str">
        <f>+LEFT(Product_Herarchy2017[[#This Row],[BA Code]],2)</f>
        <v>TA</v>
      </c>
      <c r="C95" t="s">
        <v>192</v>
      </c>
      <c r="D95" t="s">
        <v>192</v>
      </c>
      <c r="E95" t="s">
        <v>571</v>
      </c>
      <c r="F95" t="s">
        <v>572</v>
      </c>
      <c r="G95" t="s">
        <v>262</v>
      </c>
    </row>
    <row r="96" spans="1:7" x14ac:dyDescent="0.25">
      <c r="A96" t="s">
        <v>188</v>
      </c>
      <c r="B96" s="1" t="str">
        <f>+LEFT(Product_Herarchy2017[[#This Row],[BA Code]],2)</f>
        <v>US</v>
      </c>
      <c r="C96" t="s">
        <v>589</v>
      </c>
      <c r="D96" t="s">
        <v>189</v>
      </c>
      <c r="E96" t="s">
        <v>601</v>
      </c>
      <c r="F96" t="s">
        <v>572</v>
      </c>
      <c r="G96" t="s">
        <v>262</v>
      </c>
    </row>
    <row r="97" spans="1:7" x14ac:dyDescent="0.25">
      <c r="A97" t="s">
        <v>190</v>
      </c>
      <c r="B97" s="1" t="str">
        <f>+LEFT(Product_Herarchy2017[[#This Row],[BA Code]],2)</f>
        <v>UT</v>
      </c>
      <c r="C97" t="s">
        <v>592</v>
      </c>
      <c r="D97" t="s">
        <v>189</v>
      </c>
      <c r="E97" t="s">
        <v>601</v>
      </c>
      <c r="F97" t="s">
        <v>572</v>
      </c>
      <c r="G97" t="s">
        <v>262</v>
      </c>
    </row>
    <row r="98" spans="1:7" x14ac:dyDescent="0.25">
      <c r="A98" t="s">
        <v>195</v>
      </c>
      <c r="B98" s="1" t="str">
        <f>+LEFT(Product_Herarchy2017[[#This Row],[BA Code]],2)</f>
        <v>UV</v>
      </c>
      <c r="C98" t="s">
        <v>196</v>
      </c>
      <c r="D98" t="s">
        <v>194</v>
      </c>
      <c r="E98" t="s">
        <v>571</v>
      </c>
      <c r="F98" t="s">
        <v>572</v>
      </c>
      <c r="G98" t="s">
        <v>262</v>
      </c>
    </row>
    <row r="99" spans="1:7" x14ac:dyDescent="0.25">
      <c r="A99" t="s">
        <v>631</v>
      </c>
      <c r="B99" t="str">
        <f>+LEFT(Product_Herarchy2017[[#This Row],[BA Code]],2)</f>
        <v>10</v>
      </c>
      <c r="C99" t="s">
        <v>632</v>
      </c>
      <c r="D99" t="s">
        <v>46</v>
      </c>
      <c r="E99" t="s">
        <v>46</v>
      </c>
      <c r="F99" t="s">
        <v>32</v>
      </c>
      <c r="G99" t="s">
        <v>262</v>
      </c>
    </row>
    <row r="100" spans="1:7" x14ac:dyDescent="0.25">
      <c r="A100" t="s">
        <v>504</v>
      </c>
      <c r="B100" t="str">
        <f>+LEFT(Product_Herarchy2017[[#This Row],[BA Code]],2)</f>
        <v>10</v>
      </c>
      <c r="C100" t="s">
        <v>505</v>
      </c>
      <c r="D100" t="s">
        <v>135</v>
      </c>
      <c r="E100" t="s">
        <v>135</v>
      </c>
      <c r="F100" t="s">
        <v>135</v>
      </c>
      <c r="G100" t="s">
        <v>319</v>
      </c>
    </row>
    <row r="101" spans="1:7" x14ac:dyDescent="0.25">
      <c r="A101" t="s">
        <v>602</v>
      </c>
      <c r="B101" t="str">
        <f>+LEFT(Product_Herarchy2017[[#This Row],[BA Code]],2)</f>
        <v>10</v>
      </c>
      <c r="C101" t="s">
        <v>603</v>
      </c>
      <c r="D101" t="s">
        <v>185</v>
      </c>
      <c r="E101" t="s">
        <v>185</v>
      </c>
      <c r="F101" t="s">
        <v>572</v>
      </c>
      <c r="G101" t="s">
        <v>262</v>
      </c>
    </row>
    <row r="102" spans="1:7" x14ac:dyDescent="0.25">
      <c r="A102" t="s">
        <v>621</v>
      </c>
      <c r="B102" t="str">
        <f>+LEFT(Product_Herarchy2017[[#This Row],[BA Code]],2)</f>
        <v>10</v>
      </c>
      <c r="C102" t="s">
        <v>622</v>
      </c>
      <c r="D102" t="s">
        <v>182</v>
      </c>
      <c r="E102" t="s">
        <v>182</v>
      </c>
      <c r="F102" t="s">
        <v>182</v>
      </c>
      <c r="G102" t="s">
        <v>262</v>
      </c>
    </row>
    <row r="103" spans="1:7" x14ac:dyDescent="0.25">
      <c r="A103" t="s">
        <v>524</v>
      </c>
      <c r="B103" t="str">
        <f>+LEFT(Product_Herarchy2017[[#This Row],[BA Code]],2)</f>
        <v>10</v>
      </c>
      <c r="C103" t="s">
        <v>508</v>
      </c>
      <c r="D103" t="s">
        <v>135</v>
      </c>
      <c r="E103" t="s">
        <v>135</v>
      </c>
      <c r="F103" t="s">
        <v>135</v>
      </c>
      <c r="G103" t="s">
        <v>319</v>
      </c>
    </row>
    <row r="104" spans="1:7" x14ac:dyDescent="0.25">
      <c r="A104" t="s">
        <v>525</v>
      </c>
      <c r="B104" t="str">
        <f>+LEFT(Product_Herarchy2017[[#This Row],[BA Code]],2)</f>
        <v>10</v>
      </c>
      <c r="C104" t="s">
        <v>509</v>
      </c>
      <c r="D104" t="s">
        <v>135</v>
      </c>
      <c r="E104" t="s">
        <v>135</v>
      </c>
      <c r="F104" t="s">
        <v>135</v>
      </c>
      <c r="G104" t="s">
        <v>319</v>
      </c>
    </row>
    <row r="105" spans="1:7" x14ac:dyDescent="0.25">
      <c r="A105" t="s">
        <v>628</v>
      </c>
      <c r="B105" t="str">
        <f>+LEFT(Product_Herarchy2017[[#This Row],[BA Code]],2)</f>
        <v>10</v>
      </c>
      <c r="C105" t="s">
        <v>625</v>
      </c>
      <c r="D105" t="s">
        <v>182</v>
      </c>
      <c r="E105" t="s">
        <v>182</v>
      </c>
      <c r="F105" t="s">
        <v>182</v>
      </c>
      <c r="G105" t="s">
        <v>262</v>
      </c>
    </row>
    <row r="106" spans="1:7" x14ac:dyDescent="0.25">
      <c r="A106" t="s">
        <v>623</v>
      </c>
      <c r="B106" t="str">
        <f>+LEFT(Product_Herarchy2017[[#This Row],[BA Code]],2)</f>
        <v>10</v>
      </c>
      <c r="C106" t="s">
        <v>624</v>
      </c>
      <c r="D106" t="s">
        <v>182</v>
      </c>
      <c r="E106" t="s">
        <v>182</v>
      </c>
      <c r="F106" t="s">
        <v>182</v>
      </c>
      <c r="G106" t="s">
        <v>262</v>
      </c>
    </row>
    <row r="107" spans="1:7" x14ac:dyDescent="0.25">
      <c r="A107" t="s">
        <v>153</v>
      </c>
      <c r="B107" t="str">
        <f>+LEFT(Product_Herarchy2017[[#This Row],[BA Code]],2)</f>
        <v>16</v>
      </c>
      <c r="C107" t="s">
        <v>154</v>
      </c>
      <c r="D107" t="s">
        <v>147</v>
      </c>
      <c r="E107" t="s">
        <v>588</v>
      </c>
      <c r="F107" t="s">
        <v>572</v>
      </c>
      <c r="G107" t="s">
        <v>262</v>
      </c>
    </row>
    <row r="108" spans="1:7" x14ac:dyDescent="0.25">
      <c r="A108" t="s">
        <v>174</v>
      </c>
      <c r="B108" s="1" t="str">
        <f>+LEFT(Product_Herarchy2017[[#This Row],[BA Code]],2)</f>
        <v>19</v>
      </c>
      <c r="C108" t="s">
        <v>175</v>
      </c>
      <c r="D108" t="s">
        <v>161</v>
      </c>
      <c r="E108" t="s">
        <v>234</v>
      </c>
      <c r="F108" t="s">
        <v>214</v>
      </c>
      <c r="G108" t="s">
        <v>319</v>
      </c>
    </row>
    <row r="109" spans="1:7" x14ac:dyDescent="0.25">
      <c r="A109" t="s">
        <v>49</v>
      </c>
      <c r="B109" s="1" t="str">
        <f>+LEFT(Product_Herarchy2017[[#This Row],[BA Code]],2)</f>
        <v>21</v>
      </c>
      <c r="C109" t="s">
        <v>50</v>
      </c>
      <c r="D109" t="s">
        <v>46</v>
      </c>
      <c r="E109" t="s">
        <v>46</v>
      </c>
      <c r="F109" t="s">
        <v>32</v>
      </c>
      <c r="G109" t="s">
        <v>262</v>
      </c>
    </row>
    <row r="110" spans="1:7" x14ac:dyDescent="0.25">
      <c r="A110" t="s">
        <v>108</v>
      </c>
      <c r="B110" s="1" t="str">
        <f>+LEFT(Product_Herarchy2017[[#This Row],[BA Code]],2)</f>
        <v>2A</v>
      </c>
      <c r="C110" t="s">
        <v>109</v>
      </c>
      <c r="D110" t="s">
        <v>502</v>
      </c>
      <c r="E110" t="s">
        <v>502</v>
      </c>
      <c r="F110" t="s">
        <v>241</v>
      </c>
      <c r="G110" t="s">
        <v>319</v>
      </c>
    </row>
    <row r="111" spans="1:7" x14ac:dyDescent="0.25">
      <c r="A111" t="s">
        <v>168</v>
      </c>
      <c r="B111" s="1" t="str">
        <f>+LEFT(Product_Herarchy2017[[#This Row],[BA Code]],2)</f>
        <v>2D</v>
      </c>
      <c r="C111" t="s">
        <v>169</v>
      </c>
      <c r="D111" t="s">
        <v>161</v>
      </c>
      <c r="E111" t="s">
        <v>234</v>
      </c>
      <c r="F111" t="s">
        <v>214</v>
      </c>
      <c r="G111" t="s">
        <v>319</v>
      </c>
    </row>
    <row r="112" spans="1:7" x14ac:dyDescent="0.25">
      <c r="A112" t="s">
        <v>166</v>
      </c>
      <c r="B112" s="1" t="str">
        <f>+LEFT(Product_Herarchy2017[[#This Row],[BA Code]],2)</f>
        <v>2P</v>
      </c>
      <c r="C112" t="s">
        <v>167</v>
      </c>
      <c r="D112" t="s">
        <v>161</v>
      </c>
      <c r="E112" t="s">
        <v>234</v>
      </c>
      <c r="F112" t="s">
        <v>214</v>
      </c>
      <c r="G112" t="s">
        <v>319</v>
      </c>
    </row>
    <row r="113" spans="1:7" x14ac:dyDescent="0.25">
      <c r="A113" t="s">
        <v>76</v>
      </c>
      <c r="B113" s="1" t="str">
        <f>+LEFT(Product_Herarchy2017[[#This Row],[BA Code]],2)</f>
        <v>30</v>
      </c>
      <c r="C113" t="s">
        <v>77</v>
      </c>
      <c r="D113" t="s">
        <v>78</v>
      </c>
      <c r="E113" t="s">
        <v>522</v>
      </c>
      <c r="F113" t="s">
        <v>523</v>
      </c>
      <c r="G113" t="s">
        <v>319</v>
      </c>
    </row>
    <row r="114" spans="1:7" x14ac:dyDescent="0.25">
      <c r="A114" t="s">
        <v>130</v>
      </c>
      <c r="B114" s="1" t="str">
        <f>+LEFT(Product_Herarchy2017[[#This Row],[BA Code]],2)</f>
        <v>4M</v>
      </c>
      <c r="C114" t="s">
        <v>452</v>
      </c>
      <c r="D114" t="s">
        <v>457</v>
      </c>
      <c r="E114" t="s">
        <v>458</v>
      </c>
      <c r="F114" t="s">
        <v>214</v>
      </c>
      <c r="G114" t="s">
        <v>319</v>
      </c>
    </row>
    <row r="115" spans="1:7" x14ac:dyDescent="0.25">
      <c r="A115" t="s">
        <v>172</v>
      </c>
      <c r="B115" s="1" t="str">
        <f>+LEFT(Product_Herarchy2017[[#This Row],[BA Code]],2)</f>
        <v>4V</v>
      </c>
      <c r="C115" t="s">
        <v>173</v>
      </c>
      <c r="D115" t="s">
        <v>161</v>
      </c>
      <c r="E115" t="s">
        <v>234</v>
      </c>
      <c r="F115" t="s">
        <v>214</v>
      </c>
      <c r="G115" t="s">
        <v>319</v>
      </c>
    </row>
    <row r="116" spans="1:7" x14ac:dyDescent="0.25">
      <c r="A116" t="s">
        <v>53</v>
      </c>
      <c r="B116" s="1" t="str">
        <f>+LEFT(Product_Herarchy2017[[#This Row],[BA Code]],2)</f>
        <v>52</v>
      </c>
      <c r="C116" t="s">
        <v>54</v>
      </c>
      <c r="D116" t="s">
        <v>46</v>
      </c>
      <c r="E116" t="s">
        <v>46</v>
      </c>
      <c r="F116" t="s">
        <v>32</v>
      </c>
      <c r="G116" t="s">
        <v>262</v>
      </c>
    </row>
    <row r="117" spans="1:7" x14ac:dyDescent="0.25">
      <c r="A117" t="s">
        <v>138</v>
      </c>
      <c r="B117" s="1" t="str">
        <f>+LEFT(Product_Herarchy2017[[#This Row],[BA Code]],2)</f>
        <v>5D</v>
      </c>
      <c r="C117" t="s">
        <v>139</v>
      </c>
      <c r="D117" t="s">
        <v>135</v>
      </c>
      <c r="E117" t="s">
        <v>135</v>
      </c>
      <c r="F117" t="s">
        <v>135</v>
      </c>
      <c r="G117" t="s">
        <v>319</v>
      </c>
    </row>
    <row r="118" spans="1:7" x14ac:dyDescent="0.25">
      <c r="A118" t="s">
        <v>60</v>
      </c>
      <c r="B118" s="1" t="str">
        <f>+LEFT(Product_Herarchy2017[[#This Row],[BA Code]],2)</f>
        <v>5S</v>
      </c>
      <c r="C118" t="s">
        <v>258</v>
      </c>
      <c r="D118" t="s">
        <v>257</v>
      </c>
      <c r="E118" t="s">
        <v>546</v>
      </c>
      <c r="F118" t="s">
        <v>523</v>
      </c>
      <c r="G118" t="s">
        <v>319</v>
      </c>
    </row>
    <row r="119" spans="1:7" x14ac:dyDescent="0.25">
      <c r="A119" t="s">
        <v>65</v>
      </c>
      <c r="B119" s="1" t="str">
        <f>+LEFT(Product_Herarchy2017[[#This Row],[BA Code]],2)</f>
        <v>63</v>
      </c>
      <c r="C119" t="s">
        <v>66</v>
      </c>
      <c r="D119" t="s">
        <v>516</v>
      </c>
      <c r="E119" t="s">
        <v>522</v>
      </c>
      <c r="F119" t="s">
        <v>523</v>
      </c>
      <c r="G119" t="s">
        <v>319</v>
      </c>
    </row>
    <row r="120" spans="1:7" x14ac:dyDescent="0.25">
      <c r="A120" t="s">
        <v>61</v>
      </c>
      <c r="B120" s="1" t="str">
        <f>+LEFT(Product_Herarchy2017[[#This Row],[BA Code]],2)</f>
        <v>6B</v>
      </c>
      <c r="C120" t="s">
        <v>62</v>
      </c>
      <c r="D120" t="s">
        <v>73</v>
      </c>
      <c r="E120" t="s">
        <v>546</v>
      </c>
      <c r="F120" t="s">
        <v>523</v>
      </c>
      <c r="G120" t="s">
        <v>319</v>
      </c>
    </row>
    <row r="121" spans="1:7" x14ac:dyDescent="0.25">
      <c r="A121" t="s">
        <v>113</v>
      </c>
      <c r="B121" s="1" t="str">
        <f>+LEFT(Product_Herarchy2017[[#This Row],[BA Code]],2)</f>
        <v>6Q</v>
      </c>
      <c r="C121" t="s">
        <v>459</v>
      </c>
      <c r="D121" t="s">
        <v>282</v>
      </c>
      <c r="E121" t="s">
        <v>458</v>
      </c>
      <c r="F121" t="s">
        <v>214</v>
      </c>
      <c r="G121" t="s">
        <v>319</v>
      </c>
    </row>
    <row r="122" spans="1:7" x14ac:dyDescent="0.25">
      <c r="A122" t="s">
        <v>63</v>
      </c>
      <c r="B122" s="1" t="str">
        <f>+LEFT(Product_Herarchy2017[[#This Row],[BA Code]],2)</f>
        <v>7B</v>
      </c>
      <c r="C122" t="s">
        <v>64</v>
      </c>
      <c r="D122" t="s">
        <v>86</v>
      </c>
      <c r="E122" t="s">
        <v>522</v>
      </c>
      <c r="F122" t="s">
        <v>523</v>
      </c>
      <c r="G122" t="s">
        <v>319</v>
      </c>
    </row>
    <row r="123" spans="1:7" x14ac:dyDescent="0.25">
      <c r="A123" t="s">
        <v>183</v>
      </c>
      <c r="B123" s="1" t="str">
        <f>+LEFT(Product_Herarchy2017[[#This Row],[BA Code]],2)</f>
        <v>8W</v>
      </c>
      <c r="C123" t="s">
        <v>184</v>
      </c>
      <c r="D123" t="s">
        <v>578</v>
      </c>
      <c r="E123" t="s">
        <v>581</v>
      </c>
      <c r="F123" t="s">
        <v>572</v>
      </c>
      <c r="G123" t="s">
        <v>262</v>
      </c>
    </row>
    <row r="124" spans="1:7" x14ac:dyDescent="0.25">
      <c r="A124" t="s">
        <v>114</v>
      </c>
      <c r="B124" s="1" t="str">
        <f>+LEFT(Product_Herarchy2017[[#This Row],[BA Code]],2)</f>
        <v>91</v>
      </c>
      <c r="C124" t="s">
        <v>238</v>
      </c>
      <c r="D124" t="s">
        <v>282</v>
      </c>
      <c r="E124" t="s">
        <v>458</v>
      </c>
      <c r="F124" t="s">
        <v>214</v>
      </c>
      <c r="G124" t="s">
        <v>319</v>
      </c>
    </row>
    <row r="125" spans="1:7" x14ac:dyDescent="0.25">
      <c r="A125" t="s">
        <v>51</v>
      </c>
      <c r="B125" s="1" t="str">
        <f>+LEFT(Product_Herarchy2017[[#This Row],[BA Code]],2)</f>
        <v>9J</v>
      </c>
      <c r="C125" t="s">
        <v>52</v>
      </c>
      <c r="D125" t="s">
        <v>46</v>
      </c>
      <c r="E125" t="s">
        <v>46</v>
      </c>
      <c r="F125" t="s">
        <v>32</v>
      </c>
      <c r="G125" t="s">
        <v>262</v>
      </c>
    </row>
    <row r="126" spans="1:7" x14ac:dyDescent="0.25">
      <c r="A126" t="s">
        <v>187</v>
      </c>
      <c r="B126" s="1" t="str">
        <f>+LEFT(Product_Herarchy2017[[#This Row],[BA Code]],2)</f>
        <v>9S</v>
      </c>
      <c r="C126" t="s">
        <v>266</v>
      </c>
      <c r="D126" t="s">
        <v>185</v>
      </c>
      <c r="E126" t="s">
        <v>185</v>
      </c>
      <c r="F126" t="s">
        <v>572</v>
      </c>
      <c r="G126" t="s">
        <v>262</v>
      </c>
    </row>
    <row r="127" spans="1:7" x14ac:dyDescent="0.25">
      <c r="A127" t="s">
        <v>8</v>
      </c>
      <c r="B127" s="1" t="str">
        <f>+LEFT(Product_Herarchy2017[[#This Row],[BA Code]],2)</f>
        <v>9T</v>
      </c>
      <c r="C127" t="s">
        <v>568</v>
      </c>
      <c r="D127" t="s">
        <v>6</v>
      </c>
      <c r="E127" t="s">
        <v>571</v>
      </c>
      <c r="F127" t="s">
        <v>572</v>
      </c>
      <c r="G127" t="s">
        <v>262</v>
      </c>
    </row>
    <row r="128" spans="1:7" x14ac:dyDescent="0.25">
      <c r="A128" t="s">
        <v>104</v>
      </c>
      <c r="B128" s="1" t="str">
        <f>+LEFT(Product_Herarchy2017[[#This Row],[BA Code]],2)</f>
        <v>A5</v>
      </c>
      <c r="C128" t="s">
        <v>105</v>
      </c>
      <c r="D128" t="s">
        <v>502</v>
      </c>
      <c r="E128" t="s">
        <v>502</v>
      </c>
      <c r="F128" t="s">
        <v>241</v>
      </c>
      <c r="G128" t="s">
        <v>319</v>
      </c>
    </row>
    <row r="129" spans="1:7" x14ac:dyDescent="0.25">
      <c r="A129" t="s">
        <v>98</v>
      </c>
      <c r="B129" s="1" t="str">
        <f>+LEFT(Product_Herarchy2017[[#This Row],[BA Code]],2)</f>
        <v>B7</v>
      </c>
      <c r="C129" t="s">
        <v>99</v>
      </c>
      <c r="D129" t="s">
        <v>502</v>
      </c>
      <c r="E129" t="s">
        <v>502</v>
      </c>
      <c r="F129" t="s">
        <v>241</v>
      </c>
      <c r="G129" t="s">
        <v>319</v>
      </c>
    </row>
    <row r="130" spans="1:7" x14ac:dyDescent="0.25">
      <c r="A130" t="s">
        <v>81</v>
      </c>
      <c r="B130" s="1" t="str">
        <f>+LEFT(Product_Herarchy2017[[#This Row],[BA Code]],2)</f>
        <v>DA</v>
      </c>
      <c r="C130" t="s">
        <v>82</v>
      </c>
      <c r="D130" t="s">
        <v>516</v>
      </c>
      <c r="E130" t="s">
        <v>522</v>
      </c>
      <c r="F130" t="s">
        <v>523</v>
      </c>
      <c r="G130" t="s">
        <v>319</v>
      </c>
    </row>
    <row r="131" spans="1:7" x14ac:dyDescent="0.25">
      <c r="A131" t="s">
        <v>7</v>
      </c>
      <c r="B131" s="1" t="str">
        <f>+LEFT(Product_Herarchy2017[[#This Row],[BA Code]],2)</f>
        <v>EZ</v>
      </c>
      <c r="C131" t="s">
        <v>567</v>
      </c>
      <c r="D131" t="s">
        <v>6</v>
      </c>
      <c r="E131" t="s">
        <v>571</v>
      </c>
      <c r="F131" t="s">
        <v>572</v>
      </c>
      <c r="G131" t="s">
        <v>262</v>
      </c>
    </row>
    <row r="132" spans="1:7" x14ac:dyDescent="0.25">
      <c r="A132" t="s">
        <v>289</v>
      </c>
      <c r="B132" s="1" t="str">
        <f>+LEFT(Product_Herarchy2017[[#This Row],[BA Code]],2)</f>
        <v>F4</v>
      </c>
      <c r="C132" t="s">
        <v>460</v>
      </c>
      <c r="D132" t="s">
        <v>282</v>
      </c>
      <c r="E132" t="s">
        <v>458</v>
      </c>
      <c r="F132" t="s">
        <v>214</v>
      </c>
      <c r="G132" t="s">
        <v>319</v>
      </c>
    </row>
    <row r="133" spans="1:7" x14ac:dyDescent="0.25">
      <c r="A133" t="s">
        <v>291</v>
      </c>
      <c r="B133" s="1" t="str">
        <f>+LEFT(Product_Herarchy2017[[#This Row],[BA Code]],2)</f>
        <v>F8</v>
      </c>
      <c r="C133" t="s">
        <v>463</v>
      </c>
      <c r="D133" t="s">
        <v>467</v>
      </c>
      <c r="E133" t="s">
        <v>458</v>
      </c>
      <c r="F133" t="s">
        <v>214</v>
      </c>
      <c r="G133" t="s">
        <v>319</v>
      </c>
    </row>
    <row r="134" spans="1:7" x14ac:dyDescent="0.25">
      <c r="A134" t="s">
        <v>47</v>
      </c>
      <c r="B134" s="1" t="str">
        <f>+LEFT(Product_Herarchy2017[[#This Row],[BA Code]],2)</f>
        <v>FB</v>
      </c>
      <c r="C134" t="s">
        <v>48</v>
      </c>
      <c r="D134" t="s">
        <v>46</v>
      </c>
      <c r="E134" t="s">
        <v>46</v>
      </c>
      <c r="F134" t="s">
        <v>32</v>
      </c>
      <c r="G134" t="s">
        <v>262</v>
      </c>
    </row>
    <row r="135" spans="1:7" x14ac:dyDescent="0.25">
      <c r="A135" t="s">
        <v>5</v>
      </c>
      <c r="B135" s="1" t="str">
        <f>+LEFT(Product_Herarchy2017[[#This Row],[BA Code]],2)</f>
        <v>FD</v>
      </c>
      <c r="C135" t="s">
        <v>566</v>
      </c>
      <c r="D135" t="s">
        <v>6</v>
      </c>
      <c r="E135" t="s">
        <v>571</v>
      </c>
      <c r="F135" t="s">
        <v>572</v>
      </c>
      <c r="G135" t="s">
        <v>262</v>
      </c>
    </row>
    <row r="136" spans="1:7" x14ac:dyDescent="0.25">
      <c r="A136" t="s">
        <v>9</v>
      </c>
      <c r="B136" s="1" t="str">
        <f>+LEFT(Product_Herarchy2017[[#This Row],[BA Code]],2)</f>
        <v>FF</v>
      </c>
      <c r="C136" t="s">
        <v>10</v>
      </c>
      <c r="D136" t="s">
        <v>6</v>
      </c>
      <c r="E136" t="s">
        <v>571</v>
      </c>
      <c r="F136" t="s">
        <v>572</v>
      </c>
      <c r="G136" t="s">
        <v>262</v>
      </c>
    </row>
    <row r="137" spans="1:7" x14ac:dyDescent="0.25">
      <c r="A137" t="s">
        <v>157</v>
      </c>
      <c r="B137" s="1" t="str">
        <f>+LEFT(Product_Herarchy2017[[#This Row],[BA Code]],2)</f>
        <v>FG</v>
      </c>
      <c r="C137" t="s">
        <v>158</v>
      </c>
      <c r="D137" t="s">
        <v>156</v>
      </c>
      <c r="E137" t="s">
        <v>156</v>
      </c>
      <c r="F137" t="s">
        <v>32</v>
      </c>
      <c r="G137" t="s">
        <v>262</v>
      </c>
    </row>
    <row r="138" spans="1:7" x14ac:dyDescent="0.25">
      <c r="A138" t="s">
        <v>55</v>
      </c>
      <c r="B138" s="1" t="str">
        <f>+LEFT(Product_Herarchy2017[[#This Row],[BA Code]],2)</f>
        <v>FL</v>
      </c>
      <c r="C138" t="s">
        <v>503</v>
      </c>
      <c r="D138" t="s">
        <v>135</v>
      </c>
      <c r="E138" t="s">
        <v>135</v>
      </c>
      <c r="F138" t="s">
        <v>135</v>
      </c>
      <c r="G138" t="s">
        <v>319</v>
      </c>
    </row>
    <row r="139" spans="1:7" x14ac:dyDescent="0.25">
      <c r="A139" t="s">
        <v>292</v>
      </c>
      <c r="B139" s="1" t="str">
        <f>+LEFT(Product_Herarchy2017[[#This Row],[BA Code]],2)</f>
        <v>FO</v>
      </c>
      <c r="C139" t="s">
        <v>464</v>
      </c>
      <c r="D139" t="s">
        <v>467</v>
      </c>
      <c r="E139" t="s">
        <v>458</v>
      </c>
      <c r="F139" t="s">
        <v>214</v>
      </c>
      <c r="G139" t="s">
        <v>319</v>
      </c>
    </row>
    <row r="140" spans="1:7" x14ac:dyDescent="0.25">
      <c r="A140" t="s">
        <v>250</v>
      </c>
      <c r="B140" s="1" t="str">
        <f>+LEFT(Product_Herarchy2017[[#This Row],[BA Code]],2)</f>
        <v>GD</v>
      </c>
      <c r="C140" t="s">
        <v>251</v>
      </c>
      <c r="D140" t="s">
        <v>493</v>
      </c>
      <c r="E140" t="s">
        <v>249</v>
      </c>
      <c r="F140" t="s">
        <v>241</v>
      </c>
      <c r="G140" t="s">
        <v>319</v>
      </c>
    </row>
    <row r="141" spans="1:7" x14ac:dyDescent="0.25">
      <c r="A141" t="s">
        <v>255</v>
      </c>
      <c r="B141" s="1" t="str">
        <f>+LEFT(Product_Herarchy2017[[#This Row],[BA Code]],2)</f>
        <v>GE</v>
      </c>
      <c r="C141" t="s">
        <v>256</v>
      </c>
      <c r="D141" t="s">
        <v>78</v>
      </c>
      <c r="E141" t="s">
        <v>522</v>
      </c>
      <c r="F141" t="s">
        <v>523</v>
      </c>
      <c r="G141" t="s">
        <v>319</v>
      </c>
    </row>
    <row r="142" spans="1:7" x14ac:dyDescent="0.25">
      <c r="A142" t="s">
        <v>259</v>
      </c>
      <c r="B142" s="1" t="str">
        <f>+LEFT(Product_Herarchy2017[[#This Row],[BA Code]],2)</f>
        <v>GF</v>
      </c>
      <c r="C142" t="s">
        <v>260</v>
      </c>
      <c r="D142" t="s">
        <v>78</v>
      </c>
      <c r="E142" t="s">
        <v>522</v>
      </c>
      <c r="F142" t="s">
        <v>523</v>
      </c>
      <c r="G142" t="s">
        <v>319</v>
      </c>
    </row>
    <row r="143" spans="1:7" x14ac:dyDescent="0.25">
      <c r="A143" t="s">
        <v>261</v>
      </c>
      <c r="B143" s="1" t="str">
        <f>+LEFT(Product_Herarchy2017[[#This Row],[BA Code]],2)</f>
        <v>GI</v>
      </c>
      <c r="C143" t="s">
        <v>468</v>
      </c>
      <c r="D143" t="s">
        <v>1</v>
      </c>
      <c r="E143" t="s">
        <v>1</v>
      </c>
      <c r="F143" t="s">
        <v>214</v>
      </c>
      <c r="G143" t="s">
        <v>319</v>
      </c>
    </row>
    <row r="144" spans="1:7" x14ac:dyDescent="0.25">
      <c r="A144" t="s">
        <v>295</v>
      </c>
      <c r="B144" s="1" t="str">
        <f>+LEFT(Product_Herarchy2017[[#This Row],[BA Code]],2)</f>
        <v>GW</v>
      </c>
      <c r="C144" t="s">
        <v>294</v>
      </c>
      <c r="D144" t="s">
        <v>446</v>
      </c>
      <c r="E144" t="s">
        <v>446</v>
      </c>
      <c r="F144" t="s">
        <v>214</v>
      </c>
      <c r="G144" t="s">
        <v>319</v>
      </c>
    </row>
    <row r="145" spans="1:7" x14ac:dyDescent="0.25">
      <c r="A145" t="s">
        <v>296</v>
      </c>
      <c r="B145" s="1" t="str">
        <f>+LEFT(Product_Herarchy2017[[#This Row],[BA Code]],2)</f>
        <v>GX</v>
      </c>
      <c r="C145" t="s">
        <v>443</v>
      </c>
      <c r="D145" t="s">
        <v>446</v>
      </c>
      <c r="E145" t="s">
        <v>446</v>
      </c>
      <c r="F145" t="s">
        <v>214</v>
      </c>
      <c r="G145" t="s">
        <v>319</v>
      </c>
    </row>
    <row r="146" spans="1:7" x14ac:dyDescent="0.25">
      <c r="A146" t="s">
        <v>297</v>
      </c>
      <c r="B146" s="1" t="str">
        <f>+LEFT(Product_Herarchy2017[[#This Row],[BA Code]],2)</f>
        <v>GY</v>
      </c>
      <c r="C146" t="s">
        <v>442</v>
      </c>
      <c r="D146" t="s">
        <v>446</v>
      </c>
      <c r="E146" t="s">
        <v>446</v>
      </c>
      <c r="F146" t="s">
        <v>214</v>
      </c>
      <c r="G146" t="s">
        <v>319</v>
      </c>
    </row>
    <row r="147" spans="1:7" x14ac:dyDescent="0.25">
      <c r="A147" t="s">
        <v>299</v>
      </c>
      <c r="B147" s="1" t="str">
        <f>+LEFT(Product_Herarchy2017[[#This Row],[BA Code]],2)</f>
        <v>GZ</v>
      </c>
      <c r="C147" t="s">
        <v>298</v>
      </c>
      <c r="D147" t="s">
        <v>467</v>
      </c>
      <c r="E147" t="s">
        <v>458</v>
      </c>
      <c r="F147" t="s">
        <v>214</v>
      </c>
      <c r="G147" t="s">
        <v>319</v>
      </c>
    </row>
    <row r="148" spans="1:7" x14ac:dyDescent="0.25">
      <c r="A148" t="s">
        <v>100</v>
      </c>
      <c r="B148" s="1" t="str">
        <f>+LEFT(Product_Herarchy2017[[#This Row],[BA Code]],2)</f>
        <v>HQ</v>
      </c>
      <c r="C148" t="s">
        <v>101</v>
      </c>
      <c r="D148" t="s">
        <v>135</v>
      </c>
      <c r="E148" t="s">
        <v>135</v>
      </c>
      <c r="F148" t="s">
        <v>135</v>
      </c>
      <c r="G148" t="s">
        <v>319</v>
      </c>
    </row>
    <row r="149" spans="1:7" x14ac:dyDescent="0.25">
      <c r="A149" t="s">
        <v>164</v>
      </c>
      <c r="B149" s="1" t="str">
        <f>+LEFT(Product_Herarchy2017[[#This Row],[BA Code]],2)</f>
        <v>I2</v>
      </c>
      <c r="C149" t="s">
        <v>165</v>
      </c>
      <c r="D149" t="s">
        <v>161</v>
      </c>
      <c r="E149" t="s">
        <v>234</v>
      </c>
      <c r="F149" t="s">
        <v>214</v>
      </c>
      <c r="G149" t="s">
        <v>319</v>
      </c>
    </row>
    <row r="150" spans="1:7" x14ac:dyDescent="0.25">
      <c r="A150" t="s">
        <v>304</v>
      </c>
      <c r="B150" s="1" t="str">
        <f>+LEFT(Product_Herarchy2017[[#This Row],[BA Code]],2)</f>
        <v>IA</v>
      </c>
      <c r="C150" t="s">
        <v>303</v>
      </c>
      <c r="D150" t="s">
        <v>1</v>
      </c>
      <c r="E150" t="s">
        <v>1</v>
      </c>
      <c r="F150" t="s">
        <v>214</v>
      </c>
      <c r="G150" t="s">
        <v>319</v>
      </c>
    </row>
    <row r="151" spans="1:7" x14ac:dyDescent="0.25">
      <c r="A151" t="s">
        <v>305</v>
      </c>
      <c r="B151" s="1" t="str">
        <f>+LEFT(Product_Herarchy2017[[#This Row],[BA Code]],2)</f>
        <v>IB</v>
      </c>
      <c r="C151" t="s">
        <v>473</v>
      </c>
      <c r="D151" t="s">
        <v>1</v>
      </c>
      <c r="E151" t="s">
        <v>1</v>
      </c>
      <c r="F151" t="s">
        <v>214</v>
      </c>
      <c r="G151" t="s">
        <v>319</v>
      </c>
    </row>
    <row r="152" spans="1:7" x14ac:dyDescent="0.25">
      <c r="A152" t="s">
        <v>307</v>
      </c>
      <c r="B152" s="1" t="str">
        <f>+LEFT(Product_Herarchy2017[[#This Row],[BA Code]],2)</f>
        <v>ID</v>
      </c>
      <c r="C152" t="s">
        <v>306</v>
      </c>
      <c r="D152" t="s">
        <v>86</v>
      </c>
      <c r="E152" t="s">
        <v>522</v>
      </c>
      <c r="F152" t="s">
        <v>523</v>
      </c>
      <c r="G152" t="s">
        <v>319</v>
      </c>
    </row>
    <row r="153" spans="1:7" x14ac:dyDescent="0.25">
      <c r="A153" t="s">
        <v>309</v>
      </c>
      <c r="B153" s="1" t="str">
        <f>+LEFT(Product_Herarchy2017[[#This Row],[BA Code]],2)</f>
        <v>IE</v>
      </c>
      <c r="C153" t="s">
        <v>308</v>
      </c>
      <c r="D153" t="s">
        <v>86</v>
      </c>
      <c r="E153" t="s">
        <v>522</v>
      </c>
      <c r="F153" t="s">
        <v>523</v>
      </c>
      <c r="G153" t="s">
        <v>319</v>
      </c>
    </row>
    <row r="154" spans="1:7" x14ac:dyDescent="0.25">
      <c r="A154" t="s">
        <v>597</v>
      </c>
      <c r="B154" s="1" t="str">
        <f>+LEFT(Product_Herarchy2017[[#This Row],[BA Code]],2)</f>
        <v>IJ</v>
      </c>
      <c r="C154" t="s">
        <v>598</v>
      </c>
      <c r="D154" t="s">
        <v>595</v>
      </c>
      <c r="E154" t="s">
        <v>601</v>
      </c>
      <c r="F154" t="s">
        <v>572</v>
      </c>
      <c r="G154" t="s">
        <v>262</v>
      </c>
    </row>
    <row r="155" spans="1:7" x14ac:dyDescent="0.25">
      <c r="A155" t="s">
        <v>170</v>
      </c>
      <c r="B155" s="1" t="str">
        <f>+LEFT(Product_Herarchy2017[[#This Row],[BA Code]],2)</f>
        <v>IM</v>
      </c>
      <c r="C155" t="s">
        <v>171</v>
      </c>
      <c r="D155" t="s">
        <v>161</v>
      </c>
      <c r="E155" t="s">
        <v>234</v>
      </c>
      <c r="F155" t="s">
        <v>214</v>
      </c>
      <c r="G155" t="s">
        <v>319</v>
      </c>
    </row>
    <row r="156" spans="1:7" x14ac:dyDescent="0.25">
      <c r="A156" t="s">
        <v>542</v>
      </c>
      <c r="B156" s="1" t="str">
        <f>+LEFT(Product_Herarchy2017[[#This Row],[BA Code]],2)</f>
        <v>IV</v>
      </c>
      <c r="C156" t="s">
        <v>543</v>
      </c>
      <c r="D156" t="s">
        <v>537</v>
      </c>
      <c r="E156" t="s">
        <v>546</v>
      </c>
      <c r="F156" t="s">
        <v>523</v>
      </c>
      <c r="G156" t="s">
        <v>319</v>
      </c>
    </row>
    <row r="157" spans="1:7" x14ac:dyDescent="0.25">
      <c r="A157" t="s">
        <v>529</v>
      </c>
      <c r="B157" s="1" t="str">
        <f>+LEFT(Product_Herarchy2017[[#This Row],[BA Code]],2)</f>
        <v>IW</v>
      </c>
      <c r="C157" t="s">
        <v>530</v>
      </c>
      <c r="D157" t="s">
        <v>528</v>
      </c>
      <c r="E157" t="s">
        <v>546</v>
      </c>
      <c r="F157" t="s">
        <v>523</v>
      </c>
      <c r="G157" t="s">
        <v>319</v>
      </c>
    </row>
    <row r="158" spans="1:7" x14ac:dyDescent="0.25">
      <c r="A158" t="s">
        <v>531</v>
      </c>
      <c r="B158" s="1" t="str">
        <f>+LEFT(Product_Herarchy2017[[#This Row],[BA Code]],2)</f>
        <v>IX</v>
      </c>
      <c r="C158" t="s">
        <v>532</v>
      </c>
      <c r="D158" t="s">
        <v>528</v>
      </c>
      <c r="E158" t="s">
        <v>546</v>
      </c>
      <c r="F158" t="s">
        <v>523</v>
      </c>
      <c r="G158" t="s">
        <v>319</v>
      </c>
    </row>
    <row r="159" spans="1:7" x14ac:dyDescent="0.25">
      <c r="A159" t="s">
        <v>538</v>
      </c>
      <c r="B159" s="1" t="str">
        <f>+LEFT(Product_Herarchy2017[[#This Row],[BA Code]],2)</f>
        <v>IY</v>
      </c>
      <c r="C159" t="s">
        <v>539</v>
      </c>
      <c r="D159" t="s">
        <v>537</v>
      </c>
      <c r="E159" t="s">
        <v>546</v>
      </c>
      <c r="F159" t="s">
        <v>523</v>
      </c>
      <c r="G159" t="s">
        <v>319</v>
      </c>
    </row>
    <row r="160" spans="1:7" x14ac:dyDescent="0.25">
      <c r="A160" t="s">
        <v>540</v>
      </c>
      <c r="B160" s="1" t="str">
        <f>+LEFT(Product_Herarchy2017[[#This Row],[BA Code]],2)</f>
        <v>IZ</v>
      </c>
      <c r="C160" t="s">
        <v>541</v>
      </c>
      <c r="D160" t="s">
        <v>537</v>
      </c>
      <c r="E160" t="s">
        <v>546</v>
      </c>
      <c r="F160" t="s">
        <v>523</v>
      </c>
      <c r="G160" t="s">
        <v>319</v>
      </c>
    </row>
    <row r="161" spans="1:7" x14ac:dyDescent="0.25">
      <c r="A161" t="s">
        <v>71</v>
      </c>
      <c r="B161" s="1" t="str">
        <f>+LEFT(Product_Herarchy2017[[#This Row],[BA Code]],2)</f>
        <v>JP</v>
      </c>
      <c r="C161" t="s">
        <v>72</v>
      </c>
      <c r="D161" t="s">
        <v>73</v>
      </c>
      <c r="E161" t="s">
        <v>546</v>
      </c>
      <c r="F161" t="s">
        <v>523</v>
      </c>
      <c r="G161" t="s">
        <v>319</v>
      </c>
    </row>
    <row r="162" spans="1:7" x14ac:dyDescent="0.25">
      <c r="A162" t="s">
        <v>474</v>
      </c>
      <c r="B162" s="1" t="str">
        <f>+LEFT(Product_Herarchy2017[[#This Row],[BA Code]],2)</f>
        <v>JZ</v>
      </c>
      <c r="C162" t="s">
        <v>475</v>
      </c>
      <c r="D162" t="s">
        <v>1</v>
      </c>
      <c r="E162" t="s">
        <v>1</v>
      </c>
      <c r="F162" t="s">
        <v>214</v>
      </c>
      <c r="G162" t="s">
        <v>319</v>
      </c>
    </row>
    <row r="163" spans="1:7" x14ac:dyDescent="0.25">
      <c r="A163" t="s">
        <v>58</v>
      </c>
      <c r="B163" s="1" t="str">
        <f>+LEFT(Product_Herarchy2017[[#This Row],[BA Code]],2)</f>
        <v>K2</v>
      </c>
      <c r="C163" t="s">
        <v>59</v>
      </c>
      <c r="D163" t="s">
        <v>78</v>
      </c>
      <c r="E163" t="s">
        <v>522</v>
      </c>
      <c r="F163" t="s">
        <v>523</v>
      </c>
      <c r="G163" t="s">
        <v>319</v>
      </c>
    </row>
    <row r="164" spans="1:7" x14ac:dyDescent="0.25">
      <c r="A164" t="s">
        <v>159</v>
      </c>
      <c r="B164" s="1" t="str">
        <f>+LEFT(Product_Herarchy2017[[#This Row],[BA Code]],2)</f>
        <v>K7</v>
      </c>
      <c r="C164" t="s">
        <v>160</v>
      </c>
      <c r="D164" t="s">
        <v>161</v>
      </c>
      <c r="E164" t="s">
        <v>234</v>
      </c>
      <c r="F164" t="s">
        <v>214</v>
      </c>
      <c r="G164" t="s">
        <v>319</v>
      </c>
    </row>
    <row r="165" spans="1:7" x14ac:dyDescent="0.25">
      <c r="A165" t="s">
        <v>162</v>
      </c>
      <c r="B165" s="1" t="str">
        <f>+LEFT(Product_Herarchy2017[[#This Row],[BA Code]],2)</f>
        <v>K8</v>
      </c>
      <c r="C165" t="s">
        <v>163</v>
      </c>
      <c r="D165" t="s">
        <v>161</v>
      </c>
      <c r="E165" t="s">
        <v>234</v>
      </c>
      <c r="F165" t="s">
        <v>214</v>
      </c>
      <c r="G165" t="s">
        <v>319</v>
      </c>
    </row>
    <row r="166" spans="1:7" x14ac:dyDescent="0.25">
      <c r="A166" t="s">
        <v>142</v>
      </c>
      <c r="B166" s="1" t="str">
        <f>+LEFT(Product_Herarchy2017[[#This Row],[BA Code]],2)</f>
        <v>M3</v>
      </c>
      <c r="C166" t="s">
        <v>143</v>
      </c>
      <c r="D166" t="s">
        <v>135</v>
      </c>
      <c r="E166" t="s">
        <v>135</v>
      </c>
      <c r="F166" t="s">
        <v>135</v>
      </c>
      <c r="G166" t="s">
        <v>319</v>
      </c>
    </row>
    <row r="167" spans="1:7" x14ac:dyDescent="0.25">
      <c r="A167" t="s">
        <v>44</v>
      </c>
      <c r="B167" s="1" t="str">
        <f>+LEFT(Product_Herarchy2017[[#This Row],[BA Code]],2)</f>
        <v>MF</v>
      </c>
      <c r="C167" t="s">
        <v>45</v>
      </c>
      <c r="D167" t="s">
        <v>46</v>
      </c>
      <c r="E167" t="s">
        <v>46</v>
      </c>
      <c r="F167" t="s">
        <v>32</v>
      </c>
      <c r="G167" t="s">
        <v>262</v>
      </c>
    </row>
    <row r="168" spans="1:7" x14ac:dyDescent="0.25">
      <c r="A168" t="s">
        <v>136</v>
      </c>
      <c r="B168" s="1" t="str">
        <f>+LEFT(Product_Herarchy2017[[#This Row],[BA Code]],2)</f>
        <v>MK</v>
      </c>
      <c r="C168" t="s">
        <v>137</v>
      </c>
      <c r="D168" t="s">
        <v>135</v>
      </c>
      <c r="E168" t="s">
        <v>135</v>
      </c>
      <c r="F168" t="s">
        <v>135</v>
      </c>
      <c r="G168" t="s">
        <v>319</v>
      </c>
    </row>
    <row r="169" spans="1:7" x14ac:dyDescent="0.25">
      <c r="A169" t="s">
        <v>74</v>
      </c>
      <c r="B169" s="1" t="str">
        <f>+LEFT(Product_Herarchy2017[[#This Row],[BA Code]],2)</f>
        <v>ML</v>
      </c>
      <c r="C169" t="s">
        <v>75</v>
      </c>
      <c r="D169" t="s">
        <v>73</v>
      </c>
      <c r="E169" t="s">
        <v>546</v>
      </c>
      <c r="F169" t="s">
        <v>523</v>
      </c>
      <c r="G169" t="s">
        <v>319</v>
      </c>
    </row>
    <row r="170" spans="1:7" x14ac:dyDescent="0.25">
      <c r="A170" t="s">
        <v>155</v>
      </c>
      <c r="B170" s="1" t="str">
        <f>+LEFT(Product_Herarchy2017[[#This Row],[BA Code]],2)</f>
        <v>MN</v>
      </c>
      <c r="C170" t="s">
        <v>156</v>
      </c>
      <c r="D170" t="s">
        <v>156</v>
      </c>
      <c r="E170" t="s">
        <v>156</v>
      </c>
      <c r="F170" t="s">
        <v>32</v>
      </c>
      <c r="G170" t="s">
        <v>262</v>
      </c>
    </row>
    <row r="171" spans="1:7" x14ac:dyDescent="0.25">
      <c r="A171" t="s">
        <v>140</v>
      </c>
      <c r="B171" s="1" t="str">
        <f>+LEFT(Product_Herarchy2017[[#This Row],[BA Code]],2)</f>
        <v>MQ</v>
      </c>
      <c r="C171" t="s">
        <v>141</v>
      </c>
      <c r="D171" t="s">
        <v>135</v>
      </c>
      <c r="E171" t="s">
        <v>135</v>
      </c>
      <c r="F171" t="s">
        <v>135</v>
      </c>
      <c r="G171" t="s">
        <v>319</v>
      </c>
    </row>
    <row r="172" spans="1:7" x14ac:dyDescent="0.25">
      <c r="A172" t="s">
        <v>133</v>
      </c>
      <c r="B172" s="1" t="str">
        <f>+LEFT(Product_Herarchy2017[[#This Row],[BA Code]],2)</f>
        <v>R4</v>
      </c>
      <c r="C172" t="s">
        <v>134</v>
      </c>
      <c r="D172" t="s">
        <v>135</v>
      </c>
      <c r="E172" t="s">
        <v>135</v>
      </c>
      <c r="F172" t="s">
        <v>135</v>
      </c>
      <c r="G172" t="s">
        <v>319</v>
      </c>
    </row>
    <row r="173" spans="1:7" x14ac:dyDescent="0.25">
      <c r="A173" t="s">
        <v>180</v>
      </c>
      <c r="B173" s="1" t="str">
        <f>+LEFT(Product_Herarchy2017[[#This Row],[BA Code]],2)</f>
        <v>R7</v>
      </c>
      <c r="C173" t="s">
        <v>181</v>
      </c>
      <c r="D173" t="s">
        <v>182</v>
      </c>
      <c r="E173" t="s">
        <v>182</v>
      </c>
      <c r="F173" t="s">
        <v>182</v>
      </c>
      <c r="G173" t="s">
        <v>262</v>
      </c>
    </row>
    <row r="174" spans="1:7" x14ac:dyDescent="0.25">
      <c r="A174" t="s">
        <v>85</v>
      </c>
      <c r="B174" s="1" t="str">
        <f>+LEFT(Product_Herarchy2017[[#This Row],[BA Code]],2)</f>
        <v>TW</v>
      </c>
      <c r="C174" t="s">
        <v>512</v>
      </c>
      <c r="D174" t="s">
        <v>86</v>
      </c>
      <c r="E174" t="s">
        <v>522</v>
      </c>
      <c r="F174" t="s">
        <v>523</v>
      </c>
      <c r="G174" t="s">
        <v>319</v>
      </c>
    </row>
    <row r="175" spans="1:7" x14ac:dyDescent="0.25">
      <c r="A175" t="s">
        <v>87</v>
      </c>
      <c r="B175" s="1" t="str">
        <f>+LEFT(Product_Herarchy2017[[#This Row],[BA Code]],2)</f>
        <v>TX</v>
      </c>
      <c r="C175" t="s">
        <v>513</v>
      </c>
      <c r="D175" t="s">
        <v>86</v>
      </c>
      <c r="E175" t="s">
        <v>522</v>
      </c>
      <c r="F175" t="s">
        <v>523</v>
      </c>
      <c r="G175" t="s">
        <v>319</v>
      </c>
    </row>
    <row r="176" spans="1:7" x14ac:dyDescent="0.25">
      <c r="A176" t="s">
        <v>83</v>
      </c>
      <c r="B176" s="1" t="str">
        <f>+LEFT(Product_Herarchy2017[[#This Row],[BA Code]],2)</f>
        <v>TY</v>
      </c>
      <c r="C176" t="s">
        <v>84</v>
      </c>
      <c r="D176" t="s">
        <v>516</v>
      </c>
      <c r="E176" t="s">
        <v>522</v>
      </c>
      <c r="F176" t="s">
        <v>523</v>
      </c>
      <c r="G176" t="s">
        <v>319</v>
      </c>
    </row>
    <row r="177" spans="1:7" x14ac:dyDescent="0.25">
      <c r="A177" t="s">
        <v>106</v>
      </c>
      <c r="B177" s="1" t="str">
        <f>+LEFT(Product_Herarchy2017[[#This Row],[BA Code]],2)</f>
        <v>UI</v>
      </c>
      <c r="C177" t="s">
        <v>107</v>
      </c>
      <c r="D177" t="s">
        <v>502</v>
      </c>
      <c r="E177" t="s">
        <v>502</v>
      </c>
      <c r="F177" t="s">
        <v>241</v>
      </c>
      <c r="G177" t="s">
        <v>319</v>
      </c>
    </row>
    <row r="178" spans="1:7" x14ac:dyDescent="0.25">
      <c r="A178" t="s">
        <v>67</v>
      </c>
      <c r="B178" s="1" t="str">
        <f>+LEFT(Product_Herarchy2017[[#This Row],[BA Code]],2)</f>
        <v>UN</v>
      </c>
      <c r="C178" t="s">
        <v>68</v>
      </c>
      <c r="D178" t="s">
        <v>257</v>
      </c>
      <c r="E178" t="s">
        <v>546</v>
      </c>
      <c r="F178" t="s">
        <v>523</v>
      </c>
      <c r="G178" t="s">
        <v>319</v>
      </c>
    </row>
    <row r="179" spans="1:7" x14ac:dyDescent="0.25">
      <c r="A179" t="s">
        <v>69</v>
      </c>
      <c r="B179" s="1" t="str">
        <f>+LEFT(Product_Herarchy2017[[#This Row],[BA Code]],2)</f>
        <v>UO</v>
      </c>
      <c r="C179" t="s">
        <v>70</v>
      </c>
      <c r="D179" t="s">
        <v>257</v>
      </c>
      <c r="E179" t="s">
        <v>546</v>
      </c>
      <c r="F179" t="s">
        <v>523</v>
      </c>
      <c r="G179" t="s">
        <v>319</v>
      </c>
    </row>
    <row r="180" spans="1:7" x14ac:dyDescent="0.25">
      <c r="A180" t="s">
        <v>56</v>
      </c>
      <c r="B180" s="1" t="str">
        <f>+LEFT(Product_Herarchy2017[[#This Row],[BA Code]],2)</f>
        <v>UR</v>
      </c>
      <c r="C180" t="s">
        <v>57</v>
      </c>
      <c r="D180" t="s">
        <v>519</v>
      </c>
      <c r="E180" t="s">
        <v>522</v>
      </c>
      <c r="F180" t="s">
        <v>523</v>
      </c>
      <c r="G180" t="s">
        <v>319</v>
      </c>
    </row>
    <row r="181" spans="1:7" x14ac:dyDescent="0.25">
      <c r="A181" t="s">
        <v>0</v>
      </c>
      <c r="B181" s="1" t="str">
        <f>+LEFT(Product_Herarchy2017[[#This Row],[BA Code]],2)</f>
        <v>VG</v>
      </c>
      <c r="C181" t="s">
        <v>469</v>
      </c>
      <c r="D181" t="s">
        <v>1</v>
      </c>
      <c r="E181" t="s">
        <v>1</v>
      </c>
      <c r="F181" t="s">
        <v>214</v>
      </c>
      <c r="G181" t="s">
        <v>319</v>
      </c>
    </row>
    <row r="182" spans="1:7" x14ac:dyDescent="0.25">
      <c r="A182" t="s">
        <v>2</v>
      </c>
      <c r="B182" s="1" t="str">
        <f>+LEFT(Product_Herarchy2017[[#This Row],[BA Code]],2)</f>
        <v>VI</v>
      </c>
      <c r="C182" t="s">
        <v>470</v>
      </c>
      <c r="D182" t="s">
        <v>1</v>
      </c>
      <c r="E182" t="s">
        <v>1</v>
      </c>
      <c r="F182" t="s">
        <v>214</v>
      </c>
      <c r="G182" t="s">
        <v>319</v>
      </c>
    </row>
    <row r="183" spans="1:7" x14ac:dyDescent="0.25">
      <c r="A183" t="s">
        <v>3</v>
      </c>
      <c r="B183" s="1" t="str">
        <f>+LEFT(Product_Herarchy2017[[#This Row],[BA Code]],2)</f>
        <v>VJ</v>
      </c>
      <c r="C183" t="s">
        <v>471</v>
      </c>
      <c r="D183" t="s">
        <v>1</v>
      </c>
      <c r="E183" t="s">
        <v>1</v>
      </c>
      <c r="F183" t="s">
        <v>214</v>
      </c>
      <c r="G183" t="s">
        <v>319</v>
      </c>
    </row>
    <row r="184" spans="1:7" x14ac:dyDescent="0.25">
      <c r="A184" t="s">
        <v>4</v>
      </c>
      <c r="B184" s="1" t="str">
        <f>+LEFT(Product_Herarchy2017[[#This Row],[BA Code]],2)</f>
        <v>VK</v>
      </c>
      <c r="C184" t="s">
        <v>472</v>
      </c>
      <c r="D184" t="s">
        <v>1</v>
      </c>
      <c r="E184" t="s">
        <v>1</v>
      </c>
      <c r="F184" t="s">
        <v>214</v>
      </c>
      <c r="G184" t="s">
        <v>319</v>
      </c>
    </row>
    <row r="185" spans="1:7" x14ac:dyDescent="0.25">
      <c r="A185" t="s">
        <v>526</v>
      </c>
      <c r="B185" s="1" t="str">
        <f>+LEFT(Product_Herarchy2017[[#This Row],[BA Code]],2)</f>
        <v>W0</v>
      </c>
      <c r="C185" t="s">
        <v>527</v>
      </c>
      <c r="D185" t="s">
        <v>73</v>
      </c>
      <c r="E185" t="s">
        <v>546</v>
      </c>
      <c r="F185" t="s">
        <v>523</v>
      </c>
      <c r="G185" t="s">
        <v>319</v>
      </c>
    </row>
    <row r="186" spans="1:7" x14ac:dyDescent="0.25">
      <c r="A186" t="s">
        <v>510</v>
      </c>
      <c r="B186" s="1" t="str">
        <f>+LEFT(Product_Herarchy2017[[#This Row],[BA Code]],2)</f>
        <v>W0</v>
      </c>
      <c r="C186" t="s">
        <v>511</v>
      </c>
      <c r="D186" t="s">
        <v>78</v>
      </c>
      <c r="E186" t="s">
        <v>522</v>
      </c>
      <c r="F186" t="s">
        <v>523</v>
      </c>
      <c r="G186" t="s">
        <v>319</v>
      </c>
    </row>
    <row r="187" spans="1:7" x14ac:dyDescent="0.25">
      <c r="A187" t="s">
        <v>483</v>
      </c>
      <c r="B187" s="1" t="str">
        <f>+LEFT(Product_Herarchy2017[[#This Row],[BA Code]],2)</f>
        <v>W0</v>
      </c>
      <c r="C187" t="s">
        <v>484</v>
      </c>
      <c r="D187" t="s">
        <v>239</v>
      </c>
      <c r="E187" t="s">
        <v>240</v>
      </c>
      <c r="F187" t="s">
        <v>241</v>
      </c>
      <c r="G187" t="s">
        <v>319</v>
      </c>
    </row>
    <row r="188" spans="1:7" x14ac:dyDescent="0.25">
      <c r="A188" t="s">
        <v>379</v>
      </c>
      <c r="B188" s="1" t="str">
        <f>+LEFT(Product_Herarchy2017[[#This Row],[BA Code]],2)</f>
        <v>W0</v>
      </c>
      <c r="C188" t="s">
        <v>380</v>
      </c>
      <c r="D188" t="s">
        <v>381</v>
      </c>
      <c r="E188" t="s">
        <v>213</v>
      </c>
      <c r="F188" t="s">
        <v>214</v>
      </c>
      <c r="G188" t="s">
        <v>319</v>
      </c>
    </row>
    <row r="189" spans="1:7" x14ac:dyDescent="0.25">
      <c r="A189" t="s">
        <v>414</v>
      </c>
      <c r="B189" s="1" t="str">
        <f>+LEFT(Product_Herarchy2017[[#This Row],[BA Code]],2)</f>
        <v>W0</v>
      </c>
      <c r="C189" t="s">
        <v>415</v>
      </c>
      <c r="D189" t="s">
        <v>229</v>
      </c>
      <c r="E189" t="s">
        <v>230</v>
      </c>
      <c r="F189" t="s">
        <v>214</v>
      </c>
      <c r="G189" t="s">
        <v>319</v>
      </c>
    </row>
    <row r="190" spans="1:7" x14ac:dyDescent="0.25">
      <c r="A190" t="s">
        <v>491</v>
      </c>
      <c r="B190" s="1" t="str">
        <f>+LEFT(Product_Herarchy2017[[#This Row],[BA Code]],2)</f>
        <v>W0</v>
      </c>
      <c r="C190" t="s">
        <v>492</v>
      </c>
      <c r="D190" t="s">
        <v>493</v>
      </c>
      <c r="E190" t="s">
        <v>249</v>
      </c>
      <c r="F190" t="s">
        <v>241</v>
      </c>
      <c r="G190" t="s">
        <v>319</v>
      </c>
    </row>
    <row r="191" spans="1:7" x14ac:dyDescent="0.25">
      <c r="A191" t="s">
        <v>478</v>
      </c>
      <c r="B191" s="1" t="str">
        <f>+LEFT(Product_Herarchy2017[[#This Row],[BA Code]],2)</f>
        <v>W0</v>
      </c>
      <c r="C191" t="s">
        <v>479</v>
      </c>
      <c r="D191" t="s">
        <v>244</v>
      </c>
      <c r="E191" t="s">
        <v>240</v>
      </c>
      <c r="F191" t="s">
        <v>241</v>
      </c>
      <c r="G191" t="s">
        <v>319</v>
      </c>
    </row>
    <row r="192" spans="1:7" x14ac:dyDescent="0.25">
      <c r="A192" t="s">
        <v>506</v>
      </c>
      <c r="B192" s="1" t="str">
        <f>+LEFT(Product_Herarchy2017[[#This Row],[BA Code]],2)</f>
        <v>W0</v>
      </c>
      <c r="C192" t="s">
        <v>507</v>
      </c>
      <c r="D192" t="s">
        <v>135</v>
      </c>
      <c r="E192" t="s">
        <v>135</v>
      </c>
      <c r="F192" t="s">
        <v>135</v>
      </c>
      <c r="G192" t="s">
        <v>319</v>
      </c>
    </row>
    <row r="193" spans="1:7" x14ac:dyDescent="0.25">
      <c r="A193" t="s">
        <v>549</v>
      </c>
      <c r="B193" s="1" t="str">
        <f>+LEFT(Product_Herarchy2017[[#This Row],[BA Code]],2)</f>
        <v>W0</v>
      </c>
      <c r="C193" t="s">
        <v>550</v>
      </c>
      <c r="D193" t="s">
        <v>13</v>
      </c>
      <c r="E193" t="s">
        <v>571</v>
      </c>
      <c r="F193" t="s">
        <v>572</v>
      </c>
      <c r="G193" t="s">
        <v>262</v>
      </c>
    </row>
    <row r="194" spans="1:7" x14ac:dyDescent="0.25">
      <c r="A194" t="s">
        <v>607</v>
      </c>
      <c r="B194" s="1" t="str">
        <f>+LEFT(Product_Herarchy2017[[#This Row],[BA Code]],2)</f>
        <v>W0</v>
      </c>
      <c r="C194" t="s">
        <v>608</v>
      </c>
      <c r="D194" t="s">
        <v>606</v>
      </c>
      <c r="E194" t="s">
        <v>611</v>
      </c>
      <c r="F194" t="s">
        <v>32</v>
      </c>
      <c r="G194" t="s">
        <v>262</v>
      </c>
    </row>
    <row r="195" spans="1:7" x14ac:dyDescent="0.25">
      <c r="A195" t="s">
        <v>557</v>
      </c>
      <c r="B195" s="1" t="str">
        <f>+LEFT(Product_Herarchy2017[[#This Row],[BA Code]],2)</f>
        <v>W0</v>
      </c>
      <c r="C195" t="s">
        <v>558</v>
      </c>
      <c r="D195" t="s">
        <v>199</v>
      </c>
      <c r="E195" t="s">
        <v>571</v>
      </c>
      <c r="F195" t="s">
        <v>572</v>
      </c>
      <c r="G195" t="s">
        <v>262</v>
      </c>
    </row>
    <row r="196" spans="1:7" x14ac:dyDescent="0.25">
      <c r="A196" t="s">
        <v>552</v>
      </c>
      <c r="B196" s="1" t="str">
        <f>+LEFT(Product_Herarchy2017[[#This Row],[BA Code]],2)</f>
        <v>W0</v>
      </c>
      <c r="C196" t="s">
        <v>553</v>
      </c>
      <c r="D196" t="s">
        <v>22</v>
      </c>
      <c r="E196" t="s">
        <v>571</v>
      </c>
      <c r="F196" t="s">
        <v>572</v>
      </c>
      <c r="G196" t="s">
        <v>262</v>
      </c>
    </row>
    <row r="197" spans="1:7" x14ac:dyDescent="0.25">
      <c r="A197" t="s">
        <v>609</v>
      </c>
      <c r="B197" s="1" t="str">
        <f>+LEFT(Product_Herarchy2017[[#This Row],[BA Code]],2)</f>
        <v>W0</v>
      </c>
      <c r="C197" t="s">
        <v>610</v>
      </c>
      <c r="D197" t="s">
        <v>41</v>
      </c>
      <c r="E197" t="s">
        <v>611</v>
      </c>
      <c r="F197" t="s">
        <v>32</v>
      </c>
      <c r="G197" t="s">
        <v>262</v>
      </c>
    </row>
    <row r="198" spans="1:7" x14ac:dyDescent="0.25">
      <c r="A198" t="s">
        <v>604</v>
      </c>
      <c r="B198" s="1" t="str">
        <f>+LEFT(Product_Herarchy2017[[#This Row],[BA Code]],2)</f>
        <v>W0</v>
      </c>
      <c r="C198" t="s">
        <v>605</v>
      </c>
      <c r="D198" t="s">
        <v>185</v>
      </c>
      <c r="E198" t="s">
        <v>185</v>
      </c>
      <c r="F198" t="s">
        <v>572</v>
      </c>
      <c r="G198" t="s">
        <v>262</v>
      </c>
    </row>
    <row r="199" spans="1:7" x14ac:dyDescent="0.25">
      <c r="A199" t="s">
        <v>633</v>
      </c>
      <c r="B199" s="1" t="str">
        <f>+LEFT(Product_Herarchy2017[[#This Row],[BA Code]],2)</f>
        <v>W0</v>
      </c>
      <c r="C199" t="s">
        <v>634</v>
      </c>
      <c r="D199" t="s">
        <v>46</v>
      </c>
      <c r="E199" t="s">
        <v>46</v>
      </c>
      <c r="F199" t="s">
        <v>32</v>
      </c>
      <c r="G199" t="s">
        <v>262</v>
      </c>
    </row>
    <row r="200" spans="1:7" x14ac:dyDescent="0.25">
      <c r="A200" t="s">
        <v>500</v>
      </c>
      <c r="B200" s="1" t="str">
        <f>+LEFT(Product_Herarchy2017[[#This Row],[BA Code]],2)</f>
        <v>W0</v>
      </c>
      <c r="C200" t="s">
        <v>501</v>
      </c>
      <c r="D200" t="s">
        <v>502</v>
      </c>
      <c r="E200" t="s">
        <v>502</v>
      </c>
      <c r="F200" t="s">
        <v>241</v>
      </c>
      <c r="G200" t="s">
        <v>319</v>
      </c>
    </row>
    <row r="201" spans="1:7" x14ac:dyDescent="0.25">
      <c r="A201" t="s">
        <v>447</v>
      </c>
      <c r="B201" s="1" t="str">
        <f>+LEFT(Product_Herarchy2017[[#This Row],[BA Code]],2)</f>
        <v>W0</v>
      </c>
      <c r="C201" t="s">
        <v>448</v>
      </c>
      <c r="D201" t="s">
        <v>161</v>
      </c>
      <c r="E201" t="s">
        <v>234</v>
      </c>
      <c r="F201" t="s">
        <v>214</v>
      </c>
      <c r="G201" t="s">
        <v>319</v>
      </c>
    </row>
    <row r="202" spans="1:7" x14ac:dyDescent="0.25">
      <c r="A202" t="s">
        <v>514</v>
      </c>
      <c r="B202" s="1" t="str">
        <f>+LEFT(Product_Herarchy2017[[#This Row],[BA Code]],2)</f>
        <v>W0</v>
      </c>
      <c r="C202" t="s">
        <v>515</v>
      </c>
      <c r="D202" t="s">
        <v>86</v>
      </c>
      <c r="E202" t="s">
        <v>522</v>
      </c>
      <c r="F202" t="s">
        <v>523</v>
      </c>
      <c r="G202" t="s">
        <v>319</v>
      </c>
    </row>
    <row r="203" spans="1:7" x14ac:dyDescent="0.25">
      <c r="A203" t="s">
        <v>593</v>
      </c>
      <c r="B203" s="1" t="str">
        <f>+LEFT(Product_Herarchy2017[[#This Row],[BA Code]],2)</f>
        <v>W0</v>
      </c>
      <c r="C203" t="s">
        <v>594</v>
      </c>
      <c r="D203" t="s">
        <v>189</v>
      </c>
      <c r="E203" t="s">
        <v>601</v>
      </c>
      <c r="F203" t="s">
        <v>572</v>
      </c>
      <c r="G203" t="s">
        <v>262</v>
      </c>
    </row>
    <row r="204" spans="1:7" x14ac:dyDescent="0.25">
      <c r="A204" t="s">
        <v>455</v>
      </c>
      <c r="B204" s="1" t="str">
        <f>+LEFT(Product_Herarchy2017[[#This Row],[BA Code]],2)</f>
        <v>W1</v>
      </c>
      <c r="C204" t="s">
        <v>456</v>
      </c>
      <c r="D204" t="s">
        <v>124</v>
      </c>
      <c r="E204" t="s">
        <v>458</v>
      </c>
      <c r="F204" t="s">
        <v>214</v>
      </c>
      <c r="G204" t="s">
        <v>319</v>
      </c>
    </row>
    <row r="205" spans="1:7" x14ac:dyDescent="0.25">
      <c r="A205" t="s">
        <v>535</v>
      </c>
      <c r="B205" s="1" t="str">
        <f>+LEFT(Product_Herarchy2017[[#This Row],[BA Code]],2)</f>
        <v>W1</v>
      </c>
      <c r="C205" t="s">
        <v>536</v>
      </c>
      <c r="D205" t="s">
        <v>257</v>
      </c>
      <c r="E205" t="s">
        <v>546</v>
      </c>
      <c r="F205" t="s">
        <v>523</v>
      </c>
      <c r="G205" t="s">
        <v>319</v>
      </c>
    </row>
    <row r="206" spans="1:7" x14ac:dyDescent="0.25">
      <c r="A206" t="s">
        <v>564</v>
      </c>
      <c r="B206" s="1" t="str">
        <f>+LEFT(Product_Herarchy2017[[#This Row],[BA Code]],2)</f>
        <v>W1</v>
      </c>
      <c r="C206" t="s">
        <v>565</v>
      </c>
      <c r="D206" t="s">
        <v>194</v>
      </c>
      <c r="E206" t="s">
        <v>571</v>
      </c>
      <c r="F206" t="s">
        <v>572</v>
      </c>
      <c r="G206" t="s">
        <v>262</v>
      </c>
    </row>
    <row r="207" spans="1:7" x14ac:dyDescent="0.25">
      <c r="A207" t="s">
        <v>561</v>
      </c>
      <c r="B207" s="1" t="str">
        <f>+LEFT(Product_Herarchy2017[[#This Row],[BA Code]],2)</f>
        <v>W1</v>
      </c>
      <c r="C207" t="s">
        <v>562</v>
      </c>
      <c r="D207" t="s">
        <v>192</v>
      </c>
      <c r="E207" t="s">
        <v>571</v>
      </c>
      <c r="F207" t="s">
        <v>572</v>
      </c>
      <c r="G207" t="s">
        <v>262</v>
      </c>
    </row>
    <row r="208" spans="1:7" x14ac:dyDescent="0.25">
      <c r="A208" t="s">
        <v>480</v>
      </c>
      <c r="B208" s="1" t="str">
        <f>+LEFT(Product_Herarchy2017[[#This Row],[BA Code]],2)</f>
        <v>W1</v>
      </c>
      <c r="C208" t="s">
        <v>481</v>
      </c>
      <c r="D208" t="s">
        <v>248</v>
      </c>
      <c r="E208" t="s">
        <v>240</v>
      </c>
      <c r="F208" t="s">
        <v>241</v>
      </c>
      <c r="G208" t="s">
        <v>319</v>
      </c>
    </row>
    <row r="209" spans="1:7" x14ac:dyDescent="0.25">
      <c r="A209" t="s">
        <v>450</v>
      </c>
      <c r="B209" s="1" t="str">
        <f>+LEFT(Product_Herarchy2017[[#This Row],[BA Code]],2)</f>
        <v>W1</v>
      </c>
      <c r="C209" t="s">
        <v>451</v>
      </c>
      <c r="D209" t="s">
        <v>235</v>
      </c>
      <c r="E209" t="s">
        <v>234</v>
      </c>
      <c r="F209" t="s">
        <v>214</v>
      </c>
      <c r="G209" t="s">
        <v>319</v>
      </c>
    </row>
    <row r="210" spans="1:7" x14ac:dyDescent="0.25">
      <c r="A210" t="s">
        <v>586</v>
      </c>
      <c r="B210" s="1" t="str">
        <f>+LEFT(Product_Herarchy2017[[#This Row],[BA Code]],2)</f>
        <v>W1</v>
      </c>
      <c r="C210" t="s">
        <v>587</v>
      </c>
      <c r="D210" t="s">
        <v>147</v>
      </c>
      <c r="E210" t="s">
        <v>588</v>
      </c>
      <c r="F210" t="s">
        <v>572</v>
      </c>
      <c r="G210" t="s">
        <v>262</v>
      </c>
    </row>
    <row r="211" spans="1:7" x14ac:dyDescent="0.25">
      <c r="A211" t="s">
        <v>612</v>
      </c>
      <c r="B211" s="1" t="str">
        <f>+LEFT(Product_Herarchy2017[[#This Row],[BA Code]],2)</f>
        <v>W1</v>
      </c>
      <c r="C211" t="s">
        <v>613</v>
      </c>
      <c r="D211" t="s">
        <v>156</v>
      </c>
      <c r="E211" t="s">
        <v>156</v>
      </c>
      <c r="F211" t="s">
        <v>32</v>
      </c>
      <c r="G211" t="s">
        <v>262</v>
      </c>
    </row>
    <row r="212" spans="1:7" x14ac:dyDescent="0.25">
      <c r="A212" t="s">
        <v>569</v>
      </c>
      <c r="B212" s="1" t="str">
        <f>+LEFT(Product_Herarchy2017[[#This Row],[BA Code]],2)</f>
        <v>W1</v>
      </c>
      <c r="C212" t="s">
        <v>570</v>
      </c>
      <c r="D212" t="s">
        <v>6</v>
      </c>
      <c r="E212" t="s">
        <v>571</v>
      </c>
      <c r="F212" t="s">
        <v>572</v>
      </c>
      <c r="G212" t="s">
        <v>262</v>
      </c>
    </row>
    <row r="213" spans="1:7" x14ac:dyDescent="0.25">
      <c r="A213" t="s">
        <v>626</v>
      </c>
      <c r="B213" s="1" t="str">
        <f>+LEFT(Product_Herarchy2017[[#This Row],[BA Code]],2)</f>
        <v>W1</v>
      </c>
      <c r="C213" t="s">
        <v>627</v>
      </c>
      <c r="D213" t="s">
        <v>182</v>
      </c>
      <c r="E213" t="s">
        <v>182</v>
      </c>
      <c r="F213" t="s">
        <v>182</v>
      </c>
      <c r="G213" t="s">
        <v>262</v>
      </c>
    </row>
    <row r="214" spans="1:7" x14ac:dyDescent="0.25">
      <c r="A214" t="s">
        <v>388</v>
      </c>
      <c r="B214" s="1" t="str">
        <f>+LEFT(Product_Herarchy2017[[#This Row],[BA Code]],2)</f>
        <v>W1</v>
      </c>
      <c r="C214" t="s">
        <v>389</v>
      </c>
      <c r="D214" t="s">
        <v>222</v>
      </c>
      <c r="E214" t="s">
        <v>213</v>
      </c>
      <c r="F214" t="s">
        <v>214</v>
      </c>
      <c r="G214" t="s">
        <v>319</v>
      </c>
    </row>
    <row r="215" spans="1:7" x14ac:dyDescent="0.25">
      <c r="A215" t="s">
        <v>461</v>
      </c>
      <c r="B215" s="1" t="str">
        <f>+LEFT(Product_Herarchy2017[[#This Row],[BA Code]],2)</f>
        <v>W1</v>
      </c>
      <c r="C215" t="s">
        <v>462</v>
      </c>
      <c r="D215" t="s">
        <v>282</v>
      </c>
      <c r="E215" t="s">
        <v>458</v>
      </c>
      <c r="F215" t="s">
        <v>214</v>
      </c>
      <c r="G215" t="s">
        <v>319</v>
      </c>
    </row>
    <row r="216" spans="1:7" x14ac:dyDescent="0.25">
      <c r="A216" t="s">
        <v>453</v>
      </c>
      <c r="B216" s="1" t="str">
        <f>+LEFT(Product_Herarchy2017[[#This Row],[BA Code]],2)</f>
        <v>W1</v>
      </c>
      <c r="C216" t="s">
        <v>454</v>
      </c>
      <c r="D216" t="s">
        <v>457</v>
      </c>
      <c r="E216" t="s">
        <v>458</v>
      </c>
      <c r="F216" t="s">
        <v>214</v>
      </c>
      <c r="G216" t="s">
        <v>319</v>
      </c>
    </row>
    <row r="217" spans="1:7" x14ac:dyDescent="0.25">
      <c r="A217" t="s">
        <v>517</v>
      </c>
      <c r="B217" s="1" t="str">
        <f>+LEFT(Product_Herarchy2017[[#This Row],[BA Code]],2)</f>
        <v>W1</v>
      </c>
      <c r="C217" t="s">
        <v>518</v>
      </c>
      <c r="D217" t="s">
        <v>516</v>
      </c>
      <c r="E217" t="s">
        <v>522</v>
      </c>
      <c r="F217" t="s">
        <v>523</v>
      </c>
      <c r="G217" t="s">
        <v>319</v>
      </c>
    </row>
    <row r="218" spans="1:7" x14ac:dyDescent="0.25">
      <c r="A218" t="s">
        <v>629</v>
      </c>
      <c r="B218" s="1" t="str">
        <f>+LEFT(Product_Herarchy2017[[#This Row],[BA Code]],2)</f>
        <v>W1</v>
      </c>
      <c r="C218" t="s">
        <v>630</v>
      </c>
      <c r="D218" t="s">
        <v>271</v>
      </c>
      <c r="E218" t="s">
        <v>271</v>
      </c>
      <c r="F218" t="s">
        <v>269</v>
      </c>
      <c r="G218" t="s">
        <v>269</v>
      </c>
    </row>
    <row r="219" spans="1:7" x14ac:dyDescent="0.25">
      <c r="A219" t="s">
        <v>476</v>
      </c>
      <c r="B219" s="1" t="str">
        <f>+LEFT(Product_Herarchy2017[[#This Row],[BA Code]],2)</f>
        <v>W1</v>
      </c>
      <c r="C219" t="s">
        <v>477</v>
      </c>
      <c r="D219" t="s">
        <v>1</v>
      </c>
      <c r="E219" t="s">
        <v>1</v>
      </c>
      <c r="F219" t="s">
        <v>214</v>
      </c>
      <c r="G219" t="s">
        <v>319</v>
      </c>
    </row>
    <row r="220" spans="1:7" x14ac:dyDescent="0.25">
      <c r="A220" t="s">
        <v>405</v>
      </c>
      <c r="B220" s="1" t="str">
        <f>+LEFT(Product_Herarchy2017[[#This Row],[BA Code]],2)</f>
        <v>W1</v>
      </c>
      <c r="C220" t="s">
        <v>406</v>
      </c>
      <c r="D220" t="s">
        <v>225</v>
      </c>
      <c r="E220" t="s">
        <v>213</v>
      </c>
      <c r="F220" t="s">
        <v>214</v>
      </c>
      <c r="G220" t="s">
        <v>319</v>
      </c>
    </row>
    <row r="221" spans="1:7" x14ac:dyDescent="0.25">
      <c r="A221" t="s">
        <v>384</v>
      </c>
      <c r="B221" s="1" t="str">
        <f>+LEFT(Product_Herarchy2017[[#This Row],[BA Code]],2)</f>
        <v>W1</v>
      </c>
      <c r="C221" t="s">
        <v>385</v>
      </c>
      <c r="D221" t="s">
        <v>215</v>
      </c>
      <c r="E221" t="s">
        <v>213</v>
      </c>
      <c r="F221" t="s">
        <v>214</v>
      </c>
      <c r="G221" t="s">
        <v>319</v>
      </c>
    </row>
    <row r="222" spans="1:7" x14ac:dyDescent="0.25">
      <c r="A222" t="s">
        <v>400</v>
      </c>
      <c r="B222" s="1" t="str">
        <f>+LEFT(Product_Herarchy2017[[#This Row],[BA Code]],2)</f>
        <v>W1</v>
      </c>
      <c r="C222" t="s">
        <v>401</v>
      </c>
      <c r="D222" t="s">
        <v>402</v>
      </c>
      <c r="E222" t="s">
        <v>213</v>
      </c>
      <c r="F222" t="s">
        <v>214</v>
      </c>
      <c r="G222" t="s">
        <v>319</v>
      </c>
    </row>
    <row r="223" spans="1:7" x14ac:dyDescent="0.25">
      <c r="A223" t="s">
        <v>420</v>
      </c>
      <c r="B223" s="1" t="str">
        <f>+LEFT(Product_Herarchy2017[[#This Row],[BA Code]],2)</f>
        <v>W1</v>
      </c>
      <c r="C223" t="s">
        <v>421</v>
      </c>
      <c r="D223" t="s">
        <v>422</v>
      </c>
      <c r="E223" t="s">
        <v>230</v>
      </c>
      <c r="F223" t="s">
        <v>214</v>
      </c>
      <c r="G223" t="s">
        <v>319</v>
      </c>
    </row>
    <row r="224" spans="1:7" x14ac:dyDescent="0.25">
      <c r="A224" t="s">
        <v>426</v>
      </c>
      <c r="B224" s="1" t="str">
        <f>+LEFT(Product_Herarchy2017[[#This Row],[BA Code]],2)</f>
        <v>W1</v>
      </c>
      <c r="C224" t="s">
        <v>427</v>
      </c>
      <c r="D224" t="s">
        <v>428</v>
      </c>
      <c r="E224" t="s">
        <v>230</v>
      </c>
      <c r="F224" t="s">
        <v>214</v>
      </c>
      <c r="G224" t="s">
        <v>319</v>
      </c>
    </row>
    <row r="225" spans="1:7" x14ac:dyDescent="0.25">
      <c r="A225" t="s">
        <v>434</v>
      </c>
      <c r="B225" s="1" t="str">
        <f>+LEFT(Product_Herarchy2017[[#This Row],[BA Code]],2)</f>
        <v>W1</v>
      </c>
      <c r="C225" t="s">
        <v>435</v>
      </c>
      <c r="D225" t="s">
        <v>436</v>
      </c>
      <c r="E225" t="s">
        <v>230</v>
      </c>
      <c r="F225" t="s">
        <v>214</v>
      </c>
      <c r="G225" t="s">
        <v>319</v>
      </c>
    </row>
    <row r="226" spans="1:7" x14ac:dyDescent="0.25">
      <c r="A226" t="s">
        <v>494</v>
      </c>
      <c r="B226" s="1" t="str">
        <f>+LEFT(Product_Herarchy2017[[#This Row],[BA Code]],2)</f>
        <v>W1</v>
      </c>
      <c r="C226" t="s">
        <v>495</v>
      </c>
      <c r="D226" t="s">
        <v>254</v>
      </c>
      <c r="E226" t="s">
        <v>249</v>
      </c>
      <c r="F226" t="s">
        <v>241</v>
      </c>
      <c r="G226" t="s">
        <v>319</v>
      </c>
    </row>
    <row r="227" spans="1:7" x14ac:dyDescent="0.25">
      <c r="A227" t="s">
        <v>393</v>
      </c>
      <c r="B227" s="1" t="str">
        <f>+LEFT(Product_Herarchy2017[[#This Row],[BA Code]],2)</f>
        <v>W1</v>
      </c>
      <c r="C227" t="s">
        <v>394</v>
      </c>
      <c r="D227" t="s">
        <v>216</v>
      </c>
      <c r="E227" t="s">
        <v>213</v>
      </c>
      <c r="F227" t="s">
        <v>214</v>
      </c>
      <c r="G227" t="s">
        <v>319</v>
      </c>
    </row>
    <row r="228" spans="1:7" x14ac:dyDescent="0.25">
      <c r="A228" t="s">
        <v>431</v>
      </c>
      <c r="B228" s="1" t="str">
        <f>+LEFT(Product_Herarchy2017[[#This Row],[BA Code]],2)</f>
        <v>W1</v>
      </c>
      <c r="C228" t="s">
        <v>432</v>
      </c>
      <c r="D228" t="s">
        <v>429</v>
      </c>
      <c r="E228" t="s">
        <v>230</v>
      </c>
      <c r="F228" t="s">
        <v>214</v>
      </c>
      <c r="G228" t="s">
        <v>319</v>
      </c>
    </row>
    <row r="229" spans="1:7" x14ac:dyDescent="0.25">
      <c r="A229" t="s">
        <v>409</v>
      </c>
      <c r="B229" s="1" t="str">
        <f>+LEFT(Product_Herarchy2017[[#This Row],[BA Code]],2)</f>
        <v>W1</v>
      </c>
      <c r="C229" t="s">
        <v>410</v>
      </c>
      <c r="D229" t="s">
        <v>411</v>
      </c>
      <c r="E229" t="s">
        <v>213</v>
      </c>
      <c r="F229" t="s">
        <v>214</v>
      </c>
      <c r="G229" t="s">
        <v>319</v>
      </c>
    </row>
    <row r="230" spans="1:7" x14ac:dyDescent="0.25">
      <c r="A230" t="s">
        <v>417</v>
      </c>
      <c r="B230" s="1" t="str">
        <f>+LEFT(Product_Herarchy2017[[#This Row],[BA Code]],2)</f>
        <v>W1</v>
      </c>
      <c r="C230" t="s">
        <v>418</v>
      </c>
      <c r="D230" t="s">
        <v>416</v>
      </c>
      <c r="E230" t="s">
        <v>230</v>
      </c>
      <c r="F230" t="s">
        <v>214</v>
      </c>
      <c r="G230" t="s">
        <v>319</v>
      </c>
    </row>
    <row r="231" spans="1:7" x14ac:dyDescent="0.25">
      <c r="A231" t="s">
        <v>465</v>
      </c>
      <c r="B231" s="1" t="str">
        <f>+LEFT(Product_Herarchy2017[[#This Row],[BA Code]],2)</f>
        <v>W1</v>
      </c>
      <c r="C231" t="s">
        <v>466</v>
      </c>
      <c r="D231" t="s">
        <v>467</v>
      </c>
      <c r="E231" t="s">
        <v>458</v>
      </c>
      <c r="F231" t="s">
        <v>214</v>
      </c>
      <c r="G231" t="s">
        <v>319</v>
      </c>
    </row>
    <row r="232" spans="1:7" x14ac:dyDescent="0.25">
      <c r="A232" t="s">
        <v>444</v>
      </c>
      <c r="B232" s="1" t="str">
        <f>+LEFT(Product_Herarchy2017[[#This Row],[BA Code]],2)</f>
        <v>W1</v>
      </c>
      <c r="C232" t="s">
        <v>445</v>
      </c>
      <c r="D232" t="s">
        <v>446</v>
      </c>
      <c r="E232" t="s">
        <v>446</v>
      </c>
      <c r="F232" t="s">
        <v>214</v>
      </c>
      <c r="G232" t="s">
        <v>319</v>
      </c>
    </row>
    <row r="233" spans="1:7" x14ac:dyDescent="0.25">
      <c r="A233" t="s">
        <v>440</v>
      </c>
      <c r="B233" s="1" t="str">
        <f>+LEFT(Product_Herarchy2017[[#This Row],[BA Code]],2)</f>
        <v>W1</v>
      </c>
      <c r="C233" t="s">
        <v>441</v>
      </c>
      <c r="D233" t="s">
        <v>281</v>
      </c>
      <c r="E233" t="s">
        <v>230</v>
      </c>
      <c r="F233" t="s">
        <v>214</v>
      </c>
      <c r="G233" t="s">
        <v>319</v>
      </c>
    </row>
    <row r="234" spans="1:7" x14ac:dyDescent="0.25">
      <c r="A234" t="s">
        <v>573</v>
      </c>
      <c r="B234" s="1" t="str">
        <f>+LEFT(Product_Herarchy2017[[#This Row],[BA Code]],2)</f>
        <v>W1</v>
      </c>
      <c r="C234" t="s">
        <v>574</v>
      </c>
      <c r="D234" t="s">
        <v>17</v>
      </c>
      <c r="E234" t="s">
        <v>581</v>
      </c>
      <c r="F234" t="s">
        <v>572</v>
      </c>
      <c r="G234" t="s">
        <v>262</v>
      </c>
    </row>
    <row r="235" spans="1:7" x14ac:dyDescent="0.25">
      <c r="A235" t="s">
        <v>576</v>
      </c>
      <c r="B235" s="1" t="str">
        <f>+LEFT(Product_Herarchy2017[[#This Row],[BA Code]],2)</f>
        <v>W1</v>
      </c>
      <c r="C235" t="s">
        <v>577</v>
      </c>
      <c r="D235" t="s">
        <v>575</v>
      </c>
      <c r="E235" t="s">
        <v>581</v>
      </c>
      <c r="F235" t="s">
        <v>572</v>
      </c>
      <c r="G235" t="s">
        <v>262</v>
      </c>
    </row>
    <row r="236" spans="1:7" x14ac:dyDescent="0.25">
      <c r="A236" t="s">
        <v>579</v>
      </c>
      <c r="B236" s="1" t="str">
        <f>+LEFT(Product_Herarchy2017[[#This Row],[BA Code]],2)</f>
        <v>W1</v>
      </c>
      <c r="C236" t="s">
        <v>580</v>
      </c>
      <c r="D236" t="s">
        <v>578</v>
      </c>
      <c r="E236" t="s">
        <v>581</v>
      </c>
      <c r="F236" t="s">
        <v>572</v>
      </c>
      <c r="G236" t="s">
        <v>262</v>
      </c>
    </row>
    <row r="237" spans="1:7" x14ac:dyDescent="0.25">
      <c r="A237" t="s">
        <v>614</v>
      </c>
      <c r="B237" s="1" t="str">
        <f>+LEFT(Product_Herarchy2017[[#This Row],[BA Code]],2)</f>
        <v>W1</v>
      </c>
      <c r="C237" t="s">
        <v>615</v>
      </c>
      <c r="D237" t="s">
        <v>616</v>
      </c>
      <c r="E237" t="s">
        <v>620</v>
      </c>
      <c r="F237" t="s">
        <v>32</v>
      </c>
      <c r="G237" t="s">
        <v>262</v>
      </c>
    </row>
    <row r="238" spans="1:7" x14ac:dyDescent="0.25">
      <c r="A238" t="s">
        <v>617</v>
      </c>
      <c r="B238" s="1" t="str">
        <f>+LEFT(Product_Herarchy2017[[#This Row],[BA Code]],2)</f>
        <v>W1</v>
      </c>
      <c r="C238" t="s">
        <v>618</v>
      </c>
      <c r="D238" t="s">
        <v>619</v>
      </c>
      <c r="E238" t="s">
        <v>620</v>
      </c>
      <c r="F238" t="s">
        <v>32</v>
      </c>
      <c r="G238" t="s">
        <v>262</v>
      </c>
    </row>
    <row r="239" spans="1:7" x14ac:dyDescent="0.25">
      <c r="A239" t="s">
        <v>584</v>
      </c>
      <c r="B239" s="1" t="str">
        <f>+LEFT(Product_Herarchy2017[[#This Row],[BA Code]],2)</f>
        <v>W1</v>
      </c>
      <c r="C239" t="s">
        <v>585</v>
      </c>
      <c r="D239" t="s">
        <v>582</v>
      </c>
      <c r="E239" t="s">
        <v>588</v>
      </c>
      <c r="F239" t="s">
        <v>572</v>
      </c>
      <c r="G239" t="s">
        <v>262</v>
      </c>
    </row>
    <row r="240" spans="1:7" x14ac:dyDescent="0.25">
      <c r="A240" t="s">
        <v>488</v>
      </c>
      <c r="B240" s="1" t="str">
        <f>+LEFT(Product_Herarchy2017[[#This Row],[BA Code]],2)</f>
        <v>W1</v>
      </c>
      <c r="C240" t="s">
        <v>489</v>
      </c>
      <c r="D240" t="s">
        <v>490</v>
      </c>
      <c r="E240" t="s">
        <v>240</v>
      </c>
      <c r="F240" t="s">
        <v>241</v>
      </c>
      <c r="G240" t="s">
        <v>319</v>
      </c>
    </row>
    <row r="241" spans="1:7" x14ac:dyDescent="0.25">
      <c r="A241" t="s">
        <v>497</v>
      </c>
      <c r="B241" s="1" t="str">
        <f>+LEFT(Product_Herarchy2017[[#This Row],[BA Code]],2)</f>
        <v>W1</v>
      </c>
      <c r="C241" t="s">
        <v>498</v>
      </c>
      <c r="D241" t="s">
        <v>499</v>
      </c>
      <c r="E241" t="s">
        <v>249</v>
      </c>
      <c r="F241" t="s">
        <v>241</v>
      </c>
      <c r="G241" t="s">
        <v>319</v>
      </c>
    </row>
    <row r="242" spans="1:7" x14ac:dyDescent="0.25">
      <c r="A242" t="s">
        <v>520</v>
      </c>
      <c r="B242" s="1" t="str">
        <f>+LEFT(Product_Herarchy2017[[#This Row],[BA Code]],2)</f>
        <v>W1</v>
      </c>
      <c r="C242" t="s">
        <v>521</v>
      </c>
      <c r="D242" t="s">
        <v>519</v>
      </c>
      <c r="E242" t="s">
        <v>522</v>
      </c>
      <c r="F242" t="s">
        <v>523</v>
      </c>
      <c r="G242" t="s">
        <v>319</v>
      </c>
    </row>
    <row r="243" spans="1:7" x14ac:dyDescent="0.25">
      <c r="A243" t="s">
        <v>533</v>
      </c>
      <c r="B243" s="1" t="str">
        <f>+LEFT(Product_Herarchy2017[[#This Row],[BA Code]],2)</f>
        <v>W1</v>
      </c>
      <c r="C243" t="s">
        <v>534</v>
      </c>
      <c r="D243" t="s">
        <v>528</v>
      </c>
      <c r="E243" t="s">
        <v>546</v>
      </c>
      <c r="F243" t="s">
        <v>523</v>
      </c>
      <c r="G243" t="s">
        <v>319</v>
      </c>
    </row>
    <row r="244" spans="1:7" x14ac:dyDescent="0.25">
      <c r="A244" t="s">
        <v>544</v>
      </c>
      <c r="B244" s="1" t="str">
        <f>+LEFT(Product_Herarchy2017[[#This Row],[BA Code]],2)</f>
        <v>W1</v>
      </c>
      <c r="C244" t="s">
        <v>545</v>
      </c>
      <c r="D244" t="s">
        <v>537</v>
      </c>
      <c r="E244" t="s">
        <v>546</v>
      </c>
      <c r="F244" t="s">
        <v>523</v>
      </c>
      <c r="G244" t="s">
        <v>319</v>
      </c>
    </row>
    <row r="245" spans="1:7" x14ac:dyDescent="0.25">
      <c r="A245" t="s">
        <v>144</v>
      </c>
      <c r="B245" s="1" t="str">
        <f>+LEFT(Product_Herarchy2017[[#This Row],[BA Code]],2)</f>
        <v>WS</v>
      </c>
      <c r="C245" t="s">
        <v>145</v>
      </c>
      <c r="D245" t="s">
        <v>135</v>
      </c>
      <c r="E245" t="s">
        <v>135</v>
      </c>
      <c r="F245" t="s">
        <v>135</v>
      </c>
      <c r="G245" t="s">
        <v>319</v>
      </c>
    </row>
    <row r="246" spans="1:7" x14ac:dyDescent="0.25">
      <c r="A246" t="s">
        <v>599</v>
      </c>
      <c r="B246" s="1" t="str">
        <f>+LEFT(Product_Herarchy2017[[#This Row],[BA Code]],2)</f>
        <v>WX</v>
      </c>
      <c r="C246" t="s">
        <v>600</v>
      </c>
      <c r="D246" t="s">
        <v>595</v>
      </c>
      <c r="E246" t="s">
        <v>601</v>
      </c>
      <c r="F246" t="s">
        <v>572</v>
      </c>
      <c r="G246" t="s">
        <v>262</v>
      </c>
    </row>
  </sheetData>
  <conditionalFormatting sqref="A2:B8 A11:B246">
    <cfRule type="duplicateValues" dxfId="3" priority="4"/>
  </conditionalFormatting>
  <conditionalFormatting sqref="A9:B10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E6D9-E70C-45E0-ADC4-6AFADCB0CCFF}">
  <dimension ref="A1:AC246"/>
  <sheetViews>
    <sheetView workbookViewId="0">
      <pane ySplit="1" topLeftCell="A2" activePane="bottomLeft" state="frozen"/>
      <selection activeCell="G106" sqref="G106"/>
      <selection pane="bottomLeft" activeCell="G106" sqref="G106"/>
    </sheetView>
  </sheetViews>
  <sheetFormatPr defaultRowHeight="15" x14ac:dyDescent="0.25"/>
  <cols>
    <col min="1" max="1" width="10.5703125" customWidth="1"/>
    <col min="2" max="2" width="10.5703125" hidden="1" customWidth="1"/>
    <col min="3" max="3" width="41.5703125" bestFit="1" customWidth="1"/>
    <col min="4" max="4" width="35" customWidth="1"/>
    <col min="5" max="5" width="32.7109375" customWidth="1"/>
    <col min="6" max="6" width="26.42578125" customWidth="1"/>
    <col min="7" max="7" width="16.5703125" customWidth="1"/>
    <col min="8" max="8" width="24.140625" customWidth="1"/>
    <col min="9" max="10" width="13.28515625" bestFit="1" customWidth="1"/>
    <col min="11" max="11" width="11" customWidth="1"/>
    <col min="12" max="14" width="26.5703125" customWidth="1"/>
    <col min="15" max="15" width="24.5703125" customWidth="1"/>
    <col min="16" max="16" width="11.140625" customWidth="1"/>
    <col min="17" max="18" width="13.28515625" customWidth="1"/>
    <col min="19" max="19" width="10.42578125" customWidth="1"/>
    <col min="20" max="20" width="19.28515625" customWidth="1"/>
    <col min="21" max="21" width="13.140625" customWidth="1"/>
    <col min="22" max="22" width="14.7109375" customWidth="1"/>
    <col min="23" max="25" width="14.85546875" customWidth="1"/>
    <col min="26" max="26" width="8.28515625" customWidth="1"/>
    <col min="27" max="27" width="20.85546875" bestFit="1" customWidth="1"/>
    <col min="28" max="28" width="21" hidden="1" customWidth="1"/>
    <col min="29" max="29" width="29" bestFit="1" customWidth="1"/>
  </cols>
  <sheetData>
    <row r="1" spans="1:29" x14ac:dyDescent="0.25">
      <c r="A1" s="3" t="s">
        <v>206</v>
      </c>
      <c r="B1" s="4" t="s">
        <v>698</v>
      </c>
      <c r="C1" s="4" t="s">
        <v>207</v>
      </c>
      <c r="D1" s="4" t="s">
        <v>208</v>
      </c>
      <c r="E1" s="4" t="s">
        <v>209</v>
      </c>
      <c r="F1" s="4" t="s">
        <v>210</v>
      </c>
      <c r="G1" s="4" t="s">
        <v>211</v>
      </c>
      <c r="H1" s="4" t="s">
        <v>714</v>
      </c>
      <c r="I1" s="34" t="s">
        <v>706</v>
      </c>
      <c r="J1" s="34" t="s">
        <v>702</v>
      </c>
      <c r="K1" s="34" t="s">
        <v>280</v>
      </c>
      <c r="L1" s="34" t="s">
        <v>707</v>
      </c>
      <c r="M1" s="34" t="s">
        <v>705</v>
      </c>
      <c r="N1" s="34" t="s">
        <v>704</v>
      </c>
      <c r="O1" s="34" t="s">
        <v>709</v>
      </c>
      <c r="P1" s="34" t="s">
        <v>316</v>
      </c>
      <c r="Q1" s="34" t="s">
        <v>635</v>
      </c>
      <c r="R1" s="34" t="s">
        <v>636</v>
      </c>
      <c r="S1" s="34" t="s">
        <v>317</v>
      </c>
      <c r="T1" s="34" t="s">
        <v>637</v>
      </c>
      <c r="U1" s="34" t="s">
        <v>318</v>
      </c>
      <c r="V1" s="34" t="s">
        <v>249</v>
      </c>
      <c r="W1" s="34" t="s">
        <v>230</v>
      </c>
      <c r="X1" s="34" t="s">
        <v>710</v>
      </c>
      <c r="Y1" s="34" t="s">
        <v>711</v>
      </c>
      <c r="Z1" s="34" t="s">
        <v>639</v>
      </c>
      <c r="AA1" s="4" t="s">
        <v>697</v>
      </c>
      <c r="AB1" s="4" t="s">
        <v>712</v>
      </c>
      <c r="AC1" s="4" t="s">
        <v>713</v>
      </c>
    </row>
    <row r="2" spans="1:29" x14ac:dyDescent="0.25">
      <c r="A2" s="49" t="s">
        <v>293</v>
      </c>
      <c r="B2" t="str">
        <f>+LEFT(Product_hierarchy_2019[[#This Row],[BA Code]],2)</f>
        <v>G0</v>
      </c>
      <c r="C2" t="s">
        <v>496</v>
      </c>
      <c r="D2" t="s">
        <v>499</v>
      </c>
      <c r="E2" t="s">
        <v>249</v>
      </c>
      <c r="F2" t="s">
        <v>241</v>
      </c>
      <c r="G2" t="s">
        <v>319</v>
      </c>
      <c r="H2" t="s">
        <v>249</v>
      </c>
      <c r="I2" t="s">
        <v>703</v>
      </c>
      <c r="J2" t="s">
        <v>703</v>
      </c>
      <c r="K2" t="str">
        <f>+IFERROR(INDEX(Table16[[#All],[CPS Code]],MATCH(Product_hierarchy_2019[[#This Row],[BA Code]],Table16[[#All],[CPS]],0)),"")</f>
        <v/>
      </c>
      <c r="L2" t="s">
        <v>703</v>
      </c>
      <c r="O2" t="str">
        <f>+IFERROR(INDEX(Table16[[#All],[PC Services code]],MATCH(Product_hierarchy_2019[[#This Row],[BA Code]],Table16[[#All],[PC Svcs (STM + Indirect)]],0)),"")</f>
        <v/>
      </c>
      <c r="P2" t="str">
        <f>+IFERROR(INDEX(Table16[[#All],[PC Value code]],MATCH(Product_hierarchy_2019[[#This Row],[BA Code]],Table16[[#All],[PC Value]],0)),"")</f>
        <v/>
      </c>
      <c r="Q2" t="str">
        <f>+IFERROR(INDEX(Table16[[#All],[OPS HW code]],MATCH(Product_hierarchy_2019[[#This Row],[BA Code]],Table16[[#All],[OPS HW A3]],0)),"")</f>
        <v/>
      </c>
      <c r="R2" t="str">
        <f>+IFERROR(INDEX(Table16[[#All],[OPS HW A4 code]],MATCH(Product_hierarchy_2019[[#This Row],[BA Code]],Table16[[#All],[OPS HW A4]],0)),"")</f>
        <v/>
      </c>
      <c r="S2" t="str">
        <f>+IFERROR(INDEX(Table16[[#All],[HPS HW code]],MATCH(Product_hierarchy_2019[[#This Row],[BA Code]],Table16[[#All],[HPS HW]],0)),"")</f>
        <v/>
      </c>
      <c r="T2" t="str">
        <f>+IFERROR(INDEX(Table16[[#All],[Print Support Svcs code]],MATCH(Product_hierarchy_2019[[#This Row],[BA Code]],Table16[[#All],[Print Support Svcs]],0)),"")</f>
        <v/>
      </c>
      <c r="U2" t="str">
        <f>+IFERROR(INDEX(Table16[[#All],[Print Value code]],MATCH(Product_hierarchy_2019[[#This Row],[BA Code]],Table16[[#All],[Print Value]],0)),"")</f>
        <v/>
      </c>
      <c r="V2" t="str">
        <f>+IFERROR(INDEX(Table16[[#All],[HPS Supplies code]],MATCH(Product_hierarchy_2019[[#This Row],[BA Code]],Table16[[#All],[HPS Supplies]],0)),"")</f>
        <v>HPS Supplies</v>
      </c>
      <c r="W2" t="str">
        <f>+IFERROR(INDEX(Table16[[#All],[OPS Supplies code]],MATCH(Product_hierarchy_2019[[#This Row],[BA Code]],Table16[[#All],[OPS Supplies]],0)),"")</f>
        <v/>
      </c>
      <c r="Y2" t="s">
        <v>711</v>
      </c>
      <c r="AA2" s="1" t="str">
        <f>+IFERROR(INDEX(DCP_PL_mapping[[#All],[DCP Group]],MATCH(Product_hierarchy_2019[[#This Row],[BA Code]],DCP_PL_mapping[[#All],[BA Code]],0)),"")</f>
        <v/>
      </c>
      <c r="AB2" t="str">
        <f>+INDEX(Product_Herarchy2017[[#All],[L2 Description]],MATCH(Product_hierarchy_2019[[#This Row],[BA Code]],Product_Herarchy2017[[#All],[BA Code]],0))</f>
        <v>Print</v>
      </c>
      <c r="AC2" t="s">
        <v>711</v>
      </c>
    </row>
    <row r="3" spans="1:29" x14ac:dyDescent="0.25">
      <c r="A3" s="49" t="s">
        <v>253</v>
      </c>
      <c r="B3" t="str">
        <f>+LEFT(Product_hierarchy_2019[[#This Row],[BA Code]],2)</f>
        <v>GP</v>
      </c>
      <c r="C3" t="s">
        <v>118</v>
      </c>
      <c r="D3" t="s">
        <v>254</v>
      </c>
      <c r="E3" t="s">
        <v>249</v>
      </c>
      <c r="F3" t="s">
        <v>241</v>
      </c>
      <c r="G3" t="s">
        <v>319</v>
      </c>
      <c r="H3" t="s">
        <v>249</v>
      </c>
      <c r="I3" t="s">
        <v>703</v>
      </c>
      <c r="J3" t="s">
        <v>703</v>
      </c>
      <c r="K3" t="str">
        <f>+IFERROR(INDEX(Table16[[#All],[CPS Code]],MATCH(Product_hierarchy_2019[[#This Row],[BA Code]],Table16[[#All],[CPS]],0)),"")</f>
        <v/>
      </c>
      <c r="L3" t="s">
        <v>703</v>
      </c>
      <c r="O3" t="str">
        <f>+IFERROR(INDEX(Table16[[#All],[PC Services code]],MATCH(Product_hierarchy_2019[[#This Row],[BA Code]],Table16[[#All],[PC Svcs (STM + Indirect)]],0)),"")</f>
        <v/>
      </c>
      <c r="P3" t="str">
        <f>+IFERROR(INDEX(Table16[[#All],[PC Value code]],MATCH(Product_hierarchy_2019[[#This Row],[BA Code]],Table16[[#All],[PC Value]],0)),"")</f>
        <v/>
      </c>
      <c r="Q3" t="str">
        <f>+IFERROR(INDEX(Table16[[#All],[OPS HW code]],MATCH(Product_hierarchy_2019[[#This Row],[BA Code]],Table16[[#All],[OPS HW A3]],0)),"")</f>
        <v/>
      </c>
      <c r="R3" t="str">
        <f>+IFERROR(INDEX(Table16[[#All],[OPS HW A4 code]],MATCH(Product_hierarchy_2019[[#This Row],[BA Code]],Table16[[#All],[OPS HW A4]],0)),"")</f>
        <v/>
      </c>
      <c r="S3" t="str">
        <f>+IFERROR(INDEX(Table16[[#All],[HPS HW code]],MATCH(Product_hierarchy_2019[[#This Row],[BA Code]],Table16[[#All],[HPS HW]],0)),"")</f>
        <v/>
      </c>
      <c r="T3" t="str">
        <f>+IFERROR(INDEX(Table16[[#All],[Print Support Svcs code]],MATCH(Product_hierarchy_2019[[#This Row],[BA Code]],Table16[[#All],[Print Support Svcs]],0)),"")</f>
        <v/>
      </c>
      <c r="U3" t="str">
        <f>+IFERROR(INDEX(Table16[[#All],[Print Value code]],MATCH(Product_hierarchy_2019[[#This Row],[BA Code]],Table16[[#All],[Print Value]],0)),"")</f>
        <v/>
      </c>
      <c r="V3" t="str">
        <f>+IFERROR(INDEX(Table16[[#All],[HPS Supplies code]],MATCH(Product_hierarchy_2019[[#This Row],[BA Code]],Table16[[#All],[HPS Supplies]],0)),"")</f>
        <v>HPS Supplies</v>
      </c>
      <c r="W3" t="str">
        <f>+IFERROR(INDEX(Table16[[#All],[OPS Supplies code]],MATCH(Product_hierarchy_2019[[#This Row],[BA Code]],Table16[[#All],[OPS Supplies]],0)),"")</f>
        <v/>
      </c>
      <c r="Y3" t="s">
        <v>711</v>
      </c>
      <c r="AA3" s="1" t="str">
        <f>+IFERROR(INDEX(DCP_PL_mapping[[#All],[DCP Group]],MATCH(Product_hierarchy_2019[[#This Row],[BA Code]],DCP_PL_mapping[[#All],[BA Code]],0)),"")</f>
        <v/>
      </c>
      <c r="AB3" t="str">
        <f>+INDEX(Product_Herarchy2017[[#All],[L2 Description]],MATCH(Product_hierarchy_2019[[#This Row],[BA Code]],Product_Herarchy2017[[#All],[BA Code]],0))</f>
        <v>Print</v>
      </c>
      <c r="AC3" t="s">
        <v>711</v>
      </c>
    </row>
    <row r="4" spans="1:29" x14ac:dyDescent="0.25">
      <c r="A4" s="49" t="s">
        <v>236</v>
      </c>
      <c r="B4" t="str">
        <f>+LEFT(Product_hierarchy_2019[[#This Row],[BA Code]],2)</f>
        <v>G9</v>
      </c>
      <c r="C4" t="s">
        <v>237</v>
      </c>
      <c r="D4" t="s">
        <v>235</v>
      </c>
      <c r="E4" t="s">
        <v>234</v>
      </c>
      <c r="F4" t="s">
        <v>214</v>
      </c>
      <c r="G4" t="s">
        <v>319</v>
      </c>
      <c r="H4" t="s">
        <v>230</v>
      </c>
      <c r="I4" t="s">
        <v>703</v>
      </c>
      <c r="J4" t="s">
        <v>703</v>
      </c>
      <c r="K4" t="str">
        <f>+IFERROR(INDEX(Table16[[#All],[CPS Code]],MATCH(Product_hierarchy_2019[[#This Row],[BA Code]],Table16[[#All],[CPS]],0)),"")</f>
        <v/>
      </c>
      <c r="L4" t="s">
        <v>703</v>
      </c>
      <c r="O4" t="str">
        <f>+IFERROR(INDEX(Table16[[#All],[PC Services code]],MATCH(Product_hierarchy_2019[[#This Row],[BA Code]],Table16[[#All],[PC Svcs (STM + Indirect)]],0)),"")</f>
        <v/>
      </c>
      <c r="P4" t="str">
        <f>+IFERROR(INDEX(Table16[[#All],[PC Value code]],MATCH(Product_hierarchy_2019[[#This Row],[BA Code]],Table16[[#All],[PC Value]],0)),"")</f>
        <v/>
      </c>
      <c r="Q4" t="str">
        <f>+IFERROR(INDEX(Table16[[#All],[OPS HW code]],MATCH(Product_hierarchy_2019[[#This Row],[BA Code]],Table16[[#All],[OPS HW A3]],0)),"")</f>
        <v/>
      </c>
      <c r="R4" t="str">
        <f>+IFERROR(INDEX(Table16[[#All],[OPS HW A4 code]],MATCH(Product_hierarchy_2019[[#This Row],[BA Code]],Table16[[#All],[OPS HW A4]],0)),"")</f>
        <v/>
      </c>
      <c r="S4" t="str">
        <f>+IFERROR(INDEX(Table16[[#All],[HPS HW code]],MATCH(Product_hierarchy_2019[[#This Row],[BA Code]],Table16[[#All],[HPS HW]],0)),"")</f>
        <v/>
      </c>
      <c r="T4" t="str">
        <f>+IFERROR(INDEX(Table16[[#All],[Print Support Svcs code]],MATCH(Product_hierarchy_2019[[#This Row],[BA Code]],Table16[[#All],[Print Support Svcs]],0)),"")</f>
        <v/>
      </c>
      <c r="U4" t="str">
        <f>+IFERROR(INDEX(Table16[[#All],[Print Value code]],MATCH(Product_hierarchy_2019[[#This Row],[BA Code]],Table16[[#All],[Print Value]],0)),"")</f>
        <v/>
      </c>
      <c r="V4" t="str">
        <f>+IFERROR(INDEX(Table16[[#All],[HPS Supplies code]],MATCH(Product_hierarchy_2019[[#This Row],[BA Code]],Table16[[#All],[HPS Supplies]],0)),"")</f>
        <v/>
      </c>
      <c r="W4" t="str">
        <f>+IFERROR(INDEX(Table16[[#All],[OPS Supplies code]],MATCH(Product_hierarchy_2019[[#This Row],[BA Code]],Table16[[#All],[OPS Supplies]],0)),"")</f>
        <v>OPS Supplies</v>
      </c>
      <c r="Y4" t="s">
        <v>711</v>
      </c>
      <c r="AA4" s="1" t="str">
        <f>+IFERROR(INDEX(DCP_PL_mapping[[#All],[DCP Group]],MATCH(Product_hierarchy_2019[[#This Row],[BA Code]],DCP_PL_mapping[[#All],[BA Code]],0)),"")</f>
        <v/>
      </c>
      <c r="AB4" t="str">
        <f>+INDEX(Product_Herarchy2017[[#All],[L2 Description]],MATCH(Product_hierarchy_2019[[#This Row],[BA Code]],Product_Herarchy2017[[#All],[BA Code]],0))</f>
        <v>Print</v>
      </c>
      <c r="AC4" t="s">
        <v>711</v>
      </c>
    </row>
    <row r="5" spans="1:29" x14ac:dyDescent="0.25">
      <c r="A5" s="49" t="s">
        <v>117</v>
      </c>
      <c r="B5" t="str">
        <f>+LEFT(Product_hierarchy_2019[[#This Row],[BA Code]],2)</f>
        <v>5T</v>
      </c>
      <c r="C5" t="s">
        <v>412</v>
      </c>
      <c r="D5" t="s">
        <v>229</v>
      </c>
      <c r="E5" t="s">
        <v>230</v>
      </c>
      <c r="F5" t="s">
        <v>214</v>
      </c>
      <c r="G5" t="s">
        <v>319</v>
      </c>
      <c r="H5" t="s">
        <v>230</v>
      </c>
      <c r="I5" t="s">
        <v>703</v>
      </c>
      <c r="J5" t="s">
        <v>703</v>
      </c>
      <c r="K5" t="str">
        <f>+IFERROR(INDEX(Table16[[#All],[CPS Code]],MATCH(Product_hierarchy_2019[[#This Row],[BA Code]],Table16[[#All],[CPS]],0)),"")</f>
        <v/>
      </c>
      <c r="L5" t="s">
        <v>703</v>
      </c>
      <c r="O5" t="str">
        <f>+IFERROR(INDEX(Table16[[#All],[PC Services code]],MATCH(Product_hierarchy_2019[[#This Row],[BA Code]],Table16[[#All],[PC Svcs (STM + Indirect)]],0)),"")</f>
        <v/>
      </c>
      <c r="P5" t="str">
        <f>+IFERROR(INDEX(Table16[[#All],[PC Value code]],MATCH(Product_hierarchy_2019[[#This Row],[BA Code]],Table16[[#All],[PC Value]],0)),"")</f>
        <v/>
      </c>
      <c r="Q5" t="str">
        <f>+IFERROR(INDEX(Table16[[#All],[OPS HW code]],MATCH(Product_hierarchy_2019[[#This Row],[BA Code]],Table16[[#All],[OPS HW A3]],0)),"")</f>
        <v/>
      </c>
      <c r="R5" t="str">
        <f>+IFERROR(INDEX(Table16[[#All],[OPS HW A4 code]],MATCH(Product_hierarchy_2019[[#This Row],[BA Code]],Table16[[#All],[OPS HW A4]],0)),"")</f>
        <v/>
      </c>
      <c r="S5" t="str">
        <f>+IFERROR(INDEX(Table16[[#All],[HPS HW code]],MATCH(Product_hierarchy_2019[[#This Row],[BA Code]],Table16[[#All],[HPS HW]],0)),"")</f>
        <v/>
      </c>
      <c r="T5" t="str">
        <f>+IFERROR(INDEX(Table16[[#All],[Print Support Svcs code]],MATCH(Product_hierarchy_2019[[#This Row],[BA Code]],Table16[[#All],[Print Support Svcs]],0)),"")</f>
        <v/>
      </c>
      <c r="U5" t="str">
        <f>+IFERROR(INDEX(Table16[[#All],[Print Value code]],MATCH(Product_hierarchy_2019[[#This Row],[BA Code]],Table16[[#All],[Print Value]],0)),"")</f>
        <v/>
      </c>
      <c r="V5" t="str">
        <f>+IFERROR(INDEX(Table16[[#All],[HPS Supplies code]],MATCH(Product_hierarchy_2019[[#This Row],[BA Code]],Table16[[#All],[HPS Supplies]],0)),"")</f>
        <v/>
      </c>
      <c r="W5" t="str">
        <f>+IFERROR(INDEX(Table16[[#All],[OPS Supplies code]],MATCH(Product_hierarchy_2019[[#This Row],[BA Code]],Table16[[#All],[OPS Supplies]],0)),"")</f>
        <v>OPS Supplies</v>
      </c>
      <c r="Y5" t="s">
        <v>711</v>
      </c>
      <c r="AA5" s="1" t="str">
        <f>+IFERROR(INDEX(DCP_PL_mapping[[#All],[DCP Group]],MATCH(Product_hierarchy_2019[[#This Row],[BA Code]],DCP_PL_mapping[[#All],[BA Code]],0)),"")</f>
        <v/>
      </c>
      <c r="AB5" t="str">
        <f>+INDEX(Product_Herarchy2017[[#All],[L2 Description]],MATCH(Product_hierarchy_2019[[#This Row],[BA Code]],Product_Herarchy2017[[#All],[BA Code]],0))</f>
        <v>Print</v>
      </c>
      <c r="AC5" t="s">
        <v>711</v>
      </c>
    </row>
    <row r="6" spans="1:29" x14ac:dyDescent="0.25">
      <c r="A6" s="50" t="s">
        <v>112</v>
      </c>
      <c r="B6" s="2" t="str">
        <f>+LEFT(Product_hierarchy_2019[[#This Row],[BA Code]],2)</f>
        <v>65</v>
      </c>
      <c r="C6" t="s">
        <v>437</v>
      </c>
      <c r="D6" t="s">
        <v>281</v>
      </c>
      <c r="E6" t="s">
        <v>230</v>
      </c>
      <c r="F6" t="s">
        <v>214</v>
      </c>
      <c r="G6" t="s">
        <v>319</v>
      </c>
      <c r="H6" t="s">
        <v>230</v>
      </c>
      <c r="I6" t="s">
        <v>703</v>
      </c>
      <c r="J6" t="s">
        <v>703</v>
      </c>
      <c r="K6" t="str">
        <f>+IFERROR(INDEX(Table16[[#All],[CPS Code]],MATCH(Product_hierarchy_2019[[#This Row],[BA Code]],Table16[[#All],[CPS]],0)),"")</f>
        <v/>
      </c>
      <c r="L6" t="s">
        <v>703</v>
      </c>
      <c r="O6" t="str">
        <f>+IFERROR(INDEX(Table16[[#All],[PC Services code]],MATCH(Product_hierarchy_2019[[#This Row],[BA Code]],Table16[[#All],[PC Svcs (STM + Indirect)]],0)),"")</f>
        <v/>
      </c>
      <c r="P6" t="str">
        <f>+IFERROR(INDEX(Table16[[#All],[PC Value code]],MATCH(Product_hierarchy_2019[[#This Row],[BA Code]],Table16[[#All],[PC Value]],0)),"")</f>
        <v/>
      </c>
      <c r="Q6" t="str">
        <f>+IFERROR(INDEX(Table16[[#All],[OPS HW code]],MATCH(Product_hierarchy_2019[[#This Row],[BA Code]],Table16[[#All],[OPS HW A3]],0)),"")</f>
        <v/>
      </c>
      <c r="R6" t="str">
        <f>+IFERROR(INDEX(Table16[[#All],[OPS HW A4 code]],MATCH(Product_hierarchy_2019[[#This Row],[BA Code]],Table16[[#All],[OPS HW A4]],0)),"")</f>
        <v/>
      </c>
      <c r="S6" t="str">
        <f>+IFERROR(INDEX(Table16[[#All],[HPS HW code]],MATCH(Product_hierarchy_2019[[#This Row],[BA Code]],Table16[[#All],[HPS HW]],0)),"")</f>
        <v/>
      </c>
      <c r="T6" t="str">
        <f>+IFERROR(INDEX(Table16[[#All],[Print Support Svcs code]],MATCH(Product_hierarchy_2019[[#This Row],[BA Code]],Table16[[#All],[Print Support Svcs]],0)),"")</f>
        <v/>
      </c>
      <c r="U6" t="str">
        <f>+IFERROR(INDEX(Table16[[#All],[Print Value code]],MATCH(Product_hierarchy_2019[[#This Row],[BA Code]],Table16[[#All],[Print Value]],0)),"")</f>
        <v/>
      </c>
      <c r="V6" t="str">
        <f>+IFERROR(INDEX(Table16[[#All],[HPS Supplies code]],MATCH(Product_hierarchy_2019[[#This Row],[BA Code]],Table16[[#All],[HPS Supplies]],0)),"")</f>
        <v/>
      </c>
      <c r="W6" t="str">
        <f>+IFERROR(INDEX(Table16[[#All],[OPS Supplies code]],MATCH(Product_hierarchy_2019[[#This Row],[BA Code]],Table16[[#All],[OPS Supplies]],0)),"")</f>
        <v>OPS Supplies</v>
      </c>
      <c r="Y6" t="s">
        <v>711</v>
      </c>
      <c r="AA6" s="1" t="str">
        <f>+IFERROR(INDEX(DCP_PL_mapping[[#All],[DCP Group]],MATCH(Product_hierarchy_2019[[#This Row],[BA Code]],DCP_PL_mapping[[#All],[BA Code]],0)),"")</f>
        <v/>
      </c>
      <c r="AB6" t="str">
        <f>+INDEX(Product_Herarchy2017[[#All],[L2 Description]],MATCH(Product_hierarchy_2019[[#This Row],[BA Code]],Product_Herarchy2017[[#All],[BA Code]],0))</f>
        <v>Print</v>
      </c>
      <c r="AC6" t="s">
        <v>711</v>
      </c>
    </row>
    <row r="7" spans="1:29" x14ac:dyDescent="0.25">
      <c r="A7" s="49" t="s">
        <v>285</v>
      </c>
      <c r="B7" t="str">
        <f>+LEFT(Product_hierarchy_2019[[#This Row],[BA Code]],2)</f>
        <v>E5</v>
      </c>
      <c r="C7" t="s">
        <v>416</v>
      </c>
      <c r="D7" t="s">
        <v>416</v>
      </c>
      <c r="E7" t="s">
        <v>230</v>
      </c>
      <c r="F7" t="s">
        <v>214</v>
      </c>
      <c r="G7" t="s">
        <v>319</v>
      </c>
      <c r="H7" t="s">
        <v>230</v>
      </c>
      <c r="I7" t="s">
        <v>703</v>
      </c>
      <c r="J7" t="s">
        <v>703</v>
      </c>
      <c r="K7" t="str">
        <f>+IFERROR(INDEX(Table16[[#All],[CPS Code]],MATCH(Product_hierarchy_2019[[#This Row],[BA Code]],Table16[[#All],[CPS]],0)),"")</f>
        <v/>
      </c>
      <c r="L7" t="s">
        <v>703</v>
      </c>
      <c r="O7" t="str">
        <f>+IFERROR(INDEX(Table16[[#All],[PC Services code]],MATCH(Product_hierarchy_2019[[#This Row],[BA Code]],Table16[[#All],[PC Svcs (STM + Indirect)]],0)),"")</f>
        <v/>
      </c>
      <c r="P7" t="str">
        <f>+IFERROR(INDEX(Table16[[#All],[PC Value code]],MATCH(Product_hierarchy_2019[[#This Row],[BA Code]],Table16[[#All],[PC Value]],0)),"")</f>
        <v/>
      </c>
      <c r="Q7" t="str">
        <f>+IFERROR(INDEX(Table16[[#All],[OPS HW code]],MATCH(Product_hierarchy_2019[[#This Row],[BA Code]],Table16[[#All],[OPS HW A3]],0)),"")</f>
        <v/>
      </c>
      <c r="R7" t="str">
        <f>+IFERROR(INDEX(Table16[[#All],[OPS HW A4 code]],MATCH(Product_hierarchy_2019[[#This Row],[BA Code]],Table16[[#All],[OPS HW A4]],0)),"")</f>
        <v/>
      </c>
      <c r="S7" t="str">
        <f>+IFERROR(INDEX(Table16[[#All],[HPS HW code]],MATCH(Product_hierarchy_2019[[#This Row],[BA Code]],Table16[[#All],[HPS HW]],0)),"")</f>
        <v/>
      </c>
      <c r="T7" t="str">
        <f>+IFERROR(INDEX(Table16[[#All],[Print Support Svcs code]],MATCH(Product_hierarchy_2019[[#This Row],[BA Code]],Table16[[#All],[Print Support Svcs]],0)),"")</f>
        <v/>
      </c>
      <c r="U7" t="str">
        <f>+IFERROR(INDEX(Table16[[#All],[Print Value code]],MATCH(Product_hierarchy_2019[[#This Row],[BA Code]],Table16[[#All],[Print Value]],0)),"")</f>
        <v/>
      </c>
      <c r="V7" t="str">
        <f>+IFERROR(INDEX(Table16[[#All],[HPS Supplies code]],MATCH(Product_hierarchy_2019[[#This Row],[BA Code]],Table16[[#All],[HPS Supplies]],0)),"")</f>
        <v/>
      </c>
      <c r="W7" t="str">
        <f>+IFERROR(INDEX(Table16[[#All],[OPS Supplies code]],MATCH(Product_hierarchy_2019[[#This Row],[BA Code]],Table16[[#All],[OPS Supplies]],0)),"")</f>
        <v>OPS Supplies</v>
      </c>
      <c r="Y7" t="s">
        <v>711</v>
      </c>
      <c r="AA7" s="1" t="str">
        <f>+IFERROR(INDEX(DCP_PL_mapping[[#All],[DCP Group]],MATCH(Product_hierarchy_2019[[#This Row],[BA Code]],DCP_PL_mapping[[#All],[BA Code]],0)),"")</f>
        <v/>
      </c>
      <c r="AB7" t="str">
        <f>+INDEX(Product_Herarchy2017[[#All],[L2 Description]],MATCH(Product_hierarchy_2019[[#This Row],[BA Code]],Product_Herarchy2017[[#All],[BA Code]],0))</f>
        <v>Print</v>
      </c>
      <c r="AC7" t="s">
        <v>711</v>
      </c>
    </row>
    <row r="8" spans="1:29" x14ac:dyDescent="0.25">
      <c r="A8" s="49" t="s">
        <v>287</v>
      </c>
      <c r="B8" t="str">
        <f>+LEFT(Product_hierarchy_2019[[#This Row],[BA Code]],2)</f>
        <v>EO</v>
      </c>
      <c r="C8" t="s">
        <v>430</v>
      </c>
      <c r="D8" t="s">
        <v>429</v>
      </c>
      <c r="E8" t="s">
        <v>230</v>
      </c>
      <c r="F8" t="s">
        <v>214</v>
      </c>
      <c r="G8" t="s">
        <v>319</v>
      </c>
      <c r="H8" t="s">
        <v>230</v>
      </c>
      <c r="I8" t="s">
        <v>703</v>
      </c>
      <c r="J8" t="s">
        <v>703</v>
      </c>
      <c r="K8" t="str">
        <f>+IFERROR(INDEX(Table16[[#All],[CPS Code]],MATCH(Product_hierarchy_2019[[#This Row],[BA Code]],Table16[[#All],[CPS]],0)),"")</f>
        <v/>
      </c>
      <c r="L8" t="s">
        <v>703</v>
      </c>
      <c r="O8" t="str">
        <f>+IFERROR(INDEX(Table16[[#All],[PC Services code]],MATCH(Product_hierarchy_2019[[#This Row],[BA Code]],Table16[[#All],[PC Svcs (STM + Indirect)]],0)),"")</f>
        <v/>
      </c>
      <c r="P8" t="str">
        <f>+IFERROR(INDEX(Table16[[#All],[PC Value code]],MATCH(Product_hierarchy_2019[[#This Row],[BA Code]],Table16[[#All],[PC Value]],0)),"")</f>
        <v/>
      </c>
      <c r="Q8" t="str">
        <f>+IFERROR(INDEX(Table16[[#All],[OPS HW code]],MATCH(Product_hierarchy_2019[[#This Row],[BA Code]],Table16[[#All],[OPS HW A3]],0)),"")</f>
        <v/>
      </c>
      <c r="R8" t="str">
        <f>+IFERROR(INDEX(Table16[[#All],[OPS HW A4 code]],MATCH(Product_hierarchy_2019[[#This Row],[BA Code]],Table16[[#All],[OPS HW A4]],0)),"")</f>
        <v/>
      </c>
      <c r="S8" t="str">
        <f>+IFERROR(INDEX(Table16[[#All],[HPS HW code]],MATCH(Product_hierarchy_2019[[#This Row],[BA Code]],Table16[[#All],[HPS HW]],0)),"")</f>
        <v/>
      </c>
      <c r="T8" t="str">
        <f>+IFERROR(INDEX(Table16[[#All],[Print Support Svcs code]],MATCH(Product_hierarchy_2019[[#This Row],[BA Code]],Table16[[#All],[Print Support Svcs]],0)),"")</f>
        <v/>
      </c>
      <c r="U8" t="str">
        <f>+IFERROR(INDEX(Table16[[#All],[Print Value code]],MATCH(Product_hierarchy_2019[[#This Row],[BA Code]],Table16[[#All],[Print Value]],0)),"")</f>
        <v/>
      </c>
      <c r="V8" t="str">
        <f>+IFERROR(INDEX(Table16[[#All],[HPS Supplies code]],MATCH(Product_hierarchy_2019[[#This Row],[BA Code]],Table16[[#All],[HPS Supplies]],0)),"")</f>
        <v/>
      </c>
      <c r="W8" t="str">
        <f>+IFERROR(INDEX(Table16[[#All],[OPS Supplies code]],MATCH(Product_hierarchy_2019[[#This Row],[BA Code]],Table16[[#All],[OPS Supplies]],0)),"")</f>
        <v>OPS Supplies</v>
      </c>
      <c r="Y8" t="s">
        <v>711</v>
      </c>
      <c r="AA8" s="1" t="str">
        <f>+IFERROR(INDEX(DCP_PL_mapping[[#All],[DCP Group]],MATCH(Product_hierarchy_2019[[#This Row],[BA Code]],DCP_PL_mapping[[#All],[BA Code]],0)),"")</f>
        <v/>
      </c>
      <c r="AB8" t="str">
        <f>+INDEX(Product_Herarchy2017[[#All],[L2 Description]],MATCH(Product_hierarchy_2019[[#This Row],[BA Code]],Product_Herarchy2017[[#All],[BA Code]],0))</f>
        <v>Print</v>
      </c>
      <c r="AC8" t="s">
        <v>711</v>
      </c>
    </row>
    <row r="9" spans="1:29" x14ac:dyDescent="0.25">
      <c r="A9" s="49" t="s">
        <v>228</v>
      </c>
      <c r="B9" t="str">
        <f>+LEFT(Product_hierarchy_2019[[#This Row],[BA Code]],2)</f>
        <v>GJ</v>
      </c>
      <c r="C9" t="s">
        <v>413</v>
      </c>
      <c r="D9" t="s">
        <v>229</v>
      </c>
      <c r="E9" t="s">
        <v>230</v>
      </c>
      <c r="F9" t="s">
        <v>214</v>
      </c>
      <c r="G9" t="s">
        <v>319</v>
      </c>
      <c r="H9" t="s">
        <v>230</v>
      </c>
      <c r="I9" t="s">
        <v>703</v>
      </c>
      <c r="J9" t="s">
        <v>703</v>
      </c>
      <c r="K9" t="str">
        <f>+IFERROR(INDEX(Table16[[#All],[CPS Code]],MATCH(Product_hierarchy_2019[[#This Row],[BA Code]],Table16[[#All],[CPS]],0)),"")</f>
        <v/>
      </c>
      <c r="L9" t="s">
        <v>703</v>
      </c>
      <c r="O9" t="str">
        <f>+IFERROR(INDEX(Table16[[#All],[PC Services code]],MATCH(Product_hierarchy_2019[[#This Row],[BA Code]],Table16[[#All],[PC Svcs (STM + Indirect)]],0)),"")</f>
        <v/>
      </c>
      <c r="P9" t="str">
        <f>+IFERROR(INDEX(Table16[[#All],[PC Value code]],MATCH(Product_hierarchy_2019[[#This Row],[BA Code]],Table16[[#All],[PC Value]],0)),"")</f>
        <v/>
      </c>
      <c r="Q9" t="str">
        <f>+IFERROR(INDEX(Table16[[#All],[OPS HW code]],MATCH(Product_hierarchy_2019[[#This Row],[BA Code]],Table16[[#All],[OPS HW A3]],0)),"")</f>
        <v/>
      </c>
      <c r="R9" t="str">
        <f>+IFERROR(INDEX(Table16[[#All],[OPS HW A4 code]],MATCH(Product_hierarchy_2019[[#This Row],[BA Code]],Table16[[#All],[OPS HW A4]],0)),"")</f>
        <v/>
      </c>
      <c r="S9" t="str">
        <f>+IFERROR(INDEX(Table16[[#All],[HPS HW code]],MATCH(Product_hierarchy_2019[[#This Row],[BA Code]],Table16[[#All],[HPS HW]],0)),"")</f>
        <v/>
      </c>
      <c r="T9" t="str">
        <f>+IFERROR(INDEX(Table16[[#All],[Print Support Svcs code]],MATCH(Product_hierarchy_2019[[#This Row],[BA Code]],Table16[[#All],[Print Support Svcs]],0)),"")</f>
        <v/>
      </c>
      <c r="U9" t="str">
        <f>+IFERROR(INDEX(Table16[[#All],[Print Value code]],MATCH(Product_hierarchy_2019[[#This Row],[BA Code]],Table16[[#All],[Print Value]],0)),"")</f>
        <v/>
      </c>
      <c r="V9" t="str">
        <f>+IFERROR(INDEX(Table16[[#All],[HPS Supplies code]],MATCH(Product_hierarchy_2019[[#This Row],[BA Code]],Table16[[#All],[HPS Supplies]],0)),"")</f>
        <v/>
      </c>
      <c r="W9" t="str">
        <f>+IFERROR(INDEX(Table16[[#All],[OPS Supplies code]],MATCH(Product_hierarchy_2019[[#This Row],[BA Code]],Table16[[#All],[OPS Supplies]],0)),"")</f>
        <v>OPS Supplies</v>
      </c>
      <c r="Y9" t="s">
        <v>711</v>
      </c>
      <c r="AA9" s="1" t="str">
        <f>+IFERROR(INDEX(DCP_PL_mapping[[#All],[DCP Group]],MATCH(Product_hierarchy_2019[[#This Row],[BA Code]],DCP_PL_mapping[[#All],[BA Code]],0)),"")</f>
        <v/>
      </c>
      <c r="AB9" t="str">
        <f>+INDEX(Product_Herarchy2017[[#All],[L2 Description]],MATCH(Product_hierarchy_2019[[#This Row],[BA Code]],Product_Herarchy2017[[#All],[BA Code]],0))</f>
        <v>Print</v>
      </c>
      <c r="AC9" t="s">
        <v>711</v>
      </c>
    </row>
    <row r="10" spans="1:29" x14ac:dyDescent="0.25">
      <c r="A10" s="49" t="s">
        <v>231</v>
      </c>
      <c r="B10" t="str">
        <f>+LEFT(Product_hierarchy_2019[[#This Row],[BA Code]],2)</f>
        <v>GK</v>
      </c>
      <c r="C10" t="s">
        <v>425</v>
      </c>
      <c r="D10" t="s">
        <v>428</v>
      </c>
      <c r="E10" t="s">
        <v>230</v>
      </c>
      <c r="F10" t="s">
        <v>214</v>
      </c>
      <c r="G10" t="s">
        <v>319</v>
      </c>
      <c r="H10" t="s">
        <v>230</v>
      </c>
      <c r="I10" t="s">
        <v>703</v>
      </c>
      <c r="J10" t="s">
        <v>703</v>
      </c>
      <c r="K10" t="str">
        <f>+IFERROR(INDEX(Table16[[#All],[CPS Code]],MATCH(Product_hierarchy_2019[[#This Row],[BA Code]],Table16[[#All],[CPS]],0)),"")</f>
        <v/>
      </c>
      <c r="L10" t="s">
        <v>703</v>
      </c>
      <c r="O10" t="str">
        <f>+IFERROR(INDEX(Table16[[#All],[PC Services code]],MATCH(Product_hierarchy_2019[[#This Row],[BA Code]],Table16[[#All],[PC Svcs (STM + Indirect)]],0)),"")</f>
        <v/>
      </c>
      <c r="P10" t="str">
        <f>+IFERROR(INDEX(Table16[[#All],[PC Value code]],MATCH(Product_hierarchy_2019[[#This Row],[BA Code]],Table16[[#All],[PC Value]],0)),"")</f>
        <v/>
      </c>
      <c r="Q10" t="str">
        <f>+IFERROR(INDEX(Table16[[#All],[OPS HW code]],MATCH(Product_hierarchy_2019[[#This Row],[BA Code]],Table16[[#All],[OPS HW A3]],0)),"")</f>
        <v/>
      </c>
      <c r="R10" t="str">
        <f>+IFERROR(INDEX(Table16[[#All],[OPS HW A4 code]],MATCH(Product_hierarchy_2019[[#This Row],[BA Code]],Table16[[#All],[OPS HW A4]],0)),"")</f>
        <v/>
      </c>
      <c r="S10" t="str">
        <f>+IFERROR(INDEX(Table16[[#All],[HPS HW code]],MATCH(Product_hierarchy_2019[[#This Row],[BA Code]],Table16[[#All],[HPS HW]],0)),"")</f>
        <v/>
      </c>
      <c r="T10" t="str">
        <f>+IFERROR(INDEX(Table16[[#All],[Print Support Svcs code]],MATCH(Product_hierarchy_2019[[#This Row],[BA Code]],Table16[[#All],[Print Support Svcs]],0)),"")</f>
        <v/>
      </c>
      <c r="U10" t="str">
        <f>+IFERROR(INDEX(Table16[[#All],[Print Value code]],MATCH(Product_hierarchy_2019[[#This Row],[BA Code]],Table16[[#All],[Print Value]],0)),"")</f>
        <v/>
      </c>
      <c r="V10" t="str">
        <f>+IFERROR(INDEX(Table16[[#All],[HPS Supplies code]],MATCH(Product_hierarchy_2019[[#This Row],[BA Code]],Table16[[#All],[HPS Supplies]],0)),"")</f>
        <v/>
      </c>
      <c r="W10" t="str">
        <f>+IFERROR(INDEX(Table16[[#All],[OPS Supplies code]],MATCH(Product_hierarchy_2019[[#This Row],[BA Code]],Table16[[#All],[OPS Supplies]],0)),"")</f>
        <v>OPS Supplies</v>
      </c>
      <c r="Y10" t="s">
        <v>711</v>
      </c>
      <c r="AA10" s="1" t="str">
        <f>+IFERROR(INDEX(DCP_PL_mapping[[#All],[DCP Group]],MATCH(Product_hierarchy_2019[[#This Row],[BA Code]],DCP_PL_mapping[[#All],[BA Code]],0)),"")</f>
        <v/>
      </c>
      <c r="AB10" t="str">
        <f>+INDEX(Product_Herarchy2017[[#All],[L2 Description]],MATCH(Product_hierarchy_2019[[#This Row],[BA Code]],Product_Herarchy2017[[#All],[BA Code]],0))</f>
        <v>Print</v>
      </c>
      <c r="AC10" t="s">
        <v>711</v>
      </c>
    </row>
    <row r="11" spans="1:29" x14ac:dyDescent="0.25">
      <c r="A11" s="49" t="s">
        <v>232</v>
      </c>
      <c r="B11" t="str">
        <f>+LEFT(Product_hierarchy_2019[[#This Row],[BA Code]],2)</f>
        <v>GL</v>
      </c>
      <c r="C11" t="s">
        <v>429</v>
      </c>
      <c r="D11" t="s">
        <v>429</v>
      </c>
      <c r="E11" t="s">
        <v>230</v>
      </c>
      <c r="F11" t="s">
        <v>214</v>
      </c>
      <c r="G11" t="s">
        <v>319</v>
      </c>
      <c r="H11" t="s">
        <v>230</v>
      </c>
      <c r="I11" t="s">
        <v>703</v>
      </c>
      <c r="J11" t="s">
        <v>703</v>
      </c>
      <c r="K11" t="str">
        <f>+IFERROR(INDEX(Table16[[#All],[CPS Code]],MATCH(Product_hierarchy_2019[[#This Row],[BA Code]],Table16[[#All],[CPS]],0)),"")</f>
        <v/>
      </c>
      <c r="L11" t="s">
        <v>703</v>
      </c>
      <c r="O11" t="str">
        <f>+IFERROR(INDEX(Table16[[#All],[PC Services code]],MATCH(Product_hierarchy_2019[[#This Row],[BA Code]],Table16[[#All],[PC Svcs (STM + Indirect)]],0)),"")</f>
        <v/>
      </c>
      <c r="P11" t="str">
        <f>+IFERROR(INDEX(Table16[[#All],[PC Value code]],MATCH(Product_hierarchy_2019[[#This Row],[BA Code]],Table16[[#All],[PC Value]],0)),"")</f>
        <v/>
      </c>
      <c r="Q11" t="str">
        <f>+IFERROR(INDEX(Table16[[#All],[OPS HW code]],MATCH(Product_hierarchy_2019[[#This Row],[BA Code]],Table16[[#All],[OPS HW A3]],0)),"")</f>
        <v/>
      </c>
      <c r="R11" t="str">
        <f>+IFERROR(INDEX(Table16[[#All],[OPS HW A4 code]],MATCH(Product_hierarchy_2019[[#This Row],[BA Code]],Table16[[#All],[OPS HW A4]],0)),"")</f>
        <v/>
      </c>
      <c r="S11" t="str">
        <f>+IFERROR(INDEX(Table16[[#All],[HPS HW code]],MATCH(Product_hierarchy_2019[[#This Row],[BA Code]],Table16[[#All],[HPS HW]],0)),"")</f>
        <v/>
      </c>
      <c r="T11" t="str">
        <f>+IFERROR(INDEX(Table16[[#All],[Print Support Svcs code]],MATCH(Product_hierarchy_2019[[#This Row],[BA Code]],Table16[[#All],[Print Support Svcs]],0)),"")</f>
        <v/>
      </c>
      <c r="U11" t="str">
        <f>+IFERROR(INDEX(Table16[[#All],[Print Value code]],MATCH(Product_hierarchy_2019[[#This Row],[BA Code]],Table16[[#All],[Print Value]],0)),"")</f>
        <v/>
      </c>
      <c r="V11" t="str">
        <f>+IFERROR(INDEX(Table16[[#All],[HPS Supplies code]],MATCH(Product_hierarchy_2019[[#This Row],[BA Code]],Table16[[#All],[HPS Supplies]],0)),"")</f>
        <v/>
      </c>
      <c r="W11" t="str">
        <f>+IFERROR(INDEX(Table16[[#All],[OPS Supplies code]],MATCH(Product_hierarchy_2019[[#This Row],[BA Code]],Table16[[#All],[OPS Supplies]],0)),"")</f>
        <v>OPS Supplies</v>
      </c>
      <c r="Y11" t="s">
        <v>711</v>
      </c>
      <c r="AA11" s="1" t="str">
        <f>+IFERROR(INDEX(DCP_PL_mapping[[#All],[DCP Group]],MATCH(Product_hierarchy_2019[[#This Row],[BA Code]],DCP_PL_mapping[[#All],[BA Code]],0)),"")</f>
        <v/>
      </c>
      <c r="AB11" t="str">
        <f>+INDEX(Product_Herarchy2017[[#All],[L2 Description]],MATCH(Product_hierarchy_2019[[#This Row],[BA Code]],Product_Herarchy2017[[#All],[BA Code]],0))</f>
        <v>Print</v>
      </c>
      <c r="AC11" t="s">
        <v>711</v>
      </c>
    </row>
    <row r="12" spans="1:29" x14ac:dyDescent="0.25">
      <c r="A12" s="49" t="s">
        <v>300</v>
      </c>
      <c r="B12" t="str">
        <f>+LEFT(Product_hierarchy_2019[[#This Row],[BA Code]],2)</f>
        <v>HF</v>
      </c>
      <c r="C12" t="s">
        <v>439</v>
      </c>
      <c r="D12" t="s">
        <v>281</v>
      </c>
      <c r="E12" t="s">
        <v>230</v>
      </c>
      <c r="F12" t="s">
        <v>214</v>
      </c>
      <c r="G12" t="s">
        <v>319</v>
      </c>
      <c r="H12" t="s">
        <v>230</v>
      </c>
      <c r="I12" t="s">
        <v>703</v>
      </c>
      <c r="J12" t="s">
        <v>703</v>
      </c>
      <c r="K12" t="str">
        <f>+IFERROR(INDEX(Table16[[#All],[CPS Code]],MATCH(Product_hierarchy_2019[[#This Row],[BA Code]],Table16[[#All],[CPS]],0)),"")</f>
        <v/>
      </c>
      <c r="L12" t="s">
        <v>703</v>
      </c>
      <c r="O12" t="str">
        <f>+IFERROR(INDEX(Table16[[#All],[PC Services code]],MATCH(Product_hierarchy_2019[[#This Row],[BA Code]],Table16[[#All],[PC Svcs (STM + Indirect)]],0)),"")</f>
        <v/>
      </c>
      <c r="P12" t="str">
        <f>+IFERROR(INDEX(Table16[[#All],[PC Value code]],MATCH(Product_hierarchy_2019[[#This Row],[BA Code]],Table16[[#All],[PC Value]],0)),"")</f>
        <v/>
      </c>
      <c r="Q12" t="str">
        <f>+IFERROR(INDEX(Table16[[#All],[OPS HW code]],MATCH(Product_hierarchy_2019[[#This Row],[BA Code]],Table16[[#All],[OPS HW A3]],0)),"")</f>
        <v/>
      </c>
      <c r="R12" t="str">
        <f>+IFERROR(INDEX(Table16[[#All],[OPS HW A4 code]],MATCH(Product_hierarchy_2019[[#This Row],[BA Code]],Table16[[#All],[OPS HW A4]],0)),"")</f>
        <v/>
      </c>
      <c r="S12" t="str">
        <f>+IFERROR(INDEX(Table16[[#All],[HPS HW code]],MATCH(Product_hierarchy_2019[[#This Row],[BA Code]],Table16[[#All],[HPS HW]],0)),"")</f>
        <v/>
      </c>
      <c r="T12" t="str">
        <f>+IFERROR(INDEX(Table16[[#All],[Print Support Svcs code]],MATCH(Product_hierarchy_2019[[#This Row],[BA Code]],Table16[[#All],[Print Support Svcs]],0)),"")</f>
        <v/>
      </c>
      <c r="U12" t="str">
        <f>+IFERROR(INDEX(Table16[[#All],[Print Value code]],MATCH(Product_hierarchy_2019[[#This Row],[BA Code]],Table16[[#All],[Print Value]],0)),"")</f>
        <v/>
      </c>
      <c r="V12" t="str">
        <f>+IFERROR(INDEX(Table16[[#All],[HPS Supplies code]],MATCH(Product_hierarchy_2019[[#This Row],[BA Code]],Table16[[#All],[HPS Supplies]],0)),"")</f>
        <v/>
      </c>
      <c r="W12" t="str">
        <f>+IFERROR(INDEX(Table16[[#All],[OPS Supplies code]],MATCH(Product_hierarchy_2019[[#This Row],[BA Code]],Table16[[#All],[OPS Supplies]],0)),"")</f>
        <v>OPS Supplies</v>
      </c>
      <c r="Y12" t="s">
        <v>711</v>
      </c>
      <c r="AA12" s="1" t="str">
        <f>+IFERROR(INDEX(DCP_PL_mapping[[#All],[DCP Group]],MATCH(Product_hierarchy_2019[[#This Row],[BA Code]],DCP_PL_mapping[[#All],[BA Code]],0)),"")</f>
        <v/>
      </c>
      <c r="AB12" t="str">
        <f>+INDEX(Product_Herarchy2017[[#All],[L2 Description]],MATCH(Product_hierarchy_2019[[#This Row],[BA Code]],Product_Herarchy2017[[#All],[BA Code]],0))</f>
        <v>Print</v>
      </c>
      <c r="AC12" t="s">
        <v>711</v>
      </c>
    </row>
    <row r="13" spans="1:29" x14ac:dyDescent="0.25">
      <c r="A13" s="49" t="s">
        <v>423</v>
      </c>
      <c r="B13" t="str">
        <f>+LEFT(Product_hierarchy_2019[[#This Row],[BA Code]],2)</f>
        <v>IU</v>
      </c>
      <c r="C13" t="s">
        <v>424</v>
      </c>
      <c r="D13" t="s">
        <v>428</v>
      </c>
      <c r="E13" t="s">
        <v>230</v>
      </c>
      <c r="F13" t="s">
        <v>214</v>
      </c>
      <c r="G13" t="s">
        <v>319</v>
      </c>
      <c r="H13" t="s">
        <v>230</v>
      </c>
      <c r="I13" t="s">
        <v>703</v>
      </c>
      <c r="J13" t="s">
        <v>703</v>
      </c>
      <c r="K13" t="str">
        <f>+IFERROR(INDEX(Table16[[#All],[CPS Code]],MATCH(Product_hierarchy_2019[[#This Row],[BA Code]],Table16[[#All],[CPS]],0)),"")</f>
        <v/>
      </c>
      <c r="L13" t="s">
        <v>703</v>
      </c>
      <c r="O13" t="str">
        <f>+IFERROR(INDEX(Table16[[#All],[PC Services code]],MATCH(Product_hierarchy_2019[[#This Row],[BA Code]],Table16[[#All],[PC Svcs (STM + Indirect)]],0)),"")</f>
        <v/>
      </c>
      <c r="P13" t="str">
        <f>+IFERROR(INDEX(Table16[[#All],[PC Value code]],MATCH(Product_hierarchy_2019[[#This Row],[BA Code]],Table16[[#All],[PC Value]],0)),"")</f>
        <v/>
      </c>
      <c r="Q13" t="str">
        <f>+IFERROR(INDEX(Table16[[#All],[OPS HW code]],MATCH(Product_hierarchy_2019[[#This Row],[BA Code]],Table16[[#All],[OPS HW A3]],0)),"")</f>
        <v/>
      </c>
      <c r="R13" t="str">
        <f>+IFERROR(INDEX(Table16[[#All],[OPS HW A4 code]],MATCH(Product_hierarchy_2019[[#This Row],[BA Code]],Table16[[#All],[OPS HW A4]],0)),"")</f>
        <v/>
      </c>
      <c r="S13" t="str">
        <f>+IFERROR(INDEX(Table16[[#All],[HPS HW code]],MATCH(Product_hierarchy_2019[[#This Row],[BA Code]],Table16[[#All],[HPS HW]],0)),"")</f>
        <v/>
      </c>
      <c r="T13" t="str">
        <f>+IFERROR(INDEX(Table16[[#All],[Print Support Svcs code]],MATCH(Product_hierarchy_2019[[#This Row],[BA Code]],Table16[[#All],[Print Support Svcs]],0)),"")</f>
        <v/>
      </c>
      <c r="U13" t="str">
        <f>+IFERROR(INDEX(Table16[[#All],[Print Value code]],MATCH(Product_hierarchy_2019[[#This Row],[BA Code]],Table16[[#All],[Print Value]],0)),"")</f>
        <v/>
      </c>
      <c r="V13" t="str">
        <f>+IFERROR(INDEX(Table16[[#All],[HPS Supplies code]],MATCH(Product_hierarchy_2019[[#This Row],[BA Code]],Table16[[#All],[HPS Supplies]],0)),"")</f>
        <v/>
      </c>
      <c r="W13" t="str">
        <f>+IFERROR(INDEX(Table16[[#All],[OPS Supplies code]],MATCH(Product_hierarchy_2019[[#This Row],[BA Code]],Table16[[#All],[OPS Supplies]],0)),"")</f>
        <v>OPS Supplies</v>
      </c>
      <c r="Y13" t="s">
        <v>711</v>
      </c>
      <c r="AA13" s="1" t="str">
        <f>+IFERROR(INDEX(DCP_PL_mapping[[#All],[DCP Group]],MATCH(Product_hierarchy_2019[[#This Row],[BA Code]],DCP_PL_mapping[[#All],[BA Code]],0)),"")</f>
        <v/>
      </c>
      <c r="AB13" t="str">
        <f>+INDEX(Product_Herarchy2017[[#All],[L2 Description]],MATCH(Product_hierarchy_2019[[#This Row],[BA Code]],Product_Herarchy2017[[#All],[BA Code]],0))</f>
        <v>Print</v>
      </c>
      <c r="AC13" t="s">
        <v>711</v>
      </c>
    </row>
    <row r="14" spans="1:29" x14ac:dyDescent="0.25">
      <c r="A14" s="49" t="s">
        <v>115</v>
      </c>
      <c r="B14" t="str">
        <f>+LEFT(Product_hierarchy_2019[[#This Row],[BA Code]],2)</f>
        <v>UD</v>
      </c>
      <c r="C14" t="s">
        <v>438</v>
      </c>
      <c r="D14" t="s">
        <v>281</v>
      </c>
      <c r="E14" t="s">
        <v>230</v>
      </c>
      <c r="F14" t="s">
        <v>214</v>
      </c>
      <c r="G14" t="s">
        <v>319</v>
      </c>
      <c r="H14" t="s">
        <v>230</v>
      </c>
      <c r="I14" t="s">
        <v>703</v>
      </c>
      <c r="J14" t="s">
        <v>703</v>
      </c>
      <c r="K14" t="str">
        <f>+IFERROR(INDEX(Table16[[#All],[CPS Code]],MATCH(Product_hierarchy_2019[[#This Row],[BA Code]],Table16[[#All],[CPS]],0)),"")</f>
        <v/>
      </c>
      <c r="L14" t="s">
        <v>703</v>
      </c>
      <c r="O14" t="str">
        <f>+IFERROR(INDEX(Table16[[#All],[PC Services code]],MATCH(Product_hierarchy_2019[[#This Row],[BA Code]],Table16[[#All],[PC Svcs (STM + Indirect)]],0)),"")</f>
        <v/>
      </c>
      <c r="P14" t="str">
        <f>+IFERROR(INDEX(Table16[[#All],[PC Value code]],MATCH(Product_hierarchy_2019[[#This Row],[BA Code]],Table16[[#All],[PC Value]],0)),"")</f>
        <v/>
      </c>
      <c r="Q14" t="str">
        <f>+IFERROR(INDEX(Table16[[#All],[OPS HW code]],MATCH(Product_hierarchy_2019[[#This Row],[BA Code]],Table16[[#All],[OPS HW A3]],0)),"")</f>
        <v/>
      </c>
      <c r="R14" t="str">
        <f>+IFERROR(INDEX(Table16[[#All],[OPS HW A4 code]],MATCH(Product_hierarchy_2019[[#This Row],[BA Code]],Table16[[#All],[OPS HW A4]],0)),"")</f>
        <v/>
      </c>
      <c r="S14" t="str">
        <f>+IFERROR(INDEX(Table16[[#All],[HPS HW code]],MATCH(Product_hierarchy_2019[[#This Row],[BA Code]],Table16[[#All],[HPS HW]],0)),"")</f>
        <v/>
      </c>
      <c r="T14" t="str">
        <f>+IFERROR(INDEX(Table16[[#All],[Print Support Svcs code]],MATCH(Product_hierarchy_2019[[#This Row],[BA Code]],Table16[[#All],[Print Support Svcs]],0)),"")</f>
        <v/>
      </c>
      <c r="U14" t="str">
        <f>+IFERROR(INDEX(Table16[[#All],[Print Value code]],MATCH(Product_hierarchy_2019[[#This Row],[BA Code]],Table16[[#All],[Print Value]],0)),"")</f>
        <v/>
      </c>
      <c r="V14" t="str">
        <f>+IFERROR(INDEX(Table16[[#All],[HPS Supplies code]],MATCH(Product_hierarchy_2019[[#This Row],[BA Code]],Table16[[#All],[HPS Supplies]],0)),"")</f>
        <v/>
      </c>
      <c r="W14" t="str">
        <f>+IFERROR(INDEX(Table16[[#All],[OPS Supplies code]],MATCH(Product_hierarchy_2019[[#This Row],[BA Code]],Table16[[#All],[OPS Supplies]],0)),"")</f>
        <v>OPS Supplies</v>
      </c>
      <c r="Y14" t="s">
        <v>711</v>
      </c>
      <c r="AA14" s="1" t="str">
        <f>+IFERROR(INDEX(DCP_PL_mapping[[#All],[DCP Group]],MATCH(Product_hierarchy_2019[[#This Row],[BA Code]],DCP_PL_mapping[[#All],[BA Code]],0)),"")</f>
        <v/>
      </c>
      <c r="AB14" t="str">
        <f>+INDEX(Product_Herarchy2017[[#All],[L2 Description]],MATCH(Product_hierarchy_2019[[#This Row],[BA Code]],Product_Herarchy2017[[#All],[BA Code]],0))</f>
        <v>Print</v>
      </c>
      <c r="AC14" t="s">
        <v>711</v>
      </c>
    </row>
    <row r="15" spans="1:29" x14ac:dyDescent="0.25">
      <c r="A15" s="49" t="s">
        <v>176</v>
      </c>
      <c r="B15" t="str">
        <f>+LEFT(Product_hierarchy_2019[[#This Row],[BA Code]],2)</f>
        <v>64</v>
      </c>
      <c r="C15" t="s">
        <v>177</v>
      </c>
      <c r="D15" t="s">
        <v>235</v>
      </c>
      <c r="E15" t="s">
        <v>234</v>
      </c>
      <c r="F15" t="s">
        <v>214</v>
      </c>
      <c r="G15" t="s">
        <v>319</v>
      </c>
      <c r="H15" t="s">
        <v>637</v>
      </c>
      <c r="I15" t="s">
        <v>703</v>
      </c>
      <c r="J15" t="s">
        <v>703</v>
      </c>
      <c r="K15" t="str">
        <f>+IFERROR(INDEX(Table16[[#All],[CPS Code]],MATCH(Product_hierarchy_2019[[#This Row],[BA Code]],Table16[[#All],[CPS]],0)),"")</f>
        <v/>
      </c>
      <c r="L15" t="s">
        <v>703</v>
      </c>
      <c r="O15" t="str">
        <f>+IFERROR(INDEX(Table16[[#All],[PC Services code]],MATCH(Product_hierarchy_2019[[#This Row],[BA Code]],Table16[[#All],[PC Svcs (STM + Indirect)]],0)),"")</f>
        <v/>
      </c>
      <c r="P15" t="str">
        <f>+IFERROR(INDEX(Table16[[#All],[PC Value code]],MATCH(Product_hierarchy_2019[[#This Row],[BA Code]],Table16[[#All],[PC Value]],0)),"")</f>
        <v/>
      </c>
      <c r="Q15" t="str">
        <f>+IFERROR(INDEX(Table16[[#All],[OPS HW code]],MATCH(Product_hierarchy_2019[[#This Row],[BA Code]],Table16[[#All],[OPS HW A3]],0)),"")</f>
        <v/>
      </c>
      <c r="R15" t="str">
        <f>+IFERROR(INDEX(Table16[[#All],[OPS HW A4 code]],MATCH(Product_hierarchy_2019[[#This Row],[BA Code]],Table16[[#All],[OPS HW A4]],0)),"")</f>
        <v/>
      </c>
      <c r="S15" t="str">
        <f>+IFERROR(INDEX(Table16[[#All],[HPS HW code]],MATCH(Product_hierarchy_2019[[#This Row],[BA Code]],Table16[[#All],[HPS HW]],0)),"")</f>
        <v/>
      </c>
      <c r="T15" t="str">
        <f>+IFERROR(INDEX(Table16[[#All],[Print Support Svcs code]],MATCH(Product_hierarchy_2019[[#This Row],[BA Code]],Table16[[#All],[Print Support Svcs]],0)),"")</f>
        <v>Print Support Svcs</v>
      </c>
      <c r="U15" t="str">
        <f>+IFERROR(INDEX(Table16[[#All],[Print Value code]],MATCH(Product_hierarchy_2019[[#This Row],[BA Code]],Table16[[#All],[Print Value]],0)),"")</f>
        <v>Print Value</v>
      </c>
      <c r="V15" t="str">
        <f>+IFERROR(INDEX(Table16[[#All],[HPS Supplies code]],MATCH(Product_hierarchy_2019[[#This Row],[BA Code]],Table16[[#All],[HPS Supplies]],0)),"")</f>
        <v/>
      </c>
      <c r="W15" t="str">
        <f>+IFERROR(INDEX(Table16[[#All],[OPS Supplies code]],MATCH(Product_hierarchy_2019[[#This Row],[BA Code]],Table16[[#All],[OPS Supplies]],0)),"")</f>
        <v/>
      </c>
      <c r="AA15" s="1" t="str">
        <f>+IFERROR(INDEX(DCP_PL_mapping[[#All],[DCP Group]],MATCH(Product_hierarchy_2019[[#This Row],[BA Code]],DCP_PL_mapping[[#All],[BA Code]],0)),"")</f>
        <v/>
      </c>
      <c r="AB15" t="str">
        <f>+INDEX(Product_Herarchy2017[[#All],[L2 Description]],MATCH(Product_hierarchy_2019[[#This Row],[BA Code]],Product_Herarchy2017[[#All],[BA Code]],0))</f>
        <v>Print</v>
      </c>
      <c r="AC15" t="s">
        <v>637</v>
      </c>
    </row>
    <row r="16" spans="1:29" x14ac:dyDescent="0.25">
      <c r="A16" s="49" t="s">
        <v>288</v>
      </c>
      <c r="B16" t="str">
        <f>+LEFT(Product_hierarchy_2019[[#This Row],[BA Code]],2)</f>
        <v>F2</v>
      </c>
      <c r="C16" t="s">
        <v>449</v>
      </c>
      <c r="D16" t="s">
        <v>235</v>
      </c>
      <c r="E16" t="s">
        <v>234</v>
      </c>
      <c r="F16" t="s">
        <v>214</v>
      </c>
      <c r="G16" t="s">
        <v>319</v>
      </c>
      <c r="H16" t="s">
        <v>637</v>
      </c>
      <c r="I16" t="s">
        <v>703</v>
      </c>
      <c r="J16" t="s">
        <v>703</v>
      </c>
      <c r="K16" t="str">
        <f>+IFERROR(INDEX(Table16[[#All],[CPS Code]],MATCH(Product_hierarchy_2019[[#This Row],[BA Code]],Table16[[#All],[CPS]],0)),"")</f>
        <v/>
      </c>
      <c r="L16" t="s">
        <v>703</v>
      </c>
      <c r="O16" t="str">
        <f>+IFERROR(INDEX(Table16[[#All],[PC Services code]],MATCH(Product_hierarchy_2019[[#This Row],[BA Code]],Table16[[#All],[PC Svcs (STM + Indirect)]],0)),"")</f>
        <v/>
      </c>
      <c r="P16" t="str">
        <f>+IFERROR(INDEX(Table16[[#All],[PC Value code]],MATCH(Product_hierarchy_2019[[#This Row],[BA Code]],Table16[[#All],[PC Value]],0)),"")</f>
        <v/>
      </c>
      <c r="Q16" t="str">
        <f>+IFERROR(INDEX(Table16[[#All],[OPS HW code]],MATCH(Product_hierarchy_2019[[#This Row],[BA Code]],Table16[[#All],[OPS HW A3]],0)),"")</f>
        <v/>
      </c>
      <c r="R16" t="str">
        <f>+IFERROR(INDEX(Table16[[#All],[OPS HW A4 code]],MATCH(Product_hierarchy_2019[[#This Row],[BA Code]],Table16[[#All],[OPS HW A4]],0)),"")</f>
        <v/>
      </c>
      <c r="S16" t="str">
        <f>+IFERROR(INDEX(Table16[[#All],[HPS HW code]],MATCH(Product_hierarchy_2019[[#This Row],[BA Code]],Table16[[#All],[HPS HW]],0)),"")</f>
        <v/>
      </c>
      <c r="T16" t="str">
        <f>+IFERROR(INDEX(Table16[[#All],[Print Support Svcs code]],MATCH(Product_hierarchy_2019[[#This Row],[BA Code]],Table16[[#All],[Print Support Svcs]],0)),"")</f>
        <v>Print Support Svcs</v>
      </c>
      <c r="U16" t="str">
        <f>+IFERROR(INDEX(Table16[[#All],[Print Value code]],MATCH(Product_hierarchy_2019[[#This Row],[BA Code]],Table16[[#All],[Print Value]],0)),"")</f>
        <v>Print Value</v>
      </c>
      <c r="V16" t="str">
        <f>+IFERROR(INDEX(Table16[[#All],[HPS Supplies code]],MATCH(Product_hierarchy_2019[[#This Row],[BA Code]],Table16[[#All],[HPS Supplies]],0)),"")</f>
        <v/>
      </c>
      <c r="W16" t="str">
        <f>+IFERROR(INDEX(Table16[[#All],[OPS Supplies code]],MATCH(Product_hierarchy_2019[[#This Row],[BA Code]],Table16[[#All],[OPS Supplies]],0)),"")</f>
        <v/>
      </c>
      <c r="AA16" s="1" t="str">
        <f>+IFERROR(INDEX(DCP_PL_mapping[[#All],[DCP Group]],MATCH(Product_hierarchy_2019[[#This Row],[BA Code]],DCP_PL_mapping[[#All],[BA Code]],0)),"")</f>
        <v/>
      </c>
      <c r="AB16" t="str">
        <f>+INDEX(Product_Herarchy2017[[#All],[L2 Description]],MATCH(Product_hierarchy_2019[[#This Row],[BA Code]],Product_Herarchy2017[[#All],[BA Code]],0))</f>
        <v>Print</v>
      </c>
      <c r="AC16" t="s">
        <v>637</v>
      </c>
    </row>
    <row r="17" spans="1:29" x14ac:dyDescent="0.25">
      <c r="A17" s="49" t="s">
        <v>178</v>
      </c>
      <c r="B17" t="str">
        <f>+LEFT(Product_hierarchy_2019[[#This Row],[BA Code]],2)</f>
        <v>R6</v>
      </c>
      <c r="C17" t="s">
        <v>179</v>
      </c>
      <c r="D17" t="s">
        <v>235</v>
      </c>
      <c r="E17" t="s">
        <v>234</v>
      </c>
      <c r="F17" t="s">
        <v>214</v>
      </c>
      <c r="G17" t="s">
        <v>319</v>
      </c>
      <c r="H17" t="s">
        <v>637</v>
      </c>
      <c r="I17" t="s">
        <v>703</v>
      </c>
      <c r="J17" t="s">
        <v>703</v>
      </c>
      <c r="K17" t="str">
        <f>+IFERROR(INDEX(Table16[[#All],[CPS Code]],MATCH(Product_hierarchy_2019[[#This Row],[BA Code]],Table16[[#All],[CPS]],0)),"")</f>
        <v/>
      </c>
      <c r="L17" t="s">
        <v>703</v>
      </c>
      <c r="O17" t="str">
        <f>+IFERROR(INDEX(Table16[[#All],[PC Services code]],MATCH(Product_hierarchy_2019[[#This Row],[BA Code]],Table16[[#All],[PC Svcs (STM + Indirect)]],0)),"")</f>
        <v/>
      </c>
      <c r="P17" t="str">
        <f>+IFERROR(INDEX(Table16[[#All],[PC Value code]],MATCH(Product_hierarchy_2019[[#This Row],[BA Code]],Table16[[#All],[PC Value]],0)),"")</f>
        <v/>
      </c>
      <c r="Q17" t="str">
        <f>+IFERROR(INDEX(Table16[[#All],[OPS HW code]],MATCH(Product_hierarchy_2019[[#This Row],[BA Code]],Table16[[#All],[OPS HW A3]],0)),"")</f>
        <v/>
      </c>
      <c r="R17" t="str">
        <f>+IFERROR(INDEX(Table16[[#All],[OPS HW A4 code]],MATCH(Product_hierarchy_2019[[#This Row],[BA Code]],Table16[[#All],[OPS HW A4]],0)),"")</f>
        <v/>
      </c>
      <c r="S17" t="str">
        <f>+IFERROR(INDEX(Table16[[#All],[HPS HW code]],MATCH(Product_hierarchy_2019[[#This Row],[BA Code]],Table16[[#All],[HPS HW]],0)),"")</f>
        <v/>
      </c>
      <c r="T17" t="str">
        <f>+IFERROR(INDEX(Table16[[#All],[Print Support Svcs code]],MATCH(Product_hierarchy_2019[[#This Row],[BA Code]],Table16[[#All],[Print Support Svcs]],0)),"")</f>
        <v>Print Support Svcs</v>
      </c>
      <c r="U17" t="str">
        <f>+IFERROR(INDEX(Table16[[#All],[Print Value code]],MATCH(Product_hierarchy_2019[[#This Row],[BA Code]],Table16[[#All],[Print Value]],0)),"")</f>
        <v>Print Value</v>
      </c>
      <c r="V17" t="str">
        <f>+IFERROR(INDEX(Table16[[#All],[HPS Supplies code]],MATCH(Product_hierarchy_2019[[#This Row],[BA Code]],Table16[[#All],[HPS Supplies]],0)),"")</f>
        <v/>
      </c>
      <c r="W17" t="str">
        <f>+IFERROR(INDEX(Table16[[#All],[OPS Supplies code]],MATCH(Product_hierarchy_2019[[#This Row],[BA Code]],Table16[[#All],[OPS Supplies]],0)),"")</f>
        <v/>
      </c>
      <c r="AA17" s="1" t="str">
        <f>+IFERROR(INDEX(DCP_PL_mapping[[#All],[DCP Group]],MATCH(Product_hierarchy_2019[[#This Row],[BA Code]],DCP_PL_mapping[[#All],[BA Code]],0)),"")</f>
        <v>HPS</v>
      </c>
      <c r="AB17" t="str">
        <f>+INDEX(Product_Herarchy2017[[#All],[L2 Description]],MATCH(Product_hierarchy_2019[[#This Row],[BA Code]],Product_Herarchy2017[[#All],[BA Code]],0))</f>
        <v>Print</v>
      </c>
      <c r="AC17" t="s">
        <v>637</v>
      </c>
    </row>
    <row r="18" spans="1:29" x14ac:dyDescent="0.25">
      <c r="A18" t="s">
        <v>79</v>
      </c>
      <c r="B18" t="str">
        <f>+LEFT(Product_hierarchy_2019[[#This Row],[BA Code]],2)</f>
        <v>UK</v>
      </c>
      <c r="C18" t="s">
        <v>80</v>
      </c>
      <c r="D18" t="s">
        <v>78</v>
      </c>
      <c r="E18" t="s">
        <v>522</v>
      </c>
      <c r="F18" t="s">
        <v>523</v>
      </c>
      <c r="G18" t="s">
        <v>319</v>
      </c>
      <c r="H18" t="s">
        <v>699</v>
      </c>
      <c r="I18" t="s">
        <v>703</v>
      </c>
      <c r="J18" t="s">
        <v>703</v>
      </c>
      <c r="K18" t="str">
        <f>+IFERROR(INDEX(Table16[[#All],[CPS Code]],MATCH(Product_hierarchy_2019[[#This Row],[BA Code]],Table16[[#All],[CPS]],0)),"")</f>
        <v/>
      </c>
      <c r="L18" t="s">
        <v>703</v>
      </c>
      <c r="O18" t="str">
        <f>+IFERROR(INDEX(Table16[[#All],[PC Services code]],MATCH(Product_hierarchy_2019[[#This Row],[BA Code]],Table16[[#All],[PC Svcs (STM + Indirect)]],0)),"")</f>
        <v/>
      </c>
      <c r="P18" t="str">
        <f>+IFERROR(INDEX(Table16[[#All],[PC Value code]],MATCH(Product_hierarchy_2019[[#This Row],[BA Code]],Table16[[#All],[PC Value]],0)),"")</f>
        <v/>
      </c>
      <c r="Q18" t="str">
        <f>+IFERROR(INDEX(Table16[[#All],[OPS HW code]],MATCH(Product_hierarchy_2019[[#This Row],[BA Code]],Table16[[#All],[OPS HW A3]],0)),"")</f>
        <v/>
      </c>
      <c r="R18" t="str">
        <f>+IFERROR(INDEX(Table16[[#All],[OPS HW A4 code]],MATCH(Product_hierarchy_2019[[#This Row],[BA Code]],Table16[[#All],[OPS HW A4]],0)),"")</f>
        <v/>
      </c>
      <c r="S18" t="str">
        <f>+IFERROR(INDEX(Table16[[#All],[HPS HW code]],MATCH(Product_hierarchy_2019[[#This Row],[BA Code]],Table16[[#All],[HPS HW]],0)),"")</f>
        <v/>
      </c>
      <c r="T18" t="str">
        <f>+IFERROR(INDEX(Table16[[#All],[Print Support Svcs code]],MATCH(Product_hierarchy_2019[[#This Row],[BA Code]],Table16[[#All],[Print Support Svcs]],0)),"")</f>
        <v/>
      </c>
      <c r="U18" t="str">
        <f>+IFERROR(INDEX(Table16[[#All],[Print Value code]],MATCH(Product_hierarchy_2019[[#This Row],[BA Code]],Table16[[#All],[Print Value]],0)),"")</f>
        <v/>
      </c>
      <c r="V18" t="str">
        <f>+IFERROR(INDEX(Table16[[#All],[HPS Supplies code]],MATCH(Product_hierarchy_2019[[#This Row],[BA Code]],Table16[[#All],[HPS Supplies]],0)),"")</f>
        <v/>
      </c>
      <c r="W18" t="str">
        <f>+IFERROR(INDEX(Table16[[#All],[OPS Supplies code]],MATCH(Product_hierarchy_2019[[#This Row],[BA Code]],Table16[[#All],[OPS Supplies]],0)),"")</f>
        <v/>
      </c>
      <c r="Z18" t="s">
        <v>639</v>
      </c>
      <c r="AA18" s="1" t="str">
        <f>+IFERROR(INDEX(DCP_PL_mapping[[#All],[DCP Group]],MATCH(Product_hierarchy_2019[[#This Row],[BA Code]],DCP_PL_mapping[[#All],[BA Code]],0)),"")</f>
        <v>GSB</v>
      </c>
      <c r="AB18" t="str">
        <f>+INDEX(Product_Herarchy2017[[#All],[L2 Description]],MATCH(Product_hierarchy_2019[[#This Row],[BA Code]],Product_Herarchy2017[[#All],[BA Code]],0))</f>
        <v>Print</v>
      </c>
      <c r="AC18" t="s">
        <v>639</v>
      </c>
    </row>
    <row r="19" spans="1:29" x14ac:dyDescent="0.25">
      <c r="A19" t="s">
        <v>148</v>
      </c>
      <c r="B19" t="str">
        <f>+LEFT(Product_hierarchy_2019[[#This Row],[BA Code]],2)</f>
        <v>67</v>
      </c>
      <c r="C19" t="s">
        <v>149</v>
      </c>
      <c r="D19" t="s">
        <v>582</v>
      </c>
      <c r="E19" t="s">
        <v>588</v>
      </c>
      <c r="F19" t="s">
        <v>572</v>
      </c>
      <c r="G19" t="s">
        <v>262</v>
      </c>
      <c r="H19" t="s">
        <v>315</v>
      </c>
      <c r="I19" t="s">
        <v>703</v>
      </c>
      <c r="J19" t="s">
        <v>703</v>
      </c>
      <c r="K19" t="str">
        <f>+IFERROR(INDEX(Table16[[#All],[CPS Code]],MATCH(Product_hierarchy_2019[[#This Row],[BA Code]],Table16[[#All],[CPS]],0)),"")</f>
        <v/>
      </c>
      <c r="L19" t="s">
        <v>703</v>
      </c>
      <c r="O19" t="str">
        <f>+IFERROR(INDEX(Table16[[#All],[PC Services code]],MATCH(Product_hierarchy_2019[[#This Row],[BA Code]],Table16[[#All],[PC Svcs (STM + Indirect)]],0)),"")</f>
        <v>PC Svcs (STM + Indirect)</v>
      </c>
      <c r="P19" t="str">
        <f>+IFERROR(INDEX(Table16[[#All],[PC Value code]],MATCH(Product_hierarchy_2019[[#This Row],[BA Code]],Table16[[#All],[PC Value]],0)),"")</f>
        <v>PC Value</v>
      </c>
      <c r="Q19" t="str">
        <f>+IFERROR(INDEX(Table16[[#All],[OPS HW code]],MATCH(Product_hierarchy_2019[[#This Row],[BA Code]],Table16[[#All],[OPS HW A3]],0)),"")</f>
        <v/>
      </c>
      <c r="R19" t="str">
        <f>+IFERROR(INDEX(Table16[[#All],[OPS HW A4 code]],MATCH(Product_hierarchy_2019[[#This Row],[BA Code]],Table16[[#All],[OPS HW A4]],0)),"")</f>
        <v/>
      </c>
      <c r="S19" t="str">
        <f>+IFERROR(INDEX(Table16[[#All],[HPS HW code]],MATCH(Product_hierarchy_2019[[#This Row],[BA Code]],Table16[[#All],[HPS HW]],0)),"")</f>
        <v/>
      </c>
      <c r="T19" t="str">
        <f>+IFERROR(INDEX(Table16[[#All],[Print Support Svcs code]],MATCH(Product_hierarchy_2019[[#This Row],[BA Code]],Table16[[#All],[Print Support Svcs]],0)),"")</f>
        <v/>
      </c>
      <c r="U19" t="str">
        <f>+IFERROR(INDEX(Table16[[#All],[Print Value code]],MATCH(Product_hierarchy_2019[[#This Row],[BA Code]],Table16[[#All],[Print Value]],0)),"")</f>
        <v/>
      </c>
      <c r="V19" t="str">
        <f>+IFERROR(INDEX(Table16[[#All],[HPS Supplies code]],MATCH(Product_hierarchy_2019[[#This Row],[BA Code]],Table16[[#All],[HPS Supplies]],0)),"")</f>
        <v/>
      </c>
      <c r="W19" t="str">
        <f>+IFERROR(INDEX(Table16[[#All],[OPS Supplies code]],MATCH(Product_hierarchy_2019[[#This Row],[BA Code]],Table16[[#All],[OPS Supplies]],0)),"")</f>
        <v/>
      </c>
      <c r="AA19" s="1" t="str">
        <f>+IFERROR(INDEX(DCP_PL_mapping[[#All],[DCP Group]],MATCH(Product_hierarchy_2019[[#This Row],[BA Code]],DCP_PL_mapping[[#All],[BA Code]],0)),"")</f>
        <v/>
      </c>
      <c r="AB19" t="str">
        <f>+INDEX(Product_Herarchy2017[[#All],[L2 Description]],MATCH(Product_hierarchy_2019[[#This Row],[BA Code]],Product_Herarchy2017[[#All],[BA Code]],0))</f>
        <v>Personal Systems</v>
      </c>
      <c r="AC19" t="s">
        <v>700</v>
      </c>
    </row>
    <row r="20" spans="1:29" x14ac:dyDescent="0.25">
      <c r="A20" t="s">
        <v>150</v>
      </c>
      <c r="B20" t="str">
        <f>+LEFT(Product_hierarchy_2019[[#This Row],[BA Code]],2)</f>
        <v>CY</v>
      </c>
      <c r="C20" t="s">
        <v>583</v>
      </c>
      <c r="D20" t="s">
        <v>582</v>
      </c>
      <c r="E20" t="s">
        <v>588</v>
      </c>
      <c r="F20" t="s">
        <v>572</v>
      </c>
      <c r="G20" t="s">
        <v>262</v>
      </c>
      <c r="H20" t="s">
        <v>315</v>
      </c>
      <c r="I20" t="s">
        <v>703</v>
      </c>
      <c r="J20" t="s">
        <v>703</v>
      </c>
      <c r="K20" t="str">
        <f>+IFERROR(INDEX(Table16[[#All],[CPS Code]],MATCH(Product_hierarchy_2019[[#This Row],[BA Code]],Table16[[#All],[CPS]],0)),"")</f>
        <v/>
      </c>
      <c r="L20" t="s">
        <v>703</v>
      </c>
      <c r="O20" t="str">
        <f>+IFERROR(INDEX(Table16[[#All],[PC Services code]],MATCH(Product_hierarchy_2019[[#This Row],[BA Code]],Table16[[#All],[PC Svcs (STM + Indirect)]],0)),"")</f>
        <v>PC Svcs (STM + Indirect)</v>
      </c>
      <c r="P20" t="str">
        <f>+IFERROR(INDEX(Table16[[#All],[PC Value code]],MATCH(Product_hierarchy_2019[[#This Row],[BA Code]],Table16[[#All],[PC Value]],0)),"")</f>
        <v>PC Value</v>
      </c>
      <c r="Q20" t="str">
        <f>+IFERROR(INDEX(Table16[[#All],[OPS HW code]],MATCH(Product_hierarchy_2019[[#This Row],[BA Code]],Table16[[#All],[OPS HW A3]],0)),"")</f>
        <v/>
      </c>
      <c r="R20" t="str">
        <f>+IFERROR(INDEX(Table16[[#All],[OPS HW A4 code]],MATCH(Product_hierarchy_2019[[#This Row],[BA Code]],Table16[[#All],[OPS HW A4]],0)),"")</f>
        <v/>
      </c>
      <c r="S20" t="str">
        <f>+IFERROR(INDEX(Table16[[#All],[HPS HW code]],MATCH(Product_hierarchy_2019[[#This Row],[BA Code]],Table16[[#All],[HPS HW]],0)),"")</f>
        <v/>
      </c>
      <c r="T20" t="str">
        <f>+IFERROR(INDEX(Table16[[#All],[Print Support Svcs code]],MATCH(Product_hierarchy_2019[[#This Row],[BA Code]],Table16[[#All],[Print Support Svcs]],0)),"")</f>
        <v/>
      </c>
      <c r="U20" t="str">
        <f>+IFERROR(INDEX(Table16[[#All],[Print Value code]],MATCH(Product_hierarchy_2019[[#This Row],[BA Code]],Table16[[#All],[Print Value]],0)),"")</f>
        <v/>
      </c>
      <c r="V20" t="str">
        <f>+IFERROR(INDEX(Table16[[#All],[HPS Supplies code]],MATCH(Product_hierarchy_2019[[#This Row],[BA Code]],Table16[[#All],[HPS Supplies]],0)),"")</f>
        <v/>
      </c>
      <c r="W20" t="str">
        <f>+IFERROR(INDEX(Table16[[#All],[OPS Supplies code]],MATCH(Product_hierarchy_2019[[#This Row],[BA Code]],Table16[[#All],[OPS Supplies]],0)),"")</f>
        <v/>
      </c>
      <c r="AA20" s="1" t="str">
        <f>+IFERROR(INDEX(DCP_PL_mapping[[#All],[DCP Group]],MATCH(Product_hierarchy_2019[[#This Row],[BA Code]],DCP_PL_mapping[[#All],[BA Code]],0)),"")</f>
        <v/>
      </c>
      <c r="AB20" t="str">
        <f>+INDEX(Product_Herarchy2017[[#All],[L2 Description]],MATCH(Product_hierarchy_2019[[#This Row],[BA Code]],Product_Herarchy2017[[#All],[BA Code]],0))</f>
        <v>Personal Systems</v>
      </c>
      <c r="AC20" t="s">
        <v>700</v>
      </c>
    </row>
    <row r="21" spans="1:29" x14ac:dyDescent="0.25">
      <c r="A21" t="s">
        <v>151</v>
      </c>
      <c r="B21" t="str">
        <f>+LEFT(Product_hierarchy_2019[[#This Row],[BA Code]],2)</f>
        <v>9R</v>
      </c>
      <c r="C21" t="s">
        <v>152</v>
      </c>
      <c r="D21" t="s">
        <v>147</v>
      </c>
      <c r="E21" t="s">
        <v>588</v>
      </c>
      <c r="F21" t="s">
        <v>572</v>
      </c>
      <c r="G21" t="s">
        <v>262</v>
      </c>
      <c r="H21" t="s">
        <v>315</v>
      </c>
      <c r="I21" t="s">
        <v>703</v>
      </c>
      <c r="J21" t="s">
        <v>703</v>
      </c>
      <c r="K21" t="str">
        <f>+IFERROR(INDEX(Table16[[#All],[CPS Code]],MATCH(Product_hierarchy_2019[[#This Row],[BA Code]],Table16[[#All],[CPS]],0)),"")</f>
        <v/>
      </c>
      <c r="L21" t="s">
        <v>703</v>
      </c>
      <c r="O21" t="str">
        <f>+IFERROR(INDEX(Table16[[#All],[PC Services code]],MATCH(Product_hierarchy_2019[[#This Row],[BA Code]],Table16[[#All],[PC Svcs (STM + Indirect)]],0)),"")</f>
        <v>PC Svcs (STM + Indirect)</v>
      </c>
      <c r="P21" t="str">
        <f>+IFERROR(INDEX(Table16[[#All],[PC Value code]],MATCH(Product_hierarchy_2019[[#This Row],[BA Code]],Table16[[#All],[PC Value]],0)),"")</f>
        <v>PC Value</v>
      </c>
      <c r="Q21" t="str">
        <f>+IFERROR(INDEX(Table16[[#All],[OPS HW code]],MATCH(Product_hierarchy_2019[[#This Row],[BA Code]],Table16[[#All],[OPS HW A3]],0)),"")</f>
        <v/>
      </c>
      <c r="R21" t="str">
        <f>+IFERROR(INDEX(Table16[[#All],[OPS HW A4 code]],MATCH(Product_hierarchy_2019[[#This Row],[BA Code]],Table16[[#All],[OPS HW A4]],0)),"")</f>
        <v/>
      </c>
      <c r="S21" t="str">
        <f>+IFERROR(INDEX(Table16[[#All],[HPS HW code]],MATCH(Product_hierarchy_2019[[#This Row],[BA Code]],Table16[[#All],[HPS HW]],0)),"")</f>
        <v/>
      </c>
      <c r="T21" t="str">
        <f>+IFERROR(INDEX(Table16[[#All],[Print Support Svcs code]],MATCH(Product_hierarchy_2019[[#This Row],[BA Code]],Table16[[#All],[Print Support Svcs]],0)),"")</f>
        <v/>
      </c>
      <c r="U21" t="str">
        <f>+IFERROR(INDEX(Table16[[#All],[Print Value code]],MATCH(Product_hierarchy_2019[[#This Row],[BA Code]],Table16[[#All],[Print Value]],0)),"")</f>
        <v/>
      </c>
      <c r="V21" t="str">
        <f>+IFERROR(INDEX(Table16[[#All],[HPS Supplies code]],MATCH(Product_hierarchy_2019[[#This Row],[BA Code]],Table16[[#All],[HPS Supplies]],0)),"")</f>
        <v/>
      </c>
      <c r="W21" t="str">
        <f>+IFERROR(INDEX(Table16[[#All],[OPS Supplies code]],MATCH(Product_hierarchy_2019[[#This Row],[BA Code]],Table16[[#All],[OPS Supplies]],0)),"")</f>
        <v/>
      </c>
      <c r="AA21" s="1" t="str">
        <f>+IFERROR(INDEX(DCP_PL_mapping[[#All],[DCP Group]],MATCH(Product_hierarchy_2019[[#This Row],[BA Code]],DCP_PL_mapping[[#All],[BA Code]],0)),"")</f>
        <v/>
      </c>
      <c r="AB21" t="str">
        <f>+INDEX(Product_Herarchy2017[[#All],[L2 Description]],MATCH(Product_hierarchy_2019[[#This Row],[BA Code]],Product_Herarchy2017[[#All],[BA Code]],0))</f>
        <v>Personal Systems</v>
      </c>
      <c r="AC21" t="s">
        <v>700</v>
      </c>
    </row>
    <row r="22" spans="1:29" x14ac:dyDescent="0.25">
      <c r="A22" s="49" t="s">
        <v>275</v>
      </c>
      <c r="B22" t="str">
        <f>+LEFT(Product_hierarchy_2019[[#This Row],[BA Code]],2)</f>
        <v>GV</v>
      </c>
      <c r="C22" t="s">
        <v>276</v>
      </c>
      <c r="D22" t="s">
        <v>271</v>
      </c>
      <c r="E22" t="s">
        <v>271</v>
      </c>
      <c r="F22" t="s">
        <v>269</v>
      </c>
      <c r="G22" t="s">
        <v>269</v>
      </c>
      <c r="H22" t="s">
        <v>314</v>
      </c>
      <c r="I22" t="s">
        <v>703</v>
      </c>
      <c r="J22" t="s">
        <v>703</v>
      </c>
      <c r="K22" t="str">
        <f>+IFERROR(INDEX(Table16[[#All],[CPS Code]],MATCH(Product_hierarchy_2019[[#This Row],[BA Code]],Table16[[#All],[CPS]],0)),"")</f>
        <v/>
      </c>
      <c r="L22" t="s">
        <v>701</v>
      </c>
      <c r="M22" t="s">
        <v>701</v>
      </c>
      <c r="O22" t="str">
        <f>+IFERROR(INDEX(Table16[[#All],[PC Services code]],MATCH(Product_hierarchy_2019[[#This Row],[BA Code]],Table16[[#All],[PC Svcs (STM + Indirect)]],0)),"")</f>
        <v/>
      </c>
      <c r="P22" t="str">
        <f>+IFERROR(INDEX(Table16[[#All],[PC Value code]],MATCH(Product_hierarchy_2019[[#This Row],[BA Code]],Table16[[#All],[PC Value]],0)),"")</f>
        <v/>
      </c>
      <c r="Q22" t="str">
        <f>+IFERROR(INDEX(Table16[[#All],[OPS HW code]],MATCH(Product_hierarchy_2019[[#This Row],[BA Code]],Table16[[#All],[OPS HW A3]],0)),"")</f>
        <v/>
      </c>
      <c r="R22" t="str">
        <f>+IFERROR(INDEX(Table16[[#All],[OPS HW A4 code]],MATCH(Product_hierarchy_2019[[#This Row],[BA Code]],Table16[[#All],[OPS HW A4]],0)),"")</f>
        <v/>
      </c>
      <c r="S22" t="str">
        <f>+IFERROR(INDEX(Table16[[#All],[HPS HW code]],MATCH(Product_hierarchy_2019[[#This Row],[BA Code]],Table16[[#All],[HPS HW]],0)),"")</f>
        <v/>
      </c>
      <c r="T22" t="str">
        <f>+IFERROR(INDEX(Table16[[#All],[Print Support Svcs code]],MATCH(Product_hierarchy_2019[[#This Row],[BA Code]],Table16[[#All],[Print Support Svcs]],0)),"")</f>
        <v/>
      </c>
      <c r="U22" t="str">
        <f>+IFERROR(INDEX(Table16[[#All],[Print Value code]],MATCH(Product_hierarchy_2019[[#This Row],[BA Code]],Table16[[#All],[Print Value]],0)),"")</f>
        <v/>
      </c>
      <c r="V22" t="str">
        <f>+IFERROR(INDEX(Table16[[#All],[HPS Supplies code]],MATCH(Product_hierarchy_2019[[#This Row],[BA Code]],Table16[[#All],[HPS Supplies]],0)),"")</f>
        <v/>
      </c>
      <c r="W22" t="str">
        <f>+IFERROR(INDEX(Table16[[#All],[OPS Supplies code]],MATCH(Product_hierarchy_2019[[#This Row],[BA Code]],Table16[[#All],[OPS Supplies]],0)),"")</f>
        <v/>
      </c>
      <c r="AA22" s="1" t="str">
        <f>+IFERROR(INDEX(DCP_PL_mapping[[#All],[DCP Group]],MATCH(Product_hierarchy_2019[[#This Row],[BA Code]],DCP_PL_mapping[[#All],[BA Code]],0)),"")</f>
        <v/>
      </c>
      <c r="AB22" t="str">
        <f>+INDEX(Product_Herarchy2017[[#All],[L2 Description]],MATCH(Product_hierarchy_2019[[#This Row],[BA Code]],Product_Herarchy2017[[#All],[BA Code]],0))</f>
        <v>HPCO Other</v>
      </c>
      <c r="AC22" t="s">
        <v>701</v>
      </c>
    </row>
    <row r="23" spans="1:29" x14ac:dyDescent="0.25">
      <c r="A23" s="49" t="s">
        <v>8</v>
      </c>
      <c r="B23" t="str">
        <f>+LEFT(Product_hierarchy_2019[[#This Row],[BA Code]],2)</f>
        <v>9T</v>
      </c>
      <c r="C23" t="s">
        <v>568</v>
      </c>
      <c r="D23" t="s">
        <v>6</v>
      </c>
      <c r="E23" t="s">
        <v>571</v>
      </c>
      <c r="F23" t="s">
        <v>572</v>
      </c>
      <c r="G23" t="s">
        <v>262</v>
      </c>
      <c r="H23" t="s">
        <v>314</v>
      </c>
      <c r="I23" t="s">
        <v>703</v>
      </c>
      <c r="J23" t="s">
        <v>703</v>
      </c>
      <c r="K23" t="str">
        <f>+IFERROR(INDEX(Table16[[#All],[CPS Code]],MATCH(Product_hierarchy_2019[[#This Row],[BA Code]],Table16[[#All],[CPS]],0)),"")</f>
        <v/>
      </c>
      <c r="L23" t="s">
        <v>701</v>
      </c>
      <c r="M23" t="s">
        <v>701</v>
      </c>
      <c r="O23" t="str">
        <f>+IFERROR(INDEX(Table16[[#All],[PC Services code]],MATCH(Product_hierarchy_2019[[#This Row],[BA Code]],Table16[[#All],[PC Svcs (STM + Indirect)]],0)),"")</f>
        <v/>
      </c>
      <c r="P23" t="str">
        <f>+IFERROR(INDEX(Table16[[#All],[PC Value code]],MATCH(Product_hierarchy_2019[[#This Row],[BA Code]],Table16[[#All],[PC Value]],0)),"")</f>
        <v/>
      </c>
      <c r="Q23" t="str">
        <f>+IFERROR(INDEX(Table16[[#All],[OPS HW code]],MATCH(Product_hierarchy_2019[[#This Row],[BA Code]],Table16[[#All],[OPS HW A3]],0)),"")</f>
        <v/>
      </c>
      <c r="R23" t="str">
        <f>+IFERROR(INDEX(Table16[[#All],[OPS HW A4 code]],MATCH(Product_hierarchy_2019[[#This Row],[BA Code]],Table16[[#All],[OPS HW A4]],0)),"")</f>
        <v/>
      </c>
      <c r="S23" t="str">
        <f>+IFERROR(INDEX(Table16[[#All],[HPS HW code]],MATCH(Product_hierarchy_2019[[#This Row],[BA Code]],Table16[[#All],[HPS HW]],0)),"")</f>
        <v/>
      </c>
      <c r="T23" t="str">
        <f>+IFERROR(INDEX(Table16[[#All],[Print Support Svcs code]],MATCH(Product_hierarchy_2019[[#This Row],[BA Code]],Table16[[#All],[Print Support Svcs]],0)),"")</f>
        <v/>
      </c>
      <c r="U23" t="str">
        <f>+IFERROR(INDEX(Table16[[#All],[Print Value code]],MATCH(Product_hierarchy_2019[[#This Row],[BA Code]],Table16[[#All],[Print Value]],0)),"")</f>
        <v/>
      </c>
      <c r="V23" t="str">
        <f>+IFERROR(INDEX(Table16[[#All],[HPS Supplies code]],MATCH(Product_hierarchy_2019[[#This Row],[BA Code]],Table16[[#All],[HPS Supplies]],0)),"")</f>
        <v/>
      </c>
      <c r="W23" t="str">
        <f>+IFERROR(INDEX(Table16[[#All],[OPS Supplies code]],MATCH(Product_hierarchy_2019[[#This Row],[BA Code]],Table16[[#All],[OPS Supplies]],0)),"")</f>
        <v/>
      </c>
      <c r="AA23" s="1" t="str">
        <f>+IFERROR(INDEX(DCP_PL_mapping[[#All],[DCP Group]],MATCH(Product_hierarchy_2019[[#This Row],[BA Code]],DCP_PL_mapping[[#All],[BA Code]],0)),"")</f>
        <v>BPS</v>
      </c>
      <c r="AB23" t="str">
        <f>+INDEX(Product_Herarchy2017[[#All],[L2 Description]],MATCH(Product_hierarchy_2019[[#This Row],[BA Code]],Product_Herarchy2017[[#All],[BA Code]],0))</f>
        <v>Personal Systems</v>
      </c>
      <c r="AC23" t="s">
        <v>701</v>
      </c>
    </row>
    <row r="24" spans="1:29" x14ac:dyDescent="0.25">
      <c r="A24" s="49" t="s">
        <v>20</v>
      </c>
      <c r="B24" t="str">
        <f>+LEFT(Product_hierarchy_2019[[#This Row],[BA Code]],2)</f>
        <v>8N</v>
      </c>
      <c r="C24" t="s">
        <v>21</v>
      </c>
      <c r="D24" t="s">
        <v>575</v>
      </c>
      <c r="E24" t="s">
        <v>581</v>
      </c>
      <c r="F24" t="s">
        <v>572</v>
      </c>
      <c r="G24" t="s">
        <v>262</v>
      </c>
      <c r="H24" t="s">
        <v>314</v>
      </c>
      <c r="I24" t="s">
        <v>703</v>
      </c>
      <c r="J24" t="s">
        <v>703</v>
      </c>
      <c r="K24" t="str">
        <f>+IFERROR(INDEX(Table16[[#All],[CPS Code]],MATCH(Product_hierarchy_2019[[#This Row],[BA Code]],Table16[[#All],[CPS]],0)),"")</f>
        <v/>
      </c>
      <c r="L24" t="s">
        <v>701</v>
      </c>
      <c r="M24" t="s">
        <v>701</v>
      </c>
      <c r="O24" t="str">
        <f>+IFERROR(INDEX(Table16[[#All],[PC Services code]],MATCH(Product_hierarchy_2019[[#This Row],[BA Code]],Table16[[#All],[PC Svcs (STM + Indirect)]],0)),"")</f>
        <v/>
      </c>
      <c r="P24" t="str">
        <f>+IFERROR(INDEX(Table16[[#All],[PC Value code]],MATCH(Product_hierarchy_2019[[#This Row],[BA Code]],Table16[[#All],[PC Value]],0)),"")</f>
        <v>PC Value</v>
      </c>
      <c r="Q24" t="str">
        <f>+IFERROR(INDEX(Table16[[#All],[OPS HW code]],MATCH(Product_hierarchy_2019[[#This Row],[BA Code]],Table16[[#All],[OPS HW A3]],0)),"")</f>
        <v/>
      </c>
      <c r="R24" t="str">
        <f>+IFERROR(INDEX(Table16[[#All],[OPS HW A4 code]],MATCH(Product_hierarchy_2019[[#This Row],[BA Code]],Table16[[#All],[OPS HW A4]],0)),"")</f>
        <v/>
      </c>
      <c r="S24" t="str">
        <f>+IFERROR(INDEX(Table16[[#All],[HPS HW code]],MATCH(Product_hierarchy_2019[[#This Row],[BA Code]],Table16[[#All],[HPS HW]],0)),"")</f>
        <v/>
      </c>
      <c r="T24" t="str">
        <f>+IFERROR(INDEX(Table16[[#All],[Print Support Svcs code]],MATCH(Product_hierarchy_2019[[#This Row],[BA Code]],Table16[[#All],[Print Support Svcs]],0)),"")</f>
        <v/>
      </c>
      <c r="U24" t="str">
        <f>+IFERROR(INDEX(Table16[[#All],[Print Value code]],MATCH(Product_hierarchy_2019[[#This Row],[BA Code]],Table16[[#All],[Print Value]],0)),"")</f>
        <v/>
      </c>
      <c r="V24" t="str">
        <f>+IFERROR(INDEX(Table16[[#All],[HPS Supplies code]],MATCH(Product_hierarchy_2019[[#This Row],[BA Code]],Table16[[#All],[HPS Supplies]],0)),"")</f>
        <v/>
      </c>
      <c r="W24" t="str">
        <f>+IFERROR(INDEX(Table16[[#All],[OPS Supplies code]],MATCH(Product_hierarchy_2019[[#This Row],[BA Code]],Table16[[#All],[OPS Supplies]],0)),"")</f>
        <v/>
      </c>
      <c r="AA24" s="1" t="str">
        <f>+IFERROR(INDEX(DCP_PL_mapping[[#All],[DCP Group]],MATCH(Product_hierarchy_2019[[#This Row],[BA Code]],DCP_PL_mapping[[#All],[BA Code]],0)),"")</f>
        <v>BPS</v>
      </c>
      <c r="AB24" t="str">
        <f>+INDEX(Product_Herarchy2017[[#All],[L2 Description]],MATCH(Product_hierarchy_2019[[#This Row],[BA Code]],Product_Herarchy2017[[#All],[BA Code]],0))</f>
        <v>Personal Systems</v>
      </c>
      <c r="AC24" t="s">
        <v>701</v>
      </c>
    </row>
    <row r="25" spans="1:29" x14ac:dyDescent="0.25">
      <c r="A25" s="49" t="s">
        <v>11</v>
      </c>
      <c r="B25" t="str">
        <f>+LEFT(Product_hierarchy_2019[[#This Row],[BA Code]],2)</f>
        <v>9F</v>
      </c>
      <c r="C25" t="s">
        <v>12</v>
      </c>
      <c r="D25" t="s">
        <v>575</v>
      </c>
      <c r="E25" t="s">
        <v>581</v>
      </c>
      <c r="F25" t="s">
        <v>572</v>
      </c>
      <c r="G25" t="s">
        <v>262</v>
      </c>
      <c r="H25" t="s">
        <v>314</v>
      </c>
      <c r="I25" t="s">
        <v>703</v>
      </c>
      <c r="J25" t="s">
        <v>703</v>
      </c>
      <c r="K25" t="str">
        <f>+IFERROR(INDEX(Table16[[#All],[CPS Code]],MATCH(Product_hierarchy_2019[[#This Row],[BA Code]],Table16[[#All],[CPS]],0)),"")</f>
        <v/>
      </c>
      <c r="L25" t="s">
        <v>701</v>
      </c>
      <c r="M25" t="s">
        <v>701</v>
      </c>
      <c r="O25" t="str">
        <f>+IFERROR(INDEX(Table16[[#All],[PC Services code]],MATCH(Product_hierarchy_2019[[#This Row],[BA Code]],Table16[[#All],[PC Svcs (STM + Indirect)]],0)),"")</f>
        <v/>
      </c>
      <c r="P25" t="str">
        <f>+IFERROR(INDEX(Table16[[#All],[PC Value code]],MATCH(Product_hierarchy_2019[[#This Row],[BA Code]],Table16[[#All],[PC Value]],0)),"")</f>
        <v>PC Value</v>
      </c>
      <c r="Q25" t="str">
        <f>+IFERROR(INDEX(Table16[[#All],[OPS HW code]],MATCH(Product_hierarchy_2019[[#This Row],[BA Code]],Table16[[#All],[OPS HW A3]],0)),"")</f>
        <v/>
      </c>
      <c r="R25" t="str">
        <f>+IFERROR(INDEX(Table16[[#All],[OPS HW A4 code]],MATCH(Product_hierarchy_2019[[#This Row],[BA Code]],Table16[[#All],[OPS HW A4]],0)),"")</f>
        <v/>
      </c>
      <c r="S25" t="str">
        <f>+IFERROR(INDEX(Table16[[#All],[HPS HW code]],MATCH(Product_hierarchy_2019[[#This Row],[BA Code]],Table16[[#All],[HPS HW]],0)),"")</f>
        <v/>
      </c>
      <c r="T25" t="str">
        <f>+IFERROR(INDEX(Table16[[#All],[Print Support Svcs code]],MATCH(Product_hierarchy_2019[[#This Row],[BA Code]],Table16[[#All],[Print Support Svcs]],0)),"")</f>
        <v/>
      </c>
      <c r="U25" t="str">
        <f>+IFERROR(INDEX(Table16[[#All],[Print Value code]],MATCH(Product_hierarchy_2019[[#This Row],[BA Code]],Table16[[#All],[Print Value]],0)),"")</f>
        <v/>
      </c>
      <c r="V25" t="str">
        <f>+IFERROR(INDEX(Table16[[#All],[HPS Supplies code]],MATCH(Product_hierarchy_2019[[#This Row],[BA Code]],Table16[[#All],[HPS Supplies]],0)),"")</f>
        <v/>
      </c>
      <c r="W25" t="str">
        <f>+IFERROR(INDEX(Table16[[#All],[OPS Supplies code]],MATCH(Product_hierarchy_2019[[#This Row],[BA Code]],Table16[[#All],[OPS Supplies]],0)),"")</f>
        <v/>
      </c>
      <c r="AA25" s="1" t="str">
        <f>+IFERROR(INDEX(DCP_PL_mapping[[#All],[DCP Group]],MATCH(Product_hierarchy_2019[[#This Row],[BA Code]],DCP_PL_mapping[[#All],[BA Code]],0)),"")</f>
        <v>BPS</v>
      </c>
      <c r="AB25" t="str">
        <f>+INDEX(Product_Herarchy2017[[#All],[L2 Description]],MATCH(Product_hierarchy_2019[[#This Row],[BA Code]],Product_Herarchy2017[[#All],[BA Code]],0))</f>
        <v>Personal Systems</v>
      </c>
      <c r="AC25" t="s">
        <v>701</v>
      </c>
    </row>
    <row r="26" spans="1:29" x14ac:dyDescent="0.25">
      <c r="A26" s="49" t="s">
        <v>23</v>
      </c>
      <c r="B26" t="str">
        <f>+LEFT(Product_hierarchy_2019[[#This Row],[BA Code]],2)</f>
        <v>MP</v>
      </c>
      <c r="C26" t="s">
        <v>24</v>
      </c>
      <c r="D26" t="s">
        <v>575</v>
      </c>
      <c r="E26" t="s">
        <v>581</v>
      </c>
      <c r="F26" t="s">
        <v>572</v>
      </c>
      <c r="G26" t="s">
        <v>262</v>
      </c>
      <c r="H26" t="s">
        <v>314</v>
      </c>
      <c r="I26" t="s">
        <v>703</v>
      </c>
      <c r="J26" t="s">
        <v>703</v>
      </c>
      <c r="K26" t="str">
        <f>+IFERROR(INDEX(Table16[[#All],[CPS Code]],MATCH(Product_hierarchy_2019[[#This Row],[BA Code]],Table16[[#All],[CPS]],0)),"")</f>
        <v/>
      </c>
      <c r="L26" t="s">
        <v>701</v>
      </c>
      <c r="M26" t="s">
        <v>701</v>
      </c>
      <c r="O26" t="str">
        <f>+IFERROR(INDEX(Table16[[#All],[PC Services code]],MATCH(Product_hierarchy_2019[[#This Row],[BA Code]],Table16[[#All],[PC Svcs (STM + Indirect)]],0)),"")</f>
        <v/>
      </c>
      <c r="P26" t="str">
        <f>+IFERROR(INDEX(Table16[[#All],[PC Value code]],MATCH(Product_hierarchy_2019[[#This Row],[BA Code]],Table16[[#All],[PC Value]],0)),"")</f>
        <v>PC Value</v>
      </c>
      <c r="Q26" t="str">
        <f>+IFERROR(INDEX(Table16[[#All],[OPS HW code]],MATCH(Product_hierarchy_2019[[#This Row],[BA Code]],Table16[[#All],[OPS HW A3]],0)),"")</f>
        <v/>
      </c>
      <c r="R26" t="str">
        <f>+IFERROR(INDEX(Table16[[#All],[OPS HW A4 code]],MATCH(Product_hierarchy_2019[[#This Row],[BA Code]],Table16[[#All],[OPS HW A4]],0)),"")</f>
        <v/>
      </c>
      <c r="S26" t="str">
        <f>+IFERROR(INDEX(Table16[[#All],[HPS HW code]],MATCH(Product_hierarchy_2019[[#This Row],[BA Code]],Table16[[#All],[HPS HW]],0)),"")</f>
        <v/>
      </c>
      <c r="T26" t="str">
        <f>+IFERROR(INDEX(Table16[[#All],[Print Support Svcs code]],MATCH(Product_hierarchy_2019[[#This Row],[BA Code]],Table16[[#All],[Print Support Svcs]],0)),"")</f>
        <v/>
      </c>
      <c r="U26" t="str">
        <f>+IFERROR(INDEX(Table16[[#All],[Print Value code]],MATCH(Product_hierarchy_2019[[#This Row],[BA Code]],Table16[[#All],[Print Value]],0)),"")</f>
        <v/>
      </c>
      <c r="V26" t="str">
        <f>+IFERROR(INDEX(Table16[[#All],[HPS Supplies code]],MATCH(Product_hierarchy_2019[[#This Row],[BA Code]],Table16[[#All],[HPS Supplies]],0)),"")</f>
        <v/>
      </c>
      <c r="W26" t="str">
        <f>+IFERROR(INDEX(Table16[[#All],[OPS Supplies code]],MATCH(Product_hierarchy_2019[[#This Row],[BA Code]],Table16[[#All],[OPS Supplies]],0)),"")</f>
        <v/>
      </c>
      <c r="AA26" s="1" t="str">
        <f>+IFERROR(INDEX(DCP_PL_mapping[[#All],[DCP Group]],MATCH(Product_hierarchy_2019[[#This Row],[BA Code]],DCP_PL_mapping[[#All],[BA Code]],0)),"")</f>
        <v>BPS</v>
      </c>
      <c r="AB26" t="str">
        <f>+INDEX(Product_Herarchy2017[[#All],[L2 Description]],MATCH(Product_hierarchy_2019[[#This Row],[BA Code]],Product_Herarchy2017[[#All],[BA Code]],0))</f>
        <v>Personal Systems</v>
      </c>
      <c r="AC26" t="s">
        <v>701</v>
      </c>
    </row>
    <row r="27" spans="1:29" x14ac:dyDescent="0.25">
      <c r="A27" s="49" t="s">
        <v>202</v>
      </c>
      <c r="B27" t="str">
        <f>+LEFT(Product_hierarchy_2019[[#This Row],[BA Code]],2)</f>
        <v>TB</v>
      </c>
      <c r="C27" t="s">
        <v>203</v>
      </c>
      <c r="D27" t="s">
        <v>17</v>
      </c>
      <c r="E27" t="s">
        <v>581</v>
      </c>
      <c r="F27" t="s">
        <v>572</v>
      </c>
      <c r="G27" t="s">
        <v>262</v>
      </c>
      <c r="H27" t="s">
        <v>314</v>
      </c>
      <c r="I27" t="s">
        <v>703</v>
      </c>
      <c r="J27" t="s">
        <v>703</v>
      </c>
      <c r="K27" t="str">
        <f>+IFERROR(INDEX(Table16[[#All],[CPS Code]],MATCH(Product_hierarchy_2019[[#This Row],[BA Code]],Table16[[#All],[CPS]],0)),"")</f>
        <v/>
      </c>
      <c r="L27" t="s">
        <v>701</v>
      </c>
      <c r="M27" t="s">
        <v>701</v>
      </c>
      <c r="O27" t="str">
        <f>+IFERROR(INDEX(Table16[[#All],[PC Services code]],MATCH(Product_hierarchy_2019[[#This Row],[BA Code]],Table16[[#All],[PC Svcs (STM + Indirect)]],0)),"")</f>
        <v/>
      </c>
      <c r="P27" t="str">
        <f>+IFERROR(INDEX(Table16[[#All],[PC Value code]],MATCH(Product_hierarchy_2019[[#This Row],[BA Code]],Table16[[#All],[PC Value]],0)),"")</f>
        <v>PC Value</v>
      </c>
      <c r="Q27" t="str">
        <f>+IFERROR(INDEX(Table16[[#All],[OPS HW code]],MATCH(Product_hierarchy_2019[[#This Row],[BA Code]],Table16[[#All],[OPS HW A3]],0)),"")</f>
        <v/>
      </c>
      <c r="R27" t="str">
        <f>+IFERROR(INDEX(Table16[[#All],[OPS HW A4 code]],MATCH(Product_hierarchy_2019[[#This Row],[BA Code]],Table16[[#All],[OPS HW A4]],0)),"")</f>
        <v/>
      </c>
      <c r="S27" t="str">
        <f>+IFERROR(INDEX(Table16[[#All],[HPS HW code]],MATCH(Product_hierarchy_2019[[#This Row],[BA Code]],Table16[[#All],[HPS HW]],0)),"")</f>
        <v/>
      </c>
      <c r="T27" t="str">
        <f>+IFERROR(INDEX(Table16[[#All],[Print Support Svcs code]],MATCH(Product_hierarchy_2019[[#This Row],[BA Code]],Table16[[#All],[Print Support Svcs]],0)),"")</f>
        <v/>
      </c>
      <c r="U27" t="str">
        <f>+IFERROR(INDEX(Table16[[#All],[Print Value code]],MATCH(Product_hierarchy_2019[[#This Row],[BA Code]],Table16[[#All],[Print Value]],0)),"")</f>
        <v/>
      </c>
      <c r="V27" t="str">
        <f>+IFERROR(INDEX(Table16[[#All],[HPS Supplies code]],MATCH(Product_hierarchy_2019[[#This Row],[BA Code]],Table16[[#All],[HPS Supplies]],0)),"")</f>
        <v/>
      </c>
      <c r="W27" t="str">
        <f>+IFERROR(INDEX(Table16[[#All],[OPS Supplies code]],MATCH(Product_hierarchy_2019[[#This Row],[BA Code]],Table16[[#All],[OPS Supplies]],0)),"")</f>
        <v/>
      </c>
      <c r="AA27" s="1" t="str">
        <f>+IFERROR(INDEX(DCP_PL_mapping[[#All],[DCP Group]],MATCH(Product_hierarchy_2019[[#This Row],[BA Code]],DCP_PL_mapping[[#All],[BA Code]],0)),"")</f>
        <v>BPS</v>
      </c>
      <c r="AB27" t="str">
        <f>+INDEX(Product_Herarchy2017[[#All],[L2 Description]],MATCH(Product_hierarchy_2019[[#This Row],[BA Code]],Product_Herarchy2017[[#All],[BA Code]],0))</f>
        <v>Personal Systems</v>
      </c>
      <c r="AC27" t="s">
        <v>701</v>
      </c>
    </row>
    <row r="28" spans="1:29" x14ac:dyDescent="0.25">
      <c r="A28" s="49" t="s">
        <v>200</v>
      </c>
      <c r="B28" t="str">
        <f>+LEFT(Product_hierarchy_2019[[#This Row],[BA Code]],2)</f>
        <v>9H</v>
      </c>
      <c r="C28" t="s">
        <v>201</v>
      </c>
      <c r="D28" t="s">
        <v>575</v>
      </c>
      <c r="E28" t="s">
        <v>581</v>
      </c>
      <c r="F28" t="s">
        <v>572</v>
      </c>
      <c r="G28" t="s">
        <v>262</v>
      </c>
      <c r="H28" t="s">
        <v>313</v>
      </c>
      <c r="I28" t="s">
        <v>656</v>
      </c>
      <c r="K28" t="str">
        <f>+IFERROR(INDEX(Table16[[#All],[CPS Code]],MATCH(Product_hierarchy_2019[[#This Row],[BA Code]],Table16[[#All],[CPS]],0)),"")</f>
        <v/>
      </c>
      <c r="L28" t="s">
        <v>703</v>
      </c>
      <c r="M28" t="s">
        <v>701</v>
      </c>
      <c r="O28" t="str">
        <f>+IFERROR(INDEX(Table16[[#All],[PC Services code]],MATCH(Product_hierarchy_2019[[#This Row],[BA Code]],Table16[[#All],[PC Svcs (STM + Indirect)]],0)),"")</f>
        <v/>
      </c>
      <c r="P28" t="str">
        <f>+IFERROR(INDEX(Table16[[#All],[PC Value code]],MATCH(Product_hierarchy_2019[[#This Row],[BA Code]],Table16[[#All],[PC Value]],0)),"")</f>
        <v>PC Value</v>
      </c>
      <c r="Q28" t="str">
        <f>+IFERROR(INDEX(Table16[[#All],[OPS HW code]],MATCH(Product_hierarchy_2019[[#This Row],[BA Code]],Table16[[#All],[OPS HW A3]],0)),"")</f>
        <v/>
      </c>
      <c r="R28" t="str">
        <f>+IFERROR(INDEX(Table16[[#All],[OPS HW A4 code]],MATCH(Product_hierarchy_2019[[#This Row],[BA Code]],Table16[[#All],[OPS HW A4]],0)),"")</f>
        <v/>
      </c>
      <c r="S28" t="str">
        <f>+IFERROR(INDEX(Table16[[#All],[HPS HW code]],MATCH(Product_hierarchy_2019[[#This Row],[BA Code]],Table16[[#All],[HPS HW]],0)),"")</f>
        <v/>
      </c>
      <c r="T28" t="str">
        <f>+IFERROR(INDEX(Table16[[#All],[Print Support Svcs code]],MATCH(Product_hierarchy_2019[[#This Row],[BA Code]],Table16[[#All],[Print Support Svcs]],0)),"")</f>
        <v/>
      </c>
      <c r="U28" t="str">
        <f>+IFERROR(INDEX(Table16[[#All],[Print Value code]],MATCH(Product_hierarchy_2019[[#This Row],[BA Code]],Table16[[#All],[Print Value]],0)),"")</f>
        <v/>
      </c>
      <c r="V28" t="str">
        <f>+IFERROR(INDEX(Table16[[#All],[HPS Supplies code]],MATCH(Product_hierarchy_2019[[#This Row],[BA Code]],Table16[[#All],[HPS Supplies]],0)),"")</f>
        <v/>
      </c>
      <c r="W28" t="str">
        <f>+IFERROR(INDEX(Table16[[#All],[OPS Supplies code]],MATCH(Product_hierarchy_2019[[#This Row],[BA Code]],Table16[[#All],[OPS Supplies]],0)),"")</f>
        <v/>
      </c>
      <c r="AA28" s="1" t="str">
        <f>+IFERROR(INDEX(DCP_PL_mapping[[#All],[DCP Group]],MATCH(Product_hierarchy_2019[[#This Row],[BA Code]],DCP_PL_mapping[[#All],[BA Code]],0)),"")</f>
        <v>BPS</v>
      </c>
      <c r="AB28" t="str">
        <f>+INDEX(Product_Herarchy2017[[#All],[L2 Description]],MATCH(Product_hierarchy_2019[[#This Row],[BA Code]],Product_Herarchy2017[[#All],[BA Code]],0))</f>
        <v>Personal Systems</v>
      </c>
      <c r="AC28" t="s">
        <v>701</v>
      </c>
    </row>
    <row r="29" spans="1:29" x14ac:dyDescent="0.25">
      <c r="A29" s="49" t="s">
        <v>16</v>
      </c>
      <c r="B29" t="str">
        <f>+LEFT(Product_hierarchy_2019[[#This Row],[BA Code]],2)</f>
        <v>BO</v>
      </c>
      <c r="C29" t="s">
        <v>17</v>
      </c>
      <c r="D29" t="s">
        <v>17</v>
      </c>
      <c r="E29" t="s">
        <v>581</v>
      </c>
      <c r="F29" t="s">
        <v>572</v>
      </c>
      <c r="G29" t="s">
        <v>262</v>
      </c>
      <c r="H29" t="s">
        <v>313</v>
      </c>
      <c r="I29" t="s">
        <v>656</v>
      </c>
      <c r="K29" t="str">
        <f>+IFERROR(INDEX(Table16[[#All],[CPS Code]],MATCH(Product_hierarchy_2019[[#This Row],[BA Code]],Table16[[#All],[CPS]],0)),"")</f>
        <v/>
      </c>
      <c r="L29" t="s">
        <v>703</v>
      </c>
      <c r="M29" t="s">
        <v>701</v>
      </c>
      <c r="O29" t="str">
        <f>+IFERROR(INDEX(Table16[[#All],[PC Services code]],MATCH(Product_hierarchy_2019[[#This Row],[BA Code]],Table16[[#All],[PC Svcs (STM + Indirect)]],0)),"")</f>
        <v/>
      </c>
      <c r="P29" t="str">
        <f>+IFERROR(INDEX(Table16[[#All],[PC Value code]],MATCH(Product_hierarchy_2019[[#This Row],[BA Code]],Table16[[#All],[PC Value]],0)),"")</f>
        <v>PC Value</v>
      </c>
      <c r="Q29" t="str">
        <f>+IFERROR(INDEX(Table16[[#All],[OPS HW code]],MATCH(Product_hierarchy_2019[[#This Row],[BA Code]],Table16[[#All],[OPS HW A3]],0)),"")</f>
        <v/>
      </c>
      <c r="R29" t="str">
        <f>+IFERROR(INDEX(Table16[[#All],[OPS HW A4 code]],MATCH(Product_hierarchy_2019[[#This Row],[BA Code]],Table16[[#All],[OPS HW A4]],0)),"")</f>
        <v/>
      </c>
      <c r="S29" t="str">
        <f>+IFERROR(INDEX(Table16[[#All],[HPS HW code]],MATCH(Product_hierarchy_2019[[#This Row],[BA Code]],Table16[[#All],[HPS HW]],0)),"")</f>
        <v/>
      </c>
      <c r="T29" t="str">
        <f>+IFERROR(INDEX(Table16[[#All],[Print Support Svcs code]],MATCH(Product_hierarchy_2019[[#This Row],[BA Code]],Table16[[#All],[Print Support Svcs]],0)),"")</f>
        <v/>
      </c>
      <c r="U29" t="str">
        <f>+IFERROR(INDEX(Table16[[#All],[Print Value code]],MATCH(Product_hierarchy_2019[[#This Row],[BA Code]],Table16[[#All],[Print Value]],0)),"")</f>
        <v/>
      </c>
      <c r="V29" t="str">
        <f>+IFERROR(INDEX(Table16[[#All],[HPS Supplies code]],MATCH(Product_hierarchy_2019[[#This Row],[BA Code]],Table16[[#All],[HPS Supplies]],0)),"")</f>
        <v/>
      </c>
      <c r="W29" t="str">
        <f>+IFERROR(INDEX(Table16[[#All],[OPS Supplies code]],MATCH(Product_hierarchy_2019[[#This Row],[BA Code]],Table16[[#All],[OPS Supplies]],0)),"")</f>
        <v/>
      </c>
      <c r="AA29" s="1" t="str">
        <f>+IFERROR(INDEX(DCP_PL_mapping[[#All],[DCP Group]],MATCH(Product_hierarchy_2019[[#This Row],[BA Code]],DCP_PL_mapping[[#All],[BA Code]],0)),"")</f>
        <v>BPS</v>
      </c>
      <c r="AB29" t="str">
        <f>+INDEX(Product_Herarchy2017[[#All],[L2 Description]],MATCH(Product_hierarchy_2019[[#This Row],[BA Code]],Product_Herarchy2017[[#All],[BA Code]],0))</f>
        <v>Personal Systems</v>
      </c>
      <c r="AC29" t="s">
        <v>701</v>
      </c>
    </row>
    <row r="30" spans="1:29" x14ac:dyDescent="0.25">
      <c r="A30" s="49" t="s">
        <v>110</v>
      </c>
      <c r="B30" t="str">
        <f>+LEFT(Product_hierarchy_2019[[#This Row],[BA Code]],2)</f>
        <v>3Y</v>
      </c>
      <c r="C30" t="s">
        <v>221</v>
      </c>
      <c r="D30" t="s">
        <v>222</v>
      </c>
      <c r="E30" t="s">
        <v>213</v>
      </c>
      <c r="F30" t="s">
        <v>214</v>
      </c>
      <c r="G30" t="s">
        <v>319</v>
      </c>
      <c r="H30" t="s">
        <v>636</v>
      </c>
      <c r="I30" t="s">
        <v>703</v>
      </c>
      <c r="J30" t="s">
        <v>703</v>
      </c>
      <c r="K30" t="str">
        <f>+IFERROR(INDEX(Table16[[#All],[CPS Code]],MATCH(Product_hierarchy_2019[[#This Row],[BA Code]],Table16[[#All],[CPS]],0)),"")</f>
        <v/>
      </c>
      <c r="L30" t="s">
        <v>703</v>
      </c>
      <c r="O30" t="str">
        <f>+IFERROR(INDEX(Table16[[#All],[PC Services code]],MATCH(Product_hierarchy_2019[[#This Row],[BA Code]],Table16[[#All],[PC Svcs (STM + Indirect)]],0)),"")</f>
        <v/>
      </c>
      <c r="P30" t="str">
        <f>+IFERROR(INDEX(Table16[[#All],[PC Value code]],MATCH(Product_hierarchy_2019[[#This Row],[BA Code]],Table16[[#All],[PC Value]],0)),"")</f>
        <v/>
      </c>
      <c r="Q30" t="str">
        <f>+IFERROR(INDEX(Table16[[#All],[OPS HW code]],MATCH(Product_hierarchy_2019[[#This Row],[BA Code]],Table16[[#All],[OPS HW A3]],0)),"")</f>
        <v/>
      </c>
      <c r="R30" t="str">
        <f>+IFERROR(INDEX(Table16[[#All],[OPS HW A4 code]],MATCH(Product_hierarchy_2019[[#This Row],[BA Code]],Table16[[#All],[OPS HW A4]],0)),"")</f>
        <v>OPS HW A4</v>
      </c>
      <c r="S30" t="str">
        <f>+IFERROR(INDEX(Table16[[#All],[HPS HW code]],MATCH(Product_hierarchy_2019[[#This Row],[BA Code]],Table16[[#All],[HPS HW]],0)),"")</f>
        <v/>
      </c>
      <c r="T30" t="str">
        <f>+IFERROR(INDEX(Table16[[#All],[Print Support Svcs code]],MATCH(Product_hierarchy_2019[[#This Row],[BA Code]],Table16[[#All],[Print Support Svcs]],0)),"")</f>
        <v/>
      </c>
      <c r="U30" t="str">
        <f>+IFERROR(INDEX(Table16[[#All],[Print Value code]],MATCH(Product_hierarchy_2019[[#This Row],[BA Code]],Table16[[#All],[Print Value]],0)),"")</f>
        <v>Print Value</v>
      </c>
      <c r="V30" t="str">
        <f>+IFERROR(INDEX(Table16[[#All],[HPS Supplies code]],MATCH(Product_hierarchy_2019[[#This Row],[BA Code]],Table16[[#All],[HPS Supplies]],0)),"")</f>
        <v/>
      </c>
      <c r="W30" t="str">
        <f>+IFERROR(INDEX(Table16[[#All],[OPS Supplies code]],MATCH(Product_hierarchy_2019[[#This Row],[BA Code]],Table16[[#All],[OPS Supplies]],0)),"")</f>
        <v/>
      </c>
      <c r="AA30" s="1" t="str">
        <f>+IFERROR(INDEX(DCP_PL_mapping[[#All],[DCP Group]],MATCH(Product_hierarchy_2019[[#This Row],[BA Code]],DCP_PL_mapping[[#All],[BA Code]],0)),"")</f>
        <v>OPS DCP</v>
      </c>
      <c r="AB30" t="str">
        <f>+INDEX(Product_Herarchy2017[[#All],[L2 Description]],MATCH(Product_hierarchy_2019[[#This Row],[BA Code]],Product_Herarchy2017[[#All],[BA Code]],0))</f>
        <v>Print</v>
      </c>
      <c r="AC30" t="s">
        <v>636</v>
      </c>
    </row>
    <row r="31" spans="1:29" x14ac:dyDescent="0.25">
      <c r="A31" s="49" t="s">
        <v>111</v>
      </c>
      <c r="B31" t="str">
        <f>+LEFT(Product_hierarchy_2019[[#This Row],[BA Code]],2)</f>
        <v>6A</v>
      </c>
      <c r="C31" t="s">
        <v>212</v>
      </c>
      <c r="D31" t="s">
        <v>381</v>
      </c>
      <c r="E31" t="s">
        <v>213</v>
      </c>
      <c r="F31" t="s">
        <v>214</v>
      </c>
      <c r="G31" t="s">
        <v>319</v>
      </c>
      <c r="H31" t="s">
        <v>636</v>
      </c>
      <c r="I31" t="s">
        <v>703</v>
      </c>
      <c r="J31" t="s">
        <v>703</v>
      </c>
      <c r="K31" t="str">
        <f>+IFERROR(INDEX(Table16[[#All],[CPS Code]],MATCH(Product_hierarchy_2019[[#This Row],[BA Code]],Table16[[#All],[CPS]],0)),"")</f>
        <v/>
      </c>
      <c r="L31" t="s">
        <v>703</v>
      </c>
      <c r="O31" t="str">
        <f>+IFERROR(INDEX(Table16[[#All],[PC Services code]],MATCH(Product_hierarchy_2019[[#This Row],[BA Code]],Table16[[#All],[PC Svcs (STM + Indirect)]],0)),"")</f>
        <v/>
      </c>
      <c r="P31" t="str">
        <f>+IFERROR(INDEX(Table16[[#All],[PC Value code]],MATCH(Product_hierarchy_2019[[#This Row],[BA Code]],Table16[[#All],[PC Value]],0)),"")</f>
        <v/>
      </c>
      <c r="Q31" t="str">
        <f>+IFERROR(INDEX(Table16[[#All],[OPS HW code]],MATCH(Product_hierarchy_2019[[#This Row],[BA Code]],Table16[[#All],[OPS HW A3]],0)),"")</f>
        <v/>
      </c>
      <c r="R31" t="str">
        <f>+IFERROR(INDEX(Table16[[#All],[OPS HW A4 code]],MATCH(Product_hierarchy_2019[[#This Row],[BA Code]],Table16[[#All],[OPS HW A4]],0)),"")</f>
        <v>OPS HW A4</v>
      </c>
      <c r="S31" t="str">
        <f>+IFERROR(INDEX(Table16[[#All],[HPS HW code]],MATCH(Product_hierarchy_2019[[#This Row],[BA Code]],Table16[[#All],[HPS HW]],0)),"")</f>
        <v/>
      </c>
      <c r="T31" t="str">
        <f>+IFERROR(INDEX(Table16[[#All],[Print Support Svcs code]],MATCH(Product_hierarchy_2019[[#This Row],[BA Code]],Table16[[#All],[Print Support Svcs]],0)),"")</f>
        <v/>
      </c>
      <c r="U31" t="str">
        <f>+IFERROR(INDEX(Table16[[#All],[Print Value code]],MATCH(Product_hierarchy_2019[[#This Row],[BA Code]],Table16[[#All],[Print Value]],0)),"")</f>
        <v>Print Value</v>
      </c>
      <c r="V31" t="str">
        <f>+IFERROR(INDEX(Table16[[#All],[HPS Supplies code]],MATCH(Product_hierarchy_2019[[#This Row],[BA Code]],Table16[[#All],[HPS Supplies]],0)),"")</f>
        <v/>
      </c>
      <c r="W31" t="str">
        <f>+IFERROR(INDEX(Table16[[#All],[OPS Supplies code]],MATCH(Product_hierarchy_2019[[#This Row],[BA Code]],Table16[[#All],[OPS Supplies]],0)),"")</f>
        <v/>
      </c>
      <c r="AA31" s="1" t="str">
        <f>+IFERROR(INDEX(DCP_PL_mapping[[#All],[DCP Group]],MATCH(Product_hierarchy_2019[[#This Row],[BA Code]],DCP_PL_mapping[[#All],[BA Code]],0)),"")</f>
        <v>OPS DCP</v>
      </c>
      <c r="AB31" t="str">
        <f>+INDEX(Product_Herarchy2017[[#All],[L2 Description]],MATCH(Product_hierarchy_2019[[#This Row],[BA Code]],Product_Herarchy2017[[#All],[BA Code]],0))</f>
        <v>Print</v>
      </c>
      <c r="AC31" t="s">
        <v>636</v>
      </c>
    </row>
    <row r="32" spans="1:29" x14ac:dyDescent="0.25">
      <c r="A32" s="49" t="s">
        <v>131</v>
      </c>
      <c r="B32" t="str">
        <f>+LEFT(Product_hierarchy_2019[[#This Row],[BA Code]],2)</f>
        <v>8A</v>
      </c>
      <c r="C32" t="s">
        <v>383</v>
      </c>
      <c r="D32" t="s">
        <v>215</v>
      </c>
      <c r="E32" t="s">
        <v>213</v>
      </c>
      <c r="F32" t="s">
        <v>214</v>
      </c>
      <c r="G32" t="s">
        <v>319</v>
      </c>
      <c r="H32" t="s">
        <v>636</v>
      </c>
      <c r="I32" t="s">
        <v>703</v>
      </c>
      <c r="J32" t="s">
        <v>703</v>
      </c>
      <c r="K32" t="str">
        <f>+IFERROR(INDEX(Table16[[#All],[CPS Code]],MATCH(Product_hierarchy_2019[[#This Row],[BA Code]],Table16[[#All],[CPS]],0)),"")</f>
        <v/>
      </c>
      <c r="L32" t="s">
        <v>703</v>
      </c>
      <c r="O32" t="str">
        <f>+IFERROR(INDEX(Table16[[#All],[PC Services code]],MATCH(Product_hierarchy_2019[[#This Row],[BA Code]],Table16[[#All],[PC Svcs (STM + Indirect)]],0)),"")</f>
        <v/>
      </c>
      <c r="P32" t="str">
        <f>+IFERROR(INDEX(Table16[[#All],[PC Value code]],MATCH(Product_hierarchy_2019[[#This Row],[BA Code]],Table16[[#All],[PC Value]],0)),"")</f>
        <v/>
      </c>
      <c r="Q32" t="str">
        <f>+IFERROR(INDEX(Table16[[#All],[OPS HW code]],MATCH(Product_hierarchy_2019[[#This Row],[BA Code]],Table16[[#All],[OPS HW A3]],0)),"")</f>
        <v/>
      </c>
      <c r="R32" t="str">
        <f>+IFERROR(INDEX(Table16[[#All],[OPS HW A4 code]],MATCH(Product_hierarchy_2019[[#This Row],[BA Code]],Table16[[#All],[OPS HW A4]],0)),"")</f>
        <v>OPS HW A4</v>
      </c>
      <c r="S32" t="str">
        <f>+IFERROR(INDEX(Table16[[#All],[HPS HW code]],MATCH(Product_hierarchy_2019[[#This Row],[BA Code]],Table16[[#All],[HPS HW]],0)),"")</f>
        <v/>
      </c>
      <c r="T32" t="str">
        <f>+IFERROR(INDEX(Table16[[#All],[Print Support Svcs code]],MATCH(Product_hierarchy_2019[[#This Row],[BA Code]],Table16[[#All],[Print Support Svcs]],0)),"")</f>
        <v/>
      </c>
      <c r="U32" t="str">
        <f>+IFERROR(INDEX(Table16[[#All],[Print Value code]],MATCH(Product_hierarchy_2019[[#This Row],[BA Code]],Table16[[#All],[Print Value]],0)),"")</f>
        <v/>
      </c>
      <c r="V32" t="str">
        <f>+IFERROR(INDEX(Table16[[#All],[HPS Supplies code]],MATCH(Product_hierarchy_2019[[#This Row],[BA Code]],Table16[[#All],[HPS Supplies]],0)),"")</f>
        <v/>
      </c>
      <c r="W32" t="str">
        <f>+IFERROR(INDEX(Table16[[#All],[OPS Supplies code]],MATCH(Product_hierarchy_2019[[#This Row],[BA Code]],Table16[[#All],[OPS Supplies]],0)),"")</f>
        <v/>
      </c>
      <c r="AA32" s="1" t="str">
        <f>+IFERROR(INDEX(DCP_PL_mapping[[#All],[DCP Group]],MATCH(Product_hierarchy_2019[[#This Row],[BA Code]],DCP_PL_mapping[[#All],[BA Code]],0)),"")</f>
        <v>OPS DCP</v>
      </c>
      <c r="AB32" t="str">
        <f>+INDEX(Product_Herarchy2017[[#All],[L2 Description]],MATCH(Product_hierarchy_2019[[#This Row],[BA Code]],Product_Herarchy2017[[#All],[BA Code]],0))</f>
        <v>Print</v>
      </c>
      <c r="AC32" t="s">
        <v>636</v>
      </c>
    </row>
    <row r="33" spans="1:29" x14ac:dyDescent="0.25">
      <c r="A33" s="49" t="s">
        <v>116</v>
      </c>
      <c r="B33" t="str">
        <f>+LEFT(Product_hierarchy_2019[[#This Row],[BA Code]],2)</f>
        <v>9C</v>
      </c>
      <c r="C33" t="s">
        <v>386</v>
      </c>
      <c r="D33" t="s">
        <v>222</v>
      </c>
      <c r="E33" t="s">
        <v>213</v>
      </c>
      <c r="F33" t="s">
        <v>214</v>
      </c>
      <c r="G33" t="s">
        <v>319</v>
      </c>
      <c r="H33" t="s">
        <v>636</v>
      </c>
      <c r="I33" t="s">
        <v>703</v>
      </c>
      <c r="J33" t="s">
        <v>703</v>
      </c>
      <c r="K33" t="str">
        <f>+IFERROR(INDEX(Table16[[#All],[CPS Code]],MATCH(Product_hierarchy_2019[[#This Row],[BA Code]],Table16[[#All],[CPS]],0)),"")</f>
        <v/>
      </c>
      <c r="L33" t="s">
        <v>703</v>
      </c>
      <c r="O33" t="str">
        <f>+IFERROR(INDEX(Table16[[#All],[PC Services code]],MATCH(Product_hierarchy_2019[[#This Row],[BA Code]],Table16[[#All],[PC Svcs (STM + Indirect)]],0)),"")</f>
        <v/>
      </c>
      <c r="P33" t="str">
        <f>+IFERROR(INDEX(Table16[[#All],[PC Value code]],MATCH(Product_hierarchy_2019[[#This Row],[BA Code]],Table16[[#All],[PC Value]],0)),"")</f>
        <v/>
      </c>
      <c r="Q33" t="str">
        <f>+IFERROR(INDEX(Table16[[#All],[OPS HW code]],MATCH(Product_hierarchy_2019[[#This Row],[BA Code]],Table16[[#All],[OPS HW A3]],0)),"")</f>
        <v/>
      </c>
      <c r="R33" t="str">
        <f>+IFERROR(INDEX(Table16[[#All],[OPS HW A4 code]],MATCH(Product_hierarchy_2019[[#This Row],[BA Code]],Table16[[#All],[OPS HW A4]],0)),"")</f>
        <v>OPS HW A4</v>
      </c>
      <c r="S33" t="str">
        <f>+IFERROR(INDEX(Table16[[#All],[HPS HW code]],MATCH(Product_hierarchy_2019[[#This Row],[BA Code]],Table16[[#All],[HPS HW]],0)),"")</f>
        <v/>
      </c>
      <c r="T33" t="str">
        <f>+IFERROR(INDEX(Table16[[#All],[Print Support Svcs code]],MATCH(Product_hierarchy_2019[[#This Row],[BA Code]],Table16[[#All],[Print Support Svcs]],0)),"")</f>
        <v/>
      </c>
      <c r="U33" t="str">
        <f>+IFERROR(INDEX(Table16[[#All],[Print Value code]],MATCH(Product_hierarchy_2019[[#This Row],[BA Code]],Table16[[#All],[Print Value]],0)),"")</f>
        <v>Print Value</v>
      </c>
      <c r="V33" t="str">
        <f>+IFERROR(INDEX(Table16[[#All],[HPS Supplies code]],MATCH(Product_hierarchy_2019[[#This Row],[BA Code]],Table16[[#All],[HPS Supplies]],0)),"")</f>
        <v/>
      </c>
      <c r="W33" t="str">
        <f>+IFERROR(INDEX(Table16[[#All],[OPS Supplies code]],MATCH(Product_hierarchy_2019[[#This Row],[BA Code]],Table16[[#All],[OPS Supplies]],0)),"")</f>
        <v/>
      </c>
      <c r="AA33" s="1" t="str">
        <f>+IFERROR(INDEX(DCP_PL_mapping[[#All],[DCP Group]],MATCH(Product_hierarchy_2019[[#This Row],[BA Code]],DCP_PL_mapping[[#All],[BA Code]],0)),"")</f>
        <v>OPS DCP</v>
      </c>
      <c r="AB33" t="str">
        <f>+INDEX(Product_Herarchy2017[[#All],[L2 Description]],MATCH(Product_hierarchy_2019[[#This Row],[BA Code]],Product_Herarchy2017[[#All],[BA Code]],0))</f>
        <v>Print</v>
      </c>
      <c r="AC33" t="s">
        <v>636</v>
      </c>
    </row>
    <row r="34" spans="1:29" x14ac:dyDescent="0.25">
      <c r="A34" s="49" t="s">
        <v>126</v>
      </c>
      <c r="B34" t="str">
        <f>+LEFT(Product_hierarchy_2019[[#This Row],[BA Code]],2)</f>
        <v>C5</v>
      </c>
      <c r="C34" t="s">
        <v>378</v>
      </c>
      <c r="D34" t="s">
        <v>381</v>
      </c>
      <c r="E34" t="s">
        <v>213</v>
      </c>
      <c r="F34" t="s">
        <v>214</v>
      </c>
      <c r="G34" t="s">
        <v>319</v>
      </c>
      <c r="H34" t="s">
        <v>636</v>
      </c>
      <c r="I34" t="s">
        <v>703</v>
      </c>
      <c r="J34" t="s">
        <v>703</v>
      </c>
      <c r="K34" t="str">
        <f>+IFERROR(INDEX(Table16[[#All],[CPS Code]],MATCH(Product_hierarchy_2019[[#This Row],[BA Code]],Table16[[#All],[CPS]],0)),"")</f>
        <v/>
      </c>
      <c r="L34" t="s">
        <v>703</v>
      </c>
      <c r="O34" t="str">
        <f>+IFERROR(INDEX(Table16[[#All],[PC Services code]],MATCH(Product_hierarchy_2019[[#This Row],[BA Code]],Table16[[#All],[PC Svcs (STM + Indirect)]],0)),"")</f>
        <v/>
      </c>
      <c r="P34" t="str">
        <f>+IFERROR(INDEX(Table16[[#All],[PC Value code]],MATCH(Product_hierarchy_2019[[#This Row],[BA Code]],Table16[[#All],[PC Value]],0)),"")</f>
        <v/>
      </c>
      <c r="Q34" t="str">
        <f>+IFERROR(INDEX(Table16[[#All],[OPS HW code]],MATCH(Product_hierarchy_2019[[#This Row],[BA Code]],Table16[[#All],[OPS HW A3]],0)),"")</f>
        <v/>
      </c>
      <c r="R34" t="str">
        <f>+IFERROR(INDEX(Table16[[#All],[OPS HW A4 code]],MATCH(Product_hierarchy_2019[[#This Row],[BA Code]],Table16[[#All],[OPS HW A4]],0)),"")</f>
        <v>OPS HW A4</v>
      </c>
      <c r="S34" t="str">
        <f>+IFERROR(INDEX(Table16[[#All],[HPS HW code]],MATCH(Product_hierarchy_2019[[#This Row],[BA Code]],Table16[[#All],[HPS HW]],0)),"")</f>
        <v/>
      </c>
      <c r="T34" t="str">
        <f>+IFERROR(INDEX(Table16[[#All],[Print Support Svcs code]],MATCH(Product_hierarchy_2019[[#This Row],[BA Code]],Table16[[#All],[Print Support Svcs]],0)),"")</f>
        <v/>
      </c>
      <c r="U34" t="str">
        <f>+IFERROR(INDEX(Table16[[#All],[Print Value code]],MATCH(Product_hierarchy_2019[[#This Row],[BA Code]],Table16[[#All],[Print Value]],0)),"")</f>
        <v>Print Value</v>
      </c>
      <c r="V34" t="str">
        <f>+IFERROR(INDEX(Table16[[#All],[HPS Supplies code]],MATCH(Product_hierarchy_2019[[#This Row],[BA Code]],Table16[[#All],[HPS Supplies]],0)),"")</f>
        <v/>
      </c>
      <c r="W34" t="str">
        <f>+IFERROR(INDEX(Table16[[#All],[OPS Supplies code]],MATCH(Product_hierarchy_2019[[#This Row],[BA Code]],Table16[[#All],[OPS Supplies]],0)),"")</f>
        <v/>
      </c>
      <c r="AA34" s="1" t="str">
        <f>+IFERROR(INDEX(DCP_PL_mapping[[#All],[DCP Group]],MATCH(Product_hierarchy_2019[[#This Row],[BA Code]],DCP_PL_mapping[[#All],[BA Code]],0)),"")</f>
        <v>OPS DCP</v>
      </c>
      <c r="AB34" t="str">
        <f>+INDEX(Product_Herarchy2017[[#All],[L2 Description]],MATCH(Product_hierarchy_2019[[#This Row],[BA Code]],Product_Herarchy2017[[#All],[BA Code]],0))</f>
        <v>Print</v>
      </c>
      <c r="AC34" t="s">
        <v>636</v>
      </c>
    </row>
    <row r="35" spans="1:29" x14ac:dyDescent="0.25">
      <c r="A35" s="49" t="s">
        <v>283</v>
      </c>
      <c r="B35" t="str">
        <f>+LEFT(Product_hierarchy_2019[[#This Row],[BA Code]],2)</f>
        <v>E0</v>
      </c>
      <c r="C35" t="s">
        <v>407</v>
      </c>
      <c r="D35" t="s">
        <v>411</v>
      </c>
      <c r="E35" t="s">
        <v>213</v>
      </c>
      <c r="F35" t="s">
        <v>214</v>
      </c>
      <c r="G35" t="s">
        <v>319</v>
      </c>
      <c r="H35" t="s">
        <v>636</v>
      </c>
      <c r="I35" t="s">
        <v>703</v>
      </c>
      <c r="J35" t="s">
        <v>703</v>
      </c>
      <c r="K35" t="str">
        <f>+IFERROR(INDEX(Table16[[#All],[CPS Code]],MATCH(Product_hierarchy_2019[[#This Row],[BA Code]],Table16[[#All],[CPS]],0)),"")</f>
        <v/>
      </c>
      <c r="L35" t="s">
        <v>703</v>
      </c>
      <c r="O35" t="str">
        <f>+IFERROR(INDEX(Table16[[#All],[PC Services code]],MATCH(Product_hierarchy_2019[[#This Row],[BA Code]],Table16[[#All],[PC Svcs (STM + Indirect)]],0)),"")</f>
        <v/>
      </c>
      <c r="P35" t="str">
        <f>+IFERROR(INDEX(Table16[[#All],[PC Value code]],MATCH(Product_hierarchy_2019[[#This Row],[BA Code]],Table16[[#All],[PC Value]],0)),"")</f>
        <v/>
      </c>
      <c r="Q35" t="str">
        <f>+IFERROR(INDEX(Table16[[#All],[OPS HW code]],MATCH(Product_hierarchy_2019[[#This Row],[BA Code]],Table16[[#All],[OPS HW A3]],0)),"")</f>
        <v/>
      </c>
      <c r="R35" t="str">
        <f>+IFERROR(INDEX(Table16[[#All],[OPS HW A4 code]],MATCH(Product_hierarchy_2019[[#This Row],[BA Code]],Table16[[#All],[OPS HW A4]],0)),"")</f>
        <v>OPS HW A4</v>
      </c>
      <c r="S35" t="str">
        <f>+IFERROR(INDEX(Table16[[#All],[HPS HW code]],MATCH(Product_hierarchy_2019[[#This Row],[BA Code]],Table16[[#All],[HPS HW]],0)),"")</f>
        <v/>
      </c>
      <c r="T35" t="str">
        <f>+IFERROR(INDEX(Table16[[#All],[Print Support Svcs code]],MATCH(Product_hierarchy_2019[[#This Row],[BA Code]],Table16[[#All],[Print Support Svcs]],0)),"")</f>
        <v/>
      </c>
      <c r="U35" t="str">
        <f>+IFERROR(INDEX(Table16[[#All],[Print Value code]],MATCH(Product_hierarchy_2019[[#This Row],[BA Code]],Table16[[#All],[Print Value]],0)),"")</f>
        <v>Print Value</v>
      </c>
      <c r="V35" t="str">
        <f>+IFERROR(INDEX(Table16[[#All],[HPS Supplies code]],MATCH(Product_hierarchy_2019[[#This Row],[BA Code]],Table16[[#All],[HPS Supplies]],0)),"")</f>
        <v/>
      </c>
      <c r="W35" t="str">
        <f>+IFERROR(INDEX(Table16[[#All],[OPS Supplies code]],MATCH(Product_hierarchy_2019[[#This Row],[BA Code]],Table16[[#All],[OPS Supplies]],0)),"")</f>
        <v/>
      </c>
      <c r="AA35" s="1" t="str">
        <f>+IFERROR(INDEX(DCP_PL_mapping[[#All],[DCP Group]],MATCH(Product_hierarchy_2019[[#This Row],[BA Code]],DCP_PL_mapping[[#All],[BA Code]],0)),"")</f>
        <v>OPS DCP</v>
      </c>
      <c r="AB35" t="str">
        <f>+INDEX(Product_Herarchy2017[[#All],[L2 Description]],MATCH(Product_hierarchy_2019[[#This Row],[BA Code]],Product_Herarchy2017[[#All],[BA Code]],0))</f>
        <v>Print</v>
      </c>
      <c r="AC35" t="s">
        <v>636</v>
      </c>
    </row>
    <row r="36" spans="1:29" x14ac:dyDescent="0.25">
      <c r="A36" s="49" t="s">
        <v>290</v>
      </c>
      <c r="B36" t="str">
        <f>+LEFT(Product_hierarchy_2019[[#This Row],[BA Code]],2)</f>
        <v>F7</v>
      </c>
      <c r="C36" t="s">
        <v>408</v>
      </c>
      <c r="D36" t="s">
        <v>411</v>
      </c>
      <c r="E36" t="s">
        <v>213</v>
      </c>
      <c r="F36" t="s">
        <v>214</v>
      </c>
      <c r="G36" t="s">
        <v>319</v>
      </c>
      <c r="H36" t="s">
        <v>636</v>
      </c>
      <c r="I36" t="s">
        <v>703</v>
      </c>
      <c r="J36" t="s">
        <v>703</v>
      </c>
      <c r="K36" t="str">
        <f>+IFERROR(INDEX(Table16[[#All],[CPS Code]],MATCH(Product_hierarchy_2019[[#This Row],[BA Code]],Table16[[#All],[CPS]],0)),"")</f>
        <v/>
      </c>
      <c r="L36" t="s">
        <v>703</v>
      </c>
      <c r="O36" t="str">
        <f>+IFERROR(INDEX(Table16[[#All],[PC Services code]],MATCH(Product_hierarchy_2019[[#This Row],[BA Code]],Table16[[#All],[PC Svcs (STM + Indirect)]],0)),"")</f>
        <v/>
      </c>
      <c r="P36" t="str">
        <f>+IFERROR(INDEX(Table16[[#All],[PC Value code]],MATCH(Product_hierarchy_2019[[#This Row],[BA Code]],Table16[[#All],[PC Value]],0)),"")</f>
        <v/>
      </c>
      <c r="Q36" t="str">
        <f>+IFERROR(INDEX(Table16[[#All],[OPS HW code]],MATCH(Product_hierarchy_2019[[#This Row],[BA Code]],Table16[[#All],[OPS HW A3]],0)),"")</f>
        <v/>
      </c>
      <c r="R36" t="str">
        <f>+IFERROR(INDEX(Table16[[#All],[OPS HW A4 code]],MATCH(Product_hierarchy_2019[[#This Row],[BA Code]],Table16[[#All],[OPS HW A4]],0)),"")</f>
        <v>OPS HW A4</v>
      </c>
      <c r="S36" t="str">
        <f>+IFERROR(INDEX(Table16[[#All],[HPS HW code]],MATCH(Product_hierarchy_2019[[#This Row],[BA Code]],Table16[[#All],[HPS HW]],0)),"")</f>
        <v/>
      </c>
      <c r="T36" t="str">
        <f>+IFERROR(INDEX(Table16[[#All],[Print Support Svcs code]],MATCH(Product_hierarchy_2019[[#This Row],[BA Code]],Table16[[#All],[Print Support Svcs]],0)),"")</f>
        <v/>
      </c>
      <c r="U36" t="str">
        <f>+IFERROR(INDEX(Table16[[#All],[Print Value code]],MATCH(Product_hierarchy_2019[[#This Row],[BA Code]],Table16[[#All],[Print Value]],0)),"")</f>
        <v>Print Value</v>
      </c>
      <c r="V36" t="str">
        <f>+IFERROR(INDEX(Table16[[#All],[HPS Supplies code]],MATCH(Product_hierarchy_2019[[#This Row],[BA Code]],Table16[[#All],[HPS Supplies]],0)),"")</f>
        <v/>
      </c>
      <c r="W36" t="str">
        <f>+IFERROR(INDEX(Table16[[#All],[OPS Supplies code]],MATCH(Product_hierarchy_2019[[#This Row],[BA Code]],Table16[[#All],[OPS Supplies]],0)),"")</f>
        <v/>
      </c>
      <c r="AA36" s="1" t="str">
        <f>+IFERROR(INDEX(DCP_PL_mapping[[#All],[DCP Group]],MATCH(Product_hierarchy_2019[[#This Row],[BA Code]],DCP_PL_mapping[[#All],[BA Code]],0)),"")</f>
        <v>OPS DCP</v>
      </c>
      <c r="AB36" t="str">
        <f>+INDEX(Product_Herarchy2017[[#All],[L2 Description]],MATCH(Product_hierarchy_2019[[#This Row],[BA Code]],Product_Herarchy2017[[#All],[BA Code]],0))</f>
        <v>Print</v>
      </c>
      <c r="AC36" t="s">
        <v>636</v>
      </c>
    </row>
    <row r="37" spans="1:29" x14ac:dyDescent="0.25">
      <c r="A37" s="49" t="s">
        <v>387</v>
      </c>
      <c r="B37" t="str">
        <f>+LEFT(Product_hierarchy_2019[[#This Row],[BA Code]],2)</f>
        <v>IS</v>
      </c>
      <c r="C37" t="s">
        <v>223</v>
      </c>
      <c r="D37" t="s">
        <v>222</v>
      </c>
      <c r="E37" t="s">
        <v>213</v>
      </c>
      <c r="F37" t="s">
        <v>214</v>
      </c>
      <c r="G37" t="s">
        <v>319</v>
      </c>
      <c r="H37" t="s">
        <v>636</v>
      </c>
      <c r="I37" t="s">
        <v>703</v>
      </c>
      <c r="J37" t="s">
        <v>703</v>
      </c>
      <c r="K37" t="str">
        <f>+IFERROR(INDEX(Table16[[#All],[CPS Code]],MATCH(Product_hierarchy_2019[[#This Row],[BA Code]],Table16[[#All],[CPS]],0)),"")</f>
        <v/>
      </c>
      <c r="L37" t="s">
        <v>703</v>
      </c>
      <c r="O37" t="str">
        <f>+IFERROR(INDEX(Table16[[#All],[PC Services code]],MATCH(Product_hierarchy_2019[[#This Row],[BA Code]],Table16[[#All],[PC Svcs (STM + Indirect)]],0)),"")</f>
        <v/>
      </c>
      <c r="P37" t="str">
        <f>+IFERROR(INDEX(Table16[[#All],[PC Value code]],MATCH(Product_hierarchy_2019[[#This Row],[BA Code]],Table16[[#All],[PC Value]],0)),"")</f>
        <v/>
      </c>
      <c r="Q37" t="str">
        <f>+IFERROR(INDEX(Table16[[#All],[OPS HW code]],MATCH(Product_hierarchy_2019[[#This Row],[BA Code]],Table16[[#All],[OPS HW A3]],0)),"")</f>
        <v/>
      </c>
      <c r="R37" t="str">
        <f>+IFERROR(INDEX(Table16[[#All],[OPS HW A4 code]],MATCH(Product_hierarchy_2019[[#This Row],[BA Code]],Table16[[#All],[OPS HW A4]],0)),"")</f>
        <v>OPS HW A4</v>
      </c>
      <c r="S37" t="str">
        <f>+IFERROR(INDEX(Table16[[#All],[HPS HW code]],MATCH(Product_hierarchy_2019[[#This Row],[BA Code]],Table16[[#All],[HPS HW]],0)),"")</f>
        <v/>
      </c>
      <c r="T37" t="str">
        <f>+IFERROR(INDEX(Table16[[#All],[Print Support Svcs code]],MATCH(Product_hierarchy_2019[[#This Row],[BA Code]],Table16[[#All],[Print Support Svcs]],0)),"")</f>
        <v/>
      </c>
      <c r="U37" t="str">
        <f>+IFERROR(INDEX(Table16[[#All],[Print Value code]],MATCH(Product_hierarchy_2019[[#This Row],[BA Code]],Table16[[#All],[Print Value]],0)),"")</f>
        <v/>
      </c>
      <c r="V37" t="str">
        <f>+IFERROR(INDEX(Table16[[#All],[HPS Supplies code]],MATCH(Product_hierarchy_2019[[#This Row],[BA Code]],Table16[[#All],[HPS Supplies]],0)),"")</f>
        <v/>
      </c>
      <c r="W37" t="str">
        <f>+IFERROR(INDEX(Table16[[#All],[OPS Supplies code]],MATCH(Product_hierarchy_2019[[#This Row],[BA Code]],Table16[[#All],[OPS Supplies]],0)),"")</f>
        <v/>
      </c>
      <c r="AA37" s="1" t="str">
        <f>+IFERROR(INDEX(DCP_PL_mapping[[#All],[DCP Group]],MATCH(Product_hierarchy_2019[[#This Row],[BA Code]],DCP_PL_mapping[[#All],[BA Code]],0)),"")</f>
        <v>OPS DCP</v>
      </c>
      <c r="AB37" t="str">
        <f>+INDEX(Product_Herarchy2017[[#All],[L2 Description]],MATCH(Product_hierarchy_2019[[#This Row],[BA Code]],Product_Herarchy2017[[#All],[BA Code]],0))</f>
        <v>Print</v>
      </c>
      <c r="AC37" t="s">
        <v>636</v>
      </c>
    </row>
    <row r="38" spans="1:29" x14ac:dyDescent="0.25">
      <c r="A38" s="49" t="s">
        <v>132</v>
      </c>
      <c r="B38" t="str">
        <f>+LEFT(Product_hierarchy_2019[[#This Row],[BA Code]],2)</f>
        <v>MA</v>
      </c>
      <c r="C38" t="s">
        <v>382</v>
      </c>
      <c r="D38" t="s">
        <v>215</v>
      </c>
      <c r="E38" t="s">
        <v>213</v>
      </c>
      <c r="F38" t="s">
        <v>214</v>
      </c>
      <c r="G38" t="s">
        <v>319</v>
      </c>
      <c r="H38" t="s">
        <v>636</v>
      </c>
      <c r="I38" t="s">
        <v>703</v>
      </c>
      <c r="J38" t="s">
        <v>703</v>
      </c>
      <c r="K38" t="str">
        <f>+IFERROR(INDEX(Table16[[#All],[CPS Code]],MATCH(Product_hierarchy_2019[[#This Row],[BA Code]],Table16[[#All],[CPS]],0)),"")</f>
        <v/>
      </c>
      <c r="L38" t="s">
        <v>703</v>
      </c>
      <c r="O38" t="str">
        <f>+IFERROR(INDEX(Table16[[#All],[PC Services code]],MATCH(Product_hierarchy_2019[[#This Row],[BA Code]],Table16[[#All],[PC Svcs (STM + Indirect)]],0)),"")</f>
        <v/>
      </c>
      <c r="P38" t="str">
        <f>+IFERROR(INDEX(Table16[[#All],[PC Value code]],MATCH(Product_hierarchy_2019[[#This Row],[BA Code]],Table16[[#All],[PC Value]],0)),"")</f>
        <v/>
      </c>
      <c r="Q38" t="str">
        <f>+IFERROR(INDEX(Table16[[#All],[OPS HW code]],MATCH(Product_hierarchy_2019[[#This Row],[BA Code]],Table16[[#All],[OPS HW A3]],0)),"")</f>
        <v/>
      </c>
      <c r="R38" t="str">
        <f>+IFERROR(INDEX(Table16[[#All],[OPS HW A4 code]],MATCH(Product_hierarchy_2019[[#This Row],[BA Code]],Table16[[#All],[OPS HW A4]],0)),"")</f>
        <v>OPS HW A4</v>
      </c>
      <c r="S38" t="str">
        <f>+IFERROR(INDEX(Table16[[#All],[HPS HW code]],MATCH(Product_hierarchy_2019[[#This Row],[BA Code]],Table16[[#All],[HPS HW]],0)),"")</f>
        <v/>
      </c>
      <c r="T38" t="str">
        <f>+IFERROR(INDEX(Table16[[#All],[Print Support Svcs code]],MATCH(Product_hierarchy_2019[[#This Row],[BA Code]],Table16[[#All],[Print Support Svcs]],0)),"")</f>
        <v/>
      </c>
      <c r="U38" t="str">
        <f>+IFERROR(INDEX(Table16[[#All],[Print Value code]],MATCH(Product_hierarchy_2019[[#This Row],[BA Code]],Table16[[#All],[Print Value]],0)),"")</f>
        <v/>
      </c>
      <c r="V38" t="str">
        <f>+IFERROR(INDEX(Table16[[#All],[HPS Supplies code]],MATCH(Product_hierarchy_2019[[#This Row],[BA Code]],Table16[[#All],[HPS Supplies]],0)),"")</f>
        <v/>
      </c>
      <c r="W38" t="str">
        <f>+IFERROR(INDEX(Table16[[#All],[OPS Supplies code]],MATCH(Product_hierarchy_2019[[#This Row],[BA Code]],Table16[[#All],[OPS Supplies]],0)),"")</f>
        <v/>
      </c>
      <c r="AA38" s="1" t="str">
        <f>+IFERROR(INDEX(DCP_PL_mapping[[#All],[DCP Group]],MATCH(Product_hierarchy_2019[[#This Row],[BA Code]],DCP_PL_mapping[[#All],[BA Code]],0)),"")</f>
        <v>OPS DCP</v>
      </c>
      <c r="AB38" t="str">
        <f>+INDEX(Product_Herarchy2017[[#All],[L2 Description]],MATCH(Product_hierarchy_2019[[#This Row],[BA Code]],Product_Herarchy2017[[#All],[BA Code]],0))</f>
        <v>Print</v>
      </c>
      <c r="AC38" t="s">
        <v>636</v>
      </c>
    </row>
    <row r="39" spans="1:29" x14ac:dyDescent="0.25">
      <c r="A39" s="49" t="s">
        <v>125</v>
      </c>
      <c r="B39" t="str">
        <f>+LEFT(Product_hierarchy_2019[[#This Row],[BA Code]],2)</f>
        <v>PQ</v>
      </c>
      <c r="C39" t="s">
        <v>377</v>
      </c>
      <c r="D39" t="s">
        <v>381</v>
      </c>
      <c r="E39" t="s">
        <v>213</v>
      </c>
      <c r="F39" t="s">
        <v>214</v>
      </c>
      <c r="G39" t="s">
        <v>319</v>
      </c>
      <c r="H39" t="s">
        <v>636</v>
      </c>
      <c r="I39" t="s">
        <v>703</v>
      </c>
      <c r="J39" t="s">
        <v>703</v>
      </c>
      <c r="K39" t="str">
        <f>+IFERROR(INDEX(Table16[[#All],[CPS Code]],MATCH(Product_hierarchy_2019[[#This Row],[BA Code]],Table16[[#All],[CPS]],0)),"")</f>
        <v/>
      </c>
      <c r="L39" t="s">
        <v>703</v>
      </c>
      <c r="O39" t="str">
        <f>+IFERROR(INDEX(Table16[[#All],[PC Services code]],MATCH(Product_hierarchy_2019[[#This Row],[BA Code]],Table16[[#All],[PC Svcs (STM + Indirect)]],0)),"")</f>
        <v/>
      </c>
      <c r="P39" t="str">
        <f>+IFERROR(INDEX(Table16[[#All],[PC Value code]],MATCH(Product_hierarchy_2019[[#This Row],[BA Code]],Table16[[#All],[PC Value]],0)),"")</f>
        <v/>
      </c>
      <c r="Q39" t="str">
        <f>+IFERROR(INDEX(Table16[[#All],[OPS HW code]],MATCH(Product_hierarchy_2019[[#This Row],[BA Code]],Table16[[#All],[OPS HW A3]],0)),"")</f>
        <v/>
      </c>
      <c r="R39" t="str">
        <f>+IFERROR(INDEX(Table16[[#All],[OPS HW A4 code]],MATCH(Product_hierarchy_2019[[#This Row],[BA Code]],Table16[[#All],[OPS HW A4]],0)),"")</f>
        <v>OPS HW A4</v>
      </c>
      <c r="S39" t="str">
        <f>+IFERROR(INDEX(Table16[[#All],[HPS HW code]],MATCH(Product_hierarchy_2019[[#This Row],[BA Code]],Table16[[#All],[HPS HW]],0)),"")</f>
        <v/>
      </c>
      <c r="T39" t="str">
        <f>+IFERROR(INDEX(Table16[[#All],[Print Support Svcs code]],MATCH(Product_hierarchy_2019[[#This Row],[BA Code]],Table16[[#All],[Print Support Svcs]],0)),"")</f>
        <v/>
      </c>
      <c r="U39" t="str">
        <f>+IFERROR(INDEX(Table16[[#All],[Print Value code]],MATCH(Product_hierarchy_2019[[#This Row],[BA Code]],Table16[[#All],[Print Value]],0)),"")</f>
        <v>Print Value</v>
      </c>
      <c r="V39" t="str">
        <f>+IFERROR(INDEX(Table16[[#All],[HPS Supplies code]],MATCH(Product_hierarchy_2019[[#This Row],[BA Code]],Table16[[#All],[HPS Supplies]],0)),"")</f>
        <v/>
      </c>
      <c r="W39" t="str">
        <f>+IFERROR(INDEX(Table16[[#All],[OPS Supplies code]],MATCH(Product_hierarchy_2019[[#This Row],[BA Code]],Table16[[#All],[OPS Supplies]],0)),"")</f>
        <v/>
      </c>
      <c r="AA39" s="1" t="str">
        <f>+IFERROR(INDEX(DCP_PL_mapping[[#All],[DCP Group]],MATCH(Product_hierarchy_2019[[#This Row],[BA Code]],DCP_PL_mapping[[#All],[BA Code]],0)),"")</f>
        <v>OPS DCP</v>
      </c>
      <c r="AB39" t="str">
        <f>+INDEX(Product_Herarchy2017[[#All],[L2 Description]],MATCH(Product_hierarchy_2019[[#This Row],[BA Code]],Product_Herarchy2017[[#All],[BA Code]],0))</f>
        <v>Print</v>
      </c>
      <c r="AC39" t="s">
        <v>636</v>
      </c>
    </row>
    <row r="40" spans="1:29" x14ac:dyDescent="0.25">
      <c r="A40" s="49" t="s">
        <v>123</v>
      </c>
      <c r="B40" t="str">
        <f>+LEFT(Product_hierarchy_2019[[#This Row],[BA Code]],2)</f>
        <v>4X</v>
      </c>
      <c r="C40" t="s">
        <v>124</v>
      </c>
      <c r="D40" t="s">
        <v>124</v>
      </c>
      <c r="E40" t="s">
        <v>458</v>
      </c>
      <c r="F40" t="s">
        <v>214</v>
      </c>
      <c r="G40" t="s">
        <v>319</v>
      </c>
      <c r="H40" t="s">
        <v>636</v>
      </c>
      <c r="I40" t="s">
        <v>703</v>
      </c>
      <c r="J40" t="s">
        <v>703</v>
      </c>
      <c r="K40" t="str">
        <f>+IFERROR(INDEX(Table16[[#All],[CPS Code]],MATCH(Product_hierarchy_2019[[#This Row],[BA Code]],Table16[[#All],[CPS]],0)),"")</f>
        <v/>
      </c>
      <c r="L40" t="s">
        <v>703</v>
      </c>
      <c r="O40" t="str">
        <f>+IFERROR(INDEX(Table16[[#All],[PC Services code]],MATCH(Product_hierarchy_2019[[#This Row],[BA Code]],Table16[[#All],[PC Svcs (STM + Indirect)]],0)),"")</f>
        <v/>
      </c>
      <c r="P40" t="str">
        <f>+IFERROR(INDEX(Table16[[#All],[PC Value code]],MATCH(Product_hierarchy_2019[[#This Row],[BA Code]],Table16[[#All],[PC Value]],0)),"")</f>
        <v/>
      </c>
      <c r="Q40" t="str">
        <f>+IFERROR(INDEX(Table16[[#All],[OPS HW code]],MATCH(Product_hierarchy_2019[[#This Row],[BA Code]],Table16[[#All],[OPS HW A3]],0)),"")</f>
        <v/>
      </c>
      <c r="R40" t="str">
        <f>+IFERROR(INDEX(Table16[[#All],[OPS HW A4 code]],MATCH(Product_hierarchy_2019[[#This Row],[BA Code]],Table16[[#All],[OPS HW A4]],0)),"")</f>
        <v>OPS HW A4</v>
      </c>
      <c r="S40" t="str">
        <f>+IFERROR(INDEX(Table16[[#All],[HPS HW code]],MATCH(Product_hierarchy_2019[[#This Row],[BA Code]],Table16[[#All],[HPS HW]],0)),"")</f>
        <v/>
      </c>
      <c r="T40" t="str">
        <f>+IFERROR(INDEX(Table16[[#All],[Print Support Svcs code]],MATCH(Product_hierarchy_2019[[#This Row],[BA Code]],Table16[[#All],[Print Support Svcs]],0)),"")</f>
        <v/>
      </c>
      <c r="U40" t="str">
        <f>+IFERROR(INDEX(Table16[[#All],[Print Value code]],MATCH(Product_hierarchy_2019[[#This Row],[BA Code]],Table16[[#All],[Print Value]],0)),"")</f>
        <v/>
      </c>
      <c r="V40" t="str">
        <f>+IFERROR(INDEX(Table16[[#All],[HPS Supplies code]],MATCH(Product_hierarchy_2019[[#This Row],[BA Code]],Table16[[#All],[HPS Supplies]],0)),"")</f>
        <v/>
      </c>
      <c r="W40" t="str">
        <f>+IFERROR(INDEX(Table16[[#All],[OPS Supplies code]],MATCH(Product_hierarchy_2019[[#This Row],[BA Code]],Table16[[#All],[OPS Supplies]],0)),"")</f>
        <v/>
      </c>
      <c r="AA40" s="1" t="str">
        <f>+IFERROR(INDEX(DCP_PL_mapping[[#All],[DCP Group]],MATCH(Product_hierarchy_2019[[#This Row],[BA Code]],DCP_PL_mapping[[#All],[BA Code]],0)),"")</f>
        <v>OPS DCP</v>
      </c>
      <c r="AB40" t="str">
        <f>+INDEX(Product_Herarchy2017[[#All],[L2 Description]],MATCH(Product_hierarchy_2019[[#This Row],[BA Code]],Product_Herarchy2017[[#All],[BA Code]],0))</f>
        <v>Print</v>
      </c>
      <c r="AC40" t="s">
        <v>636</v>
      </c>
    </row>
    <row r="41" spans="1:29" x14ac:dyDescent="0.25">
      <c r="A41" s="49" t="s">
        <v>129</v>
      </c>
      <c r="B41" t="str">
        <f>+LEFT(Product_hierarchy_2019[[#This Row],[BA Code]],2)</f>
        <v>4L</v>
      </c>
      <c r="C41" t="s">
        <v>390</v>
      </c>
      <c r="D41" t="s">
        <v>216</v>
      </c>
      <c r="E41" t="s">
        <v>213</v>
      </c>
      <c r="F41" t="s">
        <v>214</v>
      </c>
      <c r="G41" t="s">
        <v>319</v>
      </c>
      <c r="H41" t="s">
        <v>635</v>
      </c>
      <c r="I41" t="s">
        <v>703</v>
      </c>
      <c r="J41" t="s">
        <v>703</v>
      </c>
      <c r="K41" t="str">
        <f>+IFERROR(INDEX(Table16[[#All],[CPS Code]],MATCH(Product_hierarchy_2019[[#This Row],[BA Code]],Table16[[#All],[CPS]],0)),"")</f>
        <v/>
      </c>
      <c r="L41" t="s">
        <v>703</v>
      </c>
      <c r="O41" t="str">
        <f>+IFERROR(INDEX(Table16[[#All],[PC Services code]],MATCH(Product_hierarchy_2019[[#This Row],[BA Code]],Table16[[#All],[PC Svcs (STM + Indirect)]],0)),"")</f>
        <v/>
      </c>
      <c r="P41" t="str">
        <f>+IFERROR(INDEX(Table16[[#All],[PC Value code]],MATCH(Product_hierarchy_2019[[#This Row],[BA Code]],Table16[[#All],[PC Value]],0)),"")</f>
        <v/>
      </c>
      <c r="Q41" t="str">
        <f>+IFERROR(INDEX(Table16[[#All],[OPS HW code]],MATCH(Product_hierarchy_2019[[#This Row],[BA Code]],Table16[[#All],[OPS HW A3]],0)),"")</f>
        <v>OPS HW A3</v>
      </c>
      <c r="R41" t="str">
        <f>+IFERROR(INDEX(Table16[[#All],[OPS HW A4 code]],MATCH(Product_hierarchy_2019[[#This Row],[BA Code]],Table16[[#All],[OPS HW A4]],0)),"")</f>
        <v/>
      </c>
      <c r="S41" t="str">
        <f>+IFERROR(INDEX(Table16[[#All],[HPS HW code]],MATCH(Product_hierarchy_2019[[#This Row],[BA Code]],Table16[[#All],[HPS HW]],0)),"")</f>
        <v/>
      </c>
      <c r="T41" t="str">
        <f>+IFERROR(INDEX(Table16[[#All],[Print Support Svcs code]],MATCH(Product_hierarchy_2019[[#This Row],[BA Code]],Table16[[#All],[Print Support Svcs]],0)),"")</f>
        <v/>
      </c>
      <c r="U41" t="str">
        <f>+IFERROR(INDEX(Table16[[#All],[Print Value code]],MATCH(Product_hierarchy_2019[[#This Row],[BA Code]],Table16[[#All],[Print Value]],0)),"")</f>
        <v>Print Value</v>
      </c>
      <c r="V41" t="str">
        <f>+IFERROR(INDEX(Table16[[#All],[HPS Supplies code]],MATCH(Product_hierarchy_2019[[#This Row],[BA Code]],Table16[[#All],[HPS Supplies]],0)),"")</f>
        <v/>
      </c>
      <c r="W41" t="str">
        <f>+IFERROR(INDEX(Table16[[#All],[OPS Supplies code]],MATCH(Product_hierarchy_2019[[#This Row],[BA Code]],Table16[[#All],[OPS Supplies]],0)),"")</f>
        <v/>
      </c>
      <c r="AA41" s="1" t="str">
        <f>+IFERROR(INDEX(DCP_PL_mapping[[#All],[DCP Group]],MATCH(Product_hierarchy_2019[[#This Row],[BA Code]],DCP_PL_mapping[[#All],[BA Code]],0)),"")</f>
        <v>OPS DCP</v>
      </c>
      <c r="AB41" t="str">
        <f>+INDEX(Product_Herarchy2017[[#All],[L2 Description]],MATCH(Product_hierarchy_2019[[#This Row],[BA Code]],Product_Herarchy2017[[#All],[BA Code]],0))</f>
        <v>Print</v>
      </c>
      <c r="AC41" t="s">
        <v>635</v>
      </c>
    </row>
    <row r="42" spans="1:29" x14ac:dyDescent="0.25">
      <c r="A42" s="49" t="s">
        <v>286</v>
      </c>
      <c r="B42" t="str">
        <f>+LEFT(Product_hierarchy_2019[[#This Row],[BA Code]],2)</f>
        <v>ED</v>
      </c>
      <c r="C42" t="s">
        <v>399</v>
      </c>
      <c r="D42" t="s">
        <v>402</v>
      </c>
      <c r="E42" t="s">
        <v>213</v>
      </c>
      <c r="F42" t="s">
        <v>214</v>
      </c>
      <c r="G42" t="s">
        <v>319</v>
      </c>
      <c r="H42" t="s">
        <v>635</v>
      </c>
      <c r="I42" t="s">
        <v>703</v>
      </c>
      <c r="J42" t="s">
        <v>703</v>
      </c>
      <c r="K42" t="str">
        <f>+IFERROR(INDEX(Table16[[#All],[CPS Code]],MATCH(Product_hierarchy_2019[[#This Row],[BA Code]],Table16[[#All],[CPS]],0)),"")</f>
        <v/>
      </c>
      <c r="L42" t="s">
        <v>703</v>
      </c>
      <c r="O42" t="str">
        <f>+IFERROR(INDEX(Table16[[#All],[PC Services code]],MATCH(Product_hierarchy_2019[[#This Row],[BA Code]],Table16[[#All],[PC Svcs (STM + Indirect)]],0)),"")</f>
        <v/>
      </c>
      <c r="P42" t="str">
        <f>+IFERROR(INDEX(Table16[[#All],[PC Value code]],MATCH(Product_hierarchy_2019[[#This Row],[BA Code]],Table16[[#All],[PC Value]],0)),"")</f>
        <v/>
      </c>
      <c r="Q42" t="str">
        <f>+IFERROR(INDEX(Table16[[#All],[OPS HW code]],MATCH(Product_hierarchy_2019[[#This Row],[BA Code]],Table16[[#All],[OPS HW A3]],0)),"")</f>
        <v>OPS HW A3</v>
      </c>
      <c r="R42" t="str">
        <f>+IFERROR(INDEX(Table16[[#All],[OPS HW A4 code]],MATCH(Product_hierarchy_2019[[#This Row],[BA Code]],Table16[[#All],[OPS HW A4]],0)),"")</f>
        <v/>
      </c>
      <c r="S42" t="str">
        <f>+IFERROR(INDEX(Table16[[#All],[HPS HW code]],MATCH(Product_hierarchy_2019[[#This Row],[BA Code]],Table16[[#All],[HPS HW]],0)),"")</f>
        <v/>
      </c>
      <c r="T42" t="str">
        <f>+IFERROR(INDEX(Table16[[#All],[Print Support Svcs code]],MATCH(Product_hierarchy_2019[[#This Row],[BA Code]],Table16[[#All],[Print Support Svcs]],0)),"")</f>
        <v/>
      </c>
      <c r="U42" t="str">
        <f>+IFERROR(INDEX(Table16[[#All],[Print Value code]],MATCH(Product_hierarchy_2019[[#This Row],[BA Code]],Table16[[#All],[Print Value]],0)),"")</f>
        <v>Print Value</v>
      </c>
      <c r="V42" t="str">
        <f>+IFERROR(INDEX(Table16[[#All],[HPS Supplies code]],MATCH(Product_hierarchy_2019[[#This Row],[BA Code]],Table16[[#All],[HPS Supplies]],0)),"")</f>
        <v/>
      </c>
      <c r="W42" t="str">
        <f>+IFERROR(INDEX(Table16[[#All],[OPS Supplies code]],MATCH(Product_hierarchy_2019[[#This Row],[BA Code]],Table16[[#All],[OPS Supplies]],0)),"")</f>
        <v/>
      </c>
      <c r="AA42" s="1" t="str">
        <f>+IFERROR(INDEX(DCP_PL_mapping[[#All],[DCP Group]],MATCH(Product_hierarchy_2019[[#This Row],[BA Code]],DCP_PL_mapping[[#All],[BA Code]],0)),"")</f>
        <v>OPS DCP</v>
      </c>
      <c r="AB42" t="str">
        <f>+INDEX(Product_Herarchy2017[[#All],[L2 Description]],MATCH(Product_hierarchy_2019[[#This Row],[BA Code]],Product_Herarchy2017[[#All],[BA Code]],0))</f>
        <v>Print</v>
      </c>
      <c r="AC42" t="s">
        <v>635</v>
      </c>
    </row>
    <row r="43" spans="1:29" x14ac:dyDescent="0.25">
      <c r="A43" s="49" t="s">
        <v>220</v>
      </c>
      <c r="B43" t="str">
        <f>+LEFT(Product_hierarchy_2019[[#This Row],[BA Code]],2)</f>
        <v>G8</v>
      </c>
      <c r="C43" t="s">
        <v>395</v>
      </c>
      <c r="D43" t="s">
        <v>402</v>
      </c>
      <c r="E43" t="s">
        <v>213</v>
      </c>
      <c r="F43" t="s">
        <v>214</v>
      </c>
      <c r="G43" t="s">
        <v>319</v>
      </c>
      <c r="H43" t="s">
        <v>635</v>
      </c>
      <c r="I43" t="s">
        <v>703</v>
      </c>
      <c r="J43" t="s">
        <v>703</v>
      </c>
      <c r="K43" t="str">
        <f>+IFERROR(INDEX(Table16[[#All],[CPS Code]],MATCH(Product_hierarchy_2019[[#This Row],[BA Code]],Table16[[#All],[CPS]],0)),"")</f>
        <v/>
      </c>
      <c r="L43" t="s">
        <v>703</v>
      </c>
      <c r="O43" t="str">
        <f>+IFERROR(INDEX(Table16[[#All],[PC Services code]],MATCH(Product_hierarchy_2019[[#This Row],[BA Code]],Table16[[#All],[PC Svcs (STM + Indirect)]],0)),"")</f>
        <v/>
      </c>
      <c r="P43" t="str">
        <f>+IFERROR(INDEX(Table16[[#All],[PC Value code]],MATCH(Product_hierarchy_2019[[#This Row],[BA Code]],Table16[[#All],[PC Value]],0)),"")</f>
        <v/>
      </c>
      <c r="Q43" t="str">
        <f>+IFERROR(INDEX(Table16[[#All],[OPS HW code]],MATCH(Product_hierarchy_2019[[#This Row],[BA Code]],Table16[[#All],[OPS HW A3]],0)),"")</f>
        <v>OPS HW A3</v>
      </c>
      <c r="R43" t="str">
        <f>+IFERROR(INDEX(Table16[[#All],[OPS HW A4 code]],MATCH(Product_hierarchy_2019[[#This Row],[BA Code]],Table16[[#All],[OPS HW A4]],0)),"")</f>
        <v/>
      </c>
      <c r="S43" t="str">
        <f>+IFERROR(INDEX(Table16[[#All],[HPS HW code]],MATCH(Product_hierarchy_2019[[#This Row],[BA Code]],Table16[[#All],[HPS HW]],0)),"")</f>
        <v/>
      </c>
      <c r="T43" t="str">
        <f>+IFERROR(INDEX(Table16[[#All],[Print Support Svcs code]],MATCH(Product_hierarchy_2019[[#This Row],[BA Code]],Table16[[#All],[Print Support Svcs]],0)),"")</f>
        <v/>
      </c>
      <c r="U43" t="str">
        <f>+IFERROR(INDEX(Table16[[#All],[Print Value code]],MATCH(Product_hierarchy_2019[[#This Row],[BA Code]],Table16[[#All],[Print Value]],0)),"")</f>
        <v>Print Value</v>
      </c>
      <c r="V43" t="str">
        <f>+IFERROR(INDEX(Table16[[#All],[HPS Supplies code]],MATCH(Product_hierarchy_2019[[#This Row],[BA Code]],Table16[[#All],[HPS Supplies]],0)),"")</f>
        <v/>
      </c>
      <c r="W43" t="str">
        <f>+IFERROR(INDEX(Table16[[#All],[OPS Supplies code]],MATCH(Product_hierarchy_2019[[#This Row],[BA Code]],Table16[[#All],[OPS Supplies]],0)),"")</f>
        <v/>
      </c>
      <c r="AA43" s="1" t="str">
        <f>+IFERROR(INDEX(DCP_PL_mapping[[#All],[DCP Group]],MATCH(Product_hierarchy_2019[[#This Row],[BA Code]],DCP_PL_mapping[[#All],[BA Code]],0)),"")</f>
        <v>OPS LSP</v>
      </c>
      <c r="AB43" t="str">
        <f>+INDEX(Product_Herarchy2017[[#All],[L2 Description]],MATCH(Product_hierarchy_2019[[#This Row],[BA Code]],Product_Herarchy2017[[#All],[BA Code]],0))</f>
        <v>Print</v>
      </c>
      <c r="AC43" t="s">
        <v>635</v>
      </c>
    </row>
    <row r="44" spans="1:29" x14ac:dyDescent="0.25">
      <c r="A44" s="49" t="s">
        <v>224</v>
      </c>
      <c r="B44" t="str">
        <f>+LEFT(Product_hierarchy_2019[[#This Row],[BA Code]],2)</f>
        <v>GQ</v>
      </c>
      <c r="C44" t="s">
        <v>403</v>
      </c>
      <c r="D44" t="s">
        <v>225</v>
      </c>
      <c r="E44" t="s">
        <v>213</v>
      </c>
      <c r="F44" t="s">
        <v>214</v>
      </c>
      <c r="G44" t="s">
        <v>319</v>
      </c>
      <c r="H44" t="s">
        <v>635</v>
      </c>
      <c r="I44" t="s">
        <v>703</v>
      </c>
      <c r="J44" t="s">
        <v>703</v>
      </c>
      <c r="K44" t="str">
        <f>+IFERROR(INDEX(Table16[[#All],[CPS Code]],MATCH(Product_hierarchy_2019[[#This Row],[BA Code]],Table16[[#All],[CPS]],0)),"")</f>
        <v/>
      </c>
      <c r="L44" t="s">
        <v>703</v>
      </c>
      <c r="O44" t="str">
        <f>+IFERROR(INDEX(Table16[[#All],[PC Services code]],MATCH(Product_hierarchy_2019[[#This Row],[BA Code]],Table16[[#All],[PC Svcs (STM + Indirect)]],0)),"")</f>
        <v/>
      </c>
      <c r="P44" t="str">
        <f>+IFERROR(INDEX(Table16[[#All],[PC Value code]],MATCH(Product_hierarchy_2019[[#This Row],[BA Code]],Table16[[#All],[PC Value]],0)),"")</f>
        <v/>
      </c>
      <c r="Q44" t="str">
        <f>+IFERROR(INDEX(Table16[[#All],[OPS HW code]],MATCH(Product_hierarchy_2019[[#This Row],[BA Code]],Table16[[#All],[OPS HW A3]],0)),"")</f>
        <v>OPS HW A3</v>
      </c>
      <c r="R44" t="str">
        <f>+IFERROR(INDEX(Table16[[#All],[OPS HW A4 code]],MATCH(Product_hierarchy_2019[[#This Row],[BA Code]],Table16[[#All],[OPS HW A4]],0)),"")</f>
        <v/>
      </c>
      <c r="S44" t="str">
        <f>+IFERROR(INDEX(Table16[[#All],[HPS HW code]],MATCH(Product_hierarchy_2019[[#This Row],[BA Code]],Table16[[#All],[HPS HW]],0)),"")</f>
        <v/>
      </c>
      <c r="T44" t="str">
        <f>+IFERROR(INDEX(Table16[[#All],[Print Support Svcs code]],MATCH(Product_hierarchy_2019[[#This Row],[BA Code]],Table16[[#All],[Print Support Svcs]],0)),"")</f>
        <v/>
      </c>
      <c r="U44" t="str">
        <f>+IFERROR(INDEX(Table16[[#All],[Print Value code]],MATCH(Product_hierarchy_2019[[#This Row],[BA Code]],Table16[[#All],[Print Value]],0)),"")</f>
        <v>Print Value</v>
      </c>
      <c r="V44" t="str">
        <f>+IFERROR(INDEX(Table16[[#All],[HPS Supplies code]],MATCH(Product_hierarchy_2019[[#This Row],[BA Code]],Table16[[#All],[HPS Supplies]],0)),"")</f>
        <v/>
      </c>
      <c r="W44" t="str">
        <f>+IFERROR(INDEX(Table16[[#All],[OPS Supplies code]],MATCH(Product_hierarchy_2019[[#This Row],[BA Code]],Table16[[#All],[OPS Supplies]],0)),"")</f>
        <v/>
      </c>
      <c r="AA44" s="1" t="str">
        <f>+IFERROR(INDEX(DCP_PL_mapping[[#All],[DCP Group]],MATCH(Product_hierarchy_2019[[#This Row],[BA Code]],DCP_PL_mapping[[#All],[BA Code]],0)),"")</f>
        <v>OPS LSP</v>
      </c>
      <c r="AB44" t="str">
        <f>+INDEX(Product_Herarchy2017[[#All],[L2 Description]],MATCH(Product_hierarchy_2019[[#This Row],[BA Code]],Product_Herarchy2017[[#All],[BA Code]],0))</f>
        <v>Print</v>
      </c>
      <c r="AC44" t="s">
        <v>635</v>
      </c>
    </row>
    <row r="45" spans="1:29" x14ac:dyDescent="0.25">
      <c r="A45" s="49" t="s">
        <v>226</v>
      </c>
      <c r="B45" t="str">
        <f>+LEFT(Product_hierarchy_2019[[#This Row],[BA Code]],2)</f>
        <v>GR</v>
      </c>
      <c r="C45" t="s">
        <v>227</v>
      </c>
      <c r="D45" t="s">
        <v>225</v>
      </c>
      <c r="E45" t="s">
        <v>213</v>
      </c>
      <c r="F45" t="s">
        <v>214</v>
      </c>
      <c r="G45" t="s">
        <v>319</v>
      </c>
      <c r="H45" t="s">
        <v>635</v>
      </c>
      <c r="I45" t="s">
        <v>703</v>
      </c>
      <c r="J45" t="s">
        <v>703</v>
      </c>
      <c r="K45" t="str">
        <f>+IFERROR(INDEX(Table16[[#All],[CPS Code]],MATCH(Product_hierarchy_2019[[#This Row],[BA Code]],Table16[[#All],[CPS]],0)),"")</f>
        <v/>
      </c>
      <c r="L45" t="s">
        <v>703</v>
      </c>
      <c r="O45" t="str">
        <f>+IFERROR(INDEX(Table16[[#All],[PC Services code]],MATCH(Product_hierarchy_2019[[#This Row],[BA Code]],Table16[[#All],[PC Svcs (STM + Indirect)]],0)),"")</f>
        <v/>
      </c>
      <c r="P45" t="str">
        <f>+IFERROR(INDEX(Table16[[#All],[PC Value code]],MATCH(Product_hierarchy_2019[[#This Row],[BA Code]],Table16[[#All],[PC Value]],0)),"")</f>
        <v/>
      </c>
      <c r="Q45" t="str">
        <f>+IFERROR(INDEX(Table16[[#All],[OPS HW code]],MATCH(Product_hierarchy_2019[[#This Row],[BA Code]],Table16[[#All],[OPS HW A3]],0)),"")</f>
        <v>OPS HW A3</v>
      </c>
      <c r="R45" t="str">
        <f>+IFERROR(INDEX(Table16[[#All],[OPS HW A4 code]],MATCH(Product_hierarchy_2019[[#This Row],[BA Code]],Table16[[#All],[OPS HW A4]],0)),"")</f>
        <v/>
      </c>
      <c r="S45" t="str">
        <f>+IFERROR(INDEX(Table16[[#All],[HPS HW code]],MATCH(Product_hierarchy_2019[[#This Row],[BA Code]],Table16[[#All],[HPS HW]],0)),"")</f>
        <v/>
      </c>
      <c r="T45" t="str">
        <f>+IFERROR(INDEX(Table16[[#All],[Print Support Svcs code]],MATCH(Product_hierarchy_2019[[#This Row],[BA Code]],Table16[[#All],[Print Support Svcs]],0)),"")</f>
        <v/>
      </c>
      <c r="U45" t="str">
        <f>+IFERROR(INDEX(Table16[[#All],[Print Value code]],MATCH(Product_hierarchy_2019[[#This Row],[BA Code]],Table16[[#All],[Print Value]],0)),"")</f>
        <v>Print Value</v>
      </c>
      <c r="V45" t="str">
        <f>+IFERROR(INDEX(Table16[[#All],[HPS Supplies code]],MATCH(Product_hierarchy_2019[[#This Row],[BA Code]],Table16[[#All],[HPS Supplies]],0)),"")</f>
        <v/>
      </c>
      <c r="W45" t="str">
        <f>+IFERROR(INDEX(Table16[[#All],[OPS Supplies code]],MATCH(Product_hierarchy_2019[[#This Row],[BA Code]],Table16[[#All],[OPS Supplies]],0)),"")</f>
        <v/>
      </c>
      <c r="AA45" s="1" t="str">
        <f>+IFERROR(INDEX(DCP_PL_mapping[[#All],[DCP Group]],MATCH(Product_hierarchy_2019[[#This Row],[BA Code]],DCP_PL_mapping[[#All],[BA Code]],0)),"")</f>
        <v>OPS DCP</v>
      </c>
      <c r="AB45" t="str">
        <f>+INDEX(Product_Herarchy2017[[#All],[L2 Description]],MATCH(Product_hierarchy_2019[[#This Row],[BA Code]],Product_Herarchy2017[[#All],[BA Code]],0))</f>
        <v>Print</v>
      </c>
      <c r="AC45" t="s">
        <v>635</v>
      </c>
    </row>
    <row r="46" spans="1:29" x14ac:dyDescent="0.25">
      <c r="A46" s="49" t="s">
        <v>218</v>
      </c>
      <c r="B46" t="str">
        <f>+LEFT(Product_hierarchy_2019[[#This Row],[BA Code]],2)</f>
        <v>GS</v>
      </c>
      <c r="C46" t="s">
        <v>391</v>
      </c>
      <c r="D46" t="s">
        <v>216</v>
      </c>
      <c r="E46" t="s">
        <v>213</v>
      </c>
      <c r="F46" t="s">
        <v>214</v>
      </c>
      <c r="G46" t="s">
        <v>319</v>
      </c>
      <c r="H46" t="s">
        <v>635</v>
      </c>
      <c r="I46" t="s">
        <v>703</v>
      </c>
      <c r="J46" t="s">
        <v>703</v>
      </c>
      <c r="K46" t="str">
        <f>+IFERROR(INDEX(Table16[[#All],[CPS Code]],MATCH(Product_hierarchy_2019[[#This Row],[BA Code]],Table16[[#All],[CPS]],0)),"")</f>
        <v/>
      </c>
      <c r="L46" t="s">
        <v>703</v>
      </c>
      <c r="O46" t="str">
        <f>+IFERROR(INDEX(Table16[[#All],[PC Services code]],MATCH(Product_hierarchy_2019[[#This Row],[BA Code]],Table16[[#All],[PC Svcs (STM + Indirect)]],0)),"")</f>
        <v/>
      </c>
      <c r="P46" t="str">
        <f>+IFERROR(INDEX(Table16[[#All],[PC Value code]],MATCH(Product_hierarchy_2019[[#This Row],[BA Code]],Table16[[#All],[PC Value]],0)),"")</f>
        <v/>
      </c>
      <c r="Q46" t="str">
        <f>+IFERROR(INDEX(Table16[[#All],[OPS HW code]],MATCH(Product_hierarchy_2019[[#This Row],[BA Code]],Table16[[#All],[OPS HW A3]],0)),"")</f>
        <v>OPS HW A3</v>
      </c>
      <c r="R46" t="str">
        <f>+IFERROR(INDEX(Table16[[#All],[OPS HW A4 code]],MATCH(Product_hierarchy_2019[[#This Row],[BA Code]],Table16[[#All],[OPS HW A4]],0)),"")</f>
        <v/>
      </c>
      <c r="S46" t="str">
        <f>+IFERROR(INDEX(Table16[[#All],[HPS HW code]],MATCH(Product_hierarchy_2019[[#This Row],[BA Code]],Table16[[#All],[HPS HW]],0)),"")</f>
        <v/>
      </c>
      <c r="T46" t="str">
        <f>+IFERROR(INDEX(Table16[[#All],[Print Support Svcs code]],MATCH(Product_hierarchy_2019[[#This Row],[BA Code]],Table16[[#All],[Print Support Svcs]],0)),"")</f>
        <v/>
      </c>
      <c r="U46" t="str">
        <f>+IFERROR(INDEX(Table16[[#All],[Print Value code]],MATCH(Product_hierarchy_2019[[#This Row],[BA Code]],Table16[[#All],[Print Value]],0)),"")</f>
        <v>Print Value</v>
      </c>
      <c r="V46" t="str">
        <f>+IFERROR(INDEX(Table16[[#All],[HPS Supplies code]],MATCH(Product_hierarchy_2019[[#This Row],[BA Code]],Table16[[#All],[HPS Supplies]],0)),"")</f>
        <v/>
      </c>
      <c r="W46" t="str">
        <f>+IFERROR(INDEX(Table16[[#All],[OPS Supplies code]],MATCH(Product_hierarchy_2019[[#This Row],[BA Code]],Table16[[#All],[OPS Supplies]],0)),"")</f>
        <v/>
      </c>
      <c r="AA46" s="1" t="str">
        <f>+IFERROR(INDEX(DCP_PL_mapping[[#All],[DCP Group]],MATCH(Product_hierarchy_2019[[#This Row],[BA Code]],DCP_PL_mapping[[#All],[BA Code]],0)),"")</f>
        <v>OPS DCP</v>
      </c>
      <c r="AB46" t="str">
        <f>+INDEX(Product_Herarchy2017[[#All],[L2 Description]],MATCH(Product_hierarchy_2019[[#This Row],[BA Code]],Product_Herarchy2017[[#All],[BA Code]],0))</f>
        <v>Print</v>
      </c>
      <c r="AC46" t="s">
        <v>635</v>
      </c>
    </row>
    <row r="47" spans="1:29" x14ac:dyDescent="0.25">
      <c r="A47" s="49" t="s">
        <v>219</v>
      </c>
      <c r="B47" t="str">
        <f>+LEFT(Product_hierarchy_2019[[#This Row],[BA Code]],2)</f>
        <v>GT</v>
      </c>
      <c r="C47" t="s">
        <v>392</v>
      </c>
      <c r="D47" t="s">
        <v>216</v>
      </c>
      <c r="E47" t="s">
        <v>213</v>
      </c>
      <c r="F47" t="s">
        <v>214</v>
      </c>
      <c r="G47" t="s">
        <v>319</v>
      </c>
      <c r="H47" t="s">
        <v>635</v>
      </c>
      <c r="I47" t="s">
        <v>703</v>
      </c>
      <c r="J47" t="s">
        <v>703</v>
      </c>
      <c r="K47" t="str">
        <f>+IFERROR(INDEX(Table16[[#All],[CPS Code]],MATCH(Product_hierarchy_2019[[#This Row],[BA Code]],Table16[[#All],[CPS]],0)),"")</f>
        <v/>
      </c>
      <c r="L47" t="s">
        <v>703</v>
      </c>
      <c r="O47" t="str">
        <f>+IFERROR(INDEX(Table16[[#All],[PC Services code]],MATCH(Product_hierarchy_2019[[#This Row],[BA Code]],Table16[[#All],[PC Svcs (STM + Indirect)]],0)),"")</f>
        <v/>
      </c>
      <c r="P47" t="str">
        <f>+IFERROR(INDEX(Table16[[#All],[PC Value code]],MATCH(Product_hierarchy_2019[[#This Row],[BA Code]],Table16[[#All],[PC Value]],0)),"")</f>
        <v/>
      </c>
      <c r="Q47" t="str">
        <f>+IFERROR(INDEX(Table16[[#All],[OPS HW code]],MATCH(Product_hierarchy_2019[[#This Row],[BA Code]],Table16[[#All],[OPS HW A3]],0)),"")</f>
        <v>OPS HW A3</v>
      </c>
      <c r="R47" t="str">
        <f>+IFERROR(INDEX(Table16[[#All],[OPS HW A4 code]],MATCH(Product_hierarchy_2019[[#This Row],[BA Code]],Table16[[#All],[OPS HW A4]],0)),"")</f>
        <v/>
      </c>
      <c r="S47" t="str">
        <f>+IFERROR(INDEX(Table16[[#All],[HPS HW code]],MATCH(Product_hierarchy_2019[[#This Row],[BA Code]],Table16[[#All],[HPS HW]],0)),"")</f>
        <v/>
      </c>
      <c r="T47" t="str">
        <f>+IFERROR(INDEX(Table16[[#All],[Print Support Svcs code]],MATCH(Product_hierarchy_2019[[#This Row],[BA Code]],Table16[[#All],[Print Support Svcs]],0)),"")</f>
        <v/>
      </c>
      <c r="U47" t="str">
        <f>+IFERROR(INDEX(Table16[[#All],[Print Value code]],MATCH(Product_hierarchy_2019[[#This Row],[BA Code]],Table16[[#All],[Print Value]],0)),"")</f>
        <v>Print Value</v>
      </c>
      <c r="V47" t="str">
        <f>+IFERROR(INDEX(Table16[[#All],[HPS Supplies code]],MATCH(Product_hierarchy_2019[[#This Row],[BA Code]],Table16[[#All],[HPS Supplies]],0)),"")</f>
        <v/>
      </c>
      <c r="W47" t="str">
        <f>+IFERROR(INDEX(Table16[[#All],[OPS Supplies code]],MATCH(Product_hierarchy_2019[[#This Row],[BA Code]],Table16[[#All],[OPS Supplies]],0)),"")</f>
        <v/>
      </c>
      <c r="AA47" s="1" t="str">
        <f>+IFERROR(INDEX(DCP_PL_mapping[[#All],[DCP Group]],MATCH(Product_hierarchy_2019[[#This Row],[BA Code]],DCP_PL_mapping[[#All],[BA Code]],0)),"")</f>
        <v>OPS DCP</v>
      </c>
      <c r="AB47" t="str">
        <f>+INDEX(Product_Herarchy2017[[#All],[L2 Description]],MATCH(Product_hierarchy_2019[[#This Row],[BA Code]],Product_Herarchy2017[[#All],[BA Code]],0))</f>
        <v>Print</v>
      </c>
      <c r="AC47" t="s">
        <v>635</v>
      </c>
    </row>
    <row r="48" spans="1:29" x14ac:dyDescent="0.25">
      <c r="A48" s="49" t="s">
        <v>312</v>
      </c>
      <c r="B48" t="str">
        <f>+LEFT(Product_hierarchy_2019[[#This Row],[BA Code]],2)</f>
        <v>IG</v>
      </c>
      <c r="C48" t="s">
        <v>404</v>
      </c>
      <c r="D48" t="s">
        <v>225</v>
      </c>
      <c r="E48" t="s">
        <v>213</v>
      </c>
      <c r="F48" t="s">
        <v>214</v>
      </c>
      <c r="G48" t="s">
        <v>319</v>
      </c>
      <c r="H48" t="s">
        <v>635</v>
      </c>
      <c r="I48" t="s">
        <v>703</v>
      </c>
      <c r="J48" t="s">
        <v>703</v>
      </c>
      <c r="K48" t="str">
        <f>+IFERROR(INDEX(Table16[[#All],[CPS Code]],MATCH(Product_hierarchy_2019[[#This Row],[BA Code]],Table16[[#All],[CPS]],0)),"")</f>
        <v/>
      </c>
      <c r="L48" t="s">
        <v>703</v>
      </c>
      <c r="O48" t="str">
        <f>+IFERROR(INDEX(Table16[[#All],[PC Services code]],MATCH(Product_hierarchy_2019[[#This Row],[BA Code]],Table16[[#All],[PC Svcs (STM + Indirect)]],0)),"")</f>
        <v/>
      </c>
      <c r="P48" t="str">
        <f>+IFERROR(INDEX(Table16[[#All],[PC Value code]],MATCH(Product_hierarchy_2019[[#This Row],[BA Code]],Table16[[#All],[PC Value]],0)),"")</f>
        <v/>
      </c>
      <c r="Q48" t="str">
        <f>+IFERROR(INDEX(Table16[[#All],[OPS HW code]],MATCH(Product_hierarchy_2019[[#This Row],[BA Code]],Table16[[#All],[OPS HW A3]],0)),"")</f>
        <v>OPS HW A3</v>
      </c>
      <c r="R48" t="str">
        <f>+IFERROR(INDEX(Table16[[#All],[OPS HW A4 code]],MATCH(Product_hierarchy_2019[[#This Row],[BA Code]],Table16[[#All],[OPS HW A4]],0)),"")</f>
        <v/>
      </c>
      <c r="S48" t="str">
        <f>+IFERROR(INDEX(Table16[[#All],[HPS HW code]],MATCH(Product_hierarchy_2019[[#This Row],[BA Code]],Table16[[#All],[HPS HW]],0)),"")</f>
        <v/>
      </c>
      <c r="T48" t="str">
        <f>+IFERROR(INDEX(Table16[[#All],[Print Support Svcs code]],MATCH(Product_hierarchy_2019[[#This Row],[BA Code]],Table16[[#All],[Print Support Svcs]],0)),"")</f>
        <v/>
      </c>
      <c r="U48" t="str">
        <f>+IFERROR(INDEX(Table16[[#All],[Print Value code]],MATCH(Product_hierarchy_2019[[#This Row],[BA Code]],Table16[[#All],[Print Value]],0)),"")</f>
        <v>Print Value</v>
      </c>
      <c r="V48" t="str">
        <f>+IFERROR(INDEX(Table16[[#All],[HPS Supplies code]],MATCH(Product_hierarchy_2019[[#This Row],[BA Code]],Table16[[#All],[HPS Supplies]],0)),"")</f>
        <v/>
      </c>
      <c r="W48" t="str">
        <f>+IFERROR(INDEX(Table16[[#All],[OPS Supplies code]],MATCH(Product_hierarchy_2019[[#This Row],[BA Code]],Table16[[#All],[OPS Supplies]],0)),"")</f>
        <v/>
      </c>
      <c r="AA48" s="1" t="str">
        <f>+IFERROR(INDEX(DCP_PL_mapping[[#All],[DCP Group]],MATCH(Product_hierarchy_2019[[#This Row],[BA Code]],DCP_PL_mapping[[#All],[BA Code]],0)),"")</f>
        <v>OPS DCP</v>
      </c>
      <c r="AB48" t="str">
        <f>+INDEX(Product_Herarchy2017[[#All],[L2 Description]],MATCH(Product_hierarchy_2019[[#This Row],[BA Code]],Product_Herarchy2017[[#All],[BA Code]],0))</f>
        <v>Print</v>
      </c>
      <c r="AC48" t="s">
        <v>635</v>
      </c>
    </row>
    <row r="49" spans="1:29" x14ac:dyDescent="0.25">
      <c r="A49" s="49" t="s">
        <v>396</v>
      </c>
      <c r="B49" t="str">
        <f>+LEFT(Product_hierarchy_2019[[#This Row],[BA Code]],2)</f>
        <v>IT</v>
      </c>
      <c r="C49" t="s">
        <v>397</v>
      </c>
      <c r="D49" t="s">
        <v>402</v>
      </c>
      <c r="E49" t="s">
        <v>213</v>
      </c>
      <c r="F49" t="s">
        <v>214</v>
      </c>
      <c r="G49" t="s">
        <v>319</v>
      </c>
      <c r="H49" t="s">
        <v>635</v>
      </c>
      <c r="I49" t="s">
        <v>703</v>
      </c>
      <c r="J49" t="s">
        <v>703</v>
      </c>
      <c r="K49" t="str">
        <f>+IFERROR(INDEX(Table16[[#All],[CPS Code]],MATCH(Product_hierarchy_2019[[#This Row],[BA Code]],Table16[[#All],[CPS]],0)),"")</f>
        <v/>
      </c>
      <c r="L49" t="s">
        <v>703</v>
      </c>
      <c r="O49" t="str">
        <f>+IFERROR(INDEX(Table16[[#All],[PC Services code]],MATCH(Product_hierarchy_2019[[#This Row],[BA Code]],Table16[[#All],[PC Svcs (STM + Indirect)]],0)),"")</f>
        <v/>
      </c>
      <c r="P49" t="str">
        <f>+IFERROR(INDEX(Table16[[#All],[PC Value code]],MATCH(Product_hierarchy_2019[[#This Row],[BA Code]],Table16[[#All],[PC Value]],0)),"")</f>
        <v/>
      </c>
      <c r="Q49" t="str">
        <f>+IFERROR(INDEX(Table16[[#All],[OPS HW code]],MATCH(Product_hierarchy_2019[[#This Row],[BA Code]],Table16[[#All],[OPS HW A3]],0)),"")</f>
        <v>OPS HW A3</v>
      </c>
      <c r="R49" t="str">
        <f>+IFERROR(INDEX(Table16[[#All],[OPS HW A4 code]],MATCH(Product_hierarchy_2019[[#This Row],[BA Code]],Table16[[#All],[OPS HW A4]],0)),"")</f>
        <v/>
      </c>
      <c r="S49" t="str">
        <f>+IFERROR(INDEX(Table16[[#All],[HPS HW code]],MATCH(Product_hierarchy_2019[[#This Row],[BA Code]],Table16[[#All],[HPS HW]],0)),"")</f>
        <v/>
      </c>
      <c r="T49" t="str">
        <f>+IFERROR(INDEX(Table16[[#All],[Print Support Svcs code]],MATCH(Product_hierarchy_2019[[#This Row],[BA Code]],Table16[[#All],[Print Support Svcs]],0)),"")</f>
        <v/>
      </c>
      <c r="U49" t="str">
        <f>+IFERROR(INDEX(Table16[[#All],[Print Value code]],MATCH(Product_hierarchy_2019[[#This Row],[BA Code]],Table16[[#All],[Print Value]],0)),"")</f>
        <v/>
      </c>
      <c r="V49" t="str">
        <f>+IFERROR(INDEX(Table16[[#All],[HPS Supplies code]],MATCH(Product_hierarchy_2019[[#This Row],[BA Code]],Table16[[#All],[HPS Supplies]],0)),"")</f>
        <v/>
      </c>
      <c r="W49" t="str">
        <f>+IFERROR(INDEX(Table16[[#All],[OPS Supplies code]],MATCH(Product_hierarchy_2019[[#This Row],[BA Code]],Table16[[#All],[OPS Supplies]],0)),"")</f>
        <v/>
      </c>
      <c r="AA49" s="1" t="str">
        <f>+IFERROR(INDEX(DCP_PL_mapping[[#All],[DCP Group]],MATCH(Product_hierarchy_2019[[#This Row],[BA Code]],DCP_PL_mapping[[#All],[BA Code]],0)),"")</f>
        <v>OPS DCP</v>
      </c>
      <c r="AB49" t="str">
        <f>+INDEX(Product_Herarchy2017[[#All],[L2 Description]],MATCH(Product_hierarchy_2019[[#This Row],[BA Code]],Product_Herarchy2017[[#All],[BA Code]],0))</f>
        <v>Print</v>
      </c>
      <c r="AC49" t="s">
        <v>635</v>
      </c>
    </row>
    <row r="50" spans="1:29" x14ac:dyDescent="0.25">
      <c r="A50" s="49" t="s">
        <v>128</v>
      </c>
      <c r="B50" t="str">
        <f>+LEFT(Product_hierarchy_2019[[#This Row],[BA Code]],2)</f>
        <v>K4</v>
      </c>
      <c r="C50" t="s">
        <v>217</v>
      </c>
      <c r="D50" t="s">
        <v>216</v>
      </c>
      <c r="E50" t="s">
        <v>213</v>
      </c>
      <c r="F50" t="s">
        <v>214</v>
      </c>
      <c r="G50" t="s">
        <v>319</v>
      </c>
      <c r="H50" t="s">
        <v>635</v>
      </c>
      <c r="I50" t="s">
        <v>703</v>
      </c>
      <c r="J50" t="s">
        <v>703</v>
      </c>
      <c r="K50" t="str">
        <f>+IFERROR(INDEX(Table16[[#All],[CPS Code]],MATCH(Product_hierarchy_2019[[#This Row],[BA Code]],Table16[[#All],[CPS]],0)),"")</f>
        <v/>
      </c>
      <c r="L50" t="s">
        <v>703</v>
      </c>
      <c r="O50" t="str">
        <f>+IFERROR(INDEX(Table16[[#All],[PC Services code]],MATCH(Product_hierarchy_2019[[#This Row],[BA Code]],Table16[[#All],[PC Svcs (STM + Indirect)]],0)),"")</f>
        <v/>
      </c>
      <c r="P50" t="str">
        <f>+IFERROR(INDEX(Table16[[#All],[PC Value code]],MATCH(Product_hierarchy_2019[[#This Row],[BA Code]],Table16[[#All],[PC Value]],0)),"")</f>
        <v/>
      </c>
      <c r="Q50" t="str">
        <f>+IFERROR(INDEX(Table16[[#All],[OPS HW code]],MATCH(Product_hierarchy_2019[[#This Row],[BA Code]],Table16[[#All],[OPS HW A3]],0)),"")</f>
        <v>OPS HW A3</v>
      </c>
      <c r="R50" t="str">
        <f>+IFERROR(INDEX(Table16[[#All],[OPS HW A4 code]],MATCH(Product_hierarchy_2019[[#This Row],[BA Code]],Table16[[#All],[OPS HW A4]],0)),"")</f>
        <v/>
      </c>
      <c r="S50" t="str">
        <f>+IFERROR(INDEX(Table16[[#All],[HPS HW code]],MATCH(Product_hierarchy_2019[[#This Row],[BA Code]],Table16[[#All],[HPS HW]],0)),"")</f>
        <v/>
      </c>
      <c r="T50" t="str">
        <f>+IFERROR(INDEX(Table16[[#All],[Print Support Svcs code]],MATCH(Product_hierarchy_2019[[#This Row],[BA Code]],Table16[[#All],[Print Support Svcs]],0)),"")</f>
        <v/>
      </c>
      <c r="U50" t="str">
        <f>+IFERROR(INDEX(Table16[[#All],[Print Value code]],MATCH(Product_hierarchy_2019[[#This Row],[BA Code]],Table16[[#All],[Print Value]],0)),"")</f>
        <v>Print Value</v>
      </c>
      <c r="V50" t="str">
        <f>+IFERROR(INDEX(Table16[[#All],[HPS Supplies code]],MATCH(Product_hierarchy_2019[[#This Row],[BA Code]],Table16[[#All],[HPS Supplies]],0)),"")</f>
        <v/>
      </c>
      <c r="W50" t="str">
        <f>+IFERROR(INDEX(Table16[[#All],[OPS Supplies code]],MATCH(Product_hierarchy_2019[[#This Row],[BA Code]],Table16[[#All],[OPS Supplies]],0)),"")</f>
        <v/>
      </c>
      <c r="AA50" s="1" t="str">
        <f>+IFERROR(INDEX(DCP_PL_mapping[[#All],[DCP Group]],MATCH(Product_hierarchy_2019[[#This Row],[BA Code]],DCP_PL_mapping[[#All],[BA Code]],0)),"")</f>
        <v>OPS DCP</v>
      </c>
      <c r="AB50" t="str">
        <f>+INDEX(Product_Herarchy2017[[#All],[L2 Description]],MATCH(Product_hierarchy_2019[[#This Row],[BA Code]],Product_Herarchy2017[[#All],[BA Code]],0))</f>
        <v>Print</v>
      </c>
      <c r="AC50" t="s">
        <v>635</v>
      </c>
    </row>
    <row r="51" spans="1:29" x14ac:dyDescent="0.25">
      <c r="A51" s="49" t="s">
        <v>127</v>
      </c>
      <c r="B51" t="str">
        <f>+LEFT(Product_hierarchy_2019[[#This Row],[BA Code]],2)</f>
        <v>MC</v>
      </c>
      <c r="C51" t="s">
        <v>398</v>
      </c>
      <c r="D51" t="s">
        <v>402</v>
      </c>
      <c r="E51" t="s">
        <v>213</v>
      </c>
      <c r="F51" t="s">
        <v>214</v>
      </c>
      <c r="G51" t="s">
        <v>319</v>
      </c>
      <c r="H51" t="s">
        <v>635</v>
      </c>
      <c r="I51" t="s">
        <v>703</v>
      </c>
      <c r="J51" t="s">
        <v>703</v>
      </c>
      <c r="K51" t="str">
        <f>+IFERROR(INDEX(Table16[[#All],[CPS Code]],MATCH(Product_hierarchy_2019[[#This Row],[BA Code]],Table16[[#All],[CPS]],0)),"")</f>
        <v/>
      </c>
      <c r="L51" t="s">
        <v>703</v>
      </c>
      <c r="O51" t="str">
        <f>+IFERROR(INDEX(Table16[[#All],[PC Services code]],MATCH(Product_hierarchy_2019[[#This Row],[BA Code]],Table16[[#All],[PC Svcs (STM + Indirect)]],0)),"")</f>
        <v/>
      </c>
      <c r="P51" t="str">
        <f>+IFERROR(INDEX(Table16[[#All],[PC Value code]],MATCH(Product_hierarchy_2019[[#This Row],[BA Code]],Table16[[#All],[PC Value]],0)),"")</f>
        <v/>
      </c>
      <c r="Q51" t="str">
        <f>+IFERROR(INDEX(Table16[[#All],[OPS HW code]],MATCH(Product_hierarchy_2019[[#This Row],[BA Code]],Table16[[#All],[OPS HW A3]],0)),"")</f>
        <v>OPS HW A3</v>
      </c>
      <c r="R51" t="str">
        <f>+IFERROR(INDEX(Table16[[#All],[OPS HW A4 code]],MATCH(Product_hierarchy_2019[[#This Row],[BA Code]],Table16[[#All],[OPS HW A4]],0)),"")</f>
        <v/>
      </c>
      <c r="S51" t="str">
        <f>+IFERROR(INDEX(Table16[[#All],[HPS HW code]],MATCH(Product_hierarchy_2019[[#This Row],[BA Code]],Table16[[#All],[HPS HW]],0)),"")</f>
        <v/>
      </c>
      <c r="T51" t="str">
        <f>+IFERROR(INDEX(Table16[[#All],[Print Support Svcs code]],MATCH(Product_hierarchy_2019[[#This Row],[BA Code]],Table16[[#All],[Print Support Svcs]],0)),"")</f>
        <v/>
      </c>
      <c r="U51" t="str">
        <f>+IFERROR(INDEX(Table16[[#All],[Print Value code]],MATCH(Product_hierarchy_2019[[#This Row],[BA Code]],Table16[[#All],[Print Value]],0)),"")</f>
        <v>Print Value</v>
      </c>
      <c r="V51" t="str">
        <f>+IFERROR(INDEX(Table16[[#All],[HPS Supplies code]],MATCH(Product_hierarchy_2019[[#This Row],[BA Code]],Table16[[#All],[HPS Supplies]],0)),"")</f>
        <v/>
      </c>
      <c r="W51" t="str">
        <f>+IFERROR(INDEX(Table16[[#All],[OPS Supplies code]],MATCH(Product_hierarchy_2019[[#This Row],[BA Code]],Table16[[#All],[OPS Supplies]],0)),"")</f>
        <v/>
      </c>
      <c r="AA51" s="1" t="str">
        <f>+IFERROR(INDEX(DCP_PL_mapping[[#All],[DCP Group]],MATCH(Product_hierarchy_2019[[#This Row],[BA Code]],DCP_PL_mapping[[#All],[BA Code]],0)),"")</f>
        <v>OPS LSP</v>
      </c>
      <c r="AB51" t="str">
        <f>+INDEX(Product_Herarchy2017[[#All],[L2 Description]],MATCH(Product_hierarchy_2019[[#This Row],[BA Code]],Product_Herarchy2017[[#All],[BA Code]],0))</f>
        <v>Print</v>
      </c>
      <c r="AC51" t="s">
        <v>635</v>
      </c>
    </row>
    <row r="52" spans="1:29" x14ac:dyDescent="0.25">
      <c r="A52" t="s">
        <v>146</v>
      </c>
      <c r="B52" t="str">
        <f>+LEFT(Product_hierarchy_2019[[#This Row],[BA Code]],2)</f>
        <v>MG</v>
      </c>
      <c r="C52" t="s">
        <v>147</v>
      </c>
      <c r="D52" t="s">
        <v>147</v>
      </c>
      <c r="E52" t="s">
        <v>588</v>
      </c>
      <c r="F52" t="s">
        <v>572</v>
      </c>
      <c r="G52" t="s">
        <v>262</v>
      </c>
      <c r="H52" t="s">
        <v>315</v>
      </c>
      <c r="I52" t="s">
        <v>703</v>
      </c>
      <c r="J52" t="s">
        <v>703</v>
      </c>
      <c r="K52" t="str">
        <f>+IFERROR(INDEX(Table16[[#All],[CPS Code]],MATCH(Product_hierarchy_2019[[#This Row],[BA Code]],Table16[[#All],[CPS]],0)),"")</f>
        <v/>
      </c>
      <c r="L52" t="s">
        <v>703</v>
      </c>
      <c r="N52" t="s">
        <v>708</v>
      </c>
      <c r="P52" t="str">
        <f>+IFERROR(INDEX(Table16[[#All],[PC Value code]],MATCH(Product_hierarchy_2019[[#This Row],[BA Code]],Table16[[#All],[PC Value]],0)),"")</f>
        <v>PC Value</v>
      </c>
      <c r="Q52" t="str">
        <f>+IFERROR(INDEX(Table16[[#All],[OPS HW code]],MATCH(Product_hierarchy_2019[[#This Row],[BA Code]],Table16[[#All],[OPS HW A3]],0)),"")</f>
        <v/>
      </c>
      <c r="R52" t="str">
        <f>+IFERROR(INDEX(Table16[[#All],[OPS HW A4 code]],MATCH(Product_hierarchy_2019[[#This Row],[BA Code]],Table16[[#All],[OPS HW A4]],0)),"")</f>
        <v/>
      </c>
      <c r="S52" t="str">
        <f>+IFERROR(INDEX(Table16[[#All],[HPS HW code]],MATCH(Product_hierarchy_2019[[#This Row],[BA Code]],Table16[[#All],[HPS HW]],0)),"")</f>
        <v/>
      </c>
      <c r="T52" t="str">
        <f>+IFERROR(INDEX(Table16[[#All],[Print Support Svcs code]],MATCH(Product_hierarchy_2019[[#This Row],[BA Code]],Table16[[#All],[Print Support Svcs]],0)),"")</f>
        <v/>
      </c>
      <c r="U52" t="str">
        <f>+IFERROR(INDEX(Table16[[#All],[Print Value code]],MATCH(Product_hierarchy_2019[[#This Row],[BA Code]],Table16[[#All],[Print Value]],0)),"")</f>
        <v/>
      </c>
      <c r="V52" t="str">
        <f>+IFERROR(INDEX(Table16[[#All],[HPS Supplies code]],MATCH(Product_hierarchy_2019[[#This Row],[BA Code]],Table16[[#All],[HPS Supplies]],0)),"")</f>
        <v/>
      </c>
      <c r="W52" t="str">
        <f>+IFERROR(INDEX(Table16[[#All],[OPS Supplies code]],MATCH(Product_hierarchy_2019[[#This Row],[BA Code]],Table16[[#All],[OPS Supplies]],0)),"")</f>
        <v/>
      </c>
      <c r="AA52" s="1" t="str">
        <f>+IFERROR(INDEX(DCP_PL_mapping[[#All],[DCP Group]],MATCH(Product_hierarchy_2019[[#This Row],[BA Code]],DCP_PL_mapping[[#All],[BA Code]],0)),"")</f>
        <v/>
      </c>
      <c r="AB52" t="str">
        <f>+INDEX(Product_Herarchy2017[[#All],[L2 Description]],MATCH(Product_hierarchy_2019[[#This Row],[BA Code]],Product_Herarchy2017[[#All],[BA Code]],0))</f>
        <v>Personal Systems</v>
      </c>
      <c r="AC52" t="s">
        <v>708</v>
      </c>
    </row>
    <row r="53" spans="1:29" x14ac:dyDescent="0.25">
      <c r="A53" s="49" t="s">
        <v>97</v>
      </c>
      <c r="B53" t="str">
        <f>+LEFT(Product_hierarchy_2019[[#This Row],[BA Code]],2)</f>
        <v>1N</v>
      </c>
      <c r="C53" t="s">
        <v>252</v>
      </c>
      <c r="D53" t="s">
        <v>493</v>
      </c>
      <c r="E53" t="s">
        <v>249</v>
      </c>
      <c r="F53" t="s">
        <v>241</v>
      </c>
      <c r="G53" t="s">
        <v>319</v>
      </c>
      <c r="H53" t="s">
        <v>249</v>
      </c>
      <c r="I53" t="s">
        <v>703</v>
      </c>
      <c r="J53" t="s">
        <v>703</v>
      </c>
      <c r="K53" t="str">
        <f>+IFERROR(INDEX(Table16[[#All],[CPS Code]],MATCH(Product_hierarchy_2019[[#This Row],[BA Code]],Table16[[#All],[CPS]],0)),"")</f>
        <v/>
      </c>
      <c r="L53" t="s">
        <v>703</v>
      </c>
      <c r="O53" t="str">
        <f>+IFERROR(INDEX(Table16[[#All],[PC Services code]],MATCH(Product_hierarchy_2019[[#This Row],[BA Code]],Table16[[#All],[PC Svcs (STM + Indirect)]],0)),"")</f>
        <v/>
      </c>
      <c r="P53" t="str">
        <f>+IFERROR(INDEX(Table16[[#All],[PC Value code]],MATCH(Product_hierarchy_2019[[#This Row],[BA Code]],Table16[[#All],[PC Value]],0)),"")</f>
        <v/>
      </c>
      <c r="Q53" t="str">
        <f>+IFERROR(INDEX(Table16[[#All],[OPS HW code]],MATCH(Product_hierarchy_2019[[#This Row],[BA Code]],Table16[[#All],[OPS HW A3]],0)),"")</f>
        <v/>
      </c>
      <c r="R53" t="str">
        <f>+IFERROR(INDEX(Table16[[#All],[OPS HW A4 code]],MATCH(Product_hierarchy_2019[[#This Row],[BA Code]],Table16[[#All],[OPS HW A4]],0)),"")</f>
        <v/>
      </c>
      <c r="S53" t="str">
        <f>+IFERROR(INDEX(Table16[[#All],[HPS HW code]],MATCH(Product_hierarchy_2019[[#This Row],[BA Code]],Table16[[#All],[HPS HW]],0)),"")</f>
        <v/>
      </c>
      <c r="T53" t="str">
        <f>+IFERROR(INDEX(Table16[[#All],[Print Support Svcs code]],MATCH(Product_hierarchy_2019[[#This Row],[BA Code]],Table16[[#All],[Print Support Svcs]],0)),"")</f>
        <v/>
      </c>
      <c r="U53" t="str">
        <f>+IFERROR(INDEX(Table16[[#All],[Print Value code]],MATCH(Product_hierarchy_2019[[#This Row],[BA Code]],Table16[[#All],[Print Value]],0)),"")</f>
        <v/>
      </c>
      <c r="V53" t="str">
        <f>+IFERROR(INDEX(Table16[[#All],[HPS Supplies code]],MATCH(Product_hierarchy_2019[[#This Row],[BA Code]],Table16[[#All],[HPS Supplies]],0)),"")</f>
        <v>HPS Supplies</v>
      </c>
      <c r="W53" t="str">
        <f>+IFERROR(INDEX(Table16[[#All],[OPS Supplies code]],MATCH(Product_hierarchy_2019[[#This Row],[BA Code]],Table16[[#All],[OPS Supplies]],0)),"")</f>
        <v/>
      </c>
      <c r="X53" t="s">
        <v>710</v>
      </c>
      <c r="AA53" s="1" t="str">
        <f>+IFERROR(INDEX(DCP_PL_mapping[[#All],[DCP Group]],MATCH(Product_hierarchy_2019[[#This Row],[BA Code]],DCP_PL_mapping[[#All],[BA Code]],0)),"")</f>
        <v/>
      </c>
      <c r="AB53" t="str">
        <f>+INDEX(Product_Herarchy2017[[#All],[L2 Description]],MATCH(Product_hierarchy_2019[[#This Row],[BA Code]],Product_Herarchy2017[[#All],[BA Code]],0))</f>
        <v>Print</v>
      </c>
      <c r="AC53" t="s">
        <v>710</v>
      </c>
    </row>
    <row r="54" spans="1:29" x14ac:dyDescent="0.25">
      <c r="A54" s="49" t="s">
        <v>102</v>
      </c>
      <c r="B54" t="str">
        <f>+LEFT(Product_hierarchy_2019[[#This Row],[BA Code]],2)</f>
        <v>AU</v>
      </c>
      <c r="C54" t="s">
        <v>103</v>
      </c>
      <c r="D54" t="s">
        <v>493</v>
      </c>
      <c r="E54" t="s">
        <v>249</v>
      </c>
      <c r="F54" t="s">
        <v>241</v>
      </c>
      <c r="G54" t="s">
        <v>319</v>
      </c>
      <c r="H54" t="s">
        <v>249</v>
      </c>
      <c r="I54" t="s">
        <v>703</v>
      </c>
      <c r="J54" t="s">
        <v>703</v>
      </c>
      <c r="K54" t="str">
        <f>+IFERROR(INDEX(Table16[[#All],[CPS Code]],MATCH(Product_hierarchy_2019[[#This Row],[BA Code]],Table16[[#All],[CPS]],0)),"")</f>
        <v/>
      </c>
      <c r="L54" t="s">
        <v>703</v>
      </c>
      <c r="O54" t="str">
        <f>+IFERROR(INDEX(Table16[[#All],[PC Services code]],MATCH(Product_hierarchy_2019[[#This Row],[BA Code]],Table16[[#All],[PC Svcs (STM + Indirect)]],0)),"")</f>
        <v/>
      </c>
      <c r="P54" t="str">
        <f>+IFERROR(INDEX(Table16[[#All],[PC Value code]],MATCH(Product_hierarchy_2019[[#This Row],[BA Code]],Table16[[#All],[PC Value]],0)),"")</f>
        <v/>
      </c>
      <c r="Q54" t="str">
        <f>+IFERROR(INDEX(Table16[[#All],[OPS HW code]],MATCH(Product_hierarchy_2019[[#This Row],[BA Code]],Table16[[#All],[OPS HW A3]],0)),"")</f>
        <v/>
      </c>
      <c r="R54" t="str">
        <f>+IFERROR(INDEX(Table16[[#All],[OPS HW A4 code]],MATCH(Product_hierarchy_2019[[#This Row],[BA Code]],Table16[[#All],[OPS HW A4]],0)),"")</f>
        <v/>
      </c>
      <c r="S54" t="str">
        <f>+IFERROR(INDEX(Table16[[#All],[HPS HW code]],MATCH(Product_hierarchy_2019[[#This Row],[BA Code]],Table16[[#All],[HPS HW]],0)),"")</f>
        <v/>
      </c>
      <c r="T54" t="str">
        <f>+IFERROR(INDEX(Table16[[#All],[Print Support Svcs code]],MATCH(Product_hierarchy_2019[[#This Row],[BA Code]],Table16[[#All],[Print Support Svcs]],0)),"")</f>
        <v/>
      </c>
      <c r="U54" t="str">
        <f>+IFERROR(INDEX(Table16[[#All],[Print Value code]],MATCH(Product_hierarchy_2019[[#This Row],[BA Code]],Table16[[#All],[Print Value]],0)),"")</f>
        <v/>
      </c>
      <c r="V54" t="str">
        <f>+IFERROR(INDEX(Table16[[#All],[HPS Supplies code]],MATCH(Product_hierarchy_2019[[#This Row],[BA Code]],Table16[[#All],[HPS Supplies]],0)),"")</f>
        <v>HPS Supplies</v>
      </c>
      <c r="W54" t="str">
        <f>+IFERROR(INDEX(Table16[[#All],[OPS Supplies code]],MATCH(Product_hierarchy_2019[[#This Row],[BA Code]],Table16[[#All],[OPS Supplies]],0)),"")</f>
        <v/>
      </c>
      <c r="X54" t="s">
        <v>710</v>
      </c>
      <c r="AA54" s="1" t="str">
        <f>+IFERROR(INDEX(DCP_PL_mapping[[#All],[DCP Group]],MATCH(Product_hierarchy_2019[[#This Row],[BA Code]],DCP_PL_mapping[[#All],[BA Code]],0)),"")</f>
        <v/>
      </c>
      <c r="AB54" t="str">
        <f>+INDEX(Product_Herarchy2017[[#All],[L2 Description]],MATCH(Product_hierarchy_2019[[#This Row],[BA Code]],Product_Herarchy2017[[#All],[BA Code]],0))</f>
        <v>Print</v>
      </c>
      <c r="AC54" t="s">
        <v>710</v>
      </c>
    </row>
    <row r="55" spans="1:29" x14ac:dyDescent="0.25">
      <c r="A55" s="49" t="s">
        <v>250</v>
      </c>
      <c r="B55" t="str">
        <f>+LEFT(Product_hierarchy_2019[[#This Row],[BA Code]],2)</f>
        <v>GD</v>
      </c>
      <c r="C55" t="s">
        <v>251</v>
      </c>
      <c r="D55" t="s">
        <v>493</v>
      </c>
      <c r="E55" t="s">
        <v>249</v>
      </c>
      <c r="F55" t="s">
        <v>241</v>
      </c>
      <c r="G55" t="s">
        <v>319</v>
      </c>
      <c r="H55" t="s">
        <v>699</v>
      </c>
      <c r="I55" t="s">
        <v>703</v>
      </c>
      <c r="J55" t="s">
        <v>703</v>
      </c>
      <c r="K55" t="str">
        <f>+IFERROR(INDEX(Table16[[#All],[CPS Code]],MATCH(Product_hierarchy_2019[[#This Row],[BA Code]],Table16[[#All],[CPS]],0)),"")</f>
        <v/>
      </c>
      <c r="L55" t="s">
        <v>703</v>
      </c>
      <c r="O55" t="str">
        <f>+IFERROR(INDEX(Table16[[#All],[PC Services code]],MATCH(Product_hierarchy_2019[[#This Row],[BA Code]],Table16[[#All],[PC Svcs (STM + Indirect)]],0)),"")</f>
        <v/>
      </c>
      <c r="P55" t="str">
        <f>+IFERROR(INDEX(Table16[[#All],[PC Value code]],MATCH(Product_hierarchy_2019[[#This Row],[BA Code]],Table16[[#All],[PC Value]],0)),"")</f>
        <v/>
      </c>
      <c r="Q55" t="str">
        <f>+IFERROR(INDEX(Table16[[#All],[OPS HW code]],MATCH(Product_hierarchy_2019[[#This Row],[BA Code]],Table16[[#All],[OPS HW A3]],0)),"")</f>
        <v/>
      </c>
      <c r="R55" t="str">
        <f>+IFERROR(INDEX(Table16[[#All],[OPS HW A4 code]],MATCH(Product_hierarchy_2019[[#This Row],[BA Code]],Table16[[#All],[OPS HW A4]],0)),"")</f>
        <v/>
      </c>
      <c r="S55" t="str">
        <f>+IFERROR(INDEX(Table16[[#All],[HPS HW code]],MATCH(Product_hierarchy_2019[[#This Row],[BA Code]],Table16[[#All],[HPS HW]],0)),"")</f>
        <v/>
      </c>
      <c r="T55" t="str">
        <f>+IFERROR(INDEX(Table16[[#All],[Print Support Svcs code]],MATCH(Product_hierarchy_2019[[#This Row],[BA Code]],Table16[[#All],[Print Support Svcs]],0)),"")</f>
        <v/>
      </c>
      <c r="U55" t="str">
        <f>+IFERROR(INDEX(Table16[[#All],[Print Value code]],MATCH(Product_hierarchy_2019[[#This Row],[BA Code]],Table16[[#All],[Print Value]],0)),"")</f>
        <v/>
      </c>
      <c r="V55" t="str">
        <f>+IFERROR(INDEX(Table16[[#All],[HPS Supplies code]],MATCH(Product_hierarchy_2019[[#This Row],[BA Code]],Table16[[#All],[HPS Supplies]],0)),"")</f>
        <v/>
      </c>
      <c r="W55" t="str">
        <f>+IFERROR(INDEX(Table16[[#All],[OPS Supplies code]],MATCH(Product_hierarchy_2019[[#This Row],[BA Code]],Table16[[#All],[OPS Supplies]],0)),"")</f>
        <v/>
      </c>
      <c r="X55" t="s">
        <v>710</v>
      </c>
      <c r="AA55" s="1" t="str">
        <f>+IFERROR(INDEX(DCP_PL_mapping[[#All],[DCP Group]],MATCH(Product_hierarchy_2019[[#This Row],[BA Code]],DCP_PL_mapping[[#All],[BA Code]],0)),"")</f>
        <v/>
      </c>
      <c r="AB55" t="str">
        <f>+INDEX(Product_Herarchy2017[[#All],[L2 Description]],MATCH(Product_hierarchy_2019[[#This Row],[BA Code]],Product_Herarchy2017[[#All],[BA Code]],0))</f>
        <v>Print</v>
      </c>
      <c r="AC55" t="s">
        <v>710</v>
      </c>
    </row>
    <row r="56" spans="1:29" x14ac:dyDescent="0.25">
      <c r="A56" s="49" t="s">
        <v>233</v>
      </c>
      <c r="B56" t="str">
        <f>+LEFT(Product_hierarchy_2019[[#This Row],[BA Code]],2)</f>
        <v>GM</v>
      </c>
      <c r="C56" t="s">
        <v>433</v>
      </c>
      <c r="D56" t="s">
        <v>436</v>
      </c>
      <c r="E56" t="s">
        <v>230</v>
      </c>
      <c r="F56" t="s">
        <v>214</v>
      </c>
      <c r="G56" t="s">
        <v>319</v>
      </c>
      <c r="H56" t="s">
        <v>230</v>
      </c>
      <c r="I56" t="s">
        <v>703</v>
      </c>
      <c r="J56" t="s">
        <v>703</v>
      </c>
      <c r="K56" t="str">
        <f>+IFERROR(INDEX(Table16[[#All],[CPS Code]],MATCH(Product_hierarchy_2019[[#This Row],[BA Code]],Table16[[#All],[CPS]],0)),"")</f>
        <v/>
      </c>
      <c r="L56" t="s">
        <v>703</v>
      </c>
      <c r="O56" t="str">
        <f>+IFERROR(INDEX(Table16[[#All],[PC Services code]],MATCH(Product_hierarchy_2019[[#This Row],[BA Code]],Table16[[#All],[PC Svcs (STM + Indirect)]],0)),"")</f>
        <v/>
      </c>
      <c r="P56" t="str">
        <f>+IFERROR(INDEX(Table16[[#All],[PC Value code]],MATCH(Product_hierarchy_2019[[#This Row],[BA Code]],Table16[[#All],[PC Value]],0)),"")</f>
        <v/>
      </c>
      <c r="Q56" t="str">
        <f>+IFERROR(INDEX(Table16[[#All],[OPS HW code]],MATCH(Product_hierarchy_2019[[#This Row],[BA Code]],Table16[[#All],[OPS HW A3]],0)),"")</f>
        <v/>
      </c>
      <c r="R56" t="str">
        <f>+IFERROR(INDEX(Table16[[#All],[OPS HW A4 code]],MATCH(Product_hierarchy_2019[[#This Row],[BA Code]],Table16[[#All],[OPS HW A4]],0)),"")</f>
        <v/>
      </c>
      <c r="S56" t="str">
        <f>+IFERROR(INDEX(Table16[[#All],[HPS HW code]],MATCH(Product_hierarchy_2019[[#This Row],[BA Code]],Table16[[#All],[HPS HW]],0)),"")</f>
        <v/>
      </c>
      <c r="T56" t="str">
        <f>+IFERROR(INDEX(Table16[[#All],[Print Support Svcs code]],MATCH(Product_hierarchy_2019[[#This Row],[BA Code]],Table16[[#All],[Print Support Svcs]],0)),"")</f>
        <v/>
      </c>
      <c r="U56" t="str">
        <f>+IFERROR(INDEX(Table16[[#All],[Print Value code]],MATCH(Product_hierarchy_2019[[#This Row],[BA Code]],Table16[[#All],[Print Value]],0)),"")</f>
        <v/>
      </c>
      <c r="V56" t="str">
        <f>+IFERROR(INDEX(Table16[[#All],[HPS Supplies code]],MATCH(Product_hierarchy_2019[[#This Row],[BA Code]],Table16[[#All],[HPS Supplies]],0)),"")</f>
        <v/>
      </c>
      <c r="W56" t="str">
        <f>+IFERROR(INDEX(Table16[[#All],[OPS Supplies code]],MATCH(Product_hierarchy_2019[[#This Row],[BA Code]],Table16[[#All],[OPS Supplies]],0)),"")</f>
        <v>OPS Supplies</v>
      </c>
      <c r="X56" t="s">
        <v>710</v>
      </c>
      <c r="AA56" s="1" t="str">
        <f>+IFERROR(INDEX(DCP_PL_mapping[[#All],[DCP Group]],MATCH(Product_hierarchy_2019[[#This Row],[BA Code]],DCP_PL_mapping[[#All],[BA Code]],0)),"")</f>
        <v/>
      </c>
      <c r="AB56" t="str">
        <f>+INDEX(Product_Herarchy2017[[#All],[L2 Description]],MATCH(Product_hierarchy_2019[[#This Row],[BA Code]],Product_Herarchy2017[[#All],[BA Code]],0))</f>
        <v>Print</v>
      </c>
      <c r="AC56" t="s">
        <v>710</v>
      </c>
    </row>
    <row r="57" spans="1:29" x14ac:dyDescent="0.25">
      <c r="A57" s="49" t="s">
        <v>119</v>
      </c>
      <c r="B57" t="str">
        <f>+LEFT(Product_hierarchy_2019[[#This Row],[BA Code]],2)</f>
        <v>K6</v>
      </c>
      <c r="C57" t="s">
        <v>419</v>
      </c>
      <c r="D57" t="s">
        <v>422</v>
      </c>
      <c r="E57" t="s">
        <v>230</v>
      </c>
      <c r="F57" t="s">
        <v>214</v>
      </c>
      <c r="G57" t="s">
        <v>319</v>
      </c>
      <c r="H57" t="s">
        <v>230</v>
      </c>
      <c r="I57" t="s">
        <v>703</v>
      </c>
      <c r="J57" t="s">
        <v>703</v>
      </c>
      <c r="K57" t="str">
        <f>+IFERROR(INDEX(Table16[[#All],[CPS Code]],MATCH(Product_hierarchy_2019[[#This Row],[BA Code]],Table16[[#All],[CPS]],0)),"")</f>
        <v/>
      </c>
      <c r="L57" t="s">
        <v>703</v>
      </c>
      <c r="O57" t="str">
        <f>+IFERROR(INDEX(Table16[[#All],[PC Services code]],MATCH(Product_hierarchy_2019[[#This Row],[BA Code]],Table16[[#All],[PC Svcs (STM + Indirect)]],0)),"")</f>
        <v/>
      </c>
      <c r="P57" t="str">
        <f>+IFERROR(INDEX(Table16[[#All],[PC Value code]],MATCH(Product_hierarchy_2019[[#This Row],[BA Code]],Table16[[#All],[PC Value]],0)),"")</f>
        <v/>
      </c>
      <c r="Q57" t="str">
        <f>+IFERROR(INDEX(Table16[[#All],[OPS HW code]],MATCH(Product_hierarchy_2019[[#This Row],[BA Code]],Table16[[#All],[OPS HW A3]],0)),"")</f>
        <v/>
      </c>
      <c r="R57" t="str">
        <f>+IFERROR(INDEX(Table16[[#All],[OPS HW A4 code]],MATCH(Product_hierarchy_2019[[#This Row],[BA Code]],Table16[[#All],[OPS HW A4]],0)),"")</f>
        <v/>
      </c>
      <c r="S57" t="str">
        <f>+IFERROR(INDEX(Table16[[#All],[HPS HW code]],MATCH(Product_hierarchy_2019[[#This Row],[BA Code]],Table16[[#All],[HPS HW]],0)),"")</f>
        <v/>
      </c>
      <c r="T57" t="str">
        <f>+IFERROR(INDEX(Table16[[#All],[Print Support Svcs code]],MATCH(Product_hierarchy_2019[[#This Row],[BA Code]],Table16[[#All],[Print Support Svcs]],0)),"")</f>
        <v/>
      </c>
      <c r="U57" t="str">
        <f>+IFERROR(INDEX(Table16[[#All],[Print Value code]],MATCH(Product_hierarchy_2019[[#This Row],[BA Code]],Table16[[#All],[Print Value]],0)),"")</f>
        <v/>
      </c>
      <c r="V57" t="str">
        <f>+IFERROR(INDEX(Table16[[#All],[HPS Supplies code]],MATCH(Product_hierarchy_2019[[#This Row],[BA Code]],Table16[[#All],[HPS Supplies]],0)),"")</f>
        <v/>
      </c>
      <c r="W57" t="str">
        <f>+IFERROR(INDEX(Table16[[#All],[OPS Supplies code]],MATCH(Product_hierarchy_2019[[#This Row],[BA Code]],Table16[[#All],[OPS Supplies]],0)),"")</f>
        <v>OPS Supplies</v>
      </c>
      <c r="X57" t="s">
        <v>710</v>
      </c>
      <c r="AA57" s="1" t="str">
        <f>+IFERROR(INDEX(DCP_PL_mapping[[#All],[DCP Group]],MATCH(Product_hierarchy_2019[[#This Row],[BA Code]],DCP_PL_mapping[[#All],[BA Code]],0)),"")</f>
        <v/>
      </c>
      <c r="AB57" t="str">
        <f>+INDEX(Product_Herarchy2017[[#All],[L2 Description]],MATCH(Product_hierarchy_2019[[#This Row],[BA Code]],Product_Herarchy2017[[#All],[BA Code]],0))</f>
        <v>Print</v>
      </c>
      <c r="AC57" t="s">
        <v>710</v>
      </c>
    </row>
    <row r="58" spans="1:29" x14ac:dyDescent="0.25">
      <c r="A58" s="49" t="s">
        <v>122</v>
      </c>
      <c r="B58" t="str">
        <f>+LEFT(Product_hierarchy_2019[[#This Row],[BA Code]],2)</f>
        <v>1D</v>
      </c>
      <c r="C58" t="s">
        <v>482</v>
      </c>
      <c r="D58" t="s">
        <v>239</v>
      </c>
      <c r="E58" t="s">
        <v>240</v>
      </c>
      <c r="F58" t="s">
        <v>241</v>
      </c>
      <c r="G58" t="s">
        <v>319</v>
      </c>
      <c r="H58" t="s">
        <v>317</v>
      </c>
      <c r="I58" t="s">
        <v>703</v>
      </c>
      <c r="J58" t="s">
        <v>703</v>
      </c>
      <c r="K58" t="str">
        <f>+IFERROR(INDEX(Table16[[#All],[CPS Code]],MATCH(Product_hierarchy_2019[[#This Row],[BA Code]],Table16[[#All],[CPS]],0)),"")</f>
        <v/>
      </c>
      <c r="L58" t="s">
        <v>703</v>
      </c>
      <c r="O58" t="str">
        <f>+IFERROR(INDEX(Table16[[#All],[PC Services code]],MATCH(Product_hierarchy_2019[[#This Row],[BA Code]],Table16[[#All],[PC Svcs (STM + Indirect)]],0)),"")</f>
        <v/>
      </c>
      <c r="P58" t="str">
        <f>+IFERROR(INDEX(Table16[[#All],[PC Value code]],MATCH(Product_hierarchy_2019[[#This Row],[BA Code]],Table16[[#All],[PC Value]],0)),"")</f>
        <v/>
      </c>
      <c r="Q58" t="str">
        <f>+IFERROR(INDEX(Table16[[#All],[OPS HW code]],MATCH(Product_hierarchy_2019[[#This Row],[BA Code]],Table16[[#All],[OPS HW A3]],0)),"")</f>
        <v/>
      </c>
      <c r="R58" t="str">
        <f>+IFERROR(INDEX(Table16[[#All],[OPS HW A4 code]],MATCH(Product_hierarchy_2019[[#This Row],[BA Code]],Table16[[#All],[OPS HW A4]],0)),"")</f>
        <v/>
      </c>
      <c r="S58" t="str">
        <f>+IFERROR(INDEX(Table16[[#All],[HPS HW code]],MATCH(Product_hierarchy_2019[[#This Row],[BA Code]],Table16[[#All],[HPS HW]],0)),"")</f>
        <v>HPS HW</v>
      </c>
      <c r="T58" t="str">
        <f>+IFERROR(INDEX(Table16[[#All],[Print Support Svcs code]],MATCH(Product_hierarchy_2019[[#This Row],[BA Code]],Table16[[#All],[Print Support Svcs]],0)),"")</f>
        <v/>
      </c>
      <c r="U58" t="str">
        <f>+IFERROR(INDEX(Table16[[#All],[Print Value code]],MATCH(Product_hierarchy_2019[[#This Row],[BA Code]],Table16[[#All],[Print Value]],0)),"")</f>
        <v/>
      </c>
      <c r="V58" t="str">
        <f>+IFERROR(INDEX(Table16[[#All],[HPS Supplies code]],MATCH(Product_hierarchy_2019[[#This Row],[BA Code]],Table16[[#All],[HPS Supplies]],0)),"")</f>
        <v/>
      </c>
      <c r="W58" t="str">
        <f>+IFERROR(INDEX(Table16[[#All],[OPS Supplies code]],MATCH(Product_hierarchy_2019[[#This Row],[BA Code]],Table16[[#All],[OPS Supplies]],0)),"")</f>
        <v/>
      </c>
      <c r="AA58" s="1" t="str">
        <f>+IFERROR(INDEX(DCP_PL_mapping[[#All],[DCP Group]],MATCH(Product_hierarchy_2019[[#This Row],[BA Code]],DCP_PL_mapping[[#All],[BA Code]],0)),"")</f>
        <v>HPS</v>
      </c>
      <c r="AB58" t="str">
        <f>+INDEX(Product_Herarchy2017[[#All],[L2 Description]],MATCH(Product_hierarchy_2019[[#This Row],[BA Code]],Product_Herarchy2017[[#All],[BA Code]],0))</f>
        <v>Print</v>
      </c>
      <c r="AC58" t="s">
        <v>317</v>
      </c>
    </row>
    <row r="59" spans="1:29" x14ac:dyDescent="0.25">
      <c r="A59" s="49" t="s">
        <v>120</v>
      </c>
      <c r="B59" t="str">
        <f>+LEFT(Product_hierarchy_2019[[#This Row],[BA Code]],2)</f>
        <v>2B</v>
      </c>
      <c r="C59" t="s">
        <v>242</v>
      </c>
      <c r="D59" t="s">
        <v>239</v>
      </c>
      <c r="E59" t="s">
        <v>240</v>
      </c>
      <c r="F59" t="s">
        <v>241</v>
      </c>
      <c r="G59" t="s">
        <v>319</v>
      </c>
      <c r="H59" t="s">
        <v>317</v>
      </c>
      <c r="I59" t="s">
        <v>703</v>
      </c>
      <c r="J59" t="s">
        <v>703</v>
      </c>
      <c r="K59" t="str">
        <f>+IFERROR(INDEX(Table16[[#All],[CPS Code]],MATCH(Product_hierarchy_2019[[#This Row],[BA Code]],Table16[[#All],[CPS]],0)),"")</f>
        <v/>
      </c>
      <c r="L59" t="s">
        <v>703</v>
      </c>
      <c r="O59" t="str">
        <f>+IFERROR(INDEX(Table16[[#All],[PC Services code]],MATCH(Product_hierarchy_2019[[#This Row],[BA Code]],Table16[[#All],[PC Svcs (STM + Indirect)]],0)),"")</f>
        <v/>
      </c>
      <c r="P59" t="str">
        <f>+IFERROR(INDEX(Table16[[#All],[PC Value code]],MATCH(Product_hierarchy_2019[[#This Row],[BA Code]],Table16[[#All],[PC Value]],0)),"")</f>
        <v/>
      </c>
      <c r="Q59" t="str">
        <f>+IFERROR(INDEX(Table16[[#All],[OPS HW code]],MATCH(Product_hierarchy_2019[[#This Row],[BA Code]],Table16[[#All],[OPS HW A3]],0)),"")</f>
        <v/>
      </c>
      <c r="R59" t="str">
        <f>+IFERROR(INDEX(Table16[[#All],[OPS HW A4 code]],MATCH(Product_hierarchy_2019[[#This Row],[BA Code]],Table16[[#All],[OPS HW A4]],0)),"")</f>
        <v/>
      </c>
      <c r="S59" t="str">
        <f>+IFERROR(INDEX(Table16[[#All],[HPS HW code]],MATCH(Product_hierarchy_2019[[#This Row],[BA Code]],Table16[[#All],[HPS HW]],0)),"")</f>
        <v>HPS HW</v>
      </c>
      <c r="T59" t="str">
        <f>+IFERROR(INDEX(Table16[[#All],[Print Support Svcs code]],MATCH(Product_hierarchy_2019[[#This Row],[BA Code]],Table16[[#All],[Print Support Svcs]],0)),"")</f>
        <v/>
      </c>
      <c r="U59" t="str">
        <f>+IFERROR(INDEX(Table16[[#All],[Print Value code]],MATCH(Product_hierarchy_2019[[#This Row],[BA Code]],Table16[[#All],[Print Value]],0)),"")</f>
        <v/>
      </c>
      <c r="V59" t="str">
        <f>+IFERROR(INDEX(Table16[[#All],[HPS Supplies code]],MATCH(Product_hierarchy_2019[[#This Row],[BA Code]],Table16[[#All],[HPS Supplies]],0)),"")</f>
        <v/>
      </c>
      <c r="W59" t="str">
        <f>+IFERROR(INDEX(Table16[[#All],[OPS Supplies code]],MATCH(Product_hierarchy_2019[[#This Row],[BA Code]],Table16[[#All],[OPS Supplies]],0)),"")</f>
        <v/>
      </c>
      <c r="AA59" s="1" t="str">
        <f>+IFERROR(INDEX(DCP_PL_mapping[[#All],[DCP Group]],MATCH(Product_hierarchy_2019[[#This Row],[BA Code]],DCP_PL_mapping[[#All],[BA Code]],0)),"")</f>
        <v>HPS</v>
      </c>
      <c r="AB59" t="str">
        <f>+INDEX(Product_Herarchy2017[[#All],[L2 Description]],MATCH(Product_hierarchy_2019[[#This Row],[BA Code]],Product_Herarchy2017[[#All],[BA Code]],0))</f>
        <v>Print</v>
      </c>
      <c r="AC59" t="s">
        <v>317</v>
      </c>
    </row>
    <row r="60" spans="1:29" x14ac:dyDescent="0.25">
      <c r="A60" s="49" t="s">
        <v>90</v>
      </c>
      <c r="B60" t="str">
        <f>+LEFT(Product_hierarchy_2019[[#This Row],[BA Code]],2)</f>
        <v>2N</v>
      </c>
      <c r="C60" t="s">
        <v>91</v>
      </c>
      <c r="D60" t="s">
        <v>248</v>
      </c>
      <c r="E60" t="s">
        <v>240</v>
      </c>
      <c r="F60" t="s">
        <v>241</v>
      </c>
      <c r="G60" t="s">
        <v>319</v>
      </c>
      <c r="H60" t="s">
        <v>317</v>
      </c>
      <c r="I60" t="s">
        <v>703</v>
      </c>
      <c r="J60" t="s">
        <v>703</v>
      </c>
      <c r="K60" t="str">
        <f>+IFERROR(INDEX(Table16[[#All],[CPS Code]],MATCH(Product_hierarchy_2019[[#This Row],[BA Code]],Table16[[#All],[CPS]],0)),"")</f>
        <v/>
      </c>
      <c r="L60" t="s">
        <v>703</v>
      </c>
      <c r="O60" t="str">
        <f>+IFERROR(INDEX(Table16[[#All],[PC Services code]],MATCH(Product_hierarchy_2019[[#This Row],[BA Code]],Table16[[#All],[PC Svcs (STM + Indirect)]],0)),"")</f>
        <v/>
      </c>
      <c r="P60" t="str">
        <f>+IFERROR(INDEX(Table16[[#All],[PC Value code]],MATCH(Product_hierarchy_2019[[#This Row],[BA Code]],Table16[[#All],[PC Value]],0)),"")</f>
        <v/>
      </c>
      <c r="Q60" t="str">
        <f>+IFERROR(INDEX(Table16[[#All],[OPS HW code]],MATCH(Product_hierarchy_2019[[#This Row],[BA Code]],Table16[[#All],[OPS HW A3]],0)),"")</f>
        <v/>
      </c>
      <c r="R60" t="str">
        <f>+IFERROR(INDEX(Table16[[#All],[OPS HW A4 code]],MATCH(Product_hierarchy_2019[[#This Row],[BA Code]],Table16[[#All],[OPS HW A4]],0)),"")</f>
        <v/>
      </c>
      <c r="S60" t="str">
        <f>+IFERROR(INDEX(Table16[[#All],[HPS HW code]],MATCH(Product_hierarchy_2019[[#This Row],[BA Code]],Table16[[#All],[HPS HW]],0)),"")</f>
        <v>HPS HW</v>
      </c>
      <c r="T60" t="str">
        <f>+IFERROR(INDEX(Table16[[#All],[Print Support Svcs code]],MATCH(Product_hierarchy_2019[[#This Row],[BA Code]],Table16[[#All],[Print Support Svcs]],0)),"")</f>
        <v/>
      </c>
      <c r="U60" t="str">
        <f>+IFERROR(INDEX(Table16[[#All],[Print Value code]],MATCH(Product_hierarchy_2019[[#This Row],[BA Code]],Table16[[#All],[Print Value]],0)),"")</f>
        <v/>
      </c>
      <c r="V60" t="str">
        <f>+IFERROR(INDEX(Table16[[#All],[HPS Supplies code]],MATCH(Product_hierarchy_2019[[#This Row],[BA Code]],Table16[[#All],[HPS Supplies]],0)),"")</f>
        <v/>
      </c>
      <c r="W60" t="str">
        <f>+IFERROR(INDEX(Table16[[#All],[OPS Supplies code]],MATCH(Product_hierarchy_2019[[#This Row],[BA Code]],Table16[[#All],[OPS Supplies]],0)),"")</f>
        <v/>
      </c>
      <c r="AA60" s="1" t="str">
        <f>+IFERROR(INDEX(DCP_PL_mapping[[#All],[DCP Group]],MATCH(Product_hierarchy_2019[[#This Row],[BA Code]],DCP_PL_mapping[[#All],[BA Code]],0)),"")</f>
        <v>HPS</v>
      </c>
      <c r="AB60" t="str">
        <f>+INDEX(Product_Herarchy2017[[#All],[L2 Description]],MATCH(Product_hierarchy_2019[[#This Row],[BA Code]],Product_Herarchy2017[[#All],[BA Code]],0))</f>
        <v>Print</v>
      </c>
      <c r="AC60" t="s">
        <v>317</v>
      </c>
    </row>
    <row r="61" spans="1:29" x14ac:dyDescent="0.25">
      <c r="A61" s="49" t="s">
        <v>121</v>
      </c>
      <c r="B61" t="str">
        <f>+LEFT(Product_hierarchy_2019[[#This Row],[BA Code]],2)</f>
        <v>2Q</v>
      </c>
      <c r="C61" t="s">
        <v>243</v>
      </c>
      <c r="D61" t="s">
        <v>239</v>
      </c>
      <c r="E61" t="s">
        <v>240</v>
      </c>
      <c r="F61" t="s">
        <v>241</v>
      </c>
      <c r="G61" t="s">
        <v>319</v>
      </c>
      <c r="H61" t="s">
        <v>317</v>
      </c>
      <c r="I61" t="s">
        <v>703</v>
      </c>
      <c r="J61" t="s">
        <v>703</v>
      </c>
      <c r="K61" t="str">
        <f>+IFERROR(INDEX(Table16[[#All],[CPS Code]],MATCH(Product_hierarchy_2019[[#This Row],[BA Code]],Table16[[#All],[CPS]],0)),"")</f>
        <v/>
      </c>
      <c r="L61" t="s">
        <v>703</v>
      </c>
      <c r="O61" t="str">
        <f>+IFERROR(INDEX(Table16[[#All],[PC Services code]],MATCH(Product_hierarchy_2019[[#This Row],[BA Code]],Table16[[#All],[PC Svcs (STM + Indirect)]],0)),"")</f>
        <v/>
      </c>
      <c r="P61" t="str">
        <f>+IFERROR(INDEX(Table16[[#All],[PC Value code]],MATCH(Product_hierarchy_2019[[#This Row],[BA Code]],Table16[[#All],[PC Value]],0)),"")</f>
        <v/>
      </c>
      <c r="Q61" t="str">
        <f>+IFERROR(INDEX(Table16[[#All],[OPS HW code]],MATCH(Product_hierarchy_2019[[#This Row],[BA Code]],Table16[[#All],[OPS HW A3]],0)),"")</f>
        <v/>
      </c>
      <c r="R61" t="str">
        <f>+IFERROR(INDEX(Table16[[#All],[OPS HW A4 code]],MATCH(Product_hierarchy_2019[[#This Row],[BA Code]],Table16[[#All],[OPS HW A4]],0)),"")</f>
        <v/>
      </c>
      <c r="S61" t="str">
        <f>+IFERROR(INDEX(Table16[[#All],[HPS HW code]],MATCH(Product_hierarchy_2019[[#This Row],[BA Code]],Table16[[#All],[HPS HW]],0)),"")</f>
        <v>HPS HW</v>
      </c>
      <c r="T61" t="str">
        <f>+IFERROR(INDEX(Table16[[#All],[Print Support Svcs code]],MATCH(Product_hierarchy_2019[[#This Row],[BA Code]],Table16[[#All],[Print Support Svcs]],0)),"")</f>
        <v/>
      </c>
      <c r="U61" t="str">
        <f>+IFERROR(INDEX(Table16[[#All],[Print Value code]],MATCH(Product_hierarchy_2019[[#This Row],[BA Code]],Table16[[#All],[Print Value]],0)),"")</f>
        <v/>
      </c>
      <c r="V61" t="str">
        <f>+IFERROR(INDEX(Table16[[#All],[HPS Supplies code]],MATCH(Product_hierarchy_2019[[#This Row],[BA Code]],Table16[[#All],[HPS Supplies]],0)),"")</f>
        <v/>
      </c>
      <c r="W61" t="str">
        <f>+IFERROR(INDEX(Table16[[#All],[OPS Supplies code]],MATCH(Product_hierarchy_2019[[#This Row],[BA Code]],Table16[[#All],[OPS Supplies]],0)),"")</f>
        <v/>
      </c>
      <c r="AA61" s="1" t="str">
        <f>+IFERROR(INDEX(DCP_PL_mapping[[#All],[DCP Group]],MATCH(Product_hierarchy_2019[[#This Row],[BA Code]],DCP_PL_mapping[[#All],[BA Code]],0)),"")</f>
        <v>HPS</v>
      </c>
      <c r="AB61" t="str">
        <f>+INDEX(Product_Herarchy2017[[#All],[L2 Description]],MATCH(Product_hierarchy_2019[[#This Row],[BA Code]],Product_Herarchy2017[[#All],[BA Code]],0))</f>
        <v>Print</v>
      </c>
      <c r="AC61" t="s">
        <v>317</v>
      </c>
    </row>
    <row r="62" spans="1:29" x14ac:dyDescent="0.25">
      <c r="A62" s="49" t="s">
        <v>92</v>
      </c>
      <c r="B62" t="str">
        <f>+LEFT(Product_hierarchy_2019[[#This Row],[BA Code]],2)</f>
        <v>4H</v>
      </c>
      <c r="C62" t="s">
        <v>93</v>
      </c>
      <c r="D62" t="s">
        <v>248</v>
      </c>
      <c r="E62" t="s">
        <v>240</v>
      </c>
      <c r="F62" t="s">
        <v>241</v>
      </c>
      <c r="G62" t="s">
        <v>319</v>
      </c>
      <c r="H62" t="s">
        <v>317</v>
      </c>
      <c r="I62" t="s">
        <v>703</v>
      </c>
      <c r="J62" t="s">
        <v>703</v>
      </c>
      <c r="K62" t="str">
        <f>+IFERROR(INDEX(Table16[[#All],[CPS Code]],MATCH(Product_hierarchy_2019[[#This Row],[BA Code]],Table16[[#All],[CPS]],0)),"")</f>
        <v/>
      </c>
      <c r="L62" t="s">
        <v>703</v>
      </c>
      <c r="O62" t="str">
        <f>+IFERROR(INDEX(Table16[[#All],[PC Services code]],MATCH(Product_hierarchy_2019[[#This Row],[BA Code]],Table16[[#All],[PC Svcs (STM + Indirect)]],0)),"")</f>
        <v/>
      </c>
      <c r="P62" t="str">
        <f>+IFERROR(INDEX(Table16[[#All],[PC Value code]],MATCH(Product_hierarchy_2019[[#This Row],[BA Code]],Table16[[#All],[PC Value]],0)),"")</f>
        <v/>
      </c>
      <c r="Q62" t="str">
        <f>+IFERROR(INDEX(Table16[[#All],[OPS HW code]],MATCH(Product_hierarchy_2019[[#This Row],[BA Code]],Table16[[#All],[OPS HW A3]],0)),"")</f>
        <v/>
      </c>
      <c r="R62" t="str">
        <f>+IFERROR(INDEX(Table16[[#All],[OPS HW A4 code]],MATCH(Product_hierarchy_2019[[#This Row],[BA Code]],Table16[[#All],[OPS HW A4]],0)),"")</f>
        <v/>
      </c>
      <c r="S62" t="str">
        <f>+IFERROR(INDEX(Table16[[#All],[HPS HW code]],MATCH(Product_hierarchy_2019[[#This Row],[BA Code]],Table16[[#All],[HPS HW]],0)),"")</f>
        <v>HPS HW</v>
      </c>
      <c r="T62" t="str">
        <f>+IFERROR(INDEX(Table16[[#All],[Print Support Svcs code]],MATCH(Product_hierarchy_2019[[#This Row],[BA Code]],Table16[[#All],[Print Support Svcs]],0)),"")</f>
        <v/>
      </c>
      <c r="U62" t="str">
        <f>+IFERROR(INDEX(Table16[[#All],[Print Value code]],MATCH(Product_hierarchy_2019[[#This Row],[BA Code]],Table16[[#All],[Print Value]],0)),"")</f>
        <v/>
      </c>
      <c r="V62" t="str">
        <f>+IFERROR(INDEX(Table16[[#All],[HPS Supplies code]],MATCH(Product_hierarchy_2019[[#This Row],[BA Code]],Table16[[#All],[HPS Supplies]],0)),"")</f>
        <v/>
      </c>
      <c r="W62" t="str">
        <f>+IFERROR(INDEX(Table16[[#All],[OPS Supplies code]],MATCH(Product_hierarchy_2019[[#This Row],[BA Code]],Table16[[#All],[OPS Supplies]],0)),"")</f>
        <v/>
      </c>
      <c r="AA62" s="1" t="str">
        <f>+IFERROR(INDEX(DCP_PL_mapping[[#All],[DCP Group]],MATCH(Product_hierarchy_2019[[#This Row],[BA Code]],DCP_PL_mapping[[#All],[BA Code]],0)),"")</f>
        <v>HPS</v>
      </c>
      <c r="AB62" t="str">
        <f>+INDEX(Product_Herarchy2017[[#All],[L2 Description]],MATCH(Product_hierarchy_2019[[#This Row],[BA Code]],Product_Herarchy2017[[#All],[BA Code]],0))</f>
        <v>Print</v>
      </c>
      <c r="AC62" t="s">
        <v>317</v>
      </c>
    </row>
    <row r="63" spans="1:29" x14ac:dyDescent="0.25">
      <c r="A63" s="49" t="s">
        <v>88</v>
      </c>
      <c r="B63" t="str">
        <f>+LEFT(Product_hierarchy_2019[[#This Row],[BA Code]],2)</f>
        <v>5M</v>
      </c>
      <c r="C63" t="s">
        <v>89</v>
      </c>
      <c r="D63" t="s">
        <v>248</v>
      </c>
      <c r="E63" t="s">
        <v>240</v>
      </c>
      <c r="F63" t="s">
        <v>241</v>
      </c>
      <c r="G63" t="s">
        <v>319</v>
      </c>
      <c r="H63" t="s">
        <v>317</v>
      </c>
      <c r="I63" t="s">
        <v>703</v>
      </c>
      <c r="J63" t="s">
        <v>703</v>
      </c>
      <c r="K63" t="str">
        <f>+IFERROR(INDEX(Table16[[#All],[CPS Code]],MATCH(Product_hierarchy_2019[[#This Row],[BA Code]],Table16[[#All],[CPS]],0)),"")</f>
        <v/>
      </c>
      <c r="L63" t="s">
        <v>703</v>
      </c>
      <c r="O63" t="str">
        <f>+IFERROR(INDEX(Table16[[#All],[PC Services code]],MATCH(Product_hierarchy_2019[[#This Row],[BA Code]],Table16[[#All],[PC Svcs (STM + Indirect)]],0)),"")</f>
        <v/>
      </c>
      <c r="P63" t="str">
        <f>+IFERROR(INDEX(Table16[[#All],[PC Value code]],MATCH(Product_hierarchy_2019[[#This Row],[BA Code]],Table16[[#All],[PC Value]],0)),"")</f>
        <v/>
      </c>
      <c r="Q63" t="str">
        <f>+IFERROR(INDEX(Table16[[#All],[OPS HW code]],MATCH(Product_hierarchy_2019[[#This Row],[BA Code]],Table16[[#All],[OPS HW A3]],0)),"")</f>
        <v/>
      </c>
      <c r="R63" t="str">
        <f>+IFERROR(INDEX(Table16[[#All],[OPS HW A4 code]],MATCH(Product_hierarchy_2019[[#This Row],[BA Code]],Table16[[#All],[OPS HW A4]],0)),"")</f>
        <v/>
      </c>
      <c r="S63" t="str">
        <f>+IFERROR(INDEX(Table16[[#All],[HPS HW code]],MATCH(Product_hierarchy_2019[[#This Row],[BA Code]],Table16[[#All],[HPS HW]],0)),"")</f>
        <v>HPS HW</v>
      </c>
      <c r="T63" t="str">
        <f>+IFERROR(INDEX(Table16[[#All],[Print Support Svcs code]],MATCH(Product_hierarchy_2019[[#This Row],[BA Code]],Table16[[#All],[Print Support Svcs]],0)),"")</f>
        <v/>
      </c>
      <c r="U63" t="str">
        <f>+IFERROR(INDEX(Table16[[#All],[Print Value code]],MATCH(Product_hierarchy_2019[[#This Row],[BA Code]],Table16[[#All],[Print Value]],0)),"")</f>
        <v/>
      </c>
      <c r="V63" t="str">
        <f>+IFERROR(INDEX(Table16[[#All],[HPS Supplies code]],MATCH(Product_hierarchy_2019[[#This Row],[BA Code]],Table16[[#All],[HPS Supplies]],0)),"")</f>
        <v/>
      </c>
      <c r="W63" t="str">
        <f>+IFERROR(INDEX(Table16[[#All],[OPS Supplies code]],MATCH(Product_hierarchy_2019[[#This Row],[BA Code]],Table16[[#All],[OPS Supplies]],0)),"")</f>
        <v/>
      </c>
      <c r="AA63" s="1" t="str">
        <f>+IFERROR(INDEX(DCP_PL_mapping[[#All],[DCP Group]],MATCH(Product_hierarchy_2019[[#This Row],[BA Code]],DCP_PL_mapping[[#All],[BA Code]],0)),"")</f>
        <v>HPS</v>
      </c>
      <c r="AB63" t="str">
        <f>+INDEX(Product_Herarchy2017[[#All],[L2 Description]],MATCH(Product_hierarchy_2019[[#This Row],[BA Code]],Product_Herarchy2017[[#All],[BA Code]],0))</f>
        <v>Print</v>
      </c>
      <c r="AC63" t="s">
        <v>317</v>
      </c>
    </row>
    <row r="64" spans="1:29" x14ac:dyDescent="0.25">
      <c r="A64" s="49" t="s">
        <v>94</v>
      </c>
      <c r="B64" t="str">
        <f>+LEFT(Product_hierarchy_2019[[#This Row],[BA Code]],2)</f>
        <v>7T</v>
      </c>
      <c r="C64" t="s">
        <v>95</v>
      </c>
      <c r="D64" t="s">
        <v>244</v>
      </c>
      <c r="E64" t="s">
        <v>240</v>
      </c>
      <c r="F64" t="s">
        <v>241</v>
      </c>
      <c r="G64" t="s">
        <v>319</v>
      </c>
      <c r="H64" t="s">
        <v>317</v>
      </c>
      <c r="I64" t="s">
        <v>703</v>
      </c>
      <c r="J64" t="s">
        <v>703</v>
      </c>
      <c r="K64" t="str">
        <f>+IFERROR(INDEX(Table16[[#All],[CPS Code]],MATCH(Product_hierarchy_2019[[#This Row],[BA Code]],Table16[[#All],[CPS]],0)),"")</f>
        <v/>
      </c>
      <c r="L64" t="s">
        <v>703</v>
      </c>
      <c r="O64" t="str">
        <f>+IFERROR(INDEX(Table16[[#All],[PC Services code]],MATCH(Product_hierarchy_2019[[#This Row],[BA Code]],Table16[[#All],[PC Svcs (STM + Indirect)]],0)),"")</f>
        <v/>
      </c>
      <c r="P64" t="str">
        <f>+IFERROR(INDEX(Table16[[#All],[PC Value code]],MATCH(Product_hierarchy_2019[[#This Row],[BA Code]],Table16[[#All],[PC Value]],0)),"")</f>
        <v/>
      </c>
      <c r="Q64" t="str">
        <f>+IFERROR(INDEX(Table16[[#All],[OPS HW code]],MATCH(Product_hierarchy_2019[[#This Row],[BA Code]],Table16[[#All],[OPS HW A3]],0)),"")</f>
        <v/>
      </c>
      <c r="R64" t="str">
        <f>+IFERROR(INDEX(Table16[[#All],[OPS HW A4 code]],MATCH(Product_hierarchy_2019[[#This Row],[BA Code]],Table16[[#All],[OPS HW A4]],0)),"")</f>
        <v/>
      </c>
      <c r="S64" t="str">
        <f>+IFERROR(INDEX(Table16[[#All],[HPS HW code]],MATCH(Product_hierarchy_2019[[#This Row],[BA Code]],Table16[[#All],[HPS HW]],0)),"")</f>
        <v>HPS HW</v>
      </c>
      <c r="T64" t="str">
        <f>+IFERROR(INDEX(Table16[[#All],[Print Support Svcs code]],MATCH(Product_hierarchy_2019[[#This Row],[BA Code]],Table16[[#All],[Print Support Svcs]],0)),"")</f>
        <v/>
      </c>
      <c r="U64" t="str">
        <f>+IFERROR(INDEX(Table16[[#All],[Print Value code]],MATCH(Product_hierarchy_2019[[#This Row],[BA Code]],Table16[[#All],[Print Value]],0)),"")</f>
        <v/>
      </c>
      <c r="V64" t="str">
        <f>+IFERROR(INDEX(Table16[[#All],[HPS Supplies code]],MATCH(Product_hierarchy_2019[[#This Row],[BA Code]],Table16[[#All],[HPS Supplies]],0)),"")</f>
        <v/>
      </c>
      <c r="W64" t="str">
        <f>+IFERROR(INDEX(Table16[[#All],[OPS Supplies code]],MATCH(Product_hierarchy_2019[[#This Row],[BA Code]],Table16[[#All],[OPS Supplies]],0)),"")</f>
        <v/>
      </c>
      <c r="AA64" s="1" t="str">
        <f>+IFERROR(INDEX(DCP_PL_mapping[[#All],[DCP Group]],MATCH(Product_hierarchy_2019[[#This Row],[BA Code]],DCP_PL_mapping[[#All],[BA Code]],0)),"")</f>
        <v>HPS</v>
      </c>
      <c r="AB64" t="str">
        <f>+INDEX(Product_Herarchy2017[[#All],[L2 Description]],MATCH(Product_hierarchy_2019[[#This Row],[BA Code]],Product_Herarchy2017[[#All],[BA Code]],0))</f>
        <v>Print</v>
      </c>
      <c r="AC64" t="s">
        <v>317</v>
      </c>
    </row>
    <row r="65" spans="1:29" x14ac:dyDescent="0.25">
      <c r="A65" s="49" t="s">
        <v>96</v>
      </c>
      <c r="B65" t="str">
        <f>+LEFT(Product_hierarchy_2019[[#This Row],[BA Code]],2)</f>
        <v>DU</v>
      </c>
      <c r="C65" t="s">
        <v>245</v>
      </c>
      <c r="D65" t="s">
        <v>244</v>
      </c>
      <c r="E65" t="s">
        <v>240</v>
      </c>
      <c r="F65" t="s">
        <v>241</v>
      </c>
      <c r="G65" t="s">
        <v>319</v>
      </c>
      <c r="H65" t="s">
        <v>317</v>
      </c>
      <c r="I65" t="s">
        <v>703</v>
      </c>
      <c r="J65" t="s">
        <v>703</v>
      </c>
      <c r="K65" t="str">
        <f>+IFERROR(INDEX(Table16[[#All],[CPS Code]],MATCH(Product_hierarchy_2019[[#This Row],[BA Code]],Table16[[#All],[CPS]],0)),"")</f>
        <v/>
      </c>
      <c r="L65" t="s">
        <v>703</v>
      </c>
      <c r="O65" t="str">
        <f>+IFERROR(INDEX(Table16[[#All],[PC Services code]],MATCH(Product_hierarchy_2019[[#This Row],[BA Code]],Table16[[#All],[PC Svcs (STM + Indirect)]],0)),"")</f>
        <v/>
      </c>
      <c r="P65" t="str">
        <f>+IFERROR(INDEX(Table16[[#All],[PC Value code]],MATCH(Product_hierarchy_2019[[#This Row],[BA Code]],Table16[[#All],[PC Value]],0)),"")</f>
        <v/>
      </c>
      <c r="Q65" t="str">
        <f>+IFERROR(INDEX(Table16[[#All],[OPS HW code]],MATCH(Product_hierarchy_2019[[#This Row],[BA Code]],Table16[[#All],[OPS HW A3]],0)),"")</f>
        <v/>
      </c>
      <c r="R65" t="str">
        <f>+IFERROR(INDEX(Table16[[#All],[OPS HW A4 code]],MATCH(Product_hierarchy_2019[[#This Row],[BA Code]],Table16[[#All],[OPS HW A4]],0)),"")</f>
        <v/>
      </c>
      <c r="S65" t="str">
        <f>+IFERROR(INDEX(Table16[[#All],[HPS HW code]],MATCH(Product_hierarchy_2019[[#This Row],[BA Code]],Table16[[#All],[HPS HW]],0)),"")</f>
        <v>HPS HW</v>
      </c>
      <c r="T65" t="str">
        <f>+IFERROR(INDEX(Table16[[#All],[Print Support Svcs code]],MATCH(Product_hierarchy_2019[[#This Row],[BA Code]],Table16[[#All],[Print Support Svcs]],0)),"")</f>
        <v/>
      </c>
      <c r="U65" t="str">
        <f>+IFERROR(INDEX(Table16[[#All],[Print Value code]],MATCH(Product_hierarchy_2019[[#This Row],[BA Code]],Table16[[#All],[Print Value]],0)),"")</f>
        <v/>
      </c>
      <c r="V65" t="str">
        <f>+IFERROR(INDEX(Table16[[#All],[HPS Supplies code]],MATCH(Product_hierarchy_2019[[#This Row],[BA Code]],Table16[[#All],[HPS Supplies]],0)),"")</f>
        <v/>
      </c>
      <c r="W65" t="str">
        <f>+IFERROR(INDEX(Table16[[#All],[OPS Supplies code]],MATCH(Product_hierarchy_2019[[#This Row],[BA Code]],Table16[[#All],[OPS Supplies]],0)),"")</f>
        <v/>
      </c>
      <c r="AA65" s="1" t="str">
        <f>+IFERROR(INDEX(DCP_PL_mapping[[#All],[DCP Group]],MATCH(Product_hierarchy_2019[[#This Row],[BA Code]],DCP_PL_mapping[[#All],[BA Code]],0)),"")</f>
        <v>HPS</v>
      </c>
      <c r="AB65" t="str">
        <f>+INDEX(Product_Herarchy2017[[#All],[L2 Description]],MATCH(Product_hierarchy_2019[[#This Row],[BA Code]],Product_Herarchy2017[[#All],[BA Code]],0))</f>
        <v>Print</v>
      </c>
      <c r="AC65" t="s">
        <v>317</v>
      </c>
    </row>
    <row r="66" spans="1:29" x14ac:dyDescent="0.25">
      <c r="A66" s="49" t="s">
        <v>284</v>
      </c>
      <c r="B66" t="str">
        <f>+LEFT(Product_hierarchy_2019[[#This Row],[BA Code]],2)</f>
        <v>E4</v>
      </c>
      <c r="C66" t="s">
        <v>485</v>
      </c>
      <c r="D66" t="s">
        <v>490</v>
      </c>
      <c r="E66" t="s">
        <v>240</v>
      </c>
      <c r="F66" t="s">
        <v>241</v>
      </c>
      <c r="G66" t="s">
        <v>319</v>
      </c>
      <c r="H66" t="s">
        <v>317</v>
      </c>
      <c r="I66" t="s">
        <v>703</v>
      </c>
      <c r="J66" t="s">
        <v>703</v>
      </c>
      <c r="K66" t="str">
        <f>+IFERROR(INDEX(Table16[[#All],[CPS Code]],MATCH(Product_hierarchy_2019[[#This Row],[BA Code]],Table16[[#All],[CPS]],0)),"")</f>
        <v/>
      </c>
      <c r="L66" t="s">
        <v>703</v>
      </c>
      <c r="O66" t="str">
        <f>+IFERROR(INDEX(Table16[[#All],[PC Services code]],MATCH(Product_hierarchy_2019[[#This Row],[BA Code]],Table16[[#All],[PC Svcs (STM + Indirect)]],0)),"")</f>
        <v/>
      </c>
      <c r="P66" t="str">
        <f>+IFERROR(INDEX(Table16[[#All],[PC Value code]],MATCH(Product_hierarchy_2019[[#This Row],[BA Code]],Table16[[#All],[PC Value]],0)),"")</f>
        <v/>
      </c>
      <c r="Q66" t="str">
        <f>+IFERROR(INDEX(Table16[[#All],[OPS HW code]],MATCH(Product_hierarchy_2019[[#This Row],[BA Code]],Table16[[#All],[OPS HW A3]],0)),"")</f>
        <v/>
      </c>
      <c r="R66" t="str">
        <f>+IFERROR(INDEX(Table16[[#All],[OPS HW A4 code]],MATCH(Product_hierarchy_2019[[#This Row],[BA Code]],Table16[[#All],[OPS HW A4]],0)),"")</f>
        <v/>
      </c>
      <c r="S66" t="str">
        <f>+IFERROR(INDEX(Table16[[#All],[HPS HW code]],MATCH(Product_hierarchy_2019[[#This Row],[BA Code]],Table16[[#All],[HPS HW]],0)),"")</f>
        <v>HPS HW</v>
      </c>
      <c r="T66" t="str">
        <f>+IFERROR(INDEX(Table16[[#All],[Print Support Svcs code]],MATCH(Product_hierarchy_2019[[#This Row],[BA Code]],Table16[[#All],[Print Support Svcs]],0)),"")</f>
        <v/>
      </c>
      <c r="U66" t="str">
        <f>+IFERROR(INDEX(Table16[[#All],[Print Value code]],MATCH(Product_hierarchy_2019[[#This Row],[BA Code]],Table16[[#All],[Print Value]],0)),"")</f>
        <v/>
      </c>
      <c r="V66" t="str">
        <f>+IFERROR(INDEX(Table16[[#All],[HPS Supplies code]],MATCH(Product_hierarchy_2019[[#This Row],[BA Code]],Table16[[#All],[HPS Supplies]],0)),"")</f>
        <v/>
      </c>
      <c r="W66" t="str">
        <f>+IFERROR(INDEX(Table16[[#All],[OPS Supplies code]],MATCH(Product_hierarchy_2019[[#This Row],[BA Code]],Table16[[#All],[OPS Supplies]],0)),"")</f>
        <v/>
      </c>
      <c r="AA66" s="1" t="str">
        <f>+IFERROR(INDEX(DCP_PL_mapping[[#All],[DCP Group]],MATCH(Product_hierarchy_2019[[#This Row],[BA Code]],DCP_PL_mapping[[#All],[BA Code]],0)),"")</f>
        <v>HPS</v>
      </c>
      <c r="AB66" t="str">
        <f>+INDEX(Product_Herarchy2017[[#All],[L2 Description]],MATCH(Product_hierarchy_2019[[#This Row],[BA Code]],Product_Herarchy2017[[#All],[BA Code]],0))</f>
        <v>Print</v>
      </c>
      <c r="AC66" t="s">
        <v>317</v>
      </c>
    </row>
    <row r="67" spans="1:29" x14ac:dyDescent="0.25">
      <c r="A67" s="49" t="s">
        <v>246</v>
      </c>
      <c r="B67" t="str">
        <f>+LEFT(Product_hierarchy_2019[[#This Row],[BA Code]],2)</f>
        <v>GC</v>
      </c>
      <c r="C67" t="s">
        <v>247</v>
      </c>
      <c r="D67" t="s">
        <v>244</v>
      </c>
      <c r="E67" t="s">
        <v>240</v>
      </c>
      <c r="F67" t="s">
        <v>241</v>
      </c>
      <c r="G67" t="s">
        <v>319</v>
      </c>
      <c r="H67" t="s">
        <v>317</v>
      </c>
      <c r="I67" t="s">
        <v>703</v>
      </c>
      <c r="J67" t="s">
        <v>703</v>
      </c>
      <c r="K67" t="str">
        <f>+IFERROR(INDEX(Table16[[#All],[CPS Code]],MATCH(Product_hierarchy_2019[[#This Row],[BA Code]],Table16[[#All],[CPS]],0)),"")</f>
        <v/>
      </c>
      <c r="L67" t="s">
        <v>703</v>
      </c>
      <c r="O67" t="str">
        <f>+IFERROR(INDEX(Table16[[#All],[PC Services code]],MATCH(Product_hierarchy_2019[[#This Row],[BA Code]],Table16[[#All],[PC Svcs (STM + Indirect)]],0)),"")</f>
        <v/>
      </c>
      <c r="P67" t="str">
        <f>+IFERROR(INDEX(Table16[[#All],[PC Value code]],MATCH(Product_hierarchy_2019[[#This Row],[BA Code]],Table16[[#All],[PC Value]],0)),"")</f>
        <v/>
      </c>
      <c r="Q67" t="str">
        <f>+IFERROR(INDEX(Table16[[#All],[OPS HW code]],MATCH(Product_hierarchy_2019[[#This Row],[BA Code]],Table16[[#All],[OPS HW A3]],0)),"")</f>
        <v/>
      </c>
      <c r="R67" t="str">
        <f>+IFERROR(INDEX(Table16[[#All],[OPS HW A4 code]],MATCH(Product_hierarchy_2019[[#This Row],[BA Code]],Table16[[#All],[OPS HW A4]],0)),"")</f>
        <v/>
      </c>
      <c r="S67" t="str">
        <f>+IFERROR(INDEX(Table16[[#All],[HPS HW code]],MATCH(Product_hierarchy_2019[[#This Row],[BA Code]],Table16[[#All],[HPS HW]],0)),"")</f>
        <v>HPS HW</v>
      </c>
      <c r="T67" t="str">
        <f>+IFERROR(INDEX(Table16[[#All],[Print Support Svcs code]],MATCH(Product_hierarchy_2019[[#This Row],[BA Code]],Table16[[#All],[Print Support Svcs]],0)),"")</f>
        <v/>
      </c>
      <c r="U67" t="str">
        <f>+IFERROR(INDEX(Table16[[#All],[Print Value code]],MATCH(Product_hierarchy_2019[[#This Row],[BA Code]],Table16[[#All],[Print Value]],0)),"")</f>
        <v/>
      </c>
      <c r="V67" t="str">
        <f>+IFERROR(INDEX(Table16[[#All],[HPS Supplies code]],MATCH(Product_hierarchy_2019[[#This Row],[BA Code]],Table16[[#All],[HPS Supplies]],0)),"")</f>
        <v/>
      </c>
      <c r="W67" t="str">
        <f>+IFERROR(INDEX(Table16[[#All],[OPS Supplies code]],MATCH(Product_hierarchy_2019[[#This Row],[BA Code]],Table16[[#All],[OPS Supplies]],0)),"")</f>
        <v/>
      </c>
      <c r="AA67" s="1" t="str">
        <f>+IFERROR(INDEX(DCP_PL_mapping[[#All],[DCP Group]],MATCH(Product_hierarchy_2019[[#This Row],[BA Code]],DCP_PL_mapping[[#All],[BA Code]],0)),"")</f>
        <v>HPS</v>
      </c>
      <c r="AB67" t="str">
        <f>+INDEX(Product_Herarchy2017[[#All],[L2 Description]],MATCH(Product_hierarchy_2019[[#This Row],[BA Code]],Product_Herarchy2017[[#All],[BA Code]],0))</f>
        <v>Print</v>
      </c>
      <c r="AC67" t="s">
        <v>317</v>
      </c>
    </row>
    <row r="68" spans="1:29" x14ac:dyDescent="0.25">
      <c r="A68" s="49" t="s">
        <v>311</v>
      </c>
      <c r="B68" t="str">
        <f>+LEFT(Product_hierarchy_2019[[#This Row],[BA Code]],2)</f>
        <v>IF</v>
      </c>
      <c r="C68" t="s">
        <v>310</v>
      </c>
      <c r="D68" t="s">
        <v>248</v>
      </c>
      <c r="E68" t="s">
        <v>240</v>
      </c>
      <c r="F68" t="s">
        <v>241</v>
      </c>
      <c r="G68" t="s">
        <v>319</v>
      </c>
      <c r="H68" t="s">
        <v>317</v>
      </c>
      <c r="I68" t="s">
        <v>703</v>
      </c>
      <c r="J68" t="s">
        <v>703</v>
      </c>
      <c r="K68" t="str">
        <f>+IFERROR(INDEX(Table16[[#All],[CPS Code]],MATCH(Product_hierarchy_2019[[#This Row],[BA Code]],Table16[[#All],[CPS]],0)),"")</f>
        <v/>
      </c>
      <c r="L68" t="s">
        <v>703</v>
      </c>
      <c r="O68" t="str">
        <f>+IFERROR(INDEX(Table16[[#All],[PC Services code]],MATCH(Product_hierarchy_2019[[#This Row],[BA Code]],Table16[[#All],[PC Svcs (STM + Indirect)]],0)),"")</f>
        <v/>
      </c>
      <c r="P68" t="str">
        <f>+IFERROR(INDEX(Table16[[#All],[PC Value code]],MATCH(Product_hierarchy_2019[[#This Row],[BA Code]],Table16[[#All],[PC Value]],0)),"")</f>
        <v/>
      </c>
      <c r="Q68" t="str">
        <f>+IFERROR(INDEX(Table16[[#All],[OPS HW code]],MATCH(Product_hierarchy_2019[[#This Row],[BA Code]],Table16[[#All],[OPS HW A3]],0)),"")</f>
        <v/>
      </c>
      <c r="R68" t="str">
        <f>+IFERROR(INDEX(Table16[[#All],[OPS HW A4 code]],MATCH(Product_hierarchy_2019[[#This Row],[BA Code]],Table16[[#All],[OPS HW A4]],0)),"")</f>
        <v/>
      </c>
      <c r="S68" t="str">
        <f>+IFERROR(INDEX(Table16[[#All],[HPS HW code]],MATCH(Product_hierarchy_2019[[#This Row],[BA Code]],Table16[[#All],[HPS HW]],0)),"")</f>
        <v>HPS HW</v>
      </c>
      <c r="T68" t="str">
        <f>+IFERROR(INDEX(Table16[[#All],[Print Support Svcs code]],MATCH(Product_hierarchy_2019[[#This Row],[BA Code]],Table16[[#All],[Print Support Svcs]],0)),"")</f>
        <v/>
      </c>
      <c r="U68" t="str">
        <f>+IFERROR(INDEX(Table16[[#All],[Print Value code]],MATCH(Product_hierarchy_2019[[#This Row],[BA Code]],Table16[[#All],[Print Value]],0)),"")</f>
        <v/>
      </c>
      <c r="V68" t="str">
        <f>+IFERROR(INDEX(Table16[[#All],[HPS Supplies code]],MATCH(Product_hierarchy_2019[[#This Row],[BA Code]],Table16[[#All],[HPS Supplies]],0)),"")</f>
        <v/>
      </c>
      <c r="W68" t="str">
        <f>+IFERROR(INDEX(Table16[[#All],[OPS Supplies code]],MATCH(Product_hierarchy_2019[[#This Row],[BA Code]],Table16[[#All],[OPS Supplies]],0)),"")</f>
        <v/>
      </c>
      <c r="AA68" s="1" t="str">
        <f>+IFERROR(INDEX(DCP_PL_mapping[[#All],[DCP Group]],MATCH(Product_hierarchy_2019[[#This Row],[BA Code]],DCP_PL_mapping[[#All],[BA Code]],0)),"")</f>
        <v>HPS</v>
      </c>
      <c r="AB68" t="str">
        <f>+INDEX(Product_Herarchy2017[[#All],[L2 Description]],MATCH(Product_hierarchy_2019[[#This Row],[BA Code]],Product_Herarchy2017[[#All],[BA Code]],0))</f>
        <v>Print</v>
      </c>
      <c r="AC68" t="s">
        <v>317</v>
      </c>
    </row>
    <row r="69" spans="1:29" x14ac:dyDescent="0.25">
      <c r="A69" s="49" t="s">
        <v>486</v>
      </c>
      <c r="B69" t="str">
        <f>+LEFT(Product_hierarchy_2019[[#This Row],[BA Code]],2)</f>
        <v>IR</v>
      </c>
      <c r="C69" t="s">
        <v>487</v>
      </c>
      <c r="D69" t="s">
        <v>490</v>
      </c>
      <c r="E69" t="s">
        <v>240</v>
      </c>
      <c r="F69" t="s">
        <v>241</v>
      </c>
      <c r="G69" t="s">
        <v>319</v>
      </c>
      <c r="H69" t="s">
        <v>317</v>
      </c>
      <c r="I69" t="s">
        <v>703</v>
      </c>
      <c r="J69" t="s">
        <v>703</v>
      </c>
      <c r="K69" t="str">
        <f>+IFERROR(INDEX(Table16[[#All],[CPS Code]],MATCH(Product_hierarchy_2019[[#This Row],[BA Code]],Table16[[#All],[CPS]],0)),"")</f>
        <v/>
      </c>
      <c r="L69" t="s">
        <v>703</v>
      </c>
      <c r="O69" t="str">
        <f>+IFERROR(INDEX(Table16[[#All],[PC Services code]],MATCH(Product_hierarchy_2019[[#This Row],[BA Code]],Table16[[#All],[PC Svcs (STM + Indirect)]],0)),"")</f>
        <v/>
      </c>
      <c r="P69" t="str">
        <f>+IFERROR(INDEX(Table16[[#All],[PC Value code]],MATCH(Product_hierarchy_2019[[#This Row],[BA Code]],Table16[[#All],[PC Value]],0)),"")</f>
        <v/>
      </c>
      <c r="Q69" t="str">
        <f>+IFERROR(INDEX(Table16[[#All],[OPS HW code]],MATCH(Product_hierarchy_2019[[#This Row],[BA Code]],Table16[[#All],[OPS HW A3]],0)),"")</f>
        <v/>
      </c>
      <c r="R69" t="str">
        <f>+IFERROR(INDEX(Table16[[#All],[OPS HW A4 code]],MATCH(Product_hierarchy_2019[[#This Row],[BA Code]],Table16[[#All],[OPS HW A4]],0)),"")</f>
        <v/>
      </c>
      <c r="S69" t="str">
        <f>+IFERROR(INDEX(Table16[[#All],[HPS HW code]],MATCH(Product_hierarchy_2019[[#This Row],[BA Code]],Table16[[#All],[HPS HW]],0)),"")</f>
        <v>HPS HW</v>
      </c>
      <c r="T69" t="str">
        <f>+IFERROR(INDEX(Table16[[#All],[Print Support Svcs code]],MATCH(Product_hierarchy_2019[[#This Row],[BA Code]],Table16[[#All],[Print Support Svcs]],0)),"")</f>
        <v/>
      </c>
      <c r="U69" t="str">
        <f>+IFERROR(INDEX(Table16[[#All],[Print Value code]],MATCH(Product_hierarchy_2019[[#This Row],[BA Code]],Table16[[#All],[Print Value]],0)),"")</f>
        <v/>
      </c>
      <c r="V69" t="str">
        <f>+IFERROR(INDEX(Table16[[#All],[HPS Supplies code]],MATCH(Product_hierarchy_2019[[#This Row],[BA Code]],Table16[[#All],[HPS Supplies]],0)),"")</f>
        <v/>
      </c>
      <c r="W69" t="str">
        <f>+IFERROR(INDEX(Table16[[#All],[OPS Supplies code]],MATCH(Product_hierarchy_2019[[#This Row],[BA Code]],Table16[[#All],[OPS Supplies]],0)),"")</f>
        <v/>
      </c>
      <c r="AA69" s="1" t="str">
        <f>+IFERROR(INDEX(DCP_PL_mapping[[#All],[DCP Group]],MATCH(Product_hierarchy_2019[[#This Row],[BA Code]],DCP_PL_mapping[[#All],[BA Code]],0)),"")</f>
        <v>HPS</v>
      </c>
      <c r="AB69" t="str">
        <f>+INDEX(Product_Herarchy2017[[#All],[L2 Description]],MATCH(Product_hierarchy_2019[[#This Row],[BA Code]],Product_Herarchy2017[[#All],[BA Code]],0))</f>
        <v>Print</v>
      </c>
      <c r="AC69" t="s">
        <v>317</v>
      </c>
    </row>
    <row r="70" spans="1:29" x14ac:dyDescent="0.25">
      <c r="A70" s="49" t="s">
        <v>204</v>
      </c>
      <c r="B70" t="str">
        <f>+LEFT(Product_hierarchy_2019[[#This Row],[BA Code]],2)</f>
        <v>6V</v>
      </c>
      <c r="C70" t="s">
        <v>270</v>
      </c>
      <c r="D70" t="s">
        <v>271</v>
      </c>
      <c r="E70" t="s">
        <v>271</v>
      </c>
      <c r="F70" t="s">
        <v>269</v>
      </c>
      <c r="G70" t="s">
        <v>269</v>
      </c>
      <c r="H70" t="s">
        <v>280</v>
      </c>
      <c r="I70" t="s">
        <v>703</v>
      </c>
      <c r="J70" t="s">
        <v>703</v>
      </c>
      <c r="K70" t="str">
        <f>+IFERROR(INDEX(Table16[[#All],[CPS Code]],MATCH(Product_hierarchy_2019[[#This Row],[BA Code]],Table16[[#All],[CPS]],0)),"")</f>
        <v>CPS</v>
      </c>
      <c r="L70" t="s">
        <v>703</v>
      </c>
      <c r="O70" t="str">
        <f>+IFERROR(INDEX(Table16[[#All],[PC Services code]],MATCH(Product_hierarchy_2019[[#This Row],[BA Code]],Table16[[#All],[PC Svcs (STM + Indirect)]],0)),"")</f>
        <v/>
      </c>
      <c r="P70" t="str">
        <f>+IFERROR(INDEX(Table16[[#All],[PC Value code]],MATCH(Product_hierarchy_2019[[#This Row],[BA Code]],Table16[[#All],[PC Value]],0)),"")</f>
        <v/>
      </c>
      <c r="Q70" t="str">
        <f>+IFERROR(INDEX(Table16[[#All],[OPS HW code]],MATCH(Product_hierarchy_2019[[#This Row],[BA Code]],Table16[[#All],[OPS HW A3]],0)),"")</f>
        <v/>
      </c>
      <c r="R70" t="str">
        <f>+IFERROR(INDEX(Table16[[#All],[OPS HW A4 code]],MATCH(Product_hierarchy_2019[[#This Row],[BA Code]],Table16[[#All],[OPS HW A4]],0)),"")</f>
        <v/>
      </c>
      <c r="S70" t="str">
        <f>+IFERROR(INDEX(Table16[[#All],[HPS HW code]],MATCH(Product_hierarchy_2019[[#This Row],[BA Code]],Table16[[#All],[HPS HW]],0)),"")</f>
        <v/>
      </c>
      <c r="T70" t="str">
        <f>+IFERROR(INDEX(Table16[[#All],[Print Support Svcs code]],MATCH(Product_hierarchy_2019[[#This Row],[BA Code]],Table16[[#All],[Print Support Svcs]],0)),"")</f>
        <v/>
      </c>
      <c r="U70" t="str">
        <f>+IFERROR(INDEX(Table16[[#All],[Print Value code]],MATCH(Product_hierarchy_2019[[#This Row],[BA Code]],Table16[[#All],[Print Value]],0)),"")</f>
        <v/>
      </c>
      <c r="V70" t="str">
        <f>+IFERROR(INDEX(Table16[[#All],[HPS Supplies code]],MATCH(Product_hierarchy_2019[[#This Row],[BA Code]],Table16[[#All],[HPS Supplies]],0)),"")</f>
        <v/>
      </c>
      <c r="W70" t="str">
        <f>+IFERROR(INDEX(Table16[[#All],[OPS Supplies code]],MATCH(Product_hierarchy_2019[[#This Row],[BA Code]],Table16[[#All],[OPS Supplies]],0)),"")</f>
        <v/>
      </c>
      <c r="AA70" s="1" t="str">
        <f>+IFERROR(INDEX(DCP_PL_mapping[[#All],[DCP Group]],MATCH(Product_hierarchy_2019[[#This Row],[BA Code]],DCP_PL_mapping[[#All],[BA Code]],0)),"")</f>
        <v/>
      </c>
      <c r="AB70" t="str">
        <f>+INDEX(Product_Herarchy2017[[#All],[L2 Description]],MATCH(Product_hierarchy_2019[[#This Row],[BA Code]],Product_Herarchy2017[[#All],[BA Code]],0))</f>
        <v>HPCO Other</v>
      </c>
      <c r="AC70" t="s">
        <v>280</v>
      </c>
    </row>
    <row r="71" spans="1:29" x14ac:dyDescent="0.25">
      <c r="A71" s="49" t="s">
        <v>205</v>
      </c>
      <c r="B71" t="str">
        <f>+LEFT(Product_hierarchy_2019[[#This Row],[BA Code]],2)</f>
        <v>7S</v>
      </c>
      <c r="C71" t="s">
        <v>272</v>
      </c>
      <c r="D71" t="s">
        <v>271</v>
      </c>
      <c r="E71" t="s">
        <v>271</v>
      </c>
      <c r="F71" t="s">
        <v>269</v>
      </c>
      <c r="G71" t="s">
        <v>269</v>
      </c>
      <c r="H71" t="s">
        <v>280</v>
      </c>
      <c r="I71" t="s">
        <v>703</v>
      </c>
      <c r="J71" t="s">
        <v>703</v>
      </c>
      <c r="K71" t="str">
        <f>+IFERROR(INDEX(Table16[[#All],[CPS Code]],MATCH(Product_hierarchy_2019[[#This Row],[BA Code]],Table16[[#All],[CPS]],0)),"")</f>
        <v>CPS</v>
      </c>
      <c r="L71" t="s">
        <v>703</v>
      </c>
      <c r="O71" t="str">
        <f>+IFERROR(INDEX(Table16[[#All],[PC Services code]],MATCH(Product_hierarchy_2019[[#This Row],[BA Code]],Table16[[#All],[PC Svcs (STM + Indirect)]],0)),"")</f>
        <v/>
      </c>
      <c r="P71" t="str">
        <f>+IFERROR(INDEX(Table16[[#All],[PC Value code]],MATCH(Product_hierarchy_2019[[#This Row],[BA Code]],Table16[[#All],[PC Value]],0)),"")</f>
        <v/>
      </c>
      <c r="Q71" t="str">
        <f>+IFERROR(INDEX(Table16[[#All],[OPS HW code]],MATCH(Product_hierarchy_2019[[#This Row],[BA Code]],Table16[[#All],[OPS HW A3]],0)),"")</f>
        <v/>
      </c>
      <c r="R71" t="str">
        <f>+IFERROR(INDEX(Table16[[#All],[OPS HW A4 code]],MATCH(Product_hierarchy_2019[[#This Row],[BA Code]],Table16[[#All],[OPS HW A4]],0)),"")</f>
        <v/>
      </c>
      <c r="S71" t="str">
        <f>+IFERROR(INDEX(Table16[[#All],[HPS HW code]],MATCH(Product_hierarchy_2019[[#This Row],[BA Code]],Table16[[#All],[HPS HW]],0)),"")</f>
        <v/>
      </c>
      <c r="T71" t="str">
        <f>+IFERROR(INDEX(Table16[[#All],[Print Support Svcs code]],MATCH(Product_hierarchy_2019[[#This Row],[BA Code]],Table16[[#All],[Print Support Svcs]],0)),"")</f>
        <v/>
      </c>
      <c r="U71" t="str">
        <f>+IFERROR(INDEX(Table16[[#All],[Print Value code]],MATCH(Product_hierarchy_2019[[#This Row],[BA Code]],Table16[[#All],[Print Value]],0)),"")</f>
        <v/>
      </c>
      <c r="V71" t="str">
        <f>+IFERROR(INDEX(Table16[[#All],[HPS Supplies code]],MATCH(Product_hierarchy_2019[[#This Row],[BA Code]],Table16[[#All],[HPS Supplies]],0)),"")</f>
        <v/>
      </c>
      <c r="W71" t="str">
        <f>+IFERROR(INDEX(Table16[[#All],[OPS Supplies code]],MATCH(Product_hierarchy_2019[[#This Row],[BA Code]],Table16[[#All],[OPS Supplies]],0)),"")</f>
        <v/>
      </c>
      <c r="AA71" s="1" t="str">
        <f>+IFERROR(INDEX(DCP_PL_mapping[[#All],[DCP Group]],MATCH(Product_hierarchy_2019[[#This Row],[BA Code]],DCP_PL_mapping[[#All],[BA Code]],0)),"")</f>
        <v/>
      </c>
      <c r="AB71" t="str">
        <f>+INDEX(Product_Herarchy2017[[#All],[L2 Description]],MATCH(Product_hierarchy_2019[[#This Row],[BA Code]],Product_Herarchy2017[[#All],[BA Code]],0))</f>
        <v>HPCO Other</v>
      </c>
      <c r="AC71" t="s">
        <v>280</v>
      </c>
    </row>
    <row r="72" spans="1:29" x14ac:dyDescent="0.25">
      <c r="A72" s="49" t="s">
        <v>30</v>
      </c>
      <c r="B72" t="str">
        <f>+LEFT(Product_hierarchy_2019[[#This Row],[BA Code]],2)</f>
        <v>1M</v>
      </c>
      <c r="C72" t="s">
        <v>31</v>
      </c>
      <c r="D72" t="s">
        <v>606</v>
      </c>
      <c r="E72" t="s">
        <v>611</v>
      </c>
      <c r="F72" t="s">
        <v>32</v>
      </c>
      <c r="G72" t="s">
        <v>262</v>
      </c>
      <c r="H72" t="s">
        <v>280</v>
      </c>
      <c r="I72" t="s">
        <v>703</v>
      </c>
      <c r="J72" t="s">
        <v>703</v>
      </c>
      <c r="K72" t="str">
        <f>+IFERROR(INDEX(Table16[[#All],[CPS Code]],MATCH(Product_hierarchy_2019[[#This Row],[BA Code]],Table16[[#All],[CPS]],0)),"")</f>
        <v>CPS</v>
      </c>
      <c r="L72" t="s">
        <v>703</v>
      </c>
      <c r="O72" t="str">
        <f>+IFERROR(INDEX(Table16[[#All],[PC Services code]],MATCH(Product_hierarchy_2019[[#This Row],[BA Code]],Table16[[#All],[PC Svcs (STM + Indirect)]],0)),"")</f>
        <v/>
      </c>
      <c r="P72" t="str">
        <f>+IFERROR(INDEX(Table16[[#All],[PC Value code]],MATCH(Product_hierarchy_2019[[#This Row],[BA Code]],Table16[[#All],[PC Value]],0)),"")</f>
        <v/>
      </c>
      <c r="Q72" t="str">
        <f>+IFERROR(INDEX(Table16[[#All],[OPS HW code]],MATCH(Product_hierarchy_2019[[#This Row],[BA Code]],Table16[[#All],[OPS HW A3]],0)),"")</f>
        <v/>
      </c>
      <c r="R72" t="str">
        <f>+IFERROR(INDEX(Table16[[#All],[OPS HW A4 code]],MATCH(Product_hierarchy_2019[[#This Row],[BA Code]],Table16[[#All],[OPS HW A4]],0)),"")</f>
        <v/>
      </c>
      <c r="S72" t="str">
        <f>+IFERROR(INDEX(Table16[[#All],[HPS HW code]],MATCH(Product_hierarchy_2019[[#This Row],[BA Code]],Table16[[#All],[HPS HW]],0)),"")</f>
        <v/>
      </c>
      <c r="T72" t="str">
        <f>+IFERROR(INDEX(Table16[[#All],[Print Support Svcs code]],MATCH(Product_hierarchy_2019[[#This Row],[BA Code]],Table16[[#All],[Print Support Svcs]],0)),"")</f>
        <v/>
      </c>
      <c r="U72" t="str">
        <f>+IFERROR(INDEX(Table16[[#All],[Print Value code]],MATCH(Product_hierarchy_2019[[#This Row],[BA Code]],Table16[[#All],[Print Value]],0)),"")</f>
        <v/>
      </c>
      <c r="V72" t="str">
        <f>+IFERROR(INDEX(Table16[[#All],[HPS Supplies code]],MATCH(Product_hierarchy_2019[[#This Row],[BA Code]],Table16[[#All],[HPS Supplies]],0)),"")</f>
        <v/>
      </c>
      <c r="W72" t="str">
        <f>+IFERROR(INDEX(Table16[[#All],[OPS Supplies code]],MATCH(Product_hierarchy_2019[[#This Row],[BA Code]],Table16[[#All],[OPS Supplies]],0)),"")</f>
        <v/>
      </c>
      <c r="AA72" s="1" t="str">
        <f>+IFERROR(INDEX(DCP_PL_mapping[[#All],[DCP Group]],MATCH(Product_hierarchy_2019[[#This Row],[BA Code]],DCP_PL_mapping[[#All],[BA Code]],0)),"")</f>
        <v>CPS</v>
      </c>
      <c r="AB72" t="str">
        <f>+INDEX(Product_Herarchy2017[[#All],[L2 Description]],MATCH(Product_hierarchy_2019[[#This Row],[BA Code]],Product_Herarchy2017[[#All],[BA Code]],0))</f>
        <v>Personal Systems</v>
      </c>
      <c r="AC72" t="s">
        <v>280</v>
      </c>
    </row>
    <row r="73" spans="1:29" x14ac:dyDescent="0.25">
      <c r="A73" s="49" t="s">
        <v>33</v>
      </c>
      <c r="B73" t="str">
        <f>+LEFT(Product_hierarchy_2019[[#This Row],[BA Code]],2)</f>
        <v>6J</v>
      </c>
      <c r="C73" t="s">
        <v>34</v>
      </c>
      <c r="D73" t="s">
        <v>606</v>
      </c>
      <c r="E73" t="s">
        <v>611</v>
      </c>
      <c r="F73" t="s">
        <v>32</v>
      </c>
      <c r="G73" t="s">
        <v>262</v>
      </c>
      <c r="H73" t="s">
        <v>280</v>
      </c>
      <c r="I73" t="s">
        <v>703</v>
      </c>
      <c r="J73" t="s">
        <v>703</v>
      </c>
      <c r="K73" t="str">
        <f>+IFERROR(INDEX(Table16[[#All],[CPS Code]],MATCH(Product_hierarchy_2019[[#This Row],[BA Code]],Table16[[#All],[CPS]],0)),"")</f>
        <v>CPS</v>
      </c>
      <c r="L73" t="s">
        <v>703</v>
      </c>
      <c r="O73" t="str">
        <f>+IFERROR(INDEX(Table16[[#All],[PC Services code]],MATCH(Product_hierarchy_2019[[#This Row],[BA Code]],Table16[[#All],[PC Svcs (STM + Indirect)]],0)),"")</f>
        <v/>
      </c>
      <c r="P73" t="str">
        <f>+IFERROR(INDEX(Table16[[#All],[PC Value code]],MATCH(Product_hierarchy_2019[[#This Row],[BA Code]],Table16[[#All],[PC Value]],0)),"")</f>
        <v/>
      </c>
      <c r="Q73" t="str">
        <f>+IFERROR(INDEX(Table16[[#All],[OPS HW code]],MATCH(Product_hierarchy_2019[[#This Row],[BA Code]],Table16[[#All],[OPS HW A3]],0)),"")</f>
        <v/>
      </c>
      <c r="R73" t="str">
        <f>+IFERROR(INDEX(Table16[[#All],[OPS HW A4 code]],MATCH(Product_hierarchy_2019[[#This Row],[BA Code]],Table16[[#All],[OPS HW A4]],0)),"")</f>
        <v/>
      </c>
      <c r="S73" t="str">
        <f>+IFERROR(INDEX(Table16[[#All],[HPS HW code]],MATCH(Product_hierarchy_2019[[#This Row],[BA Code]],Table16[[#All],[HPS HW]],0)),"")</f>
        <v/>
      </c>
      <c r="T73" t="str">
        <f>+IFERROR(INDEX(Table16[[#All],[Print Support Svcs code]],MATCH(Product_hierarchy_2019[[#This Row],[BA Code]],Table16[[#All],[Print Support Svcs]],0)),"")</f>
        <v/>
      </c>
      <c r="U73" t="str">
        <f>+IFERROR(INDEX(Table16[[#All],[Print Value code]],MATCH(Product_hierarchy_2019[[#This Row],[BA Code]],Table16[[#All],[Print Value]],0)),"")</f>
        <v/>
      </c>
      <c r="V73" t="str">
        <f>+IFERROR(INDEX(Table16[[#All],[HPS Supplies code]],MATCH(Product_hierarchy_2019[[#This Row],[BA Code]],Table16[[#All],[HPS Supplies]],0)),"")</f>
        <v/>
      </c>
      <c r="W73" t="str">
        <f>+IFERROR(INDEX(Table16[[#All],[OPS Supplies code]],MATCH(Product_hierarchy_2019[[#This Row],[BA Code]],Table16[[#All],[OPS Supplies]],0)),"")</f>
        <v/>
      </c>
      <c r="AA73" s="1" t="str">
        <f>+IFERROR(INDEX(DCP_PL_mapping[[#All],[DCP Group]],MATCH(Product_hierarchy_2019[[#This Row],[BA Code]],DCP_PL_mapping[[#All],[BA Code]],0)),"")</f>
        <v>CPS</v>
      </c>
      <c r="AB73" t="str">
        <f>+INDEX(Product_Herarchy2017[[#All],[L2 Description]],MATCH(Product_hierarchy_2019[[#This Row],[BA Code]],Product_Herarchy2017[[#All],[BA Code]],0))</f>
        <v>Personal Systems</v>
      </c>
      <c r="AC73" t="s">
        <v>280</v>
      </c>
    </row>
    <row r="74" spans="1:29" x14ac:dyDescent="0.25">
      <c r="A74" s="49" t="s">
        <v>39</v>
      </c>
      <c r="B74" t="str">
        <f>+LEFT(Product_hierarchy_2019[[#This Row],[BA Code]],2)</f>
        <v>KV</v>
      </c>
      <c r="C74" t="s">
        <v>40</v>
      </c>
      <c r="D74" t="s">
        <v>41</v>
      </c>
      <c r="E74" t="s">
        <v>611</v>
      </c>
      <c r="F74" t="s">
        <v>32</v>
      </c>
      <c r="G74" t="s">
        <v>262</v>
      </c>
      <c r="H74" t="s">
        <v>280</v>
      </c>
      <c r="I74" t="s">
        <v>703</v>
      </c>
      <c r="J74" t="s">
        <v>703</v>
      </c>
      <c r="K74" t="str">
        <f>+IFERROR(INDEX(Table16[[#All],[CPS Code]],MATCH(Product_hierarchy_2019[[#This Row],[BA Code]],Table16[[#All],[CPS]],0)),"")</f>
        <v>CPS</v>
      </c>
      <c r="L74" t="s">
        <v>703</v>
      </c>
      <c r="O74" t="str">
        <f>+IFERROR(INDEX(Table16[[#All],[PC Services code]],MATCH(Product_hierarchy_2019[[#This Row],[BA Code]],Table16[[#All],[PC Svcs (STM + Indirect)]],0)),"")</f>
        <v/>
      </c>
      <c r="P74" t="str">
        <f>+IFERROR(INDEX(Table16[[#All],[PC Value code]],MATCH(Product_hierarchy_2019[[#This Row],[BA Code]],Table16[[#All],[PC Value]],0)),"")</f>
        <v/>
      </c>
      <c r="Q74" t="str">
        <f>+IFERROR(INDEX(Table16[[#All],[OPS HW code]],MATCH(Product_hierarchy_2019[[#This Row],[BA Code]],Table16[[#All],[OPS HW A3]],0)),"")</f>
        <v/>
      </c>
      <c r="R74" t="str">
        <f>+IFERROR(INDEX(Table16[[#All],[OPS HW A4 code]],MATCH(Product_hierarchy_2019[[#This Row],[BA Code]],Table16[[#All],[OPS HW A4]],0)),"")</f>
        <v/>
      </c>
      <c r="S74" t="str">
        <f>+IFERROR(INDEX(Table16[[#All],[HPS HW code]],MATCH(Product_hierarchy_2019[[#This Row],[BA Code]],Table16[[#All],[HPS HW]],0)),"")</f>
        <v/>
      </c>
      <c r="T74" t="str">
        <f>+IFERROR(INDEX(Table16[[#All],[Print Support Svcs code]],MATCH(Product_hierarchy_2019[[#This Row],[BA Code]],Table16[[#All],[Print Support Svcs]],0)),"")</f>
        <v/>
      </c>
      <c r="U74" t="str">
        <f>+IFERROR(INDEX(Table16[[#All],[Print Value code]],MATCH(Product_hierarchy_2019[[#This Row],[BA Code]],Table16[[#All],[Print Value]],0)),"")</f>
        <v/>
      </c>
      <c r="V74" t="str">
        <f>+IFERROR(INDEX(Table16[[#All],[HPS Supplies code]],MATCH(Product_hierarchy_2019[[#This Row],[BA Code]],Table16[[#All],[HPS Supplies]],0)),"")</f>
        <v/>
      </c>
      <c r="W74" t="str">
        <f>+IFERROR(INDEX(Table16[[#All],[OPS Supplies code]],MATCH(Product_hierarchy_2019[[#This Row],[BA Code]],Table16[[#All],[OPS Supplies]],0)),"")</f>
        <v/>
      </c>
      <c r="AA74" s="1" t="str">
        <f>+IFERROR(INDEX(DCP_PL_mapping[[#All],[DCP Group]],MATCH(Product_hierarchy_2019[[#This Row],[BA Code]],DCP_PL_mapping[[#All],[BA Code]],0)),"")</f>
        <v>CPS</v>
      </c>
      <c r="AB74" t="str">
        <f>+INDEX(Product_Herarchy2017[[#All],[L2 Description]],MATCH(Product_hierarchy_2019[[#This Row],[BA Code]],Product_Herarchy2017[[#All],[BA Code]],0))</f>
        <v>Personal Systems</v>
      </c>
      <c r="AC74" t="s">
        <v>280</v>
      </c>
    </row>
    <row r="75" spans="1:29" x14ac:dyDescent="0.25">
      <c r="A75" s="49" t="s">
        <v>37</v>
      </c>
      <c r="B75" t="str">
        <f>+LEFT(Product_hierarchy_2019[[#This Row],[BA Code]],2)</f>
        <v>2G</v>
      </c>
      <c r="C75" t="s">
        <v>38</v>
      </c>
      <c r="D75" t="s">
        <v>616</v>
      </c>
      <c r="E75" t="s">
        <v>620</v>
      </c>
      <c r="F75" t="s">
        <v>32</v>
      </c>
      <c r="G75" t="s">
        <v>262</v>
      </c>
      <c r="H75" t="s">
        <v>280</v>
      </c>
      <c r="I75" t="s">
        <v>703</v>
      </c>
      <c r="J75" t="s">
        <v>703</v>
      </c>
      <c r="K75" t="str">
        <f>+IFERROR(INDEX(Table16[[#All],[CPS Code]],MATCH(Product_hierarchy_2019[[#This Row],[BA Code]],Table16[[#All],[CPS]],0)),"")</f>
        <v>CPS</v>
      </c>
      <c r="L75" t="s">
        <v>703</v>
      </c>
      <c r="O75" t="str">
        <f>+IFERROR(INDEX(Table16[[#All],[PC Services code]],MATCH(Product_hierarchy_2019[[#This Row],[BA Code]],Table16[[#All],[PC Svcs (STM + Indirect)]],0)),"")</f>
        <v/>
      </c>
      <c r="P75" t="str">
        <f>+IFERROR(INDEX(Table16[[#All],[PC Value code]],MATCH(Product_hierarchy_2019[[#This Row],[BA Code]],Table16[[#All],[PC Value]],0)),"")</f>
        <v/>
      </c>
      <c r="Q75" t="str">
        <f>+IFERROR(INDEX(Table16[[#All],[OPS HW code]],MATCH(Product_hierarchy_2019[[#This Row],[BA Code]],Table16[[#All],[OPS HW A3]],0)),"")</f>
        <v/>
      </c>
      <c r="R75" t="str">
        <f>+IFERROR(INDEX(Table16[[#All],[OPS HW A4 code]],MATCH(Product_hierarchy_2019[[#This Row],[BA Code]],Table16[[#All],[OPS HW A4]],0)),"")</f>
        <v/>
      </c>
      <c r="S75" t="str">
        <f>+IFERROR(INDEX(Table16[[#All],[HPS HW code]],MATCH(Product_hierarchy_2019[[#This Row],[BA Code]],Table16[[#All],[HPS HW]],0)),"")</f>
        <v/>
      </c>
      <c r="T75" t="str">
        <f>+IFERROR(INDEX(Table16[[#All],[Print Support Svcs code]],MATCH(Product_hierarchy_2019[[#This Row],[BA Code]],Table16[[#All],[Print Support Svcs]],0)),"")</f>
        <v/>
      </c>
      <c r="U75" t="str">
        <f>+IFERROR(INDEX(Table16[[#All],[Print Value code]],MATCH(Product_hierarchy_2019[[#This Row],[BA Code]],Table16[[#All],[Print Value]],0)),"")</f>
        <v/>
      </c>
      <c r="V75" t="str">
        <f>+IFERROR(INDEX(Table16[[#All],[HPS Supplies code]],MATCH(Product_hierarchy_2019[[#This Row],[BA Code]],Table16[[#All],[HPS Supplies]],0)),"")</f>
        <v/>
      </c>
      <c r="W75" t="str">
        <f>+IFERROR(INDEX(Table16[[#All],[OPS Supplies code]],MATCH(Product_hierarchy_2019[[#This Row],[BA Code]],Table16[[#All],[OPS Supplies]],0)),"")</f>
        <v/>
      </c>
      <c r="AA75" s="1" t="str">
        <f>+IFERROR(INDEX(DCP_PL_mapping[[#All],[DCP Group]],MATCH(Product_hierarchy_2019[[#This Row],[BA Code]],DCP_PL_mapping[[#All],[BA Code]],0)),"")</f>
        <v>CPS</v>
      </c>
      <c r="AB75" t="str">
        <f>+INDEX(Product_Herarchy2017[[#All],[L2 Description]],MATCH(Product_hierarchy_2019[[#This Row],[BA Code]],Product_Herarchy2017[[#All],[BA Code]],0))</f>
        <v>Personal Systems</v>
      </c>
      <c r="AC75" t="s">
        <v>280</v>
      </c>
    </row>
    <row r="76" spans="1:29" x14ac:dyDescent="0.25">
      <c r="A76" s="49" t="s">
        <v>35</v>
      </c>
      <c r="B76" t="str">
        <f>+LEFT(Product_hierarchy_2019[[#This Row],[BA Code]],2)</f>
        <v>2H</v>
      </c>
      <c r="C76" t="s">
        <v>36</v>
      </c>
      <c r="D76" t="s">
        <v>619</v>
      </c>
      <c r="E76" t="s">
        <v>620</v>
      </c>
      <c r="F76" t="s">
        <v>32</v>
      </c>
      <c r="G76" t="s">
        <v>262</v>
      </c>
      <c r="H76" t="s">
        <v>280</v>
      </c>
      <c r="I76" t="s">
        <v>703</v>
      </c>
      <c r="J76" t="s">
        <v>703</v>
      </c>
      <c r="K76" t="str">
        <f>+IFERROR(INDEX(Table16[[#All],[CPS Code]],MATCH(Product_hierarchy_2019[[#This Row],[BA Code]],Table16[[#All],[CPS]],0)),"")</f>
        <v>CPS</v>
      </c>
      <c r="L76" t="s">
        <v>703</v>
      </c>
      <c r="O76" t="str">
        <f>+IFERROR(INDEX(Table16[[#All],[PC Services code]],MATCH(Product_hierarchy_2019[[#This Row],[BA Code]],Table16[[#All],[PC Svcs (STM + Indirect)]],0)),"")</f>
        <v/>
      </c>
      <c r="P76" t="str">
        <f>+IFERROR(INDEX(Table16[[#All],[PC Value code]],MATCH(Product_hierarchy_2019[[#This Row],[BA Code]],Table16[[#All],[PC Value]],0)),"")</f>
        <v/>
      </c>
      <c r="Q76" t="str">
        <f>+IFERROR(INDEX(Table16[[#All],[OPS HW code]],MATCH(Product_hierarchy_2019[[#This Row],[BA Code]],Table16[[#All],[OPS HW A3]],0)),"")</f>
        <v/>
      </c>
      <c r="R76" t="str">
        <f>+IFERROR(INDEX(Table16[[#All],[OPS HW A4 code]],MATCH(Product_hierarchy_2019[[#This Row],[BA Code]],Table16[[#All],[OPS HW A4]],0)),"")</f>
        <v/>
      </c>
      <c r="S76" t="str">
        <f>+IFERROR(INDEX(Table16[[#All],[HPS HW code]],MATCH(Product_hierarchy_2019[[#This Row],[BA Code]],Table16[[#All],[HPS HW]],0)),"")</f>
        <v/>
      </c>
      <c r="T76" t="str">
        <f>+IFERROR(INDEX(Table16[[#All],[Print Support Svcs code]],MATCH(Product_hierarchy_2019[[#This Row],[BA Code]],Table16[[#All],[Print Support Svcs]],0)),"")</f>
        <v/>
      </c>
      <c r="U76" t="str">
        <f>+IFERROR(INDEX(Table16[[#All],[Print Value code]],MATCH(Product_hierarchy_2019[[#This Row],[BA Code]],Table16[[#All],[Print Value]],0)),"")</f>
        <v/>
      </c>
      <c r="V76" t="str">
        <f>+IFERROR(INDEX(Table16[[#All],[HPS Supplies code]],MATCH(Product_hierarchy_2019[[#This Row],[BA Code]],Table16[[#All],[HPS Supplies]],0)),"")</f>
        <v/>
      </c>
      <c r="W76" t="str">
        <f>+IFERROR(INDEX(Table16[[#All],[OPS Supplies code]],MATCH(Product_hierarchy_2019[[#This Row],[BA Code]],Table16[[#All],[OPS Supplies]],0)),"")</f>
        <v/>
      </c>
      <c r="AA76" s="1" t="str">
        <f>+IFERROR(INDEX(DCP_PL_mapping[[#All],[DCP Group]],MATCH(Product_hierarchy_2019[[#This Row],[BA Code]],DCP_PL_mapping[[#All],[BA Code]],0)),"")</f>
        <v>CPS</v>
      </c>
      <c r="AB76" t="str">
        <f>+INDEX(Product_Herarchy2017[[#All],[L2 Description]],MATCH(Product_hierarchy_2019[[#This Row],[BA Code]],Product_Herarchy2017[[#All],[BA Code]],0))</f>
        <v>Personal Systems</v>
      </c>
      <c r="AC76" t="s">
        <v>280</v>
      </c>
    </row>
    <row r="77" spans="1:29" x14ac:dyDescent="0.25">
      <c r="A77" s="49" t="s">
        <v>42</v>
      </c>
      <c r="B77" t="str">
        <f>+LEFT(Product_hierarchy_2019[[#This Row],[BA Code]],2)</f>
        <v>9G</v>
      </c>
      <c r="C77" t="s">
        <v>43</v>
      </c>
      <c r="D77" t="s">
        <v>619</v>
      </c>
      <c r="E77" t="s">
        <v>620</v>
      </c>
      <c r="F77" t="s">
        <v>32</v>
      </c>
      <c r="G77" t="s">
        <v>262</v>
      </c>
      <c r="H77" t="s">
        <v>280</v>
      </c>
      <c r="I77" t="s">
        <v>703</v>
      </c>
      <c r="J77" t="s">
        <v>703</v>
      </c>
      <c r="K77" t="str">
        <f>+IFERROR(INDEX(Table16[[#All],[CPS Code]],MATCH(Product_hierarchy_2019[[#This Row],[BA Code]],Table16[[#All],[CPS]],0)),"")</f>
        <v>CPS</v>
      </c>
      <c r="L77" t="s">
        <v>703</v>
      </c>
      <c r="O77" t="str">
        <f>+IFERROR(INDEX(Table16[[#All],[PC Services code]],MATCH(Product_hierarchy_2019[[#This Row],[BA Code]],Table16[[#All],[PC Svcs (STM + Indirect)]],0)),"")</f>
        <v/>
      </c>
      <c r="P77" t="str">
        <f>+IFERROR(INDEX(Table16[[#All],[PC Value code]],MATCH(Product_hierarchy_2019[[#This Row],[BA Code]],Table16[[#All],[PC Value]],0)),"")</f>
        <v/>
      </c>
      <c r="Q77" t="str">
        <f>+IFERROR(INDEX(Table16[[#All],[OPS HW code]],MATCH(Product_hierarchy_2019[[#This Row],[BA Code]],Table16[[#All],[OPS HW A3]],0)),"")</f>
        <v/>
      </c>
      <c r="R77" t="str">
        <f>+IFERROR(INDEX(Table16[[#All],[OPS HW A4 code]],MATCH(Product_hierarchy_2019[[#This Row],[BA Code]],Table16[[#All],[OPS HW A4]],0)),"")</f>
        <v/>
      </c>
      <c r="S77" t="str">
        <f>+IFERROR(INDEX(Table16[[#All],[HPS HW code]],MATCH(Product_hierarchy_2019[[#This Row],[BA Code]],Table16[[#All],[HPS HW]],0)),"")</f>
        <v/>
      </c>
      <c r="T77" t="str">
        <f>+IFERROR(INDEX(Table16[[#All],[Print Support Svcs code]],MATCH(Product_hierarchy_2019[[#This Row],[BA Code]],Table16[[#All],[Print Support Svcs]],0)),"")</f>
        <v/>
      </c>
      <c r="U77" t="str">
        <f>+IFERROR(INDEX(Table16[[#All],[Print Value code]],MATCH(Product_hierarchy_2019[[#This Row],[BA Code]],Table16[[#All],[Print Value]],0)),"")</f>
        <v/>
      </c>
      <c r="V77" t="str">
        <f>+IFERROR(INDEX(Table16[[#All],[HPS Supplies code]],MATCH(Product_hierarchy_2019[[#This Row],[BA Code]],Table16[[#All],[HPS Supplies]],0)),"")</f>
        <v/>
      </c>
      <c r="W77" t="str">
        <f>+IFERROR(INDEX(Table16[[#All],[OPS Supplies code]],MATCH(Product_hierarchy_2019[[#This Row],[BA Code]],Table16[[#All],[OPS Supplies]],0)),"")</f>
        <v/>
      </c>
      <c r="AA77" s="1" t="str">
        <f>+IFERROR(INDEX(DCP_PL_mapping[[#All],[DCP Group]],MATCH(Product_hierarchy_2019[[#This Row],[BA Code]],DCP_PL_mapping[[#All],[BA Code]],0)),"")</f>
        <v>CPS</v>
      </c>
      <c r="AB77" t="str">
        <f>+INDEX(Product_Herarchy2017[[#All],[L2 Description]],MATCH(Product_hierarchy_2019[[#This Row],[BA Code]],Product_Herarchy2017[[#All],[BA Code]],0))</f>
        <v>Personal Systems</v>
      </c>
      <c r="AC77" t="s">
        <v>280</v>
      </c>
    </row>
    <row r="78" spans="1:29" x14ac:dyDescent="0.25">
      <c r="A78" s="49" t="s">
        <v>277</v>
      </c>
      <c r="B78" t="str">
        <f>+LEFT(Product_hierarchy_2019[[#This Row],[BA Code]],2)</f>
        <v>DY</v>
      </c>
      <c r="C78" t="s">
        <v>278</v>
      </c>
      <c r="D78" t="s">
        <v>271</v>
      </c>
      <c r="E78" t="s">
        <v>271</v>
      </c>
      <c r="F78" t="s">
        <v>269</v>
      </c>
      <c r="G78" t="s">
        <v>269</v>
      </c>
      <c r="H78" t="s">
        <v>313</v>
      </c>
      <c r="I78" t="s">
        <v>656</v>
      </c>
      <c r="J78" t="s">
        <v>656</v>
      </c>
      <c r="K78" t="str">
        <f>+IFERROR(INDEX(Table16[[#All],[CPS Code]],MATCH(Product_hierarchy_2019[[#This Row],[BA Code]],Table16[[#All],[CPS]],0)),"")</f>
        <v/>
      </c>
      <c r="L78" t="s">
        <v>703</v>
      </c>
      <c r="O78" t="str">
        <f>+IFERROR(INDEX(Table16[[#All],[PC Services code]],MATCH(Product_hierarchy_2019[[#This Row],[BA Code]],Table16[[#All],[PC Svcs (STM + Indirect)]],0)),"")</f>
        <v/>
      </c>
      <c r="P78" t="str">
        <f>+IFERROR(INDEX(Table16[[#All],[PC Value code]],MATCH(Product_hierarchy_2019[[#This Row],[BA Code]],Table16[[#All],[PC Value]],0)),"")</f>
        <v/>
      </c>
      <c r="Q78" t="str">
        <f>+IFERROR(INDEX(Table16[[#All],[OPS HW code]],MATCH(Product_hierarchy_2019[[#This Row],[BA Code]],Table16[[#All],[OPS HW A3]],0)),"")</f>
        <v/>
      </c>
      <c r="R78" t="str">
        <f>+IFERROR(INDEX(Table16[[#All],[OPS HW A4 code]],MATCH(Product_hierarchy_2019[[#This Row],[BA Code]],Table16[[#All],[OPS HW A4]],0)),"")</f>
        <v/>
      </c>
      <c r="S78" t="str">
        <f>+IFERROR(INDEX(Table16[[#All],[HPS HW code]],MATCH(Product_hierarchy_2019[[#This Row],[BA Code]],Table16[[#All],[HPS HW]],0)),"")</f>
        <v/>
      </c>
      <c r="T78" t="str">
        <f>+IFERROR(INDEX(Table16[[#All],[Print Support Svcs code]],MATCH(Product_hierarchy_2019[[#This Row],[BA Code]],Table16[[#All],[Print Support Svcs]],0)),"")</f>
        <v/>
      </c>
      <c r="U78" t="str">
        <f>+IFERROR(INDEX(Table16[[#All],[Print Value code]],MATCH(Product_hierarchy_2019[[#This Row],[BA Code]],Table16[[#All],[Print Value]],0)),"")</f>
        <v/>
      </c>
      <c r="V78" t="str">
        <f>+IFERROR(INDEX(Table16[[#All],[HPS Supplies code]],MATCH(Product_hierarchy_2019[[#This Row],[BA Code]],Table16[[#All],[HPS Supplies]],0)),"")</f>
        <v/>
      </c>
      <c r="W78" t="str">
        <f>+IFERROR(INDEX(Table16[[#All],[OPS Supplies code]],MATCH(Product_hierarchy_2019[[#This Row],[BA Code]],Table16[[#All],[OPS Supplies]],0)),"")</f>
        <v/>
      </c>
      <c r="AA78" s="1" t="str">
        <f>+IFERROR(INDEX(DCP_PL_mapping[[#All],[DCP Group]],MATCH(Product_hierarchy_2019[[#This Row],[BA Code]],DCP_PL_mapping[[#All],[BA Code]],0)),"")</f>
        <v/>
      </c>
      <c r="AB78" t="str">
        <f>+INDEX(Product_Herarchy2017[[#All],[L2 Description]],MATCH(Product_hierarchy_2019[[#This Row],[BA Code]],Product_Herarchy2017[[#All],[BA Code]],0))</f>
        <v>HPCO Other</v>
      </c>
      <c r="AC78" t="s">
        <v>656</v>
      </c>
    </row>
    <row r="79" spans="1:29" x14ac:dyDescent="0.25">
      <c r="A79" s="49" t="s">
        <v>273</v>
      </c>
      <c r="B79" t="str">
        <f>+LEFT(Product_hierarchy_2019[[#This Row],[BA Code]],2)</f>
        <v>GU</v>
      </c>
      <c r="C79" t="s">
        <v>274</v>
      </c>
      <c r="D79" t="s">
        <v>271</v>
      </c>
      <c r="E79" t="s">
        <v>271</v>
      </c>
      <c r="F79" t="s">
        <v>269</v>
      </c>
      <c r="G79" t="s">
        <v>269</v>
      </c>
      <c r="H79" t="s">
        <v>313</v>
      </c>
      <c r="I79" t="s">
        <v>656</v>
      </c>
      <c r="J79" t="s">
        <v>656</v>
      </c>
      <c r="K79" t="str">
        <f>+IFERROR(INDEX(Table16[[#All],[CPS Code]],MATCH(Product_hierarchy_2019[[#This Row],[BA Code]],Table16[[#All],[CPS]],0)),"")</f>
        <v/>
      </c>
      <c r="L79" t="s">
        <v>703</v>
      </c>
      <c r="O79" t="str">
        <f>+IFERROR(INDEX(Table16[[#All],[PC Services code]],MATCH(Product_hierarchy_2019[[#This Row],[BA Code]],Table16[[#All],[PC Svcs (STM + Indirect)]],0)),"")</f>
        <v/>
      </c>
      <c r="P79" t="str">
        <f>+IFERROR(INDEX(Table16[[#All],[PC Value code]],MATCH(Product_hierarchy_2019[[#This Row],[BA Code]],Table16[[#All],[PC Value]],0)),"")</f>
        <v/>
      </c>
      <c r="Q79" t="str">
        <f>+IFERROR(INDEX(Table16[[#All],[OPS HW code]],MATCH(Product_hierarchy_2019[[#This Row],[BA Code]],Table16[[#All],[OPS HW A3]],0)),"")</f>
        <v/>
      </c>
      <c r="R79" t="str">
        <f>+IFERROR(INDEX(Table16[[#All],[OPS HW A4 code]],MATCH(Product_hierarchy_2019[[#This Row],[BA Code]],Table16[[#All],[OPS HW A4]],0)),"")</f>
        <v/>
      </c>
      <c r="S79" t="str">
        <f>+IFERROR(INDEX(Table16[[#All],[HPS HW code]],MATCH(Product_hierarchy_2019[[#This Row],[BA Code]],Table16[[#All],[HPS HW]],0)),"")</f>
        <v/>
      </c>
      <c r="T79" t="str">
        <f>+IFERROR(INDEX(Table16[[#All],[Print Support Svcs code]],MATCH(Product_hierarchy_2019[[#This Row],[BA Code]],Table16[[#All],[Print Support Svcs]],0)),"")</f>
        <v/>
      </c>
      <c r="U79" t="str">
        <f>+IFERROR(INDEX(Table16[[#All],[Print Value code]],MATCH(Product_hierarchy_2019[[#This Row],[BA Code]],Table16[[#All],[Print Value]],0)),"")</f>
        <v/>
      </c>
      <c r="V79" t="str">
        <f>+IFERROR(INDEX(Table16[[#All],[HPS Supplies code]],MATCH(Product_hierarchy_2019[[#This Row],[BA Code]],Table16[[#All],[HPS Supplies]],0)),"")</f>
        <v/>
      </c>
      <c r="W79" t="str">
        <f>+IFERROR(INDEX(Table16[[#All],[OPS Supplies code]],MATCH(Product_hierarchy_2019[[#This Row],[BA Code]],Table16[[#All],[OPS Supplies]],0)),"")</f>
        <v/>
      </c>
      <c r="AA79" s="1" t="str">
        <f>+IFERROR(INDEX(DCP_PL_mapping[[#All],[DCP Group]],MATCH(Product_hierarchy_2019[[#This Row],[BA Code]],DCP_PL_mapping[[#All],[BA Code]],0)),"")</f>
        <v/>
      </c>
      <c r="AB79" t="str">
        <f>+INDEX(Product_Herarchy2017[[#All],[L2 Description]],MATCH(Product_hierarchy_2019[[#This Row],[BA Code]],Product_Herarchy2017[[#All],[BA Code]],0))</f>
        <v>HPCO Other</v>
      </c>
      <c r="AC79" t="s">
        <v>656</v>
      </c>
    </row>
    <row r="80" spans="1:29" x14ac:dyDescent="0.25">
      <c r="A80" s="49" t="s">
        <v>193</v>
      </c>
      <c r="B80" t="str">
        <f>+LEFT(Product_hierarchy_2019[[#This Row],[BA Code]],2)</f>
        <v>2C</v>
      </c>
      <c r="C80" t="s">
        <v>194</v>
      </c>
      <c r="D80" t="s">
        <v>194</v>
      </c>
      <c r="E80" t="s">
        <v>571</v>
      </c>
      <c r="F80" t="s">
        <v>572</v>
      </c>
      <c r="G80" t="s">
        <v>262</v>
      </c>
      <c r="H80" t="s">
        <v>313</v>
      </c>
      <c r="I80" t="s">
        <v>656</v>
      </c>
      <c r="J80" t="s">
        <v>656</v>
      </c>
      <c r="K80" t="str">
        <f>+IFERROR(INDEX(Table16[[#All],[CPS Code]],MATCH(Product_hierarchy_2019[[#This Row],[BA Code]],Table16[[#All],[CPS]],0)),"")</f>
        <v/>
      </c>
      <c r="L80" t="s">
        <v>703</v>
      </c>
      <c r="O80" t="str">
        <f>+IFERROR(INDEX(Table16[[#All],[PC Services code]],MATCH(Product_hierarchy_2019[[#This Row],[BA Code]],Table16[[#All],[PC Svcs (STM + Indirect)]],0)),"")</f>
        <v/>
      </c>
      <c r="P80" t="str">
        <f>+IFERROR(INDEX(Table16[[#All],[PC Value code]],MATCH(Product_hierarchy_2019[[#This Row],[BA Code]],Table16[[#All],[PC Value]],0)),"")</f>
        <v>PC Value</v>
      </c>
      <c r="Q80" t="str">
        <f>+IFERROR(INDEX(Table16[[#All],[OPS HW code]],MATCH(Product_hierarchy_2019[[#This Row],[BA Code]],Table16[[#All],[OPS HW A3]],0)),"")</f>
        <v/>
      </c>
      <c r="R80" t="str">
        <f>+IFERROR(INDEX(Table16[[#All],[OPS HW A4 code]],MATCH(Product_hierarchy_2019[[#This Row],[BA Code]],Table16[[#All],[OPS HW A4]],0)),"")</f>
        <v/>
      </c>
      <c r="S80" t="str">
        <f>+IFERROR(INDEX(Table16[[#All],[HPS HW code]],MATCH(Product_hierarchy_2019[[#This Row],[BA Code]],Table16[[#All],[HPS HW]],0)),"")</f>
        <v/>
      </c>
      <c r="T80" t="str">
        <f>+IFERROR(INDEX(Table16[[#All],[Print Support Svcs code]],MATCH(Product_hierarchy_2019[[#This Row],[BA Code]],Table16[[#All],[Print Support Svcs]],0)),"")</f>
        <v/>
      </c>
      <c r="U80" t="str">
        <f>+IFERROR(INDEX(Table16[[#All],[Print Value code]],MATCH(Product_hierarchy_2019[[#This Row],[BA Code]],Table16[[#All],[Print Value]],0)),"")</f>
        <v/>
      </c>
      <c r="V80" t="str">
        <f>+IFERROR(INDEX(Table16[[#All],[HPS Supplies code]],MATCH(Product_hierarchy_2019[[#This Row],[BA Code]],Table16[[#All],[HPS Supplies]],0)),"")</f>
        <v/>
      </c>
      <c r="W80" t="str">
        <f>+IFERROR(INDEX(Table16[[#All],[OPS Supplies code]],MATCH(Product_hierarchy_2019[[#This Row],[BA Code]],Table16[[#All],[OPS Supplies]],0)),"")</f>
        <v/>
      </c>
      <c r="AA80" s="1" t="str">
        <f>+IFERROR(INDEX(DCP_PL_mapping[[#All],[DCP Group]],MATCH(Product_hierarchy_2019[[#This Row],[BA Code]],DCP_PL_mapping[[#All],[BA Code]],0)),"")</f>
        <v>BPS</v>
      </c>
      <c r="AB80" t="str">
        <f>+INDEX(Product_Herarchy2017[[#All],[L2 Description]],MATCH(Product_hierarchy_2019[[#This Row],[BA Code]],Product_Herarchy2017[[#All],[BA Code]],0))</f>
        <v>Personal Systems</v>
      </c>
      <c r="AC80" t="s">
        <v>656</v>
      </c>
    </row>
    <row r="81" spans="1:29" x14ac:dyDescent="0.25">
      <c r="A81" s="49" t="s">
        <v>18</v>
      </c>
      <c r="B81" t="str">
        <f>+LEFT(Product_hierarchy_2019[[#This Row],[BA Code]],2)</f>
        <v>5U</v>
      </c>
      <c r="C81" t="s">
        <v>19</v>
      </c>
      <c r="D81" t="s">
        <v>13</v>
      </c>
      <c r="E81" t="s">
        <v>571</v>
      </c>
      <c r="F81" t="s">
        <v>572</v>
      </c>
      <c r="G81" t="s">
        <v>262</v>
      </c>
      <c r="H81" t="s">
        <v>313</v>
      </c>
      <c r="I81" t="s">
        <v>656</v>
      </c>
      <c r="J81" t="s">
        <v>656</v>
      </c>
      <c r="K81" t="str">
        <f>+IFERROR(INDEX(Table16[[#All],[CPS Code]],MATCH(Product_hierarchy_2019[[#This Row],[BA Code]],Table16[[#All],[CPS]],0)),"")</f>
        <v/>
      </c>
      <c r="L81" t="s">
        <v>703</v>
      </c>
      <c r="O81" t="str">
        <f>+IFERROR(INDEX(Table16[[#All],[PC Services code]],MATCH(Product_hierarchy_2019[[#This Row],[BA Code]],Table16[[#All],[PC Svcs (STM + Indirect)]],0)),"")</f>
        <v/>
      </c>
      <c r="P81" t="str">
        <f>+IFERROR(INDEX(Table16[[#All],[PC Value code]],MATCH(Product_hierarchy_2019[[#This Row],[BA Code]],Table16[[#All],[PC Value]],0)),"")</f>
        <v/>
      </c>
      <c r="Q81" t="str">
        <f>+IFERROR(INDEX(Table16[[#All],[OPS HW code]],MATCH(Product_hierarchy_2019[[#This Row],[BA Code]],Table16[[#All],[OPS HW A3]],0)),"")</f>
        <v/>
      </c>
      <c r="R81" t="str">
        <f>+IFERROR(INDEX(Table16[[#All],[OPS HW A4 code]],MATCH(Product_hierarchy_2019[[#This Row],[BA Code]],Table16[[#All],[OPS HW A4]],0)),"")</f>
        <v/>
      </c>
      <c r="S81" t="str">
        <f>+IFERROR(INDEX(Table16[[#All],[HPS HW code]],MATCH(Product_hierarchy_2019[[#This Row],[BA Code]],Table16[[#All],[HPS HW]],0)),"")</f>
        <v/>
      </c>
      <c r="T81" t="str">
        <f>+IFERROR(INDEX(Table16[[#All],[Print Support Svcs code]],MATCH(Product_hierarchy_2019[[#This Row],[BA Code]],Table16[[#All],[Print Support Svcs]],0)),"")</f>
        <v/>
      </c>
      <c r="U81" t="str">
        <f>+IFERROR(INDEX(Table16[[#All],[Print Value code]],MATCH(Product_hierarchy_2019[[#This Row],[BA Code]],Table16[[#All],[Print Value]],0)),"")</f>
        <v/>
      </c>
      <c r="V81" t="str">
        <f>+IFERROR(INDEX(Table16[[#All],[HPS Supplies code]],MATCH(Product_hierarchy_2019[[#This Row],[BA Code]],Table16[[#All],[HPS Supplies]],0)),"")</f>
        <v/>
      </c>
      <c r="W81" t="str">
        <f>+IFERROR(INDEX(Table16[[#All],[OPS Supplies code]],MATCH(Product_hierarchy_2019[[#This Row],[BA Code]],Table16[[#All],[OPS Supplies]],0)),"")</f>
        <v/>
      </c>
      <c r="AA81" s="1" t="str">
        <f>+IFERROR(INDEX(DCP_PL_mapping[[#All],[DCP Group]],MATCH(Product_hierarchy_2019[[#This Row],[BA Code]],DCP_PL_mapping[[#All],[BA Code]],0)),"")</f>
        <v>BPS</v>
      </c>
      <c r="AB81" t="str">
        <f>+INDEX(Product_Herarchy2017[[#All],[L2 Description]],MATCH(Product_hierarchy_2019[[#This Row],[BA Code]],Product_Herarchy2017[[#All],[BA Code]],0))</f>
        <v>Personal Systems</v>
      </c>
      <c r="AC81" t="s">
        <v>656</v>
      </c>
    </row>
    <row r="82" spans="1:29" x14ac:dyDescent="0.25">
      <c r="A82" s="49" t="s">
        <v>197</v>
      </c>
      <c r="B82" t="str">
        <f>+LEFT(Product_hierarchy_2019[[#This Row],[BA Code]],2)</f>
        <v>5X</v>
      </c>
      <c r="C82" t="s">
        <v>198</v>
      </c>
      <c r="D82" t="s">
        <v>199</v>
      </c>
      <c r="E82" t="s">
        <v>571</v>
      </c>
      <c r="F82" t="s">
        <v>572</v>
      </c>
      <c r="G82" t="s">
        <v>262</v>
      </c>
      <c r="H82" t="s">
        <v>313</v>
      </c>
      <c r="I82" t="s">
        <v>656</v>
      </c>
      <c r="J82" t="s">
        <v>656</v>
      </c>
      <c r="K82" t="str">
        <f>+IFERROR(INDEX(Table16[[#All],[CPS Code]],MATCH(Product_hierarchy_2019[[#This Row],[BA Code]],Table16[[#All],[CPS]],0)),"")</f>
        <v/>
      </c>
      <c r="L82" t="s">
        <v>703</v>
      </c>
      <c r="O82" t="str">
        <f>+IFERROR(INDEX(Table16[[#All],[PC Services code]],MATCH(Product_hierarchy_2019[[#This Row],[BA Code]],Table16[[#All],[PC Svcs (STM + Indirect)]],0)),"")</f>
        <v/>
      </c>
      <c r="P82" t="str">
        <f>+IFERROR(INDEX(Table16[[#All],[PC Value code]],MATCH(Product_hierarchy_2019[[#This Row],[BA Code]],Table16[[#All],[PC Value]],0)),"")</f>
        <v>PC Value</v>
      </c>
      <c r="Q82" t="str">
        <f>+IFERROR(INDEX(Table16[[#All],[OPS HW code]],MATCH(Product_hierarchy_2019[[#This Row],[BA Code]],Table16[[#All],[OPS HW A3]],0)),"")</f>
        <v/>
      </c>
      <c r="R82" t="str">
        <f>+IFERROR(INDEX(Table16[[#All],[OPS HW A4 code]],MATCH(Product_hierarchy_2019[[#This Row],[BA Code]],Table16[[#All],[OPS HW A4]],0)),"")</f>
        <v/>
      </c>
      <c r="S82" t="str">
        <f>+IFERROR(INDEX(Table16[[#All],[HPS HW code]],MATCH(Product_hierarchy_2019[[#This Row],[BA Code]],Table16[[#All],[HPS HW]],0)),"")</f>
        <v/>
      </c>
      <c r="T82" t="str">
        <f>+IFERROR(INDEX(Table16[[#All],[Print Support Svcs code]],MATCH(Product_hierarchy_2019[[#This Row],[BA Code]],Table16[[#All],[Print Support Svcs]],0)),"")</f>
        <v/>
      </c>
      <c r="U82" t="str">
        <f>+IFERROR(INDEX(Table16[[#All],[Print Value code]],MATCH(Product_hierarchy_2019[[#This Row],[BA Code]],Table16[[#All],[Print Value]],0)),"")</f>
        <v/>
      </c>
      <c r="V82" t="str">
        <f>+IFERROR(INDEX(Table16[[#All],[HPS Supplies code]],MATCH(Product_hierarchy_2019[[#This Row],[BA Code]],Table16[[#All],[HPS Supplies]],0)),"")</f>
        <v/>
      </c>
      <c r="W82" t="str">
        <f>+IFERROR(INDEX(Table16[[#All],[OPS Supplies code]],MATCH(Product_hierarchy_2019[[#This Row],[BA Code]],Table16[[#All],[OPS Supplies]],0)),"")</f>
        <v/>
      </c>
      <c r="AA82" s="1" t="str">
        <f>+IFERROR(INDEX(DCP_PL_mapping[[#All],[DCP Group]],MATCH(Product_hierarchy_2019[[#This Row],[BA Code]],DCP_PL_mapping[[#All],[BA Code]],0)),"")</f>
        <v>BPS</v>
      </c>
      <c r="AB82" t="str">
        <f>+INDEX(Product_Herarchy2017[[#All],[L2 Description]],MATCH(Product_hierarchy_2019[[#This Row],[BA Code]],Product_Herarchy2017[[#All],[BA Code]],0))</f>
        <v>Personal Systems</v>
      </c>
      <c r="AC82" t="s">
        <v>656</v>
      </c>
    </row>
    <row r="83" spans="1:29" x14ac:dyDescent="0.25">
      <c r="A83" s="49" t="s">
        <v>28</v>
      </c>
      <c r="B83" t="str">
        <f>+LEFT(Product_hierarchy_2019[[#This Row],[BA Code]],2)</f>
        <v>6U</v>
      </c>
      <c r="C83" t="s">
        <v>29</v>
      </c>
      <c r="D83" t="s">
        <v>22</v>
      </c>
      <c r="E83" t="s">
        <v>571</v>
      </c>
      <c r="F83" t="s">
        <v>572</v>
      </c>
      <c r="G83" t="s">
        <v>262</v>
      </c>
      <c r="H83" t="s">
        <v>313</v>
      </c>
      <c r="I83" t="s">
        <v>656</v>
      </c>
      <c r="J83" t="s">
        <v>656</v>
      </c>
      <c r="K83" t="str">
        <f>+IFERROR(INDEX(Table16[[#All],[CPS Code]],MATCH(Product_hierarchy_2019[[#This Row],[BA Code]],Table16[[#All],[CPS]],0)),"")</f>
        <v/>
      </c>
      <c r="L83" t="s">
        <v>703</v>
      </c>
      <c r="O83" t="str">
        <f>+IFERROR(INDEX(Table16[[#All],[PC Services code]],MATCH(Product_hierarchy_2019[[#This Row],[BA Code]],Table16[[#All],[PC Svcs (STM + Indirect)]],0)),"")</f>
        <v/>
      </c>
      <c r="P83" t="str">
        <f>+IFERROR(INDEX(Table16[[#All],[PC Value code]],MATCH(Product_hierarchy_2019[[#This Row],[BA Code]],Table16[[#All],[PC Value]],0)),"")</f>
        <v/>
      </c>
      <c r="Q83" t="str">
        <f>+IFERROR(INDEX(Table16[[#All],[OPS HW code]],MATCH(Product_hierarchy_2019[[#This Row],[BA Code]],Table16[[#All],[OPS HW A3]],0)),"")</f>
        <v/>
      </c>
      <c r="R83" t="str">
        <f>+IFERROR(INDEX(Table16[[#All],[OPS HW A4 code]],MATCH(Product_hierarchy_2019[[#This Row],[BA Code]],Table16[[#All],[OPS HW A4]],0)),"")</f>
        <v/>
      </c>
      <c r="S83" t="str">
        <f>+IFERROR(INDEX(Table16[[#All],[HPS HW code]],MATCH(Product_hierarchy_2019[[#This Row],[BA Code]],Table16[[#All],[HPS HW]],0)),"")</f>
        <v/>
      </c>
      <c r="T83" t="str">
        <f>+IFERROR(INDEX(Table16[[#All],[Print Support Svcs code]],MATCH(Product_hierarchy_2019[[#This Row],[BA Code]],Table16[[#All],[Print Support Svcs]],0)),"")</f>
        <v/>
      </c>
      <c r="U83" t="str">
        <f>+IFERROR(INDEX(Table16[[#All],[Print Value code]],MATCH(Product_hierarchy_2019[[#This Row],[BA Code]],Table16[[#All],[Print Value]],0)),"")</f>
        <v/>
      </c>
      <c r="V83" t="str">
        <f>+IFERROR(INDEX(Table16[[#All],[HPS Supplies code]],MATCH(Product_hierarchy_2019[[#This Row],[BA Code]],Table16[[#All],[HPS Supplies]],0)),"")</f>
        <v/>
      </c>
      <c r="W83" t="str">
        <f>+IFERROR(INDEX(Table16[[#All],[OPS Supplies code]],MATCH(Product_hierarchy_2019[[#This Row],[BA Code]],Table16[[#All],[OPS Supplies]],0)),"")</f>
        <v/>
      </c>
      <c r="AA83" s="1" t="str">
        <f>+IFERROR(INDEX(DCP_PL_mapping[[#All],[DCP Group]],MATCH(Product_hierarchy_2019[[#This Row],[BA Code]],DCP_PL_mapping[[#All],[BA Code]],0)),"")</f>
        <v>BPS</v>
      </c>
      <c r="AB83" t="str">
        <f>+INDEX(Product_Herarchy2017[[#All],[L2 Description]],MATCH(Product_hierarchy_2019[[#This Row],[BA Code]],Product_Herarchy2017[[#All],[BA Code]],0))</f>
        <v>Personal Systems</v>
      </c>
      <c r="AC83" t="s">
        <v>656</v>
      </c>
    </row>
    <row r="84" spans="1:29" x14ac:dyDescent="0.25">
      <c r="A84" s="49" t="s">
        <v>14</v>
      </c>
      <c r="B84" t="str">
        <f>+LEFT(Product_hierarchy_2019[[#This Row],[BA Code]],2)</f>
        <v>7F</v>
      </c>
      <c r="C84" t="s">
        <v>15</v>
      </c>
      <c r="D84" t="s">
        <v>13</v>
      </c>
      <c r="E84" t="s">
        <v>571</v>
      </c>
      <c r="F84" t="s">
        <v>572</v>
      </c>
      <c r="G84" t="s">
        <v>262</v>
      </c>
      <c r="H84" t="s">
        <v>313</v>
      </c>
      <c r="I84" t="s">
        <v>656</v>
      </c>
      <c r="J84" t="s">
        <v>656</v>
      </c>
      <c r="K84" t="str">
        <f>+IFERROR(INDEX(Table16[[#All],[CPS Code]],MATCH(Product_hierarchy_2019[[#This Row],[BA Code]],Table16[[#All],[CPS]],0)),"")</f>
        <v/>
      </c>
      <c r="L84" t="s">
        <v>703</v>
      </c>
      <c r="O84" t="str">
        <f>+IFERROR(INDEX(Table16[[#All],[PC Services code]],MATCH(Product_hierarchy_2019[[#This Row],[BA Code]],Table16[[#All],[PC Svcs (STM + Indirect)]],0)),"")</f>
        <v/>
      </c>
      <c r="P84" t="str">
        <f>+IFERROR(INDEX(Table16[[#All],[PC Value code]],MATCH(Product_hierarchy_2019[[#This Row],[BA Code]],Table16[[#All],[PC Value]],0)),"")</f>
        <v/>
      </c>
      <c r="Q84" t="str">
        <f>+IFERROR(INDEX(Table16[[#All],[OPS HW code]],MATCH(Product_hierarchy_2019[[#This Row],[BA Code]],Table16[[#All],[OPS HW A3]],0)),"")</f>
        <v/>
      </c>
      <c r="R84" t="str">
        <f>+IFERROR(INDEX(Table16[[#All],[OPS HW A4 code]],MATCH(Product_hierarchy_2019[[#This Row],[BA Code]],Table16[[#All],[OPS HW A4]],0)),"")</f>
        <v/>
      </c>
      <c r="S84" t="str">
        <f>+IFERROR(INDEX(Table16[[#All],[HPS HW code]],MATCH(Product_hierarchy_2019[[#This Row],[BA Code]],Table16[[#All],[HPS HW]],0)),"")</f>
        <v/>
      </c>
      <c r="T84" t="str">
        <f>+IFERROR(INDEX(Table16[[#All],[Print Support Svcs code]],MATCH(Product_hierarchy_2019[[#This Row],[BA Code]],Table16[[#All],[Print Support Svcs]],0)),"")</f>
        <v/>
      </c>
      <c r="U84" t="str">
        <f>+IFERROR(INDEX(Table16[[#All],[Print Value code]],MATCH(Product_hierarchy_2019[[#This Row],[BA Code]],Table16[[#All],[Print Value]],0)),"")</f>
        <v/>
      </c>
      <c r="V84" t="str">
        <f>+IFERROR(INDEX(Table16[[#All],[HPS Supplies code]],MATCH(Product_hierarchy_2019[[#This Row],[BA Code]],Table16[[#All],[HPS Supplies]],0)),"")</f>
        <v/>
      </c>
      <c r="W84" t="str">
        <f>+IFERROR(INDEX(Table16[[#All],[OPS Supplies code]],MATCH(Product_hierarchy_2019[[#This Row],[BA Code]],Table16[[#All],[OPS Supplies]],0)),"")</f>
        <v/>
      </c>
      <c r="AA84" s="1" t="str">
        <f>+IFERROR(INDEX(DCP_PL_mapping[[#All],[DCP Group]],MATCH(Product_hierarchy_2019[[#This Row],[BA Code]],DCP_PL_mapping[[#All],[BA Code]],0)),"")</f>
        <v>BPS</v>
      </c>
      <c r="AB84" t="str">
        <f>+INDEX(Product_Herarchy2017[[#All],[L2 Description]],MATCH(Product_hierarchy_2019[[#This Row],[BA Code]],Product_Herarchy2017[[#All],[BA Code]],0))</f>
        <v>Personal Systems</v>
      </c>
      <c r="AC84" t="s">
        <v>656</v>
      </c>
    </row>
    <row r="85" spans="1:29" x14ac:dyDescent="0.25">
      <c r="A85" s="49" t="s">
        <v>25</v>
      </c>
      <c r="B85" t="str">
        <f>+LEFT(Product_hierarchy_2019[[#This Row],[BA Code]],2)</f>
        <v>8J</v>
      </c>
      <c r="C85" t="s">
        <v>26</v>
      </c>
      <c r="D85" t="s">
        <v>22</v>
      </c>
      <c r="E85" t="s">
        <v>571</v>
      </c>
      <c r="F85" t="s">
        <v>572</v>
      </c>
      <c r="G85" t="s">
        <v>262</v>
      </c>
      <c r="H85" t="s">
        <v>313</v>
      </c>
      <c r="I85" t="s">
        <v>656</v>
      </c>
      <c r="J85" t="s">
        <v>656</v>
      </c>
      <c r="K85" t="str">
        <f>+IFERROR(INDEX(Table16[[#All],[CPS Code]],MATCH(Product_hierarchy_2019[[#This Row],[BA Code]],Table16[[#All],[CPS]],0)),"")</f>
        <v/>
      </c>
      <c r="L85" t="s">
        <v>703</v>
      </c>
      <c r="O85" t="str">
        <f>+IFERROR(INDEX(Table16[[#All],[PC Services code]],MATCH(Product_hierarchy_2019[[#This Row],[BA Code]],Table16[[#All],[PC Svcs (STM + Indirect)]],0)),"")</f>
        <v/>
      </c>
      <c r="P85" t="str">
        <f>+IFERROR(INDEX(Table16[[#All],[PC Value code]],MATCH(Product_hierarchy_2019[[#This Row],[BA Code]],Table16[[#All],[PC Value]],0)),"")</f>
        <v/>
      </c>
      <c r="Q85" t="str">
        <f>+IFERROR(INDEX(Table16[[#All],[OPS HW code]],MATCH(Product_hierarchy_2019[[#This Row],[BA Code]],Table16[[#All],[OPS HW A3]],0)),"")</f>
        <v/>
      </c>
      <c r="R85" t="str">
        <f>+IFERROR(INDEX(Table16[[#All],[OPS HW A4 code]],MATCH(Product_hierarchy_2019[[#This Row],[BA Code]],Table16[[#All],[OPS HW A4]],0)),"")</f>
        <v/>
      </c>
      <c r="S85" t="str">
        <f>+IFERROR(INDEX(Table16[[#All],[HPS HW code]],MATCH(Product_hierarchy_2019[[#This Row],[BA Code]],Table16[[#All],[HPS HW]],0)),"")</f>
        <v/>
      </c>
      <c r="T85" t="str">
        <f>+IFERROR(INDEX(Table16[[#All],[Print Support Svcs code]],MATCH(Product_hierarchy_2019[[#This Row],[BA Code]],Table16[[#All],[Print Support Svcs]],0)),"")</f>
        <v/>
      </c>
      <c r="U85" t="str">
        <f>+IFERROR(INDEX(Table16[[#All],[Print Value code]],MATCH(Product_hierarchy_2019[[#This Row],[BA Code]],Table16[[#All],[Print Value]],0)),"")</f>
        <v/>
      </c>
      <c r="V85" t="str">
        <f>+IFERROR(INDEX(Table16[[#All],[HPS Supplies code]],MATCH(Product_hierarchy_2019[[#This Row],[BA Code]],Table16[[#All],[HPS Supplies]],0)),"")</f>
        <v/>
      </c>
      <c r="W85" t="str">
        <f>+IFERROR(INDEX(Table16[[#All],[OPS Supplies code]],MATCH(Product_hierarchy_2019[[#This Row],[BA Code]],Table16[[#All],[OPS Supplies]],0)),"")</f>
        <v/>
      </c>
      <c r="AA85" s="1" t="str">
        <f>+IFERROR(INDEX(DCP_PL_mapping[[#All],[DCP Group]],MATCH(Product_hierarchy_2019[[#This Row],[BA Code]],DCP_PL_mapping[[#All],[BA Code]],0)),"")</f>
        <v>BPS</v>
      </c>
      <c r="AB85" t="str">
        <f>+INDEX(Product_Herarchy2017[[#All],[L2 Description]],MATCH(Product_hierarchy_2019[[#This Row],[BA Code]],Product_Herarchy2017[[#All],[BA Code]],0))</f>
        <v>Personal Systems</v>
      </c>
      <c r="AC85" t="s">
        <v>656</v>
      </c>
    </row>
    <row r="86" spans="1:29" x14ac:dyDescent="0.25">
      <c r="A86" s="49" t="s">
        <v>27</v>
      </c>
      <c r="B86" t="str">
        <f>+LEFT(Product_hierarchy_2019[[#This Row],[BA Code]],2)</f>
        <v>AN</v>
      </c>
      <c r="C86" t="s">
        <v>22</v>
      </c>
      <c r="D86" t="s">
        <v>22</v>
      </c>
      <c r="E86" t="s">
        <v>571</v>
      </c>
      <c r="F86" t="s">
        <v>572</v>
      </c>
      <c r="G86" t="s">
        <v>262</v>
      </c>
      <c r="H86" t="s">
        <v>313</v>
      </c>
      <c r="I86" t="s">
        <v>656</v>
      </c>
      <c r="J86" t="s">
        <v>656</v>
      </c>
      <c r="K86" t="str">
        <f>+IFERROR(INDEX(Table16[[#All],[CPS Code]],MATCH(Product_hierarchy_2019[[#This Row],[BA Code]],Table16[[#All],[CPS]],0)),"")</f>
        <v/>
      </c>
      <c r="L86" t="s">
        <v>703</v>
      </c>
      <c r="O86" t="str">
        <f>+IFERROR(INDEX(Table16[[#All],[PC Services code]],MATCH(Product_hierarchy_2019[[#This Row],[BA Code]],Table16[[#All],[PC Svcs (STM + Indirect)]],0)),"")</f>
        <v/>
      </c>
      <c r="P86" t="str">
        <f>+IFERROR(INDEX(Table16[[#All],[PC Value code]],MATCH(Product_hierarchy_2019[[#This Row],[BA Code]],Table16[[#All],[PC Value]],0)),"")</f>
        <v/>
      </c>
      <c r="Q86" t="str">
        <f>+IFERROR(INDEX(Table16[[#All],[OPS HW code]],MATCH(Product_hierarchy_2019[[#This Row],[BA Code]],Table16[[#All],[OPS HW A3]],0)),"")</f>
        <v/>
      </c>
      <c r="R86" t="str">
        <f>+IFERROR(INDEX(Table16[[#All],[OPS HW A4 code]],MATCH(Product_hierarchy_2019[[#This Row],[BA Code]],Table16[[#All],[OPS HW A4]],0)),"")</f>
        <v/>
      </c>
      <c r="S86" t="str">
        <f>+IFERROR(INDEX(Table16[[#All],[HPS HW code]],MATCH(Product_hierarchy_2019[[#This Row],[BA Code]],Table16[[#All],[HPS HW]],0)),"")</f>
        <v/>
      </c>
      <c r="T86" t="str">
        <f>+IFERROR(INDEX(Table16[[#All],[Print Support Svcs code]],MATCH(Product_hierarchy_2019[[#This Row],[BA Code]],Table16[[#All],[Print Support Svcs]],0)),"")</f>
        <v/>
      </c>
      <c r="U86" t="str">
        <f>+IFERROR(INDEX(Table16[[#All],[Print Value code]],MATCH(Product_hierarchy_2019[[#This Row],[BA Code]],Table16[[#All],[Print Value]],0)),"")</f>
        <v/>
      </c>
      <c r="V86" t="str">
        <f>+IFERROR(INDEX(Table16[[#All],[HPS Supplies code]],MATCH(Product_hierarchy_2019[[#This Row],[BA Code]],Table16[[#All],[HPS Supplies]],0)),"")</f>
        <v/>
      </c>
      <c r="W86" t="str">
        <f>+IFERROR(INDEX(Table16[[#All],[OPS Supplies code]],MATCH(Product_hierarchy_2019[[#This Row],[BA Code]],Table16[[#All],[OPS Supplies]],0)),"")</f>
        <v/>
      </c>
      <c r="AA86" s="1" t="str">
        <f>+IFERROR(INDEX(DCP_PL_mapping[[#All],[DCP Group]],MATCH(Product_hierarchy_2019[[#This Row],[BA Code]],DCP_PL_mapping[[#All],[BA Code]],0)),"")</f>
        <v>BPS</v>
      </c>
      <c r="AB86" t="str">
        <f>+INDEX(Product_Herarchy2017[[#All],[L2 Description]],MATCH(Product_hierarchy_2019[[#This Row],[BA Code]],Product_Herarchy2017[[#All],[BA Code]],0))</f>
        <v>Personal Systems</v>
      </c>
      <c r="AC86" t="s">
        <v>656</v>
      </c>
    </row>
    <row r="87" spans="1:29" x14ac:dyDescent="0.25">
      <c r="A87" s="49" t="s">
        <v>264</v>
      </c>
      <c r="B87" t="str">
        <f>+LEFT(Product_hierarchy_2019[[#This Row],[BA Code]],2)</f>
        <v>DG</v>
      </c>
      <c r="C87" t="s">
        <v>547</v>
      </c>
      <c r="D87" t="s">
        <v>13</v>
      </c>
      <c r="E87" t="s">
        <v>571</v>
      </c>
      <c r="F87" t="s">
        <v>572</v>
      </c>
      <c r="G87" t="s">
        <v>262</v>
      </c>
      <c r="H87" t="s">
        <v>313</v>
      </c>
      <c r="I87" t="s">
        <v>656</v>
      </c>
      <c r="J87" t="s">
        <v>656</v>
      </c>
      <c r="K87" t="str">
        <f>+IFERROR(INDEX(Table16[[#All],[CPS Code]],MATCH(Product_hierarchy_2019[[#This Row],[BA Code]],Table16[[#All],[CPS]],0)),"")</f>
        <v/>
      </c>
      <c r="L87" t="s">
        <v>703</v>
      </c>
      <c r="O87" t="str">
        <f>+IFERROR(INDEX(Table16[[#All],[PC Services code]],MATCH(Product_hierarchy_2019[[#This Row],[BA Code]],Table16[[#All],[PC Svcs (STM + Indirect)]],0)),"")</f>
        <v/>
      </c>
      <c r="P87" t="str">
        <f>+IFERROR(INDEX(Table16[[#All],[PC Value code]],MATCH(Product_hierarchy_2019[[#This Row],[BA Code]],Table16[[#All],[PC Value]],0)),"")</f>
        <v/>
      </c>
      <c r="Q87" t="str">
        <f>+IFERROR(INDEX(Table16[[#All],[OPS HW code]],MATCH(Product_hierarchy_2019[[#This Row],[BA Code]],Table16[[#All],[OPS HW A3]],0)),"")</f>
        <v/>
      </c>
      <c r="R87" t="str">
        <f>+IFERROR(INDEX(Table16[[#All],[OPS HW A4 code]],MATCH(Product_hierarchy_2019[[#This Row],[BA Code]],Table16[[#All],[OPS HW A4]],0)),"")</f>
        <v/>
      </c>
      <c r="S87" t="str">
        <f>+IFERROR(INDEX(Table16[[#All],[HPS HW code]],MATCH(Product_hierarchy_2019[[#This Row],[BA Code]],Table16[[#All],[HPS HW]],0)),"")</f>
        <v/>
      </c>
      <c r="T87" t="str">
        <f>+IFERROR(INDEX(Table16[[#All],[Print Support Svcs code]],MATCH(Product_hierarchy_2019[[#This Row],[BA Code]],Table16[[#All],[Print Support Svcs]],0)),"")</f>
        <v/>
      </c>
      <c r="U87" t="str">
        <f>+IFERROR(INDEX(Table16[[#All],[Print Value code]],MATCH(Product_hierarchy_2019[[#This Row],[BA Code]],Table16[[#All],[Print Value]],0)),"")</f>
        <v/>
      </c>
      <c r="V87" t="str">
        <f>+IFERROR(INDEX(Table16[[#All],[HPS Supplies code]],MATCH(Product_hierarchy_2019[[#This Row],[BA Code]],Table16[[#All],[HPS Supplies]],0)),"")</f>
        <v/>
      </c>
      <c r="W87" t="str">
        <f>+IFERROR(INDEX(Table16[[#All],[OPS Supplies code]],MATCH(Product_hierarchy_2019[[#This Row],[BA Code]],Table16[[#All],[OPS Supplies]],0)),"")</f>
        <v/>
      </c>
      <c r="AA87" s="1" t="str">
        <f>+IFERROR(INDEX(DCP_PL_mapping[[#All],[DCP Group]],MATCH(Product_hierarchy_2019[[#This Row],[BA Code]],DCP_PL_mapping[[#All],[BA Code]],0)),"")</f>
        <v>BPS</v>
      </c>
      <c r="AB87" t="str">
        <f>+INDEX(Product_Herarchy2017[[#All],[L2 Description]],MATCH(Product_hierarchy_2019[[#This Row],[BA Code]],Product_Herarchy2017[[#All],[BA Code]],0))</f>
        <v>Personal Systems</v>
      </c>
      <c r="AC87" t="s">
        <v>656</v>
      </c>
    </row>
    <row r="88" spans="1:29" x14ac:dyDescent="0.25">
      <c r="A88" s="49" t="s">
        <v>7</v>
      </c>
      <c r="B88" t="str">
        <f>+LEFT(Product_hierarchy_2019[[#This Row],[BA Code]],2)</f>
        <v>EZ</v>
      </c>
      <c r="C88" t="s">
        <v>567</v>
      </c>
      <c r="D88" t="s">
        <v>6</v>
      </c>
      <c r="E88" t="s">
        <v>571</v>
      </c>
      <c r="F88" t="s">
        <v>572</v>
      </c>
      <c r="G88" t="s">
        <v>262</v>
      </c>
      <c r="H88" t="s">
        <v>313</v>
      </c>
      <c r="I88" t="s">
        <v>656</v>
      </c>
      <c r="J88" t="s">
        <v>656</v>
      </c>
      <c r="K88" t="str">
        <f>+IFERROR(INDEX(Table16[[#All],[CPS Code]],MATCH(Product_hierarchy_2019[[#This Row],[BA Code]],Table16[[#All],[CPS]],0)),"")</f>
        <v/>
      </c>
      <c r="L88" t="s">
        <v>703</v>
      </c>
      <c r="O88" t="str">
        <f>+IFERROR(INDEX(Table16[[#All],[PC Services code]],MATCH(Product_hierarchy_2019[[#This Row],[BA Code]],Table16[[#All],[PC Svcs (STM + Indirect)]],0)),"")</f>
        <v/>
      </c>
      <c r="P88" t="str">
        <f>+IFERROR(INDEX(Table16[[#All],[PC Value code]],MATCH(Product_hierarchy_2019[[#This Row],[BA Code]],Table16[[#All],[PC Value]],0)),"")</f>
        <v/>
      </c>
      <c r="Q88" t="str">
        <f>+IFERROR(INDEX(Table16[[#All],[OPS HW code]],MATCH(Product_hierarchy_2019[[#This Row],[BA Code]],Table16[[#All],[OPS HW A3]],0)),"")</f>
        <v/>
      </c>
      <c r="R88" t="str">
        <f>+IFERROR(INDEX(Table16[[#All],[OPS HW A4 code]],MATCH(Product_hierarchy_2019[[#This Row],[BA Code]],Table16[[#All],[OPS HW A4]],0)),"")</f>
        <v/>
      </c>
      <c r="S88" t="str">
        <f>+IFERROR(INDEX(Table16[[#All],[HPS HW code]],MATCH(Product_hierarchy_2019[[#This Row],[BA Code]],Table16[[#All],[HPS HW]],0)),"")</f>
        <v/>
      </c>
      <c r="T88" t="str">
        <f>+IFERROR(INDEX(Table16[[#All],[Print Support Svcs code]],MATCH(Product_hierarchy_2019[[#This Row],[BA Code]],Table16[[#All],[Print Support Svcs]],0)),"")</f>
        <v/>
      </c>
      <c r="U88" t="str">
        <f>+IFERROR(INDEX(Table16[[#All],[Print Value code]],MATCH(Product_hierarchy_2019[[#This Row],[BA Code]],Table16[[#All],[Print Value]],0)),"")</f>
        <v/>
      </c>
      <c r="V88" t="str">
        <f>+IFERROR(INDEX(Table16[[#All],[HPS Supplies code]],MATCH(Product_hierarchy_2019[[#This Row],[BA Code]],Table16[[#All],[HPS Supplies]],0)),"")</f>
        <v/>
      </c>
      <c r="W88" t="str">
        <f>+IFERROR(INDEX(Table16[[#All],[OPS Supplies code]],MATCH(Product_hierarchy_2019[[#This Row],[BA Code]],Table16[[#All],[OPS Supplies]],0)),"")</f>
        <v/>
      </c>
      <c r="AA88" s="1" t="str">
        <f>+IFERROR(INDEX(DCP_PL_mapping[[#All],[DCP Group]],MATCH(Product_hierarchy_2019[[#This Row],[BA Code]],DCP_PL_mapping[[#All],[BA Code]],0)),"")</f>
        <v>BPS</v>
      </c>
      <c r="AB88" t="str">
        <f>+INDEX(Product_Herarchy2017[[#All],[L2 Description]],MATCH(Product_hierarchy_2019[[#This Row],[BA Code]],Product_Herarchy2017[[#All],[BA Code]],0))</f>
        <v>Personal Systems</v>
      </c>
      <c r="AC88" t="s">
        <v>656</v>
      </c>
    </row>
    <row r="89" spans="1:29" x14ac:dyDescent="0.25">
      <c r="A89" s="49" t="s">
        <v>5</v>
      </c>
      <c r="B89" t="str">
        <f>+LEFT(Product_hierarchy_2019[[#This Row],[BA Code]],2)</f>
        <v>FD</v>
      </c>
      <c r="C89" t="s">
        <v>566</v>
      </c>
      <c r="D89" t="s">
        <v>6</v>
      </c>
      <c r="E89" t="s">
        <v>571</v>
      </c>
      <c r="F89" t="s">
        <v>572</v>
      </c>
      <c r="G89" t="s">
        <v>262</v>
      </c>
      <c r="H89" t="s">
        <v>313</v>
      </c>
      <c r="I89" t="s">
        <v>656</v>
      </c>
      <c r="J89" t="s">
        <v>656</v>
      </c>
      <c r="K89" t="str">
        <f>+IFERROR(INDEX(Table16[[#All],[CPS Code]],MATCH(Product_hierarchy_2019[[#This Row],[BA Code]],Table16[[#All],[CPS]],0)),"")</f>
        <v/>
      </c>
      <c r="L89" t="s">
        <v>703</v>
      </c>
      <c r="O89" t="str">
        <f>+IFERROR(INDEX(Table16[[#All],[PC Services code]],MATCH(Product_hierarchy_2019[[#This Row],[BA Code]],Table16[[#All],[PC Svcs (STM + Indirect)]],0)),"")</f>
        <v/>
      </c>
      <c r="P89" t="str">
        <f>+IFERROR(INDEX(Table16[[#All],[PC Value code]],MATCH(Product_hierarchy_2019[[#This Row],[BA Code]],Table16[[#All],[PC Value]],0)),"")</f>
        <v/>
      </c>
      <c r="Q89" t="str">
        <f>+IFERROR(INDEX(Table16[[#All],[OPS HW code]],MATCH(Product_hierarchy_2019[[#This Row],[BA Code]],Table16[[#All],[OPS HW A3]],0)),"")</f>
        <v/>
      </c>
      <c r="R89" t="str">
        <f>+IFERROR(INDEX(Table16[[#All],[OPS HW A4 code]],MATCH(Product_hierarchy_2019[[#This Row],[BA Code]],Table16[[#All],[OPS HW A4]],0)),"")</f>
        <v/>
      </c>
      <c r="S89" t="str">
        <f>+IFERROR(INDEX(Table16[[#All],[HPS HW code]],MATCH(Product_hierarchy_2019[[#This Row],[BA Code]],Table16[[#All],[HPS HW]],0)),"")</f>
        <v/>
      </c>
      <c r="T89" t="str">
        <f>+IFERROR(INDEX(Table16[[#All],[Print Support Svcs code]],MATCH(Product_hierarchy_2019[[#This Row],[BA Code]],Table16[[#All],[Print Support Svcs]],0)),"")</f>
        <v/>
      </c>
      <c r="U89" t="str">
        <f>+IFERROR(INDEX(Table16[[#All],[Print Value code]],MATCH(Product_hierarchy_2019[[#This Row],[BA Code]],Table16[[#All],[Print Value]],0)),"")</f>
        <v/>
      </c>
      <c r="V89" t="str">
        <f>+IFERROR(INDEX(Table16[[#All],[HPS Supplies code]],MATCH(Product_hierarchy_2019[[#This Row],[BA Code]],Table16[[#All],[HPS Supplies]],0)),"")</f>
        <v/>
      </c>
      <c r="W89" t="str">
        <f>+IFERROR(INDEX(Table16[[#All],[OPS Supplies code]],MATCH(Product_hierarchy_2019[[#This Row],[BA Code]],Table16[[#All],[OPS Supplies]],0)),"")</f>
        <v/>
      </c>
      <c r="AA89" s="1" t="str">
        <f>+IFERROR(INDEX(DCP_PL_mapping[[#All],[DCP Group]],MATCH(Product_hierarchy_2019[[#This Row],[BA Code]],DCP_PL_mapping[[#All],[BA Code]],0)),"")</f>
        <v>BPS</v>
      </c>
      <c r="AB89" t="str">
        <f>+INDEX(Product_Herarchy2017[[#All],[L2 Description]],MATCH(Product_hierarchy_2019[[#This Row],[BA Code]],Product_Herarchy2017[[#All],[BA Code]],0))</f>
        <v>Personal Systems</v>
      </c>
      <c r="AC89" t="s">
        <v>656</v>
      </c>
    </row>
    <row r="90" spans="1:29" x14ac:dyDescent="0.25">
      <c r="A90" s="49" t="s">
        <v>9</v>
      </c>
      <c r="B90" t="str">
        <f>+LEFT(Product_hierarchy_2019[[#This Row],[BA Code]],2)</f>
        <v>FF</v>
      </c>
      <c r="C90" t="s">
        <v>10</v>
      </c>
      <c r="D90" t="s">
        <v>6</v>
      </c>
      <c r="E90" t="s">
        <v>571</v>
      </c>
      <c r="F90" t="s">
        <v>572</v>
      </c>
      <c r="G90" t="s">
        <v>262</v>
      </c>
      <c r="H90" t="s">
        <v>313</v>
      </c>
      <c r="I90" t="s">
        <v>656</v>
      </c>
      <c r="J90" t="s">
        <v>656</v>
      </c>
      <c r="K90" t="str">
        <f>+IFERROR(INDEX(Table16[[#All],[CPS Code]],MATCH(Product_hierarchy_2019[[#This Row],[BA Code]],Table16[[#All],[CPS]],0)),"")</f>
        <v/>
      </c>
      <c r="L90" t="s">
        <v>703</v>
      </c>
      <c r="O90" t="str">
        <f>+IFERROR(INDEX(Table16[[#All],[PC Services code]],MATCH(Product_hierarchy_2019[[#This Row],[BA Code]],Table16[[#All],[PC Svcs (STM + Indirect)]],0)),"")</f>
        <v/>
      </c>
      <c r="P90" t="str">
        <f>+IFERROR(INDEX(Table16[[#All],[PC Value code]],MATCH(Product_hierarchy_2019[[#This Row],[BA Code]],Table16[[#All],[PC Value]],0)),"")</f>
        <v/>
      </c>
      <c r="Q90" t="str">
        <f>+IFERROR(INDEX(Table16[[#All],[OPS HW code]],MATCH(Product_hierarchy_2019[[#This Row],[BA Code]],Table16[[#All],[OPS HW A3]],0)),"")</f>
        <v/>
      </c>
      <c r="R90" t="str">
        <f>+IFERROR(INDEX(Table16[[#All],[OPS HW A4 code]],MATCH(Product_hierarchy_2019[[#This Row],[BA Code]],Table16[[#All],[OPS HW A4]],0)),"")</f>
        <v/>
      </c>
      <c r="S90" t="str">
        <f>+IFERROR(INDEX(Table16[[#All],[HPS HW code]],MATCH(Product_hierarchy_2019[[#This Row],[BA Code]],Table16[[#All],[HPS HW]],0)),"")</f>
        <v/>
      </c>
      <c r="T90" t="str">
        <f>+IFERROR(INDEX(Table16[[#All],[Print Support Svcs code]],MATCH(Product_hierarchy_2019[[#This Row],[BA Code]],Table16[[#All],[Print Support Svcs]],0)),"")</f>
        <v/>
      </c>
      <c r="U90" t="str">
        <f>+IFERROR(INDEX(Table16[[#All],[Print Value code]],MATCH(Product_hierarchy_2019[[#This Row],[BA Code]],Table16[[#All],[Print Value]],0)),"")</f>
        <v/>
      </c>
      <c r="V90" t="str">
        <f>+IFERROR(INDEX(Table16[[#All],[HPS Supplies code]],MATCH(Product_hierarchy_2019[[#This Row],[BA Code]],Table16[[#All],[HPS Supplies]],0)),"")</f>
        <v/>
      </c>
      <c r="W90" t="str">
        <f>+IFERROR(INDEX(Table16[[#All],[OPS Supplies code]],MATCH(Product_hierarchy_2019[[#This Row],[BA Code]],Table16[[#All],[OPS Supplies]],0)),"")</f>
        <v/>
      </c>
      <c r="AA90" s="1" t="str">
        <f>+IFERROR(INDEX(DCP_PL_mapping[[#All],[DCP Group]],MATCH(Product_hierarchy_2019[[#This Row],[BA Code]],DCP_PL_mapping[[#All],[BA Code]],0)),"")</f>
        <v>BPS</v>
      </c>
      <c r="AB90" t="str">
        <f>+INDEX(Product_Herarchy2017[[#All],[L2 Description]],MATCH(Product_hierarchy_2019[[#This Row],[BA Code]],Product_Herarchy2017[[#All],[BA Code]],0))</f>
        <v>Personal Systems</v>
      </c>
      <c r="AC90" t="s">
        <v>656</v>
      </c>
    </row>
    <row r="91" spans="1:29" x14ac:dyDescent="0.25">
      <c r="A91" s="49" t="s">
        <v>265</v>
      </c>
      <c r="B91" t="str">
        <f>+LEFT(Product_hierarchy_2019[[#This Row],[BA Code]],2)</f>
        <v>G7</v>
      </c>
      <c r="C91" t="s">
        <v>551</v>
      </c>
      <c r="D91" t="s">
        <v>22</v>
      </c>
      <c r="E91" t="s">
        <v>571</v>
      </c>
      <c r="F91" t="s">
        <v>572</v>
      </c>
      <c r="G91" t="s">
        <v>262</v>
      </c>
      <c r="H91" t="s">
        <v>313</v>
      </c>
      <c r="I91" t="s">
        <v>656</v>
      </c>
      <c r="J91" t="s">
        <v>656</v>
      </c>
      <c r="K91" t="str">
        <f>+IFERROR(INDEX(Table16[[#All],[CPS Code]],MATCH(Product_hierarchy_2019[[#This Row],[BA Code]],Table16[[#All],[CPS]],0)),"")</f>
        <v/>
      </c>
      <c r="L91" t="s">
        <v>703</v>
      </c>
      <c r="O91" t="str">
        <f>+IFERROR(INDEX(Table16[[#All],[PC Services code]],MATCH(Product_hierarchy_2019[[#This Row],[BA Code]],Table16[[#All],[PC Svcs (STM + Indirect)]],0)),"")</f>
        <v/>
      </c>
      <c r="P91" t="str">
        <f>+IFERROR(INDEX(Table16[[#All],[PC Value code]],MATCH(Product_hierarchy_2019[[#This Row],[BA Code]],Table16[[#All],[PC Value]],0)),"")</f>
        <v/>
      </c>
      <c r="Q91" t="str">
        <f>+IFERROR(INDEX(Table16[[#All],[OPS HW code]],MATCH(Product_hierarchy_2019[[#This Row],[BA Code]],Table16[[#All],[OPS HW A3]],0)),"")</f>
        <v/>
      </c>
      <c r="R91" t="str">
        <f>+IFERROR(INDEX(Table16[[#All],[OPS HW A4 code]],MATCH(Product_hierarchy_2019[[#This Row],[BA Code]],Table16[[#All],[OPS HW A4]],0)),"")</f>
        <v/>
      </c>
      <c r="S91" t="str">
        <f>+IFERROR(INDEX(Table16[[#All],[HPS HW code]],MATCH(Product_hierarchy_2019[[#This Row],[BA Code]],Table16[[#All],[HPS HW]],0)),"")</f>
        <v/>
      </c>
      <c r="T91" t="str">
        <f>+IFERROR(INDEX(Table16[[#All],[Print Support Svcs code]],MATCH(Product_hierarchy_2019[[#This Row],[BA Code]],Table16[[#All],[Print Support Svcs]],0)),"")</f>
        <v/>
      </c>
      <c r="U91" t="str">
        <f>+IFERROR(INDEX(Table16[[#All],[Print Value code]],MATCH(Product_hierarchy_2019[[#This Row],[BA Code]],Table16[[#All],[Print Value]],0)),"")</f>
        <v/>
      </c>
      <c r="V91" t="str">
        <f>+IFERROR(INDEX(Table16[[#All],[HPS Supplies code]],MATCH(Product_hierarchy_2019[[#This Row],[BA Code]],Table16[[#All],[HPS Supplies]],0)),"")</f>
        <v/>
      </c>
      <c r="W91" t="str">
        <f>+IFERROR(INDEX(Table16[[#All],[OPS Supplies code]],MATCH(Product_hierarchy_2019[[#This Row],[BA Code]],Table16[[#All],[OPS Supplies]],0)),"")</f>
        <v/>
      </c>
      <c r="AA91" s="1" t="str">
        <f>+IFERROR(INDEX(DCP_PL_mapping[[#All],[DCP Group]],MATCH(Product_hierarchy_2019[[#This Row],[BA Code]],DCP_PL_mapping[[#All],[BA Code]],0)),"")</f>
        <v>BPS</v>
      </c>
      <c r="AB91" t="str">
        <f>+INDEX(Product_Herarchy2017[[#All],[L2 Description]],MATCH(Product_hierarchy_2019[[#This Row],[BA Code]],Product_Herarchy2017[[#All],[BA Code]],0))</f>
        <v>Personal Systems</v>
      </c>
      <c r="AC91" t="s">
        <v>656</v>
      </c>
    </row>
    <row r="92" spans="1:29" x14ac:dyDescent="0.25">
      <c r="A92" s="49" t="s">
        <v>263</v>
      </c>
      <c r="B92" t="str">
        <f>+LEFT(Product_hierarchy_2019[[#This Row],[BA Code]],2)</f>
        <v>GA</v>
      </c>
      <c r="C92" t="s">
        <v>548</v>
      </c>
      <c r="D92" t="s">
        <v>13</v>
      </c>
      <c r="E92" t="s">
        <v>571</v>
      </c>
      <c r="F92" t="s">
        <v>572</v>
      </c>
      <c r="G92" t="s">
        <v>262</v>
      </c>
      <c r="H92" t="s">
        <v>313</v>
      </c>
      <c r="I92" t="s">
        <v>656</v>
      </c>
      <c r="J92" t="s">
        <v>656</v>
      </c>
      <c r="K92" t="str">
        <f>+IFERROR(INDEX(Table16[[#All],[CPS Code]],MATCH(Product_hierarchy_2019[[#This Row],[BA Code]],Table16[[#All],[CPS]],0)),"")</f>
        <v/>
      </c>
      <c r="L92" t="s">
        <v>703</v>
      </c>
      <c r="O92" t="str">
        <f>+IFERROR(INDEX(Table16[[#All],[PC Services code]],MATCH(Product_hierarchy_2019[[#This Row],[BA Code]],Table16[[#All],[PC Svcs (STM + Indirect)]],0)),"")</f>
        <v/>
      </c>
      <c r="P92" t="str">
        <f>+IFERROR(INDEX(Table16[[#All],[PC Value code]],MATCH(Product_hierarchy_2019[[#This Row],[BA Code]],Table16[[#All],[PC Value]],0)),"")</f>
        <v/>
      </c>
      <c r="Q92" t="str">
        <f>+IFERROR(INDEX(Table16[[#All],[OPS HW code]],MATCH(Product_hierarchy_2019[[#This Row],[BA Code]],Table16[[#All],[OPS HW A3]],0)),"")</f>
        <v/>
      </c>
      <c r="R92" t="str">
        <f>+IFERROR(INDEX(Table16[[#All],[OPS HW A4 code]],MATCH(Product_hierarchy_2019[[#This Row],[BA Code]],Table16[[#All],[OPS HW A4]],0)),"")</f>
        <v/>
      </c>
      <c r="S92" t="str">
        <f>+IFERROR(INDEX(Table16[[#All],[HPS HW code]],MATCH(Product_hierarchy_2019[[#This Row],[BA Code]],Table16[[#All],[HPS HW]],0)),"")</f>
        <v/>
      </c>
      <c r="T92" t="str">
        <f>+IFERROR(INDEX(Table16[[#All],[Print Support Svcs code]],MATCH(Product_hierarchy_2019[[#This Row],[BA Code]],Table16[[#All],[Print Support Svcs]],0)),"")</f>
        <v/>
      </c>
      <c r="U92" t="str">
        <f>+IFERROR(INDEX(Table16[[#All],[Print Value code]],MATCH(Product_hierarchy_2019[[#This Row],[BA Code]],Table16[[#All],[Print Value]],0)),"")</f>
        <v/>
      </c>
      <c r="V92" t="str">
        <f>+IFERROR(INDEX(Table16[[#All],[HPS Supplies code]],MATCH(Product_hierarchy_2019[[#This Row],[BA Code]],Table16[[#All],[HPS Supplies]],0)),"")</f>
        <v/>
      </c>
      <c r="W92" t="str">
        <f>+IFERROR(INDEX(Table16[[#All],[OPS Supplies code]],MATCH(Product_hierarchy_2019[[#This Row],[BA Code]],Table16[[#All],[OPS Supplies]],0)),"")</f>
        <v/>
      </c>
      <c r="AA92" s="1" t="str">
        <f>+IFERROR(INDEX(DCP_PL_mapping[[#All],[DCP Group]],MATCH(Product_hierarchy_2019[[#This Row],[BA Code]],DCP_PL_mapping[[#All],[BA Code]],0)),"")</f>
        <v>BPS</v>
      </c>
      <c r="AB92" t="str">
        <f>+INDEX(Product_Herarchy2017[[#All],[L2 Description]],MATCH(Product_hierarchy_2019[[#This Row],[BA Code]],Product_Herarchy2017[[#All],[BA Code]],0))</f>
        <v>Personal Systems</v>
      </c>
      <c r="AC92" t="s">
        <v>656</v>
      </c>
    </row>
    <row r="93" spans="1:29" x14ac:dyDescent="0.25">
      <c r="A93" s="49" t="s">
        <v>301</v>
      </c>
      <c r="B93" t="str">
        <f>+LEFT(Product_hierarchy_2019[[#This Row],[BA Code]],2)</f>
        <v>I0</v>
      </c>
      <c r="C93" t="s">
        <v>554</v>
      </c>
      <c r="D93" t="s">
        <v>199</v>
      </c>
      <c r="E93" t="s">
        <v>571</v>
      </c>
      <c r="F93" t="s">
        <v>572</v>
      </c>
      <c r="G93" t="s">
        <v>262</v>
      </c>
      <c r="H93" t="s">
        <v>313</v>
      </c>
      <c r="I93" t="s">
        <v>656</v>
      </c>
      <c r="J93" t="s">
        <v>656</v>
      </c>
      <c r="K93" t="str">
        <f>+IFERROR(INDEX(Table16[[#All],[CPS Code]],MATCH(Product_hierarchy_2019[[#This Row],[BA Code]],Table16[[#All],[CPS]],0)),"")</f>
        <v/>
      </c>
      <c r="L93" t="s">
        <v>703</v>
      </c>
      <c r="O93" t="str">
        <f>+IFERROR(INDEX(Table16[[#All],[PC Services code]],MATCH(Product_hierarchy_2019[[#This Row],[BA Code]],Table16[[#All],[PC Svcs (STM + Indirect)]],0)),"")</f>
        <v/>
      </c>
      <c r="P93" t="str">
        <f>+IFERROR(INDEX(Table16[[#All],[PC Value code]],MATCH(Product_hierarchy_2019[[#This Row],[BA Code]],Table16[[#All],[PC Value]],0)),"")</f>
        <v>PC Value</v>
      </c>
      <c r="Q93" t="str">
        <f>+IFERROR(INDEX(Table16[[#All],[OPS HW code]],MATCH(Product_hierarchy_2019[[#This Row],[BA Code]],Table16[[#All],[OPS HW A3]],0)),"")</f>
        <v/>
      </c>
      <c r="R93" t="str">
        <f>+IFERROR(INDEX(Table16[[#All],[OPS HW A4 code]],MATCH(Product_hierarchy_2019[[#This Row],[BA Code]],Table16[[#All],[OPS HW A4]],0)),"")</f>
        <v/>
      </c>
      <c r="S93" t="str">
        <f>+IFERROR(INDEX(Table16[[#All],[HPS HW code]],MATCH(Product_hierarchy_2019[[#This Row],[BA Code]],Table16[[#All],[HPS HW]],0)),"")</f>
        <v/>
      </c>
      <c r="T93" t="str">
        <f>+IFERROR(INDEX(Table16[[#All],[Print Support Svcs code]],MATCH(Product_hierarchy_2019[[#This Row],[BA Code]],Table16[[#All],[Print Support Svcs]],0)),"")</f>
        <v/>
      </c>
      <c r="U93" t="str">
        <f>+IFERROR(INDEX(Table16[[#All],[Print Value code]],MATCH(Product_hierarchy_2019[[#This Row],[BA Code]],Table16[[#All],[Print Value]],0)),"")</f>
        <v/>
      </c>
      <c r="V93" t="str">
        <f>+IFERROR(INDEX(Table16[[#All],[HPS Supplies code]],MATCH(Product_hierarchy_2019[[#This Row],[BA Code]],Table16[[#All],[HPS Supplies]],0)),"")</f>
        <v/>
      </c>
      <c r="W93" t="str">
        <f>+IFERROR(INDEX(Table16[[#All],[OPS Supplies code]],MATCH(Product_hierarchy_2019[[#This Row],[BA Code]],Table16[[#All],[OPS Supplies]],0)),"")</f>
        <v/>
      </c>
      <c r="AA93" s="1" t="str">
        <f>+IFERROR(INDEX(DCP_PL_mapping[[#All],[DCP Group]],MATCH(Product_hierarchy_2019[[#This Row],[BA Code]],DCP_PL_mapping[[#All],[BA Code]],0)),"")</f>
        <v>BPS</v>
      </c>
      <c r="AB93" t="str">
        <f>+INDEX(Product_Herarchy2017[[#All],[L2 Description]],MATCH(Product_hierarchy_2019[[#This Row],[BA Code]],Product_Herarchy2017[[#All],[BA Code]],0))</f>
        <v>Personal Systems</v>
      </c>
      <c r="AC93" t="s">
        <v>656</v>
      </c>
    </row>
    <row r="94" spans="1:29" x14ac:dyDescent="0.25">
      <c r="A94" s="49" t="s">
        <v>302</v>
      </c>
      <c r="B94" t="str">
        <f>+LEFT(Product_hierarchy_2019[[#This Row],[BA Code]],2)</f>
        <v>I1</v>
      </c>
      <c r="C94" t="s">
        <v>563</v>
      </c>
      <c r="D94" t="s">
        <v>194</v>
      </c>
      <c r="E94" t="s">
        <v>571</v>
      </c>
      <c r="F94" t="s">
        <v>572</v>
      </c>
      <c r="G94" t="s">
        <v>262</v>
      </c>
      <c r="H94" t="s">
        <v>313</v>
      </c>
      <c r="I94" t="s">
        <v>656</v>
      </c>
      <c r="J94" t="s">
        <v>656</v>
      </c>
      <c r="K94" t="str">
        <f>+IFERROR(INDEX(Table16[[#All],[CPS Code]],MATCH(Product_hierarchy_2019[[#This Row],[BA Code]],Table16[[#All],[CPS]],0)),"")</f>
        <v/>
      </c>
      <c r="L94" t="s">
        <v>703</v>
      </c>
      <c r="O94" t="str">
        <f>+IFERROR(INDEX(Table16[[#All],[PC Services code]],MATCH(Product_hierarchy_2019[[#This Row],[BA Code]],Table16[[#All],[PC Svcs (STM + Indirect)]],0)),"")</f>
        <v/>
      </c>
      <c r="P94" t="str">
        <f>+IFERROR(INDEX(Table16[[#All],[PC Value code]],MATCH(Product_hierarchy_2019[[#This Row],[BA Code]],Table16[[#All],[PC Value]],0)),"")</f>
        <v>PC Value</v>
      </c>
      <c r="Q94" t="str">
        <f>+IFERROR(INDEX(Table16[[#All],[OPS HW code]],MATCH(Product_hierarchy_2019[[#This Row],[BA Code]],Table16[[#All],[OPS HW A3]],0)),"")</f>
        <v/>
      </c>
      <c r="R94" t="str">
        <f>+IFERROR(INDEX(Table16[[#All],[OPS HW A4 code]],MATCH(Product_hierarchy_2019[[#This Row],[BA Code]],Table16[[#All],[OPS HW A4]],0)),"")</f>
        <v/>
      </c>
      <c r="S94" t="str">
        <f>+IFERROR(INDEX(Table16[[#All],[HPS HW code]],MATCH(Product_hierarchy_2019[[#This Row],[BA Code]],Table16[[#All],[HPS HW]],0)),"")</f>
        <v/>
      </c>
      <c r="T94" t="str">
        <f>+IFERROR(INDEX(Table16[[#All],[Print Support Svcs code]],MATCH(Product_hierarchy_2019[[#This Row],[BA Code]],Table16[[#All],[Print Support Svcs]],0)),"")</f>
        <v/>
      </c>
      <c r="U94" t="str">
        <f>+IFERROR(INDEX(Table16[[#All],[Print Value code]],MATCH(Product_hierarchy_2019[[#This Row],[BA Code]],Table16[[#All],[Print Value]],0)),"")</f>
        <v/>
      </c>
      <c r="V94" t="str">
        <f>+IFERROR(INDEX(Table16[[#All],[HPS Supplies code]],MATCH(Product_hierarchy_2019[[#This Row],[BA Code]],Table16[[#All],[HPS Supplies]],0)),"")</f>
        <v/>
      </c>
      <c r="W94" t="str">
        <f>+IFERROR(INDEX(Table16[[#All],[OPS Supplies code]],MATCH(Product_hierarchy_2019[[#This Row],[BA Code]],Table16[[#All],[OPS Supplies]],0)),"")</f>
        <v/>
      </c>
      <c r="AA94" s="1" t="str">
        <f>+IFERROR(INDEX(DCP_PL_mapping[[#All],[DCP Group]],MATCH(Product_hierarchy_2019[[#This Row],[BA Code]],DCP_PL_mapping[[#All],[BA Code]],0)),"")</f>
        <v>BPS</v>
      </c>
      <c r="AB94" t="str">
        <f>+INDEX(Product_Herarchy2017[[#All],[L2 Description]],MATCH(Product_hierarchy_2019[[#This Row],[BA Code]],Product_Herarchy2017[[#All],[BA Code]],0))</f>
        <v>Personal Systems</v>
      </c>
      <c r="AC94" t="s">
        <v>656</v>
      </c>
    </row>
    <row r="95" spans="1:29" x14ac:dyDescent="0.25">
      <c r="A95" s="49" t="s">
        <v>559</v>
      </c>
      <c r="B95" t="str">
        <f>+LEFT(Product_hierarchy_2019[[#This Row],[BA Code]],2)</f>
        <v>IK</v>
      </c>
      <c r="C95" t="s">
        <v>560</v>
      </c>
      <c r="D95" t="s">
        <v>192</v>
      </c>
      <c r="E95" t="s">
        <v>571</v>
      </c>
      <c r="F95" t="s">
        <v>572</v>
      </c>
      <c r="G95" t="s">
        <v>262</v>
      </c>
      <c r="H95" t="s">
        <v>313</v>
      </c>
      <c r="I95" t="s">
        <v>656</v>
      </c>
      <c r="J95" t="s">
        <v>656</v>
      </c>
      <c r="K95" t="str">
        <f>+IFERROR(INDEX(Table16[[#All],[CPS Code]],MATCH(Product_hierarchy_2019[[#This Row],[BA Code]],Table16[[#All],[CPS]],0)),"")</f>
        <v/>
      </c>
      <c r="L95" t="s">
        <v>703</v>
      </c>
      <c r="O95" t="str">
        <f>+IFERROR(INDEX(Table16[[#All],[PC Services code]],MATCH(Product_hierarchy_2019[[#This Row],[BA Code]],Table16[[#All],[PC Svcs (STM + Indirect)]],0)),"")</f>
        <v/>
      </c>
      <c r="P95" t="str">
        <f>+IFERROR(INDEX(Table16[[#All],[PC Value code]],MATCH(Product_hierarchy_2019[[#This Row],[BA Code]],Table16[[#All],[PC Value]],0)),"")</f>
        <v>PC Value</v>
      </c>
      <c r="Q95" t="str">
        <f>+IFERROR(INDEX(Table16[[#All],[OPS HW code]],MATCH(Product_hierarchy_2019[[#This Row],[BA Code]],Table16[[#All],[OPS HW A3]],0)),"")</f>
        <v/>
      </c>
      <c r="R95" t="str">
        <f>+IFERROR(INDEX(Table16[[#All],[OPS HW A4 code]],MATCH(Product_hierarchy_2019[[#This Row],[BA Code]],Table16[[#All],[OPS HW A4]],0)),"")</f>
        <v/>
      </c>
      <c r="S95" t="str">
        <f>+IFERROR(INDEX(Table16[[#All],[HPS HW code]],MATCH(Product_hierarchy_2019[[#This Row],[BA Code]],Table16[[#All],[HPS HW]],0)),"")</f>
        <v/>
      </c>
      <c r="T95" t="str">
        <f>+IFERROR(INDEX(Table16[[#All],[Print Support Svcs code]],MATCH(Product_hierarchy_2019[[#This Row],[BA Code]],Table16[[#All],[Print Support Svcs]],0)),"")</f>
        <v/>
      </c>
      <c r="U95" t="str">
        <f>+IFERROR(INDEX(Table16[[#All],[Print Value code]],MATCH(Product_hierarchy_2019[[#This Row],[BA Code]],Table16[[#All],[Print Value]],0)),"")</f>
        <v/>
      </c>
      <c r="V95" t="str">
        <f>+IFERROR(INDEX(Table16[[#All],[HPS Supplies code]],MATCH(Product_hierarchy_2019[[#This Row],[BA Code]],Table16[[#All],[HPS Supplies]],0)),"")</f>
        <v/>
      </c>
      <c r="W95" t="str">
        <f>+IFERROR(INDEX(Table16[[#All],[OPS Supplies code]],MATCH(Product_hierarchy_2019[[#This Row],[BA Code]],Table16[[#All],[OPS Supplies]],0)),"")</f>
        <v/>
      </c>
      <c r="AA95" s="1" t="str">
        <f>+IFERROR(INDEX(DCP_PL_mapping[[#All],[DCP Group]],MATCH(Product_hierarchy_2019[[#This Row],[BA Code]],DCP_PL_mapping[[#All],[BA Code]],0)),"")</f>
        <v>BPS</v>
      </c>
      <c r="AB95" t="str">
        <f>+INDEX(Product_Herarchy2017[[#All],[L2 Description]],MATCH(Product_hierarchy_2019[[#This Row],[BA Code]],Product_Herarchy2017[[#All],[BA Code]],0))</f>
        <v>Personal Systems</v>
      </c>
      <c r="AC95" t="s">
        <v>656</v>
      </c>
    </row>
    <row r="96" spans="1:29" x14ac:dyDescent="0.25">
      <c r="A96" s="49" t="s">
        <v>555</v>
      </c>
      <c r="B96" t="str">
        <f>+LEFT(Product_hierarchy_2019[[#This Row],[BA Code]],2)</f>
        <v>IL</v>
      </c>
      <c r="C96" t="s">
        <v>556</v>
      </c>
      <c r="D96" t="s">
        <v>199</v>
      </c>
      <c r="E96" t="s">
        <v>571</v>
      </c>
      <c r="F96" t="s">
        <v>572</v>
      </c>
      <c r="G96" t="s">
        <v>262</v>
      </c>
      <c r="H96" t="s">
        <v>313</v>
      </c>
      <c r="I96" t="s">
        <v>656</v>
      </c>
      <c r="J96" t="s">
        <v>656</v>
      </c>
      <c r="K96" t="str">
        <f>+IFERROR(INDEX(Table16[[#All],[CPS Code]],MATCH(Product_hierarchy_2019[[#This Row],[BA Code]],Table16[[#All],[CPS]],0)),"")</f>
        <v/>
      </c>
      <c r="L96" t="s">
        <v>703</v>
      </c>
      <c r="O96" t="str">
        <f>+IFERROR(INDEX(Table16[[#All],[PC Services code]],MATCH(Product_hierarchy_2019[[#This Row],[BA Code]],Table16[[#All],[PC Svcs (STM + Indirect)]],0)),"")</f>
        <v/>
      </c>
      <c r="P96" t="str">
        <f>+IFERROR(INDEX(Table16[[#All],[PC Value code]],MATCH(Product_hierarchy_2019[[#This Row],[BA Code]],Table16[[#All],[PC Value]],0)),"")</f>
        <v>PC Value</v>
      </c>
      <c r="Q96" t="str">
        <f>+IFERROR(INDEX(Table16[[#All],[OPS HW code]],MATCH(Product_hierarchy_2019[[#This Row],[BA Code]],Table16[[#All],[OPS HW A3]],0)),"")</f>
        <v/>
      </c>
      <c r="R96" t="str">
        <f>+IFERROR(INDEX(Table16[[#All],[OPS HW A4 code]],MATCH(Product_hierarchy_2019[[#This Row],[BA Code]],Table16[[#All],[OPS HW A4]],0)),"")</f>
        <v/>
      </c>
      <c r="S96" t="str">
        <f>+IFERROR(INDEX(Table16[[#All],[HPS HW code]],MATCH(Product_hierarchy_2019[[#This Row],[BA Code]],Table16[[#All],[HPS HW]],0)),"")</f>
        <v/>
      </c>
      <c r="T96" t="str">
        <f>+IFERROR(INDEX(Table16[[#All],[Print Support Svcs code]],MATCH(Product_hierarchy_2019[[#This Row],[BA Code]],Table16[[#All],[Print Support Svcs]],0)),"")</f>
        <v/>
      </c>
      <c r="U96" t="str">
        <f>+IFERROR(INDEX(Table16[[#All],[Print Value code]],MATCH(Product_hierarchy_2019[[#This Row],[BA Code]],Table16[[#All],[Print Value]],0)),"")</f>
        <v/>
      </c>
      <c r="V96" t="str">
        <f>+IFERROR(INDEX(Table16[[#All],[HPS Supplies code]],MATCH(Product_hierarchy_2019[[#This Row],[BA Code]],Table16[[#All],[HPS Supplies]],0)),"")</f>
        <v/>
      </c>
      <c r="W96" t="str">
        <f>+IFERROR(INDEX(Table16[[#All],[OPS Supplies code]],MATCH(Product_hierarchy_2019[[#This Row],[BA Code]],Table16[[#All],[OPS Supplies]],0)),"")</f>
        <v/>
      </c>
      <c r="AA96" s="1" t="str">
        <f>+IFERROR(INDEX(DCP_PL_mapping[[#All],[DCP Group]],MATCH(Product_hierarchy_2019[[#This Row],[BA Code]],DCP_PL_mapping[[#All],[BA Code]],0)),"")</f>
        <v>BPS</v>
      </c>
      <c r="AB96" t="str">
        <f>+INDEX(Product_Herarchy2017[[#All],[L2 Description]],MATCH(Product_hierarchy_2019[[#This Row],[BA Code]],Product_Herarchy2017[[#All],[BA Code]],0))</f>
        <v>Personal Systems</v>
      </c>
      <c r="AC96" t="s">
        <v>656</v>
      </c>
    </row>
    <row r="97" spans="1:29" x14ac:dyDescent="0.25">
      <c r="A97" s="49" t="s">
        <v>191</v>
      </c>
      <c r="B97" t="str">
        <f>+LEFT(Product_hierarchy_2019[[#This Row],[BA Code]],2)</f>
        <v>TA</v>
      </c>
      <c r="C97" t="s">
        <v>192</v>
      </c>
      <c r="D97" t="s">
        <v>192</v>
      </c>
      <c r="E97" t="s">
        <v>571</v>
      </c>
      <c r="F97" t="s">
        <v>572</v>
      </c>
      <c r="G97" t="s">
        <v>262</v>
      </c>
      <c r="H97" t="s">
        <v>313</v>
      </c>
      <c r="I97" t="s">
        <v>656</v>
      </c>
      <c r="J97" t="s">
        <v>656</v>
      </c>
      <c r="K97" t="str">
        <f>+IFERROR(INDEX(Table16[[#All],[CPS Code]],MATCH(Product_hierarchy_2019[[#This Row],[BA Code]],Table16[[#All],[CPS]],0)),"")</f>
        <v/>
      </c>
      <c r="L97" t="s">
        <v>703</v>
      </c>
      <c r="O97" t="str">
        <f>+IFERROR(INDEX(Table16[[#All],[PC Services code]],MATCH(Product_hierarchy_2019[[#This Row],[BA Code]],Table16[[#All],[PC Svcs (STM + Indirect)]],0)),"")</f>
        <v/>
      </c>
      <c r="P97" t="str">
        <f>+IFERROR(INDEX(Table16[[#All],[PC Value code]],MATCH(Product_hierarchy_2019[[#This Row],[BA Code]],Table16[[#All],[PC Value]],0)),"")</f>
        <v>PC Value</v>
      </c>
      <c r="Q97" t="str">
        <f>+IFERROR(INDEX(Table16[[#All],[OPS HW code]],MATCH(Product_hierarchy_2019[[#This Row],[BA Code]],Table16[[#All],[OPS HW A3]],0)),"")</f>
        <v/>
      </c>
      <c r="R97" t="str">
        <f>+IFERROR(INDEX(Table16[[#All],[OPS HW A4 code]],MATCH(Product_hierarchy_2019[[#This Row],[BA Code]],Table16[[#All],[OPS HW A4]],0)),"")</f>
        <v/>
      </c>
      <c r="S97" t="str">
        <f>+IFERROR(INDEX(Table16[[#All],[HPS HW code]],MATCH(Product_hierarchy_2019[[#This Row],[BA Code]],Table16[[#All],[HPS HW]],0)),"")</f>
        <v/>
      </c>
      <c r="T97" t="str">
        <f>+IFERROR(INDEX(Table16[[#All],[Print Support Svcs code]],MATCH(Product_hierarchy_2019[[#This Row],[BA Code]],Table16[[#All],[Print Support Svcs]],0)),"")</f>
        <v/>
      </c>
      <c r="U97" t="str">
        <f>+IFERROR(INDEX(Table16[[#All],[Print Value code]],MATCH(Product_hierarchy_2019[[#This Row],[BA Code]],Table16[[#All],[Print Value]],0)),"")</f>
        <v/>
      </c>
      <c r="V97" t="str">
        <f>+IFERROR(INDEX(Table16[[#All],[HPS Supplies code]],MATCH(Product_hierarchy_2019[[#This Row],[BA Code]],Table16[[#All],[HPS Supplies]],0)),"")</f>
        <v/>
      </c>
      <c r="W97" t="str">
        <f>+IFERROR(INDEX(Table16[[#All],[OPS Supplies code]],MATCH(Product_hierarchy_2019[[#This Row],[BA Code]],Table16[[#All],[OPS Supplies]],0)),"")</f>
        <v/>
      </c>
      <c r="AA97" s="1" t="str">
        <f>+IFERROR(INDEX(DCP_PL_mapping[[#All],[DCP Group]],MATCH(Product_hierarchy_2019[[#This Row],[BA Code]],DCP_PL_mapping[[#All],[BA Code]],0)),"")</f>
        <v>BPS</v>
      </c>
      <c r="AB97" t="str">
        <f>+INDEX(Product_Herarchy2017[[#All],[L2 Description]],MATCH(Product_hierarchy_2019[[#This Row],[BA Code]],Product_Herarchy2017[[#All],[BA Code]],0))</f>
        <v>Personal Systems</v>
      </c>
      <c r="AC97" t="s">
        <v>656</v>
      </c>
    </row>
    <row r="98" spans="1:29" x14ac:dyDescent="0.25">
      <c r="A98" s="49" t="s">
        <v>195</v>
      </c>
      <c r="B98" t="str">
        <f>+LEFT(Product_hierarchy_2019[[#This Row],[BA Code]],2)</f>
        <v>UV</v>
      </c>
      <c r="C98" t="s">
        <v>196</v>
      </c>
      <c r="D98" t="s">
        <v>194</v>
      </c>
      <c r="E98" t="s">
        <v>571</v>
      </c>
      <c r="F98" t="s">
        <v>572</v>
      </c>
      <c r="G98" t="s">
        <v>262</v>
      </c>
      <c r="H98" t="s">
        <v>313</v>
      </c>
      <c r="I98" t="s">
        <v>656</v>
      </c>
      <c r="J98" t="s">
        <v>656</v>
      </c>
      <c r="K98" t="str">
        <f>+IFERROR(INDEX(Table16[[#All],[CPS Code]],MATCH(Product_hierarchy_2019[[#This Row],[BA Code]],Table16[[#All],[CPS]],0)),"")</f>
        <v/>
      </c>
      <c r="L98" t="s">
        <v>703</v>
      </c>
      <c r="O98" t="str">
        <f>+IFERROR(INDEX(Table16[[#All],[PC Services code]],MATCH(Product_hierarchy_2019[[#This Row],[BA Code]],Table16[[#All],[PC Svcs (STM + Indirect)]],0)),"")</f>
        <v/>
      </c>
      <c r="P98" t="str">
        <f>+IFERROR(INDEX(Table16[[#All],[PC Value code]],MATCH(Product_hierarchy_2019[[#This Row],[BA Code]],Table16[[#All],[PC Value]],0)),"")</f>
        <v>PC Value</v>
      </c>
      <c r="Q98" t="str">
        <f>+IFERROR(INDEX(Table16[[#All],[OPS HW code]],MATCH(Product_hierarchy_2019[[#This Row],[BA Code]],Table16[[#All],[OPS HW A3]],0)),"")</f>
        <v/>
      </c>
      <c r="R98" t="str">
        <f>+IFERROR(INDEX(Table16[[#All],[OPS HW A4 code]],MATCH(Product_hierarchy_2019[[#This Row],[BA Code]],Table16[[#All],[OPS HW A4]],0)),"")</f>
        <v/>
      </c>
      <c r="S98" t="str">
        <f>+IFERROR(INDEX(Table16[[#All],[HPS HW code]],MATCH(Product_hierarchy_2019[[#This Row],[BA Code]],Table16[[#All],[HPS HW]],0)),"")</f>
        <v/>
      </c>
      <c r="T98" t="str">
        <f>+IFERROR(INDEX(Table16[[#All],[Print Support Svcs code]],MATCH(Product_hierarchy_2019[[#This Row],[BA Code]],Table16[[#All],[Print Support Svcs]],0)),"")</f>
        <v/>
      </c>
      <c r="U98" t="str">
        <f>+IFERROR(INDEX(Table16[[#All],[Print Value code]],MATCH(Product_hierarchy_2019[[#This Row],[BA Code]],Table16[[#All],[Print Value]],0)),"")</f>
        <v/>
      </c>
      <c r="V98" t="str">
        <f>+IFERROR(INDEX(Table16[[#All],[HPS Supplies code]],MATCH(Product_hierarchy_2019[[#This Row],[BA Code]],Table16[[#All],[HPS Supplies]],0)),"")</f>
        <v/>
      </c>
      <c r="W98" t="str">
        <f>+IFERROR(INDEX(Table16[[#All],[OPS Supplies code]],MATCH(Product_hierarchy_2019[[#This Row],[BA Code]],Table16[[#All],[OPS Supplies]],0)),"")</f>
        <v/>
      </c>
      <c r="AA98" s="1" t="str">
        <f>+IFERROR(INDEX(DCP_PL_mapping[[#All],[DCP Group]],MATCH(Product_hierarchy_2019[[#This Row],[BA Code]],DCP_PL_mapping[[#All],[BA Code]],0)),"")</f>
        <v>BPS</v>
      </c>
      <c r="AB98" t="str">
        <f>+INDEX(Product_Herarchy2017[[#All],[L2 Description]],MATCH(Product_hierarchy_2019[[#This Row],[BA Code]],Product_Herarchy2017[[#All],[BA Code]],0))</f>
        <v>Personal Systems</v>
      </c>
      <c r="AC98" t="s">
        <v>656</v>
      </c>
    </row>
    <row r="99" spans="1:29" x14ac:dyDescent="0.25">
      <c r="A99" s="49" t="s">
        <v>186</v>
      </c>
      <c r="B99" t="str">
        <f>+LEFT(Product_hierarchy_2019[[#This Row],[BA Code]],2)</f>
        <v>BQ</v>
      </c>
      <c r="C99" t="s">
        <v>596</v>
      </c>
      <c r="D99" t="s">
        <v>595</v>
      </c>
      <c r="E99" t="s">
        <v>601</v>
      </c>
      <c r="F99" t="s">
        <v>572</v>
      </c>
      <c r="G99" t="s">
        <v>262</v>
      </c>
      <c r="H99" t="s">
        <v>699</v>
      </c>
      <c r="I99" t="s">
        <v>703</v>
      </c>
      <c r="J99" t="s">
        <v>656</v>
      </c>
      <c r="K99" t="str">
        <f>+IFERROR(INDEX(Table16[[#All],[CPS Code]],MATCH(Product_hierarchy_2019[[#This Row],[BA Code]],Table16[[#All],[CPS]],0)),"")</f>
        <v/>
      </c>
      <c r="L99" t="s">
        <v>703</v>
      </c>
      <c r="O99" t="str">
        <f>+IFERROR(INDEX(Table16[[#All],[PC Services code]],MATCH(Product_hierarchy_2019[[#This Row],[BA Code]],Table16[[#All],[PC Svcs (STM + Indirect)]],0)),"")</f>
        <v/>
      </c>
      <c r="P99" t="str">
        <f>+IFERROR(INDEX(Table16[[#All],[PC Value code]],MATCH(Product_hierarchy_2019[[#This Row],[BA Code]],Table16[[#All],[PC Value]],0)),"")</f>
        <v/>
      </c>
      <c r="Q99" t="str">
        <f>+IFERROR(INDEX(Table16[[#All],[OPS HW code]],MATCH(Product_hierarchy_2019[[#This Row],[BA Code]],Table16[[#All],[OPS HW A3]],0)),"")</f>
        <v/>
      </c>
      <c r="R99" t="str">
        <f>+IFERROR(INDEX(Table16[[#All],[OPS HW A4 code]],MATCH(Product_hierarchy_2019[[#This Row],[BA Code]],Table16[[#All],[OPS HW A4]],0)),"")</f>
        <v/>
      </c>
      <c r="S99" t="str">
        <f>+IFERROR(INDEX(Table16[[#All],[HPS HW code]],MATCH(Product_hierarchy_2019[[#This Row],[BA Code]],Table16[[#All],[HPS HW]],0)),"")</f>
        <v/>
      </c>
      <c r="T99" t="str">
        <f>+IFERROR(INDEX(Table16[[#All],[Print Support Svcs code]],MATCH(Product_hierarchy_2019[[#This Row],[BA Code]],Table16[[#All],[Print Support Svcs]],0)),"")</f>
        <v/>
      </c>
      <c r="U99" t="str">
        <f>+IFERROR(INDEX(Table16[[#All],[Print Value code]],MATCH(Product_hierarchy_2019[[#This Row],[BA Code]],Table16[[#All],[Print Value]],0)),"")</f>
        <v/>
      </c>
      <c r="V99" t="str">
        <f>+IFERROR(INDEX(Table16[[#All],[HPS Supplies code]],MATCH(Product_hierarchy_2019[[#This Row],[BA Code]],Table16[[#All],[HPS Supplies]],0)),"")</f>
        <v/>
      </c>
      <c r="W99" t="str">
        <f>+IFERROR(INDEX(Table16[[#All],[OPS Supplies code]],MATCH(Product_hierarchy_2019[[#This Row],[BA Code]],Table16[[#All],[OPS Supplies]],0)),"")</f>
        <v/>
      </c>
      <c r="AA99" s="1" t="str">
        <f>+IFERROR(INDEX(DCP_PL_mapping[[#All],[DCP Group]],MATCH(Product_hierarchy_2019[[#This Row],[BA Code]],DCP_PL_mapping[[#All],[BA Code]],0)),"")</f>
        <v/>
      </c>
      <c r="AB99" t="str">
        <f>+INDEX(Product_Herarchy2017[[#All],[L2 Description]],MATCH(Product_hierarchy_2019[[#This Row],[BA Code]],Product_Herarchy2017[[#All],[BA Code]],0))</f>
        <v>Personal Systems</v>
      </c>
      <c r="AC99" t="s">
        <v>656</v>
      </c>
    </row>
    <row r="100" spans="1:29" x14ac:dyDescent="0.25">
      <c r="A100" s="49" t="s">
        <v>267</v>
      </c>
      <c r="B100" t="str">
        <f>+LEFT(Product_hierarchy_2019[[#This Row],[BA Code]],2)</f>
        <v>GB</v>
      </c>
      <c r="C100" t="s">
        <v>268</v>
      </c>
      <c r="D100" t="s">
        <v>189</v>
      </c>
      <c r="E100" t="s">
        <v>601</v>
      </c>
      <c r="F100" t="s">
        <v>572</v>
      </c>
      <c r="G100" t="s">
        <v>262</v>
      </c>
      <c r="H100" t="s">
        <v>313</v>
      </c>
      <c r="I100" t="s">
        <v>656</v>
      </c>
      <c r="J100" t="s">
        <v>656</v>
      </c>
      <c r="K100" t="str">
        <f>+IFERROR(INDEX(Table16[[#All],[CPS Code]],MATCH(Product_hierarchy_2019[[#This Row],[BA Code]],Table16[[#All],[CPS]],0)),"")</f>
        <v/>
      </c>
      <c r="L100" t="s">
        <v>703</v>
      </c>
      <c r="O100" t="str">
        <f>+IFERROR(INDEX(Table16[[#All],[PC Services code]],MATCH(Product_hierarchy_2019[[#This Row],[BA Code]],Table16[[#All],[PC Svcs (STM + Indirect)]],0)),"")</f>
        <v/>
      </c>
      <c r="P100" t="str">
        <f>+IFERROR(INDEX(Table16[[#All],[PC Value code]],MATCH(Product_hierarchy_2019[[#This Row],[BA Code]],Table16[[#All],[PC Value]],0)),"")</f>
        <v>PC Value</v>
      </c>
      <c r="Q100" t="str">
        <f>+IFERROR(INDEX(Table16[[#All],[OPS HW code]],MATCH(Product_hierarchy_2019[[#This Row],[BA Code]],Table16[[#All],[OPS HW A3]],0)),"")</f>
        <v/>
      </c>
      <c r="R100" t="str">
        <f>+IFERROR(INDEX(Table16[[#All],[OPS HW A4 code]],MATCH(Product_hierarchy_2019[[#This Row],[BA Code]],Table16[[#All],[OPS HW A4]],0)),"")</f>
        <v/>
      </c>
      <c r="S100" t="str">
        <f>+IFERROR(INDEX(Table16[[#All],[HPS HW code]],MATCH(Product_hierarchy_2019[[#This Row],[BA Code]],Table16[[#All],[HPS HW]],0)),"")</f>
        <v/>
      </c>
      <c r="T100" t="str">
        <f>+IFERROR(INDEX(Table16[[#All],[Print Support Svcs code]],MATCH(Product_hierarchy_2019[[#This Row],[BA Code]],Table16[[#All],[Print Support Svcs]],0)),"")</f>
        <v/>
      </c>
      <c r="U100" t="str">
        <f>+IFERROR(INDEX(Table16[[#All],[Print Value code]],MATCH(Product_hierarchy_2019[[#This Row],[BA Code]],Table16[[#All],[Print Value]],0)),"")</f>
        <v/>
      </c>
      <c r="V100" t="str">
        <f>+IFERROR(INDEX(Table16[[#All],[HPS Supplies code]],MATCH(Product_hierarchy_2019[[#This Row],[BA Code]],Table16[[#All],[HPS Supplies]],0)),"")</f>
        <v/>
      </c>
      <c r="W100" t="str">
        <f>+IFERROR(INDEX(Table16[[#All],[OPS Supplies code]],MATCH(Product_hierarchy_2019[[#This Row],[BA Code]],Table16[[#All],[OPS Supplies]],0)),"")</f>
        <v/>
      </c>
      <c r="AA100" s="1" t="str">
        <f>+IFERROR(INDEX(DCP_PL_mapping[[#All],[DCP Group]],MATCH(Product_hierarchy_2019[[#This Row],[BA Code]],DCP_PL_mapping[[#All],[BA Code]],0)),"")</f>
        <v>BPS</v>
      </c>
      <c r="AB100" t="str">
        <f>+INDEX(Product_Herarchy2017[[#All],[L2 Description]],MATCH(Product_hierarchy_2019[[#This Row],[BA Code]],Product_Herarchy2017[[#All],[BA Code]],0))</f>
        <v>Personal Systems</v>
      </c>
      <c r="AC100" t="s">
        <v>656</v>
      </c>
    </row>
    <row r="101" spans="1:29" x14ac:dyDescent="0.25">
      <c r="A101" s="49" t="s">
        <v>590</v>
      </c>
      <c r="B101" t="str">
        <f>+LEFT(Product_hierarchy_2019[[#This Row],[BA Code]],2)</f>
        <v>IQ</v>
      </c>
      <c r="C101" t="s">
        <v>591</v>
      </c>
      <c r="D101" t="s">
        <v>189</v>
      </c>
      <c r="E101" t="s">
        <v>601</v>
      </c>
      <c r="F101" t="s">
        <v>572</v>
      </c>
      <c r="G101" t="s">
        <v>262</v>
      </c>
      <c r="H101" t="s">
        <v>313</v>
      </c>
      <c r="I101" t="s">
        <v>656</v>
      </c>
      <c r="J101" t="s">
        <v>656</v>
      </c>
      <c r="K101" t="str">
        <f>+IFERROR(INDEX(Table16[[#All],[CPS Code]],MATCH(Product_hierarchy_2019[[#This Row],[BA Code]],Table16[[#All],[CPS]],0)),"")</f>
        <v/>
      </c>
      <c r="L101" t="s">
        <v>703</v>
      </c>
      <c r="O101" t="str">
        <f>+IFERROR(INDEX(Table16[[#All],[PC Services code]],MATCH(Product_hierarchy_2019[[#This Row],[BA Code]],Table16[[#All],[PC Svcs (STM + Indirect)]],0)),"")</f>
        <v/>
      </c>
      <c r="P101" t="str">
        <f>+IFERROR(INDEX(Table16[[#All],[PC Value code]],MATCH(Product_hierarchy_2019[[#This Row],[BA Code]],Table16[[#All],[PC Value]],0)),"")</f>
        <v>PC Value</v>
      </c>
      <c r="Q101" t="str">
        <f>+IFERROR(INDEX(Table16[[#All],[OPS HW code]],MATCH(Product_hierarchy_2019[[#This Row],[BA Code]],Table16[[#All],[OPS HW A3]],0)),"")</f>
        <v/>
      </c>
      <c r="R101" t="str">
        <f>+IFERROR(INDEX(Table16[[#All],[OPS HW A4 code]],MATCH(Product_hierarchy_2019[[#This Row],[BA Code]],Table16[[#All],[OPS HW A4]],0)),"")</f>
        <v/>
      </c>
      <c r="S101" t="str">
        <f>+IFERROR(INDEX(Table16[[#All],[HPS HW code]],MATCH(Product_hierarchy_2019[[#This Row],[BA Code]],Table16[[#All],[HPS HW]],0)),"")</f>
        <v/>
      </c>
      <c r="T101" t="str">
        <f>+IFERROR(INDEX(Table16[[#All],[Print Support Svcs code]],MATCH(Product_hierarchy_2019[[#This Row],[BA Code]],Table16[[#All],[Print Support Svcs]],0)),"")</f>
        <v/>
      </c>
      <c r="U101" t="str">
        <f>+IFERROR(INDEX(Table16[[#All],[Print Value code]],MATCH(Product_hierarchy_2019[[#This Row],[BA Code]],Table16[[#All],[Print Value]],0)),"")</f>
        <v/>
      </c>
      <c r="V101" t="str">
        <f>+IFERROR(INDEX(Table16[[#All],[HPS Supplies code]],MATCH(Product_hierarchy_2019[[#This Row],[BA Code]],Table16[[#All],[HPS Supplies]],0)),"")</f>
        <v/>
      </c>
      <c r="W101" t="str">
        <f>+IFERROR(INDEX(Table16[[#All],[OPS Supplies code]],MATCH(Product_hierarchy_2019[[#This Row],[BA Code]],Table16[[#All],[OPS Supplies]],0)),"")</f>
        <v/>
      </c>
      <c r="AA101" s="1" t="str">
        <f>+IFERROR(INDEX(DCP_PL_mapping[[#All],[DCP Group]],MATCH(Product_hierarchy_2019[[#This Row],[BA Code]],DCP_PL_mapping[[#All],[BA Code]],0)),"")</f>
        <v>BPS</v>
      </c>
      <c r="AB101" t="str">
        <f>+INDEX(Product_Herarchy2017[[#All],[L2 Description]],MATCH(Product_hierarchy_2019[[#This Row],[BA Code]],Product_Herarchy2017[[#All],[BA Code]],0))</f>
        <v>Personal Systems</v>
      </c>
      <c r="AC101" t="s">
        <v>656</v>
      </c>
    </row>
    <row r="102" spans="1:29" x14ac:dyDescent="0.25">
      <c r="A102" s="49" t="s">
        <v>188</v>
      </c>
      <c r="B102" t="str">
        <f>+LEFT(Product_hierarchy_2019[[#This Row],[BA Code]],2)</f>
        <v>US</v>
      </c>
      <c r="C102" t="s">
        <v>589</v>
      </c>
      <c r="D102" t="s">
        <v>189</v>
      </c>
      <c r="E102" t="s">
        <v>601</v>
      </c>
      <c r="F102" t="s">
        <v>572</v>
      </c>
      <c r="G102" t="s">
        <v>262</v>
      </c>
      <c r="H102" t="s">
        <v>313</v>
      </c>
      <c r="I102" t="s">
        <v>656</v>
      </c>
      <c r="J102" t="s">
        <v>656</v>
      </c>
      <c r="K102" t="str">
        <f>+IFERROR(INDEX(Table16[[#All],[CPS Code]],MATCH(Product_hierarchy_2019[[#This Row],[BA Code]],Table16[[#All],[CPS]],0)),"")</f>
        <v/>
      </c>
      <c r="L102" t="s">
        <v>703</v>
      </c>
      <c r="O102" t="str">
        <f>+IFERROR(INDEX(Table16[[#All],[PC Services code]],MATCH(Product_hierarchy_2019[[#This Row],[BA Code]],Table16[[#All],[PC Svcs (STM + Indirect)]],0)),"")</f>
        <v/>
      </c>
      <c r="P102" t="str">
        <f>+IFERROR(INDEX(Table16[[#All],[PC Value code]],MATCH(Product_hierarchy_2019[[#This Row],[BA Code]],Table16[[#All],[PC Value]],0)),"")</f>
        <v>PC Value</v>
      </c>
      <c r="Q102" t="str">
        <f>+IFERROR(INDEX(Table16[[#All],[OPS HW code]],MATCH(Product_hierarchy_2019[[#This Row],[BA Code]],Table16[[#All],[OPS HW A3]],0)),"")</f>
        <v/>
      </c>
      <c r="R102" t="str">
        <f>+IFERROR(INDEX(Table16[[#All],[OPS HW A4 code]],MATCH(Product_hierarchy_2019[[#This Row],[BA Code]],Table16[[#All],[OPS HW A4]],0)),"")</f>
        <v/>
      </c>
      <c r="S102" t="str">
        <f>+IFERROR(INDEX(Table16[[#All],[HPS HW code]],MATCH(Product_hierarchy_2019[[#This Row],[BA Code]],Table16[[#All],[HPS HW]],0)),"")</f>
        <v/>
      </c>
      <c r="T102" t="str">
        <f>+IFERROR(INDEX(Table16[[#All],[Print Support Svcs code]],MATCH(Product_hierarchy_2019[[#This Row],[BA Code]],Table16[[#All],[Print Support Svcs]],0)),"")</f>
        <v/>
      </c>
      <c r="U102" t="str">
        <f>+IFERROR(INDEX(Table16[[#All],[Print Value code]],MATCH(Product_hierarchy_2019[[#This Row],[BA Code]],Table16[[#All],[Print Value]],0)),"")</f>
        <v/>
      </c>
      <c r="V102" t="str">
        <f>+IFERROR(INDEX(Table16[[#All],[HPS Supplies code]],MATCH(Product_hierarchy_2019[[#This Row],[BA Code]],Table16[[#All],[HPS Supplies]],0)),"")</f>
        <v/>
      </c>
      <c r="W102" t="str">
        <f>+IFERROR(INDEX(Table16[[#All],[OPS Supplies code]],MATCH(Product_hierarchy_2019[[#This Row],[BA Code]],Table16[[#All],[OPS Supplies]],0)),"")</f>
        <v/>
      </c>
      <c r="AA102" s="1" t="str">
        <f>+IFERROR(INDEX(DCP_PL_mapping[[#All],[DCP Group]],MATCH(Product_hierarchy_2019[[#This Row],[BA Code]],DCP_PL_mapping[[#All],[BA Code]],0)),"")</f>
        <v>BPS</v>
      </c>
      <c r="AB102" t="str">
        <f>+INDEX(Product_Herarchy2017[[#All],[L2 Description]],MATCH(Product_hierarchy_2019[[#This Row],[BA Code]],Product_Herarchy2017[[#All],[BA Code]],0))</f>
        <v>Personal Systems</v>
      </c>
      <c r="AC102" t="s">
        <v>656</v>
      </c>
    </row>
    <row r="103" spans="1:29" x14ac:dyDescent="0.25">
      <c r="A103" s="49" t="s">
        <v>190</v>
      </c>
      <c r="B103" t="str">
        <f>+LEFT(Product_hierarchy_2019[[#This Row],[BA Code]],2)</f>
        <v>UT</v>
      </c>
      <c r="C103" t="s">
        <v>592</v>
      </c>
      <c r="D103" t="s">
        <v>189</v>
      </c>
      <c r="E103" t="s">
        <v>601</v>
      </c>
      <c r="F103" t="s">
        <v>572</v>
      </c>
      <c r="G103" t="s">
        <v>262</v>
      </c>
      <c r="H103" t="s">
        <v>313</v>
      </c>
      <c r="I103" t="s">
        <v>656</v>
      </c>
      <c r="J103" t="s">
        <v>656</v>
      </c>
      <c r="K103" t="str">
        <f>+IFERROR(INDEX(Table16[[#All],[CPS Code]],MATCH(Product_hierarchy_2019[[#This Row],[BA Code]],Table16[[#All],[CPS]],0)),"")</f>
        <v/>
      </c>
      <c r="L103" t="s">
        <v>703</v>
      </c>
      <c r="O103" t="str">
        <f>+IFERROR(INDEX(Table16[[#All],[PC Services code]],MATCH(Product_hierarchy_2019[[#This Row],[BA Code]],Table16[[#All],[PC Svcs (STM + Indirect)]],0)),"")</f>
        <v/>
      </c>
      <c r="P103" t="str">
        <f>+IFERROR(INDEX(Table16[[#All],[PC Value code]],MATCH(Product_hierarchy_2019[[#This Row],[BA Code]],Table16[[#All],[PC Value]],0)),"")</f>
        <v>PC Value</v>
      </c>
      <c r="Q103" t="str">
        <f>+IFERROR(INDEX(Table16[[#All],[OPS HW code]],MATCH(Product_hierarchy_2019[[#This Row],[BA Code]],Table16[[#All],[OPS HW A3]],0)),"")</f>
        <v/>
      </c>
      <c r="R103" t="str">
        <f>+IFERROR(INDEX(Table16[[#All],[OPS HW A4 code]],MATCH(Product_hierarchy_2019[[#This Row],[BA Code]],Table16[[#All],[OPS HW A4]],0)),"")</f>
        <v/>
      </c>
      <c r="S103" t="str">
        <f>+IFERROR(INDEX(Table16[[#All],[HPS HW code]],MATCH(Product_hierarchy_2019[[#This Row],[BA Code]],Table16[[#All],[HPS HW]],0)),"")</f>
        <v/>
      </c>
      <c r="T103" t="str">
        <f>+IFERROR(INDEX(Table16[[#All],[Print Support Svcs code]],MATCH(Product_hierarchy_2019[[#This Row],[BA Code]],Table16[[#All],[Print Support Svcs]],0)),"")</f>
        <v/>
      </c>
      <c r="U103" t="str">
        <f>+IFERROR(INDEX(Table16[[#All],[Print Value code]],MATCH(Product_hierarchy_2019[[#This Row],[BA Code]],Table16[[#All],[Print Value]],0)),"")</f>
        <v/>
      </c>
      <c r="V103" t="str">
        <f>+IFERROR(INDEX(Table16[[#All],[HPS Supplies code]],MATCH(Product_hierarchy_2019[[#This Row],[BA Code]],Table16[[#All],[HPS Supplies]],0)),"")</f>
        <v/>
      </c>
      <c r="W103" t="str">
        <f>+IFERROR(INDEX(Table16[[#All],[OPS Supplies code]],MATCH(Product_hierarchy_2019[[#This Row],[BA Code]],Table16[[#All],[OPS Supplies]],0)),"")</f>
        <v/>
      </c>
      <c r="AA103" s="1" t="str">
        <f>+IFERROR(INDEX(DCP_PL_mapping[[#All],[DCP Group]],MATCH(Product_hierarchy_2019[[#This Row],[BA Code]],DCP_PL_mapping[[#All],[BA Code]],0)),"")</f>
        <v>BPS</v>
      </c>
      <c r="AB103" t="str">
        <f>+INDEX(Product_Herarchy2017[[#All],[L2 Description]],MATCH(Product_hierarchy_2019[[#This Row],[BA Code]],Product_Herarchy2017[[#All],[BA Code]],0))</f>
        <v>Personal Systems</v>
      </c>
      <c r="AC103" t="s">
        <v>656</v>
      </c>
    </row>
    <row r="104" spans="1:29" x14ac:dyDescent="0.25">
      <c r="A104" t="s">
        <v>629</v>
      </c>
      <c r="B104" t="str">
        <f>+LEFT(Product_hierarchy_2019[[#This Row],[BA Code]],2)</f>
        <v>W1</v>
      </c>
      <c r="C104" t="s">
        <v>630</v>
      </c>
      <c r="D104" t="s">
        <v>271</v>
      </c>
      <c r="E104" t="s">
        <v>271</v>
      </c>
      <c r="F104" t="s">
        <v>269</v>
      </c>
      <c r="G104" t="s">
        <v>269</v>
      </c>
      <c r="H104" t="s">
        <v>699</v>
      </c>
      <c r="I104" t="s">
        <v>703</v>
      </c>
      <c r="J104" t="s">
        <v>703</v>
      </c>
      <c r="K104" t="str">
        <f>+IFERROR(INDEX(Table16[[#All],[CPS Code]],MATCH(Product_hierarchy_2019[[#This Row],[BA Code]],Table16[[#All],[CPS]],0)),"")</f>
        <v/>
      </c>
      <c r="L104" t="s">
        <v>703</v>
      </c>
      <c r="O104" t="str">
        <f>+IFERROR(INDEX(Table16[[#All],[PC Services code]],MATCH(Product_hierarchy_2019[[#This Row],[BA Code]],Table16[[#All],[PC Svcs (STM + Indirect)]],0)),"")</f>
        <v/>
      </c>
      <c r="P104" t="str">
        <f>+IFERROR(INDEX(Table16[[#All],[PC Value code]],MATCH(Product_hierarchy_2019[[#This Row],[BA Code]],Table16[[#All],[PC Value]],0)),"")</f>
        <v/>
      </c>
      <c r="Q104" t="str">
        <f>+IFERROR(INDEX(Table16[[#All],[OPS HW code]],MATCH(Product_hierarchy_2019[[#This Row],[BA Code]],Table16[[#All],[OPS HW A3]],0)),"")</f>
        <v/>
      </c>
      <c r="R104" t="str">
        <f>+IFERROR(INDEX(Table16[[#All],[OPS HW A4 code]],MATCH(Product_hierarchy_2019[[#This Row],[BA Code]],Table16[[#All],[OPS HW A4]],0)),"")</f>
        <v/>
      </c>
      <c r="S104" t="str">
        <f>+IFERROR(INDEX(Table16[[#All],[HPS HW code]],MATCH(Product_hierarchy_2019[[#This Row],[BA Code]],Table16[[#All],[HPS HW]],0)),"")</f>
        <v/>
      </c>
      <c r="T104" t="str">
        <f>+IFERROR(INDEX(Table16[[#All],[Print Support Svcs code]],MATCH(Product_hierarchy_2019[[#This Row],[BA Code]],Table16[[#All],[Print Support Svcs]],0)),"")</f>
        <v/>
      </c>
      <c r="U104" t="str">
        <f>+IFERROR(INDEX(Table16[[#All],[Print Value code]],MATCH(Product_hierarchy_2019[[#This Row],[BA Code]],Table16[[#All],[Print Value]],0)),"")</f>
        <v/>
      </c>
      <c r="V104" t="str">
        <f>+IFERROR(INDEX(Table16[[#All],[HPS Supplies code]],MATCH(Product_hierarchy_2019[[#This Row],[BA Code]],Table16[[#All],[HPS Supplies]],0)),"")</f>
        <v/>
      </c>
      <c r="W104" t="str">
        <f>+IFERROR(INDEX(Table16[[#All],[OPS Supplies code]],MATCH(Product_hierarchy_2019[[#This Row],[BA Code]],Table16[[#All],[OPS Supplies]],0)),"")</f>
        <v/>
      </c>
      <c r="AA104" s="1" t="str">
        <f>+IFERROR(INDEX(DCP_PL_mapping[[#All],[DCP Group]],MATCH(Product_hierarchy_2019[[#This Row],[BA Code]],DCP_PL_mapping[[#All],[BA Code]],0)),"")</f>
        <v/>
      </c>
      <c r="AB104" t="str">
        <f>+INDEX(Product_Herarchy2017[[#All],[L2 Description]],MATCH(Product_hierarchy_2019[[#This Row],[BA Code]],Product_Herarchy2017[[#All],[BA Code]],0))</f>
        <v>HPCO Other</v>
      </c>
      <c r="AC104" t="s">
        <v>699</v>
      </c>
    </row>
    <row r="105" spans="1:29" x14ac:dyDescent="0.25">
      <c r="A105" t="s">
        <v>549</v>
      </c>
      <c r="B105" t="str">
        <f>+LEFT(Product_hierarchy_2019[[#This Row],[BA Code]],2)</f>
        <v>W0</v>
      </c>
      <c r="C105" t="s">
        <v>550</v>
      </c>
      <c r="D105" t="s">
        <v>13</v>
      </c>
      <c r="E105" t="s">
        <v>571</v>
      </c>
      <c r="F105" t="s">
        <v>572</v>
      </c>
      <c r="G105" t="s">
        <v>262</v>
      </c>
      <c r="H105" t="s">
        <v>699</v>
      </c>
      <c r="I105" t="s">
        <v>703</v>
      </c>
      <c r="J105" t="s">
        <v>703</v>
      </c>
      <c r="K105" t="str">
        <f>+IFERROR(INDEX(Table16[[#All],[CPS Code]],MATCH(Product_hierarchy_2019[[#This Row],[BA Code]],Table16[[#All],[CPS]],0)),"")</f>
        <v/>
      </c>
      <c r="L105" t="s">
        <v>703</v>
      </c>
      <c r="O105" t="str">
        <f>+IFERROR(INDEX(Table16[[#All],[PC Services code]],MATCH(Product_hierarchy_2019[[#This Row],[BA Code]],Table16[[#All],[PC Svcs (STM + Indirect)]],0)),"")</f>
        <v/>
      </c>
      <c r="P105" t="str">
        <f>+IFERROR(INDEX(Table16[[#All],[PC Value code]],MATCH(Product_hierarchy_2019[[#This Row],[BA Code]],Table16[[#All],[PC Value]],0)),"")</f>
        <v/>
      </c>
      <c r="Q105" t="str">
        <f>+IFERROR(INDEX(Table16[[#All],[OPS HW code]],MATCH(Product_hierarchy_2019[[#This Row],[BA Code]],Table16[[#All],[OPS HW A3]],0)),"")</f>
        <v/>
      </c>
      <c r="R105" t="str">
        <f>+IFERROR(INDEX(Table16[[#All],[OPS HW A4 code]],MATCH(Product_hierarchy_2019[[#This Row],[BA Code]],Table16[[#All],[OPS HW A4]],0)),"")</f>
        <v/>
      </c>
      <c r="S105" t="str">
        <f>+IFERROR(INDEX(Table16[[#All],[HPS HW code]],MATCH(Product_hierarchy_2019[[#This Row],[BA Code]],Table16[[#All],[HPS HW]],0)),"")</f>
        <v/>
      </c>
      <c r="T105" t="str">
        <f>+IFERROR(INDEX(Table16[[#All],[Print Support Svcs code]],MATCH(Product_hierarchy_2019[[#This Row],[BA Code]],Table16[[#All],[Print Support Svcs]],0)),"")</f>
        <v/>
      </c>
      <c r="U105" t="str">
        <f>+IFERROR(INDEX(Table16[[#All],[Print Value code]],MATCH(Product_hierarchy_2019[[#This Row],[BA Code]],Table16[[#All],[Print Value]],0)),"")</f>
        <v/>
      </c>
      <c r="V105" t="str">
        <f>+IFERROR(INDEX(Table16[[#All],[HPS Supplies code]],MATCH(Product_hierarchy_2019[[#This Row],[BA Code]],Table16[[#All],[HPS Supplies]],0)),"")</f>
        <v/>
      </c>
      <c r="W105" t="str">
        <f>+IFERROR(INDEX(Table16[[#All],[OPS Supplies code]],MATCH(Product_hierarchy_2019[[#This Row],[BA Code]],Table16[[#All],[OPS Supplies]],0)),"")</f>
        <v/>
      </c>
      <c r="AA105" s="1" t="str">
        <f>+IFERROR(INDEX(DCP_PL_mapping[[#All],[DCP Group]],MATCH(Product_hierarchy_2019[[#This Row],[BA Code]],DCP_PL_mapping[[#All],[BA Code]],0)),"")</f>
        <v/>
      </c>
      <c r="AB105" t="str">
        <f>+INDEX(Product_Herarchy2017[[#All],[L2 Description]],MATCH(Product_hierarchy_2019[[#This Row],[BA Code]],Product_Herarchy2017[[#All],[BA Code]],0))</f>
        <v>Personal Systems</v>
      </c>
      <c r="AC105" t="s">
        <v>699</v>
      </c>
    </row>
    <row r="106" spans="1:29" x14ac:dyDescent="0.25">
      <c r="A106" t="s">
        <v>557</v>
      </c>
      <c r="B106" t="str">
        <f>+LEFT(Product_hierarchy_2019[[#This Row],[BA Code]],2)</f>
        <v>W0</v>
      </c>
      <c r="C106" t="s">
        <v>558</v>
      </c>
      <c r="D106" t="s">
        <v>199</v>
      </c>
      <c r="E106" t="s">
        <v>571</v>
      </c>
      <c r="F106" t="s">
        <v>572</v>
      </c>
      <c r="G106" t="s">
        <v>262</v>
      </c>
      <c r="H106" t="s">
        <v>699</v>
      </c>
      <c r="I106" t="s">
        <v>703</v>
      </c>
      <c r="J106" t="s">
        <v>703</v>
      </c>
      <c r="K106" t="str">
        <f>+IFERROR(INDEX(Table16[[#All],[CPS Code]],MATCH(Product_hierarchy_2019[[#This Row],[BA Code]],Table16[[#All],[CPS]],0)),"")</f>
        <v/>
      </c>
      <c r="L106" t="s">
        <v>703</v>
      </c>
      <c r="O106" t="str">
        <f>+IFERROR(INDEX(Table16[[#All],[PC Services code]],MATCH(Product_hierarchy_2019[[#This Row],[BA Code]],Table16[[#All],[PC Svcs (STM + Indirect)]],0)),"")</f>
        <v/>
      </c>
      <c r="P106" t="str">
        <f>+IFERROR(INDEX(Table16[[#All],[PC Value code]],MATCH(Product_hierarchy_2019[[#This Row],[BA Code]],Table16[[#All],[PC Value]],0)),"")</f>
        <v/>
      </c>
      <c r="Q106" t="str">
        <f>+IFERROR(INDEX(Table16[[#All],[OPS HW code]],MATCH(Product_hierarchy_2019[[#This Row],[BA Code]],Table16[[#All],[OPS HW A3]],0)),"")</f>
        <v/>
      </c>
      <c r="R106" t="str">
        <f>+IFERROR(INDEX(Table16[[#All],[OPS HW A4 code]],MATCH(Product_hierarchy_2019[[#This Row],[BA Code]],Table16[[#All],[OPS HW A4]],0)),"")</f>
        <v/>
      </c>
      <c r="S106" t="str">
        <f>+IFERROR(INDEX(Table16[[#All],[HPS HW code]],MATCH(Product_hierarchy_2019[[#This Row],[BA Code]],Table16[[#All],[HPS HW]],0)),"")</f>
        <v/>
      </c>
      <c r="T106" t="str">
        <f>+IFERROR(INDEX(Table16[[#All],[Print Support Svcs code]],MATCH(Product_hierarchy_2019[[#This Row],[BA Code]],Table16[[#All],[Print Support Svcs]],0)),"")</f>
        <v/>
      </c>
      <c r="U106" t="str">
        <f>+IFERROR(INDEX(Table16[[#All],[Print Value code]],MATCH(Product_hierarchy_2019[[#This Row],[BA Code]],Table16[[#All],[Print Value]],0)),"")</f>
        <v/>
      </c>
      <c r="V106" t="str">
        <f>+IFERROR(INDEX(Table16[[#All],[HPS Supplies code]],MATCH(Product_hierarchy_2019[[#This Row],[BA Code]],Table16[[#All],[HPS Supplies]],0)),"")</f>
        <v/>
      </c>
      <c r="W106" t="str">
        <f>+IFERROR(INDEX(Table16[[#All],[OPS Supplies code]],MATCH(Product_hierarchy_2019[[#This Row],[BA Code]],Table16[[#All],[OPS Supplies]],0)),"")</f>
        <v/>
      </c>
      <c r="AA106" s="1" t="str">
        <f>+IFERROR(INDEX(DCP_PL_mapping[[#All],[DCP Group]],MATCH(Product_hierarchy_2019[[#This Row],[BA Code]],DCP_PL_mapping[[#All],[BA Code]],0)),"")</f>
        <v/>
      </c>
      <c r="AB106" t="str">
        <f>+INDEX(Product_Herarchy2017[[#All],[L2 Description]],MATCH(Product_hierarchy_2019[[#This Row],[BA Code]],Product_Herarchy2017[[#All],[BA Code]],0))</f>
        <v>Personal Systems</v>
      </c>
      <c r="AC106" t="s">
        <v>699</v>
      </c>
    </row>
    <row r="107" spans="1:29" x14ac:dyDescent="0.25">
      <c r="A107" t="s">
        <v>552</v>
      </c>
      <c r="B107" t="str">
        <f>+LEFT(Product_hierarchy_2019[[#This Row],[BA Code]],2)</f>
        <v>W0</v>
      </c>
      <c r="C107" t="s">
        <v>553</v>
      </c>
      <c r="D107" t="s">
        <v>22</v>
      </c>
      <c r="E107" t="s">
        <v>571</v>
      </c>
      <c r="F107" t="s">
        <v>572</v>
      </c>
      <c r="G107" t="s">
        <v>262</v>
      </c>
      <c r="H107" t="s">
        <v>699</v>
      </c>
      <c r="I107" t="s">
        <v>703</v>
      </c>
      <c r="J107" t="s">
        <v>703</v>
      </c>
      <c r="K107" t="str">
        <f>+IFERROR(INDEX(Table16[[#All],[CPS Code]],MATCH(Product_hierarchy_2019[[#This Row],[BA Code]],Table16[[#All],[CPS]],0)),"")</f>
        <v/>
      </c>
      <c r="L107" t="s">
        <v>703</v>
      </c>
      <c r="O107" t="str">
        <f>+IFERROR(INDEX(Table16[[#All],[PC Services code]],MATCH(Product_hierarchy_2019[[#This Row],[BA Code]],Table16[[#All],[PC Svcs (STM + Indirect)]],0)),"")</f>
        <v/>
      </c>
      <c r="P107" t="str">
        <f>+IFERROR(INDEX(Table16[[#All],[PC Value code]],MATCH(Product_hierarchy_2019[[#This Row],[BA Code]],Table16[[#All],[PC Value]],0)),"")</f>
        <v/>
      </c>
      <c r="Q107" t="str">
        <f>+IFERROR(INDEX(Table16[[#All],[OPS HW code]],MATCH(Product_hierarchy_2019[[#This Row],[BA Code]],Table16[[#All],[OPS HW A3]],0)),"")</f>
        <v/>
      </c>
      <c r="R107" t="str">
        <f>+IFERROR(INDEX(Table16[[#All],[OPS HW A4 code]],MATCH(Product_hierarchy_2019[[#This Row],[BA Code]],Table16[[#All],[OPS HW A4]],0)),"")</f>
        <v/>
      </c>
      <c r="S107" t="str">
        <f>+IFERROR(INDEX(Table16[[#All],[HPS HW code]],MATCH(Product_hierarchy_2019[[#This Row],[BA Code]],Table16[[#All],[HPS HW]],0)),"")</f>
        <v/>
      </c>
      <c r="T107" t="str">
        <f>+IFERROR(INDEX(Table16[[#All],[Print Support Svcs code]],MATCH(Product_hierarchy_2019[[#This Row],[BA Code]],Table16[[#All],[Print Support Svcs]],0)),"")</f>
        <v/>
      </c>
      <c r="U107" t="str">
        <f>+IFERROR(INDEX(Table16[[#All],[Print Value code]],MATCH(Product_hierarchy_2019[[#This Row],[BA Code]],Table16[[#All],[Print Value]],0)),"")</f>
        <v/>
      </c>
      <c r="V107" t="str">
        <f>+IFERROR(INDEX(Table16[[#All],[HPS Supplies code]],MATCH(Product_hierarchy_2019[[#This Row],[BA Code]],Table16[[#All],[HPS Supplies]],0)),"")</f>
        <v/>
      </c>
      <c r="W107" t="str">
        <f>+IFERROR(INDEX(Table16[[#All],[OPS Supplies code]],MATCH(Product_hierarchy_2019[[#This Row],[BA Code]],Table16[[#All],[OPS Supplies]],0)),"")</f>
        <v/>
      </c>
      <c r="AA107" s="1" t="str">
        <f>+IFERROR(INDEX(DCP_PL_mapping[[#All],[DCP Group]],MATCH(Product_hierarchy_2019[[#This Row],[BA Code]],DCP_PL_mapping[[#All],[BA Code]],0)),"")</f>
        <v/>
      </c>
      <c r="AB107" t="str">
        <f>+INDEX(Product_Herarchy2017[[#All],[L2 Description]],MATCH(Product_hierarchy_2019[[#This Row],[BA Code]],Product_Herarchy2017[[#All],[BA Code]],0))</f>
        <v>Personal Systems</v>
      </c>
      <c r="AC107" t="s">
        <v>699</v>
      </c>
    </row>
    <row r="108" spans="1:29" x14ac:dyDescent="0.25">
      <c r="A108" t="s">
        <v>564</v>
      </c>
      <c r="B108" t="str">
        <f>+LEFT(Product_hierarchy_2019[[#This Row],[BA Code]],2)</f>
        <v>W1</v>
      </c>
      <c r="C108" t="s">
        <v>565</v>
      </c>
      <c r="D108" t="s">
        <v>194</v>
      </c>
      <c r="E108" t="s">
        <v>571</v>
      </c>
      <c r="F108" t="s">
        <v>572</v>
      </c>
      <c r="G108" t="s">
        <v>262</v>
      </c>
      <c r="H108" t="s">
        <v>699</v>
      </c>
      <c r="I108" t="s">
        <v>703</v>
      </c>
      <c r="J108" t="s">
        <v>703</v>
      </c>
      <c r="K108" t="str">
        <f>+IFERROR(INDEX(Table16[[#All],[CPS Code]],MATCH(Product_hierarchy_2019[[#This Row],[BA Code]],Table16[[#All],[CPS]],0)),"")</f>
        <v/>
      </c>
      <c r="L108" t="s">
        <v>703</v>
      </c>
      <c r="O108" t="str">
        <f>+IFERROR(INDEX(Table16[[#All],[PC Services code]],MATCH(Product_hierarchy_2019[[#This Row],[BA Code]],Table16[[#All],[PC Svcs (STM + Indirect)]],0)),"")</f>
        <v/>
      </c>
      <c r="P108" t="str">
        <f>+IFERROR(INDEX(Table16[[#All],[PC Value code]],MATCH(Product_hierarchy_2019[[#This Row],[BA Code]],Table16[[#All],[PC Value]],0)),"")</f>
        <v/>
      </c>
      <c r="Q108" t="str">
        <f>+IFERROR(INDEX(Table16[[#All],[OPS HW code]],MATCH(Product_hierarchy_2019[[#This Row],[BA Code]],Table16[[#All],[OPS HW A3]],0)),"")</f>
        <v/>
      </c>
      <c r="R108" t="str">
        <f>+IFERROR(INDEX(Table16[[#All],[OPS HW A4 code]],MATCH(Product_hierarchy_2019[[#This Row],[BA Code]],Table16[[#All],[OPS HW A4]],0)),"")</f>
        <v/>
      </c>
      <c r="S108" t="str">
        <f>+IFERROR(INDEX(Table16[[#All],[HPS HW code]],MATCH(Product_hierarchy_2019[[#This Row],[BA Code]],Table16[[#All],[HPS HW]],0)),"")</f>
        <v/>
      </c>
      <c r="T108" t="str">
        <f>+IFERROR(INDEX(Table16[[#All],[Print Support Svcs code]],MATCH(Product_hierarchy_2019[[#This Row],[BA Code]],Table16[[#All],[Print Support Svcs]],0)),"")</f>
        <v/>
      </c>
      <c r="U108" t="str">
        <f>+IFERROR(INDEX(Table16[[#All],[Print Value code]],MATCH(Product_hierarchy_2019[[#This Row],[BA Code]],Table16[[#All],[Print Value]],0)),"")</f>
        <v/>
      </c>
      <c r="V108" t="str">
        <f>+IFERROR(INDEX(Table16[[#All],[HPS Supplies code]],MATCH(Product_hierarchy_2019[[#This Row],[BA Code]],Table16[[#All],[HPS Supplies]],0)),"")</f>
        <v/>
      </c>
      <c r="W108" t="str">
        <f>+IFERROR(INDEX(Table16[[#All],[OPS Supplies code]],MATCH(Product_hierarchy_2019[[#This Row],[BA Code]],Table16[[#All],[OPS Supplies]],0)),"")</f>
        <v/>
      </c>
      <c r="AA108" s="1" t="str">
        <f>+IFERROR(INDEX(DCP_PL_mapping[[#All],[DCP Group]],MATCH(Product_hierarchy_2019[[#This Row],[BA Code]],DCP_PL_mapping[[#All],[BA Code]],0)),"")</f>
        <v/>
      </c>
      <c r="AB108" t="str">
        <f>+INDEX(Product_Herarchy2017[[#All],[L2 Description]],MATCH(Product_hierarchy_2019[[#This Row],[BA Code]],Product_Herarchy2017[[#All],[BA Code]],0))</f>
        <v>Personal Systems</v>
      </c>
      <c r="AC108" t="s">
        <v>699</v>
      </c>
    </row>
    <row r="109" spans="1:29" x14ac:dyDescent="0.25">
      <c r="A109" t="s">
        <v>561</v>
      </c>
      <c r="B109" t="str">
        <f>+LEFT(Product_hierarchy_2019[[#This Row],[BA Code]],2)</f>
        <v>W1</v>
      </c>
      <c r="C109" t="s">
        <v>562</v>
      </c>
      <c r="D109" t="s">
        <v>192</v>
      </c>
      <c r="E109" t="s">
        <v>571</v>
      </c>
      <c r="F109" t="s">
        <v>572</v>
      </c>
      <c r="G109" t="s">
        <v>262</v>
      </c>
      <c r="H109" t="s">
        <v>699</v>
      </c>
      <c r="I109" t="s">
        <v>703</v>
      </c>
      <c r="J109" t="s">
        <v>703</v>
      </c>
      <c r="K109" t="str">
        <f>+IFERROR(INDEX(Table16[[#All],[CPS Code]],MATCH(Product_hierarchy_2019[[#This Row],[BA Code]],Table16[[#All],[CPS]],0)),"")</f>
        <v/>
      </c>
      <c r="L109" t="s">
        <v>703</v>
      </c>
      <c r="O109" t="str">
        <f>+IFERROR(INDEX(Table16[[#All],[PC Services code]],MATCH(Product_hierarchy_2019[[#This Row],[BA Code]],Table16[[#All],[PC Svcs (STM + Indirect)]],0)),"")</f>
        <v/>
      </c>
      <c r="P109" t="str">
        <f>+IFERROR(INDEX(Table16[[#All],[PC Value code]],MATCH(Product_hierarchy_2019[[#This Row],[BA Code]],Table16[[#All],[PC Value]],0)),"")</f>
        <v/>
      </c>
      <c r="Q109" t="str">
        <f>+IFERROR(INDEX(Table16[[#All],[OPS HW code]],MATCH(Product_hierarchy_2019[[#This Row],[BA Code]],Table16[[#All],[OPS HW A3]],0)),"")</f>
        <v/>
      </c>
      <c r="R109" t="str">
        <f>+IFERROR(INDEX(Table16[[#All],[OPS HW A4 code]],MATCH(Product_hierarchy_2019[[#This Row],[BA Code]],Table16[[#All],[OPS HW A4]],0)),"")</f>
        <v/>
      </c>
      <c r="S109" t="str">
        <f>+IFERROR(INDEX(Table16[[#All],[HPS HW code]],MATCH(Product_hierarchy_2019[[#This Row],[BA Code]],Table16[[#All],[HPS HW]],0)),"")</f>
        <v/>
      </c>
      <c r="T109" t="str">
        <f>+IFERROR(INDEX(Table16[[#All],[Print Support Svcs code]],MATCH(Product_hierarchy_2019[[#This Row],[BA Code]],Table16[[#All],[Print Support Svcs]],0)),"")</f>
        <v/>
      </c>
      <c r="U109" t="str">
        <f>+IFERROR(INDEX(Table16[[#All],[Print Value code]],MATCH(Product_hierarchy_2019[[#This Row],[BA Code]],Table16[[#All],[Print Value]],0)),"")</f>
        <v/>
      </c>
      <c r="V109" t="str">
        <f>+IFERROR(INDEX(Table16[[#All],[HPS Supplies code]],MATCH(Product_hierarchy_2019[[#This Row],[BA Code]],Table16[[#All],[HPS Supplies]],0)),"")</f>
        <v/>
      </c>
      <c r="W109" t="str">
        <f>+IFERROR(INDEX(Table16[[#All],[OPS Supplies code]],MATCH(Product_hierarchy_2019[[#This Row],[BA Code]],Table16[[#All],[OPS Supplies]],0)),"")</f>
        <v/>
      </c>
      <c r="AA109" s="1" t="str">
        <f>+IFERROR(INDEX(DCP_PL_mapping[[#All],[DCP Group]],MATCH(Product_hierarchy_2019[[#This Row],[BA Code]],DCP_PL_mapping[[#All],[BA Code]],0)),"")</f>
        <v/>
      </c>
      <c r="AB109" t="str">
        <f>+INDEX(Product_Herarchy2017[[#All],[L2 Description]],MATCH(Product_hierarchy_2019[[#This Row],[BA Code]],Product_Herarchy2017[[#All],[BA Code]],0))</f>
        <v>Personal Systems</v>
      </c>
      <c r="AC109" t="s">
        <v>699</v>
      </c>
    </row>
    <row r="110" spans="1:29" x14ac:dyDescent="0.25">
      <c r="A110" t="s">
        <v>569</v>
      </c>
      <c r="B110" t="str">
        <f>+LEFT(Product_hierarchy_2019[[#This Row],[BA Code]],2)</f>
        <v>W1</v>
      </c>
      <c r="C110" t="s">
        <v>570</v>
      </c>
      <c r="D110" t="s">
        <v>6</v>
      </c>
      <c r="E110" t="s">
        <v>571</v>
      </c>
      <c r="F110" t="s">
        <v>572</v>
      </c>
      <c r="G110" t="s">
        <v>262</v>
      </c>
      <c r="H110" t="s">
        <v>699</v>
      </c>
      <c r="I110" t="s">
        <v>703</v>
      </c>
      <c r="J110" t="s">
        <v>703</v>
      </c>
      <c r="K110" t="str">
        <f>+IFERROR(INDEX(Table16[[#All],[CPS Code]],MATCH(Product_hierarchy_2019[[#This Row],[BA Code]],Table16[[#All],[CPS]],0)),"")</f>
        <v/>
      </c>
      <c r="L110" t="s">
        <v>703</v>
      </c>
      <c r="O110" t="str">
        <f>+IFERROR(INDEX(Table16[[#All],[PC Services code]],MATCH(Product_hierarchy_2019[[#This Row],[BA Code]],Table16[[#All],[PC Svcs (STM + Indirect)]],0)),"")</f>
        <v/>
      </c>
      <c r="P110" t="str">
        <f>+IFERROR(INDEX(Table16[[#All],[PC Value code]],MATCH(Product_hierarchy_2019[[#This Row],[BA Code]],Table16[[#All],[PC Value]],0)),"")</f>
        <v/>
      </c>
      <c r="Q110" t="str">
        <f>+IFERROR(INDEX(Table16[[#All],[OPS HW code]],MATCH(Product_hierarchy_2019[[#This Row],[BA Code]],Table16[[#All],[OPS HW A3]],0)),"")</f>
        <v/>
      </c>
      <c r="R110" t="str">
        <f>+IFERROR(INDEX(Table16[[#All],[OPS HW A4 code]],MATCH(Product_hierarchy_2019[[#This Row],[BA Code]],Table16[[#All],[OPS HW A4]],0)),"")</f>
        <v/>
      </c>
      <c r="S110" t="str">
        <f>+IFERROR(INDEX(Table16[[#All],[HPS HW code]],MATCH(Product_hierarchy_2019[[#This Row],[BA Code]],Table16[[#All],[HPS HW]],0)),"")</f>
        <v/>
      </c>
      <c r="T110" t="str">
        <f>+IFERROR(INDEX(Table16[[#All],[Print Support Svcs code]],MATCH(Product_hierarchy_2019[[#This Row],[BA Code]],Table16[[#All],[Print Support Svcs]],0)),"")</f>
        <v/>
      </c>
      <c r="U110" t="str">
        <f>+IFERROR(INDEX(Table16[[#All],[Print Value code]],MATCH(Product_hierarchy_2019[[#This Row],[BA Code]],Table16[[#All],[Print Value]],0)),"")</f>
        <v/>
      </c>
      <c r="V110" t="str">
        <f>+IFERROR(INDEX(Table16[[#All],[HPS Supplies code]],MATCH(Product_hierarchy_2019[[#This Row],[BA Code]],Table16[[#All],[HPS Supplies]],0)),"")</f>
        <v/>
      </c>
      <c r="W110" t="str">
        <f>+IFERROR(INDEX(Table16[[#All],[OPS Supplies code]],MATCH(Product_hierarchy_2019[[#This Row],[BA Code]],Table16[[#All],[OPS Supplies]],0)),"")</f>
        <v/>
      </c>
      <c r="AA110" s="1" t="str">
        <f>+IFERROR(INDEX(DCP_PL_mapping[[#All],[DCP Group]],MATCH(Product_hierarchy_2019[[#This Row],[BA Code]],DCP_PL_mapping[[#All],[BA Code]],0)),"")</f>
        <v/>
      </c>
      <c r="AB110" t="str">
        <f>+INDEX(Product_Herarchy2017[[#All],[L2 Description]],MATCH(Product_hierarchy_2019[[#This Row],[BA Code]],Product_Herarchy2017[[#All],[BA Code]],0))</f>
        <v>Personal Systems</v>
      </c>
      <c r="AC110" t="s">
        <v>699</v>
      </c>
    </row>
    <row r="111" spans="1:29" x14ac:dyDescent="0.25">
      <c r="A111" t="s">
        <v>183</v>
      </c>
      <c r="B111" t="str">
        <f>+LEFT(Product_hierarchy_2019[[#This Row],[BA Code]],2)</f>
        <v>8W</v>
      </c>
      <c r="C111" t="s">
        <v>184</v>
      </c>
      <c r="D111" t="s">
        <v>578</v>
      </c>
      <c r="E111" t="s">
        <v>581</v>
      </c>
      <c r="F111" t="s">
        <v>572</v>
      </c>
      <c r="G111" t="s">
        <v>262</v>
      </c>
      <c r="H111" t="s">
        <v>699</v>
      </c>
      <c r="I111" t="s">
        <v>703</v>
      </c>
      <c r="J111" t="s">
        <v>703</v>
      </c>
      <c r="K111" t="str">
        <f>+IFERROR(INDEX(Table16[[#All],[CPS Code]],MATCH(Product_hierarchy_2019[[#This Row],[BA Code]],Table16[[#All],[CPS]],0)),"")</f>
        <v/>
      </c>
      <c r="L111" t="s">
        <v>703</v>
      </c>
      <c r="O111" t="str">
        <f>+IFERROR(INDEX(Table16[[#All],[PC Services code]],MATCH(Product_hierarchy_2019[[#This Row],[BA Code]],Table16[[#All],[PC Svcs (STM + Indirect)]],0)),"")</f>
        <v/>
      </c>
      <c r="P111" t="str">
        <f>+IFERROR(INDEX(Table16[[#All],[PC Value code]],MATCH(Product_hierarchy_2019[[#This Row],[BA Code]],Table16[[#All],[PC Value]],0)),"")</f>
        <v/>
      </c>
      <c r="Q111" t="str">
        <f>+IFERROR(INDEX(Table16[[#All],[OPS HW code]],MATCH(Product_hierarchy_2019[[#This Row],[BA Code]],Table16[[#All],[OPS HW A3]],0)),"")</f>
        <v/>
      </c>
      <c r="R111" t="str">
        <f>+IFERROR(INDEX(Table16[[#All],[OPS HW A4 code]],MATCH(Product_hierarchy_2019[[#This Row],[BA Code]],Table16[[#All],[OPS HW A4]],0)),"")</f>
        <v/>
      </c>
      <c r="S111" t="str">
        <f>+IFERROR(INDEX(Table16[[#All],[HPS HW code]],MATCH(Product_hierarchy_2019[[#This Row],[BA Code]],Table16[[#All],[HPS HW]],0)),"")</f>
        <v/>
      </c>
      <c r="T111" t="str">
        <f>+IFERROR(INDEX(Table16[[#All],[Print Support Svcs code]],MATCH(Product_hierarchy_2019[[#This Row],[BA Code]],Table16[[#All],[Print Support Svcs]],0)),"")</f>
        <v/>
      </c>
      <c r="U111" t="str">
        <f>+IFERROR(INDEX(Table16[[#All],[Print Value code]],MATCH(Product_hierarchy_2019[[#This Row],[BA Code]],Table16[[#All],[Print Value]],0)),"")</f>
        <v/>
      </c>
      <c r="V111" t="str">
        <f>+IFERROR(INDEX(Table16[[#All],[HPS Supplies code]],MATCH(Product_hierarchy_2019[[#This Row],[BA Code]],Table16[[#All],[HPS Supplies]],0)),"")</f>
        <v/>
      </c>
      <c r="W111" t="str">
        <f>+IFERROR(INDEX(Table16[[#All],[OPS Supplies code]],MATCH(Product_hierarchy_2019[[#This Row],[BA Code]],Table16[[#All],[OPS Supplies]],0)),"")</f>
        <v/>
      </c>
      <c r="AA111" s="1" t="str">
        <f>+IFERROR(INDEX(DCP_PL_mapping[[#All],[DCP Group]],MATCH(Product_hierarchy_2019[[#This Row],[BA Code]],DCP_PL_mapping[[#All],[BA Code]],0)),"")</f>
        <v>BPS</v>
      </c>
      <c r="AB111" t="str">
        <f>+INDEX(Product_Herarchy2017[[#All],[L2 Description]],MATCH(Product_hierarchy_2019[[#This Row],[BA Code]],Product_Herarchy2017[[#All],[BA Code]],0))</f>
        <v>Personal Systems</v>
      </c>
      <c r="AC111" t="s">
        <v>699</v>
      </c>
    </row>
    <row r="112" spans="1:29" x14ac:dyDescent="0.25">
      <c r="A112" t="s">
        <v>573</v>
      </c>
      <c r="B112" t="str">
        <f>+LEFT(Product_hierarchy_2019[[#This Row],[BA Code]],2)</f>
        <v>W1</v>
      </c>
      <c r="C112" t="s">
        <v>574</v>
      </c>
      <c r="D112" t="s">
        <v>17</v>
      </c>
      <c r="E112" t="s">
        <v>581</v>
      </c>
      <c r="F112" t="s">
        <v>572</v>
      </c>
      <c r="G112" t="s">
        <v>262</v>
      </c>
      <c r="H112" t="s">
        <v>699</v>
      </c>
      <c r="I112" t="s">
        <v>703</v>
      </c>
      <c r="J112" t="s">
        <v>703</v>
      </c>
      <c r="K112" t="str">
        <f>+IFERROR(INDEX(Table16[[#All],[CPS Code]],MATCH(Product_hierarchy_2019[[#This Row],[BA Code]],Table16[[#All],[CPS]],0)),"")</f>
        <v/>
      </c>
      <c r="L112" t="s">
        <v>703</v>
      </c>
      <c r="O112" t="str">
        <f>+IFERROR(INDEX(Table16[[#All],[PC Services code]],MATCH(Product_hierarchy_2019[[#This Row],[BA Code]],Table16[[#All],[PC Svcs (STM + Indirect)]],0)),"")</f>
        <v/>
      </c>
      <c r="P112" t="str">
        <f>+IFERROR(INDEX(Table16[[#All],[PC Value code]],MATCH(Product_hierarchy_2019[[#This Row],[BA Code]],Table16[[#All],[PC Value]],0)),"")</f>
        <v/>
      </c>
      <c r="Q112" t="str">
        <f>+IFERROR(INDEX(Table16[[#All],[OPS HW code]],MATCH(Product_hierarchy_2019[[#This Row],[BA Code]],Table16[[#All],[OPS HW A3]],0)),"")</f>
        <v/>
      </c>
      <c r="R112" t="str">
        <f>+IFERROR(INDEX(Table16[[#All],[OPS HW A4 code]],MATCH(Product_hierarchy_2019[[#This Row],[BA Code]],Table16[[#All],[OPS HW A4]],0)),"")</f>
        <v/>
      </c>
      <c r="S112" t="str">
        <f>+IFERROR(INDEX(Table16[[#All],[HPS HW code]],MATCH(Product_hierarchy_2019[[#This Row],[BA Code]],Table16[[#All],[HPS HW]],0)),"")</f>
        <v/>
      </c>
      <c r="T112" t="str">
        <f>+IFERROR(INDEX(Table16[[#All],[Print Support Svcs code]],MATCH(Product_hierarchy_2019[[#This Row],[BA Code]],Table16[[#All],[Print Support Svcs]],0)),"")</f>
        <v/>
      </c>
      <c r="U112" t="str">
        <f>+IFERROR(INDEX(Table16[[#All],[Print Value code]],MATCH(Product_hierarchy_2019[[#This Row],[BA Code]],Table16[[#All],[Print Value]],0)),"")</f>
        <v/>
      </c>
      <c r="V112" t="str">
        <f>+IFERROR(INDEX(Table16[[#All],[HPS Supplies code]],MATCH(Product_hierarchy_2019[[#This Row],[BA Code]],Table16[[#All],[HPS Supplies]],0)),"")</f>
        <v/>
      </c>
      <c r="W112" t="str">
        <f>+IFERROR(INDEX(Table16[[#All],[OPS Supplies code]],MATCH(Product_hierarchy_2019[[#This Row],[BA Code]],Table16[[#All],[OPS Supplies]],0)),"")</f>
        <v/>
      </c>
      <c r="AA112" s="1" t="str">
        <f>+IFERROR(INDEX(DCP_PL_mapping[[#All],[DCP Group]],MATCH(Product_hierarchy_2019[[#This Row],[BA Code]],DCP_PL_mapping[[#All],[BA Code]],0)),"")</f>
        <v/>
      </c>
      <c r="AB112" t="str">
        <f>+INDEX(Product_Herarchy2017[[#All],[L2 Description]],MATCH(Product_hierarchy_2019[[#This Row],[BA Code]],Product_Herarchy2017[[#All],[BA Code]],0))</f>
        <v>Personal Systems</v>
      </c>
      <c r="AC112" t="s">
        <v>699</v>
      </c>
    </row>
    <row r="113" spans="1:29" x14ac:dyDescent="0.25">
      <c r="A113" t="s">
        <v>576</v>
      </c>
      <c r="B113" t="str">
        <f>+LEFT(Product_hierarchy_2019[[#This Row],[BA Code]],2)</f>
        <v>W1</v>
      </c>
      <c r="C113" t="s">
        <v>577</v>
      </c>
      <c r="D113" t="s">
        <v>575</v>
      </c>
      <c r="E113" t="s">
        <v>581</v>
      </c>
      <c r="F113" t="s">
        <v>572</v>
      </c>
      <c r="G113" t="s">
        <v>262</v>
      </c>
      <c r="H113" t="s">
        <v>699</v>
      </c>
      <c r="I113" t="s">
        <v>703</v>
      </c>
      <c r="J113" t="s">
        <v>703</v>
      </c>
      <c r="K113" t="str">
        <f>+IFERROR(INDEX(Table16[[#All],[CPS Code]],MATCH(Product_hierarchy_2019[[#This Row],[BA Code]],Table16[[#All],[CPS]],0)),"")</f>
        <v/>
      </c>
      <c r="L113" t="s">
        <v>703</v>
      </c>
      <c r="O113" t="str">
        <f>+IFERROR(INDEX(Table16[[#All],[PC Services code]],MATCH(Product_hierarchy_2019[[#This Row],[BA Code]],Table16[[#All],[PC Svcs (STM + Indirect)]],0)),"")</f>
        <v/>
      </c>
      <c r="P113" t="str">
        <f>+IFERROR(INDEX(Table16[[#All],[PC Value code]],MATCH(Product_hierarchy_2019[[#This Row],[BA Code]],Table16[[#All],[PC Value]],0)),"")</f>
        <v/>
      </c>
      <c r="Q113" t="str">
        <f>+IFERROR(INDEX(Table16[[#All],[OPS HW code]],MATCH(Product_hierarchy_2019[[#This Row],[BA Code]],Table16[[#All],[OPS HW A3]],0)),"")</f>
        <v/>
      </c>
      <c r="R113" t="str">
        <f>+IFERROR(INDEX(Table16[[#All],[OPS HW A4 code]],MATCH(Product_hierarchy_2019[[#This Row],[BA Code]],Table16[[#All],[OPS HW A4]],0)),"")</f>
        <v/>
      </c>
      <c r="S113" t="str">
        <f>+IFERROR(INDEX(Table16[[#All],[HPS HW code]],MATCH(Product_hierarchy_2019[[#This Row],[BA Code]],Table16[[#All],[HPS HW]],0)),"")</f>
        <v/>
      </c>
      <c r="T113" t="str">
        <f>+IFERROR(INDEX(Table16[[#All],[Print Support Svcs code]],MATCH(Product_hierarchy_2019[[#This Row],[BA Code]],Table16[[#All],[Print Support Svcs]],0)),"")</f>
        <v/>
      </c>
      <c r="U113" t="str">
        <f>+IFERROR(INDEX(Table16[[#All],[Print Value code]],MATCH(Product_hierarchy_2019[[#This Row],[BA Code]],Table16[[#All],[Print Value]],0)),"")</f>
        <v/>
      </c>
      <c r="V113" t="str">
        <f>+IFERROR(INDEX(Table16[[#All],[HPS Supplies code]],MATCH(Product_hierarchy_2019[[#This Row],[BA Code]],Table16[[#All],[HPS Supplies]],0)),"")</f>
        <v/>
      </c>
      <c r="W113" t="str">
        <f>+IFERROR(INDEX(Table16[[#All],[OPS Supplies code]],MATCH(Product_hierarchy_2019[[#This Row],[BA Code]],Table16[[#All],[OPS Supplies]],0)),"")</f>
        <v/>
      </c>
      <c r="AA113" s="1" t="str">
        <f>+IFERROR(INDEX(DCP_PL_mapping[[#All],[DCP Group]],MATCH(Product_hierarchy_2019[[#This Row],[BA Code]],DCP_PL_mapping[[#All],[BA Code]],0)),"")</f>
        <v/>
      </c>
      <c r="AB113" t="str">
        <f>+INDEX(Product_Herarchy2017[[#All],[L2 Description]],MATCH(Product_hierarchy_2019[[#This Row],[BA Code]],Product_Herarchy2017[[#All],[BA Code]],0))</f>
        <v>Personal Systems</v>
      </c>
      <c r="AC113" t="s">
        <v>699</v>
      </c>
    </row>
    <row r="114" spans="1:29" x14ac:dyDescent="0.25">
      <c r="A114" t="s">
        <v>579</v>
      </c>
      <c r="B114" t="str">
        <f>+LEFT(Product_hierarchy_2019[[#This Row],[BA Code]],2)</f>
        <v>W1</v>
      </c>
      <c r="C114" t="s">
        <v>580</v>
      </c>
      <c r="D114" t="s">
        <v>578</v>
      </c>
      <c r="E114" t="s">
        <v>581</v>
      </c>
      <c r="F114" t="s">
        <v>572</v>
      </c>
      <c r="G114" t="s">
        <v>262</v>
      </c>
      <c r="H114" t="s">
        <v>699</v>
      </c>
      <c r="I114" t="s">
        <v>703</v>
      </c>
      <c r="J114" t="s">
        <v>703</v>
      </c>
      <c r="K114" t="str">
        <f>+IFERROR(INDEX(Table16[[#All],[CPS Code]],MATCH(Product_hierarchy_2019[[#This Row],[BA Code]],Table16[[#All],[CPS]],0)),"")</f>
        <v/>
      </c>
      <c r="L114" t="s">
        <v>703</v>
      </c>
      <c r="O114" t="str">
        <f>+IFERROR(INDEX(Table16[[#All],[PC Services code]],MATCH(Product_hierarchy_2019[[#This Row],[BA Code]],Table16[[#All],[PC Svcs (STM + Indirect)]],0)),"")</f>
        <v/>
      </c>
      <c r="P114" t="str">
        <f>+IFERROR(INDEX(Table16[[#All],[PC Value code]],MATCH(Product_hierarchy_2019[[#This Row],[BA Code]],Table16[[#All],[PC Value]],0)),"")</f>
        <v/>
      </c>
      <c r="Q114" t="str">
        <f>+IFERROR(INDEX(Table16[[#All],[OPS HW code]],MATCH(Product_hierarchy_2019[[#This Row],[BA Code]],Table16[[#All],[OPS HW A3]],0)),"")</f>
        <v/>
      </c>
      <c r="R114" t="str">
        <f>+IFERROR(INDEX(Table16[[#All],[OPS HW A4 code]],MATCH(Product_hierarchy_2019[[#This Row],[BA Code]],Table16[[#All],[OPS HW A4]],0)),"")</f>
        <v/>
      </c>
      <c r="S114" t="str">
        <f>+IFERROR(INDEX(Table16[[#All],[HPS HW code]],MATCH(Product_hierarchy_2019[[#This Row],[BA Code]],Table16[[#All],[HPS HW]],0)),"")</f>
        <v/>
      </c>
      <c r="T114" t="str">
        <f>+IFERROR(INDEX(Table16[[#All],[Print Support Svcs code]],MATCH(Product_hierarchy_2019[[#This Row],[BA Code]],Table16[[#All],[Print Support Svcs]],0)),"")</f>
        <v/>
      </c>
      <c r="U114" t="str">
        <f>+IFERROR(INDEX(Table16[[#All],[Print Value code]],MATCH(Product_hierarchy_2019[[#This Row],[BA Code]],Table16[[#All],[Print Value]],0)),"")</f>
        <v/>
      </c>
      <c r="V114" t="str">
        <f>+IFERROR(INDEX(Table16[[#All],[HPS Supplies code]],MATCH(Product_hierarchy_2019[[#This Row],[BA Code]],Table16[[#All],[HPS Supplies]],0)),"")</f>
        <v/>
      </c>
      <c r="W114" t="str">
        <f>+IFERROR(INDEX(Table16[[#All],[OPS Supplies code]],MATCH(Product_hierarchy_2019[[#This Row],[BA Code]],Table16[[#All],[OPS Supplies]],0)),"")</f>
        <v/>
      </c>
      <c r="AA114" s="1" t="str">
        <f>+IFERROR(INDEX(DCP_PL_mapping[[#All],[DCP Group]],MATCH(Product_hierarchy_2019[[#This Row],[BA Code]],DCP_PL_mapping[[#All],[BA Code]],0)),"")</f>
        <v/>
      </c>
      <c r="AB114" t="str">
        <f>+INDEX(Product_Herarchy2017[[#All],[L2 Description]],MATCH(Product_hierarchy_2019[[#This Row],[BA Code]],Product_Herarchy2017[[#All],[BA Code]],0))</f>
        <v>Personal Systems</v>
      </c>
      <c r="AC114" t="s">
        <v>699</v>
      </c>
    </row>
    <row r="115" spans="1:29" x14ac:dyDescent="0.25">
      <c r="A115" s="51" t="s">
        <v>153</v>
      </c>
      <c r="B115" t="str">
        <f>+LEFT(Product_hierarchy_2019[[#This Row],[BA Code]],2)</f>
        <v>16</v>
      </c>
      <c r="C115" t="s">
        <v>154</v>
      </c>
      <c r="D115" t="s">
        <v>147</v>
      </c>
      <c r="E115" t="s">
        <v>588</v>
      </c>
      <c r="F115" t="s">
        <v>572</v>
      </c>
      <c r="G115" t="s">
        <v>262</v>
      </c>
      <c r="H115" t="s">
        <v>699</v>
      </c>
      <c r="I115" t="s">
        <v>703</v>
      </c>
      <c r="J115" t="s">
        <v>703</v>
      </c>
      <c r="K115" t="str">
        <f>+IFERROR(INDEX(Table16[[#All],[CPS Code]],MATCH(Product_hierarchy_2019[[#This Row],[BA Code]],Table16[[#All],[CPS]],0)),"")</f>
        <v/>
      </c>
      <c r="L115" t="s">
        <v>703</v>
      </c>
      <c r="O115" t="str">
        <f>+IFERROR(INDEX(Table16[[#All],[PC Services code]],MATCH(Product_hierarchy_2019[[#This Row],[BA Code]],Table16[[#All],[PC Svcs (STM + Indirect)]],0)),"")</f>
        <v/>
      </c>
      <c r="P115" t="str">
        <f>+IFERROR(INDEX(Table16[[#All],[PC Value code]],MATCH(Product_hierarchy_2019[[#This Row],[BA Code]],Table16[[#All],[PC Value]],0)),"")</f>
        <v>PC Value</v>
      </c>
      <c r="Q115" t="str">
        <f>+IFERROR(INDEX(Table16[[#All],[OPS HW code]],MATCH(Product_hierarchy_2019[[#This Row],[BA Code]],Table16[[#All],[OPS HW A3]],0)),"")</f>
        <v/>
      </c>
      <c r="R115" t="str">
        <f>+IFERROR(INDEX(Table16[[#All],[OPS HW A4 code]],MATCH(Product_hierarchy_2019[[#This Row],[BA Code]],Table16[[#All],[OPS HW A4]],0)),"")</f>
        <v/>
      </c>
      <c r="S115" t="str">
        <f>+IFERROR(INDEX(Table16[[#All],[HPS HW code]],MATCH(Product_hierarchy_2019[[#This Row],[BA Code]],Table16[[#All],[HPS HW]],0)),"")</f>
        <v/>
      </c>
      <c r="T115" t="str">
        <f>+IFERROR(INDEX(Table16[[#All],[Print Support Svcs code]],MATCH(Product_hierarchy_2019[[#This Row],[BA Code]],Table16[[#All],[Print Support Svcs]],0)),"")</f>
        <v/>
      </c>
      <c r="U115" t="str">
        <f>+IFERROR(INDEX(Table16[[#All],[Print Value code]],MATCH(Product_hierarchy_2019[[#This Row],[BA Code]],Table16[[#All],[Print Value]],0)),"")</f>
        <v/>
      </c>
      <c r="V115" t="str">
        <f>+IFERROR(INDEX(Table16[[#All],[HPS Supplies code]],MATCH(Product_hierarchy_2019[[#This Row],[BA Code]],Table16[[#All],[HPS Supplies]],0)),"")</f>
        <v/>
      </c>
      <c r="W115" t="str">
        <f>+IFERROR(INDEX(Table16[[#All],[OPS Supplies code]],MATCH(Product_hierarchy_2019[[#This Row],[BA Code]],Table16[[#All],[OPS Supplies]],0)),"")</f>
        <v/>
      </c>
      <c r="AA115" s="1" t="str">
        <f>+IFERROR(INDEX(DCP_PL_mapping[[#All],[DCP Group]],MATCH(Product_hierarchy_2019[[#This Row],[BA Code]],DCP_PL_mapping[[#All],[BA Code]],0)),"")</f>
        <v/>
      </c>
      <c r="AB115" t="str">
        <f>+INDEX(Product_Herarchy2017[[#All],[L2 Description]],MATCH(Product_hierarchy_2019[[#This Row],[BA Code]],Product_Herarchy2017[[#All],[BA Code]],0))</f>
        <v>Personal Systems</v>
      </c>
      <c r="AC115" t="s">
        <v>699</v>
      </c>
    </row>
    <row r="116" spans="1:29" x14ac:dyDescent="0.25">
      <c r="A116" t="s">
        <v>586</v>
      </c>
      <c r="B116" t="str">
        <f>+LEFT(Product_hierarchy_2019[[#This Row],[BA Code]],2)</f>
        <v>W1</v>
      </c>
      <c r="C116" t="s">
        <v>587</v>
      </c>
      <c r="D116" t="s">
        <v>147</v>
      </c>
      <c r="E116" t="s">
        <v>588</v>
      </c>
      <c r="F116" t="s">
        <v>572</v>
      </c>
      <c r="G116" t="s">
        <v>262</v>
      </c>
      <c r="H116" t="s">
        <v>699</v>
      </c>
      <c r="I116" t="s">
        <v>703</v>
      </c>
      <c r="J116" t="s">
        <v>703</v>
      </c>
      <c r="K116" t="str">
        <f>+IFERROR(INDEX(Table16[[#All],[CPS Code]],MATCH(Product_hierarchy_2019[[#This Row],[BA Code]],Table16[[#All],[CPS]],0)),"")</f>
        <v/>
      </c>
      <c r="L116" t="s">
        <v>703</v>
      </c>
      <c r="O116" t="str">
        <f>+IFERROR(INDEX(Table16[[#All],[PC Services code]],MATCH(Product_hierarchy_2019[[#This Row],[BA Code]],Table16[[#All],[PC Svcs (STM + Indirect)]],0)),"")</f>
        <v/>
      </c>
      <c r="P116" t="str">
        <f>+IFERROR(INDEX(Table16[[#All],[PC Value code]],MATCH(Product_hierarchy_2019[[#This Row],[BA Code]],Table16[[#All],[PC Value]],0)),"")</f>
        <v/>
      </c>
      <c r="Q116" t="str">
        <f>+IFERROR(INDEX(Table16[[#All],[OPS HW code]],MATCH(Product_hierarchy_2019[[#This Row],[BA Code]],Table16[[#All],[OPS HW A3]],0)),"")</f>
        <v/>
      </c>
      <c r="R116" t="str">
        <f>+IFERROR(INDEX(Table16[[#All],[OPS HW A4 code]],MATCH(Product_hierarchy_2019[[#This Row],[BA Code]],Table16[[#All],[OPS HW A4]],0)),"")</f>
        <v/>
      </c>
      <c r="S116" t="str">
        <f>+IFERROR(INDEX(Table16[[#All],[HPS HW code]],MATCH(Product_hierarchy_2019[[#This Row],[BA Code]],Table16[[#All],[HPS HW]],0)),"")</f>
        <v/>
      </c>
      <c r="T116" t="str">
        <f>+IFERROR(INDEX(Table16[[#All],[Print Support Svcs code]],MATCH(Product_hierarchy_2019[[#This Row],[BA Code]],Table16[[#All],[Print Support Svcs]],0)),"")</f>
        <v/>
      </c>
      <c r="U116" t="str">
        <f>+IFERROR(INDEX(Table16[[#All],[Print Value code]],MATCH(Product_hierarchy_2019[[#This Row],[BA Code]],Table16[[#All],[Print Value]],0)),"")</f>
        <v/>
      </c>
      <c r="V116" t="str">
        <f>+IFERROR(INDEX(Table16[[#All],[HPS Supplies code]],MATCH(Product_hierarchy_2019[[#This Row],[BA Code]],Table16[[#All],[HPS Supplies]],0)),"")</f>
        <v/>
      </c>
      <c r="W116" t="str">
        <f>+IFERROR(INDEX(Table16[[#All],[OPS Supplies code]],MATCH(Product_hierarchy_2019[[#This Row],[BA Code]],Table16[[#All],[OPS Supplies]],0)),"")</f>
        <v/>
      </c>
      <c r="AA116" s="1" t="str">
        <f>+IFERROR(INDEX(DCP_PL_mapping[[#All],[DCP Group]],MATCH(Product_hierarchy_2019[[#This Row],[BA Code]],DCP_PL_mapping[[#All],[BA Code]],0)),"")</f>
        <v/>
      </c>
      <c r="AB116" t="str">
        <f>+INDEX(Product_Herarchy2017[[#All],[L2 Description]],MATCH(Product_hierarchy_2019[[#This Row],[BA Code]],Product_Herarchy2017[[#All],[BA Code]],0))</f>
        <v>Personal Systems</v>
      </c>
      <c r="AC116" t="s">
        <v>699</v>
      </c>
    </row>
    <row r="117" spans="1:29" x14ac:dyDescent="0.25">
      <c r="A117" t="s">
        <v>584</v>
      </c>
      <c r="B117" t="str">
        <f>+LEFT(Product_hierarchy_2019[[#This Row],[BA Code]],2)</f>
        <v>W1</v>
      </c>
      <c r="C117" t="s">
        <v>585</v>
      </c>
      <c r="D117" t="s">
        <v>582</v>
      </c>
      <c r="E117" t="s">
        <v>588</v>
      </c>
      <c r="F117" t="s">
        <v>572</v>
      </c>
      <c r="G117" t="s">
        <v>262</v>
      </c>
      <c r="H117" t="s">
        <v>699</v>
      </c>
      <c r="I117" t="s">
        <v>703</v>
      </c>
      <c r="J117" t="s">
        <v>703</v>
      </c>
      <c r="K117" t="str">
        <f>+IFERROR(INDEX(Table16[[#All],[CPS Code]],MATCH(Product_hierarchy_2019[[#This Row],[BA Code]],Table16[[#All],[CPS]],0)),"")</f>
        <v/>
      </c>
      <c r="L117" t="s">
        <v>703</v>
      </c>
      <c r="O117" t="str">
        <f>+IFERROR(INDEX(Table16[[#All],[PC Services code]],MATCH(Product_hierarchy_2019[[#This Row],[BA Code]],Table16[[#All],[PC Svcs (STM + Indirect)]],0)),"")</f>
        <v/>
      </c>
      <c r="P117" t="str">
        <f>+IFERROR(INDEX(Table16[[#All],[PC Value code]],MATCH(Product_hierarchy_2019[[#This Row],[BA Code]],Table16[[#All],[PC Value]],0)),"")</f>
        <v/>
      </c>
      <c r="Q117" t="str">
        <f>+IFERROR(INDEX(Table16[[#All],[OPS HW code]],MATCH(Product_hierarchy_2019[[#This Row],[BA Code]],Table16[[#All],[OPS HW A3]],0)),"")</f>
        <v/>
      </c>
      <c r="R117" t="str">
        <f>+IFERROR(INDEX(Table16[[#All],[OPS HW A4 code]],MATCH(Product_hierarchy_2019[[#This Row],[BA Code]],Table16[[#All],[OPS HW A4]],0)),"")</f>
        <v/>
      </c>
      <c r="S117" t="str">
        <f>+IFERROR(INDEX(Table16[[#All],[HPS HW code]],MATCH(Product_hierarchy_2019[[#This Row],[BA Code]],Table16[[#All],[HPS HW]],0)),"")</f>
        <v/>
      </c>
      <c r="T117" t="str">
        <f>+IFERROR(INDEX(Table16[[#All],[Print Support Svcs code]],MATCH(Product_hierarchy_2019[[#This Row],[BA Code]],Table16[[#All],[Print Support Svcs]],0)),"")</f>
        <v/>
      </c>
      <c r="U117" t="str">
        <f>+IFERROR(INDEX(Table16[[#All],[Print Value code]],MATCH(Product_hierarchy_2019[[#This Row],[BA Code]],Table16[[#All],[Print Value]],0)),"")</f>
        <v/>
      </c>
      <c r="V117" t="str">
        <f>+IFERROR(INDEX(Table16[[#All],[HPS Supplies code]],MATCH(Product_hierarchy_2019[[#This Row],[BA Code]],Table16[[#All],[HPS Supplies]],0)),"")</f>
        <v/>
      </c>
      <c r="W117" t="str">
        <f>+IFERROR(INDEX(Table16[[#All],[OPS Supplies code]],MATCH(Product_hierarchy_2019[[#This Row],[BA Code]],Table16[[#All],[OPS Supplies]],0)),"")</f>
        <v/>
      </c>
      <c r="AA117" s="1" t="str">
        <f>+IFERROR(INDEX(DCP_PL_mapping[[#All],[DCP Group]],MATCH(Product_hierarchy_2019[[#This Row],[BA Code]],DCP_PL_mapping[[#All],[BA Code]],0)),"")</f>
        <v/>
      </c>
      <c r="AB117" t="str">
        <f>+INDEX(Product_Herarchy2017[[#All],[L2 Description]],MATCH(Product_hierarchy_2019[[#This Row],[BA Code]],Product_Herarchy2017[[#All],[BA Code]],0))</f>
        <v>Personal Systems</v>
      </c>
      <c r="AC117" t="s">
        <v>699</v>
      </c>
    </row>
    <row r="118" spans="1:29" x14ac:dyDescent="0.25">
      <c r="A118" t="s">
        <v>602</v>
      </c>
      <c r="B118" t="str">
        <f>+LEFT(Product_hierarchy_2019[[#This Row],[BA Code]],2)</f>
        <v>10</v>
      </c>
      <c r="C118" t="s">
        <v>603</v>
      </c>
      <c r="D118" t="s">
        <v>185</v>
      </c>
      <c r="E118" t="s">
        <v>185</v>
      </c>
      <c r="F118" t="s">
        <v>572</v>
      </c>
      <c r="G118" t="s">
        <v>262</v>
      </c>
      <c r="H118" t="s">
        <v>699</v>
      </c>
      <c r="I118" t="s">
        <v>703</v>
      </c>
      <c r="J118" t="s">
        <v>703</v>
      </c>
      <c r="K118" t="str">
        <f>+IFERROR(INDEX(Table16[[#All],[CPS Code]],MATCH(Product_hierarchy_2019[[#This Row],[BA Code]],Table16[[#All],[CPS]],0)),"")</f>
        <v/>
      </c>
      <c r="L118" t="s">
        <v>703</v>
      </c>
      <c r="O118" t="str">
        <f>+IFERROR(INDEX(Table16[[#All],[PC Services code]],MATCH(Product_hierarchy_2019[[#This Row],[BA Code]],Table16[[#All],[PC Svcs (STM + Indirect)]],0)),"")</f>
        <v/>
      </c>
      <c r="P118" t="str">
        <f>+IFERROR(INDEX(Table16[[#All],[PC Value code]],MATCH(Product_hierarchy_2019[[#This Row],[BA Code]],Table16[[#All],[PC Value]],0)),"")</f>
        <v/>
      </c>
      <c r="Q118" t="str">
        <f>+IFERROR(INDEX(Table16[[#All],[OPS HW code]],MATCH(Product_hierarchy_2019[[#This Row],[BA Code]],Table16[[#All],[OPS HW A3]],0)),"")</f>
        <v/>
      </c>
      <c r="R118" t="str">
        <f>+IFERROR(INDEX(Table16[[#All],[OPS HW A4 code]],MATCH(Product_hierarchy_2019[[#This Row],[BA Code]],Table16[[#All],[OPS HW A4]],0)),"")</f>
        <v/>
      </c>
      <c r="S118" t="str">
        <f>+IFERROR(INDEX(Table16[[#All],[HPS HW code]],MATCH(Product_hierarchy_2019[[#This Row],[BA Code]],Table16[[#All],[HPS HW]],0)),"")</f>
        <v/>
      </c>
      <c r="T118" t="str">
        <f>+IFERROR(INDEX(Table16[[#All],[Print Support Svcs code]],MATCH(Product_hierarchy_2019[[#This Row],[BA Code]],Table16[[#All],[Print Support Svcs]],0)),"")</f>
        <v/>
      </c>
      <c r="U118" t="str">
        <f>+IFERROR(INDEX(Table16[[#All],[Print Value code]],MATCH(Product_hierarchy_2019[[#This Row],[BA Code]],Table16[[#All],[Print Value]],0)),"")</f>
        <v/>
      </c>
      <c r="V118" t="str">
        <f>+IFERROR(INDEX(Table16[[#All],[HPS Supplies code]],MATCH(Product_hierarchy_2019[[#This Row],[BA Code]],Table16[[#All],[HPS Supplies]],0)),"")</f>
        <v/>
      </c>
      <c r="W118" t="str">
        <f>+IFERROR(INDEX(Table16[[#All],[OPS Supplies code]],MATCH(Product_hierarchy_2019[[#This Row],[BA Code]],Table16[[#All],[OPS Supplies]],0)),"")</f>
        <v/>
      </c>
      <c r="AA118" s="1" t="str">
        <f>+IFERROR(INDEX(DCP_PL_mapping[[#All],[DCP Group]],MATCH(Product_hierarchy_2019[[#This Row],[BA Code]],DCP_PL_mapping[[#All],[BA Code]],0)),"")</f>
        <v/>
      </c>
      <c r="AB118" t="str">
        <f>+INDEX(Product_Herarchy2017[[#All],[L2 Description]],MATCH(Product_hierarchy_2019[[#This Row],[BA Code]],Product_Herarchy2017[[#All],[BA Code]],0))</f>
        <v>Personal Systems</v>
      </c>
      <c r="AC118" t="s">
        <v>699</v>
      </c>
    </row>
    <row r="119" spans="1:29" x14ac:dyDescent="0.25">
      <c r="A119" t="s">
        <v>187</v>
      </c>
      <c r="B119" t="str">
        <f>+LEFT(Product_hierarchy_2019[[#This Row],[BA Code]],2)</f>
        <v>9S</v>
      </c>
      <c r="C119" t="s">
        <v>266</v>
      </c>
      <c r="D119" t="s">
        <v>185</v>
      </c>
      <c r="E119" t="s">
        <v>185</v>
      </c>
      <c r="F119" t="s">
        <v>572</v>
      </c>
      <c r="G119" t="s">
        <v>262</v>
      </c>
      <c r="H119" t="s">
        <v>699</v>
      </c>
      <c r="I119" t="s">
        <v>703</v>
      </c>
      <c r="J119" t="s">
        <v>703</v>
      </c>
      <c r="K119" t="str">
        <f>+IFERROR(INDEX(Table16[[#All],[CPS Code]],MATCH(Product_hierarchy_2019[[#This Row],[BA Code]],Table16[[#All],[CPS]],0)),"")</f>
        <v/>
      </c>
      <c r="L119" t="s">
        <v>703</v>
      </c>
      <c r="O119" t="str">
        <f>+IFERROR(INDEX(Table16[[#All],[PC Services code]],MATCH(Product_hierarchy_2019[[#This Row],[BA Code]],Table16[[#All],[PC Svcs (STM + Indirect)]],0)),"")</f>
        <v/>
      </c>
      <c r="P119" t="str">
        <f>+IFERROR(INDEX(Table16[[#All],[PC Value code]],MATCH(Product_hierarchy_2019[[#This Row],[BA Code]],Table16[[#All],[PC Value]],0)),"")</f>
        <v/>
      </c>
      <c r="Q119" t="str">
        <f>+IFERROR(INDEX(Table16[[#All],[OPS HW code]],MATCH(Product_hierarchy_2019[[#This Row],[BA Code]],Table16[[#All],[OPS HW A3]],0)),"")</f>
        <v/>
      </c>
      <c r="R119" t="str">
        <f>+IFERROR(INDEX(Table16[[#All],[OPS HW A4 code]],MATCH(Product_hierarchy_2019[[#This Row],[BA Code]],Table16[[#All],[OPS HW A4]],0)),"")</f>
        <v/>
      </c>
      <c r="S119" t="str">
        <f>+IFERROR(INDEX(Table16[[#All],[HPS HW code]],MATCH(Product_hierarchy_2019[[#This Row],[BA Code]],Table16[[#All],[HPS HW]],0)),"")</f>
        <v/>
      </c>
      <c r="T119" t="str">
        <f>+IFERROR(INDEX(Table16[[#All],[Print Support Svcs code]],MATCH(Product_hierarchy_2019[[#This Row],[BA Code]],Table16[[#All],[Print Support Svcs]],0)),"")</f>
        <v/>
      </c>
      <c r="U119" t="str">
        <f>+IFERROR(INDEX(Table16[[#All],[Print Value code]],MATCH(Product_hierarchy_2019[[#This Row],[BA Code]],Table16[[#All],[Print Value]],0)),"")</f>
        <v/>
      </c>
      <c r="V119" t="str">
        <f>+IFERROR(INDEX(Table16[[#All],[HPS Supplies code]],MATCH(Product_hierarchy_2019[[#This Row],[BA Code]],Table16[[#All],[HPS Supplies]],0)),"")</f>
        <v/>
      </c>
      <c r="W119" t="str">
        <f>+IFERROR(INDEX(Table16[[#All],[OPS Supplies code]],MATCH(Product_hierarchy_2019[[#This Row],[BA Code]],Table16[[#All],[OPS Supplies]],0)),"")</f>
        <v/>
      </c>
      <c r="AA119" s="1" t="str">
        <f>+IFERROR(INDEX(DCP_PL_mapping[[#All],[DCP Group]],MATCH(Product_hierarchy_2019[[#This Row],[BA Code]],DCP_PL_mapping[[#All],[BA Code]],0)),"")</f>
        <v/>
      </c>
      <c r="AB119" t="str">
        <f>+INDEX(Product_Herarchy2017[[#All],[L2 Description]],MATCH(Product_hierarchy_2019[[#This Row],[BA Code]],Product_Herarchy2017[[#All],[BA Code]],0))</f>
        <v>Personal Systems</v>
      </c>
      <c r="AC119" t="s">
        <v>699</v>
      </c>
    </row>
    <row r="120" spans="1:29" x14ac:dyDescent="0.25">
      <c r="A120" t="s">
        <v>604</v>
      </c>
      <c r="B120" t="str">
        <f>+LEFT(Product_hierarchy_2019[[#This Row],[BA Code]],2)</f>
        <v>W0</v>
      </c>
      <c r="C120" t="s">
        <v>605</v>
      </c>
      <c r="D120" t="s">
        <v>185</v>
      </c>
      <c r="E120" t="s">
        <v>185</v>
      </c>
      <c r="F120" t="s">
        <v>572</v>
      </c>
      <c r="G120" t="s">
        <v>262</v>
      </c>
      <c r="H120" t="s">
        <v>699</v>
      </c>
      <c r="I120" t="s">
        <v>703</v>
      </c>
      <c r="J120" t="s">
        <v>703</v>
      </c>
      <c r="K120" t="str">
        <f>+IFERROR(INDEX(Table16[[#All],[CPS Code]],MATCH(Product_hierarchy_2019[[#This Row],[BA Code]],Table16[[#All],[CPS]],0)),"")</f>
        <v/>
      </c>
      <c r="L120" t="s">
        <v>703</v>
      </c>
      <c r="O120" t="str">
        <f>+IFERROR(INDEX(Table16[[#All],[PC Services code]],MATCH(Product_hierarchy_2019[[#This Row],[BA Code]],Table16[[#All],[PC Svcs (STM + Indirect)]],0)),"")</f>
        <v/>
      </c>
      <c r="P120" t="str">
        <f>+IFERROR(INDEX(Table16[[#All],[PC Value code]],MATCH(Product_hierarchy_2019[[#This Row],[BA Code]],Table16[[#All],[PC Value]],0)),"")</f>
        <v/>
      </c>
      <c r="Q120" t="str">
        <f>+IFERROR(INDEX(Table16[[#All],[OPS HW code]],MATCH(Product_hierarchy_2019[[#This Row],[BA Code]],Table16[[#All],[OPS HW A3]],0)),"")</f>
        <v/>
      </c>
      <c r="R120" t="str">
        <f>+IFERROR(INDEX(Table16[[#All],[OPS HW A4 code]],MATCH(Product_hierarchy_2019[[#This Row],[BA Code]],Table16[[#All],[OPS HW A4]],0)),"")</f>
        <v/>
      </c>
      <c r="S120" t="str">
        <f>+IFERROR(INDEX(Table16[[#All],[HPS HW code]],MATCH(Product_hierarchy_2019[[#This Row],[BA Code]],Table16[[#All],[HPS HW]],0)),"")</f>
        <v/>
      </c>
      <c r="T120" t="str">
        <f>+IFERROR(INDEX(Table16[[#All],[Print Support Svcs code]],MATCH(Product_hierarchy_2019[[#This Row],[BA Code]],Table16[[#All],[Print Support Svcs]],0)),"")</f>
        <v/>
      </c>
      <c r="U120" t="str">
        <f>+IFERROR(INDEX(Table16[[#All],[Print Value code]],MATCH(Product_hierarchy_2019[[#This Row],[BA Code]],Table16[[#All],[Print Value]],0)),"")</f>
        <v/>
      </c>
      <c r="V120" t="str">
        <f>+IFERROR(INDEX(Table16[[#All],[HPS Supplies code]],MATCH(Product_hierarchy_2019[[#This Row],[BA Code]],Table16[[#All],[HPS Supplies]],0)),"")</f>
        <v/>
      </c>
      <c r="W120" t="str">
        <f>+IFERROR(INDEX(Table16[[#All],[OPS Supplies code]],MATCH(Product_hierarchy_2019[[#This Row],[BA Code]],Table16[[#All],[OPS Supplies]],0)),"")</f>
        <v/>
      </c>
      <c r="AA120" s="1" t="str">
        <f>+IFERROR(INDEX(DCP_PL_mapping[[#All],[DCP Group]],MATCH(Product_hierarchy_2019[[#This Row],[BA Code]],DCP_PL_mapping[[#All],[BA Code]],0)),"")</f>
        <v/>
      </c>
      <c r="AB120" t="str">
        <f>+INDEX(Product_Herarchy2017[[#All],[L2 Description]],MATCH(Product_hierarchy_2019[[#This Row],[BA Code]],Product_Herarchy2017[[#All],[BA Code]],0))</f>
        <v>Personal Systems</v>
      </c>
      <c r="AC120" t="s">
        <v>699</v>
      </c>
    </row>
    <row r="121" spans="1:29" x14ac:dyDescent="0.25">
      <c r="A121" t="s">
        <v>597</v>
      </c>
      <c r="B121" t="str">
        <f>+LEFT(Product_hierarchy_2019[[#This Row],[BA Code]],2)</f>
        <v>IJ</v>
      </c>
      <c r="C121" t="s">
        <v>598</v>
      </c>
      <c r="D121" t="s">
        <v>595</v>
      </c>
      <c r="E121" t="s">
        <v>601</v>
      </c>
      <c r="F121" t="s">
        <v>572</v>
      </c>
      <c r="G121" t="s">
        <v>262</v>
      </c>
      <c r="H121" t="s">
        <v>699</v>
      </c>
      <c r="I121" t="s">
        <v>703</v>
      </c>
      <c r="J121" t="s">
        <v>703</v>
      </c>
      <c r="K121" t="str">
        <f>+IFERROR(INDEX(Table16[[#All],[CPS Code]],MATCH(Product_hierarchy_2019[[#This Row],[BA Code]],Table16[[#All],[CPS]],0)),"")</f>
        <v/>
      </c>
      <c r="L121" t="s">
        <v>703</v>
      </c>
      <c r="O121" t="str">
        <f>+IFERROR(INDEX(Table16[[#All],[PC Services code]],MATCH(Product_hierarchy_2019[[#This Row],[BA Code]],Table16[[#All],[PC Svcs (STM + Indirect)]],0)),"")</f>
        <v/>
      </c>
      <c r="P121" t="str">
        <f>+IFERROR(INDEX(Table16[[#All],[PC Value code]],MATCH(Product_hierarchy_2019[[#This Row],[BA Code]],Table16[[#All],[PC Value]],0)),"")</f>
        <v/>
      </c>
      <c r="Q121" t="str">
        <f>+IFERROR(INDEX(Table16[[#All],[OPS HW code]],MATCH(Product_hierarchy_2019[[#This Row],[BA Code]],Table16[[#All],[OPS HW A3]],0)),"")</f>
        <v/>
      </c>
      <c r="R121" t="str">
        <f>+IFERROR(INDEX(Table16[[#All],[OPS HW A4 code]],MATCH(Product_hierarchy_2019[[#This Row],[BA Code]],Table16[[#All],[OPS HW A4]],0)),"")</f>
        <v/>
      </c>
      <c r="S121" t="str">
        <f>+IFERROR(INDEX(Table16[[#All],[HPS HW code]],MATCH(Product_hierarchy_2019[[#This Row],[BA Code]],Table16[[#All],[HPS HW]],0)),"")</f>
        <v/>
      </c>
      <c r="T121" t="str">
        <f>+IFERROR(INDEX(Table16[[#All],[Print Support Svcs code]],MATCH(Product_hierarchy_2019[[#This Row],[BA Code]],Table16[[#All],[Print Support Svcs]],0)),"")</f>
        <v/>
      </c>
      <c r="U121" t="str">
        <f>+IFERROR(INDEX(Table16[[#All],[Print Value code]],MATCH(Product_hierarchy_2019[[#This Row],[BA Code]],Table16[[#All],[Print Value]],0)),"")</f>
        <v/>
      </c>
      <c r="V121" t="str">
        <f>+IFERROR(INDEX(Table16[[#All],[HPS Supplies code]],MATCH(Product_hierarchy_2019[[#This Row],[BA Code]],Table16[[#All],[HPS Supplies]],0)),"")</f>
        <v/>
      </c>
      <c r="W121" t="str">
        <f>+IFERROR(INDEX(Table16[[#All],[OPS Supplies code]],MATCH(Product_hierarchy_2019[[#This Row],[BA Code]],Table16[[#All],[OPS Supplies]],0)),"")</f>
        <v/>
      </c>
      <c r="AA121" s="1" t="str">
        <f>+IFERROR(INDEX(DCP_PL_mapping[[#All],[DCP Group]],MATCH(Product_hierarchy_2019[[#This Row],[BA Code]],DCP_PL_mapping[[#All],[BA Code]],0)),"")</f>
        <v/>
      </c>
      <c r="AB121" t="str">
        <f>+INDEX(Product_Herarchy2017[[#All],[L2 Description]],MATCH(Product_hierarchy_2019[[#This Row],[BA Code]],Product_Herarchy2017[[#All],[BA Code]],0))</f>
        <v>Personal Systems</v>
      </c>
      <c r="AC121" t="s">
        <v>699</v>
      </c>
    </row>
    <row r="122" spans="1:29" x14ac:dyDescent="0.25">
      <c r="A122" t="s">
        <v>593</v>
      </c>
      <c r="B122" t="str">
        <f>+LEFT(Product_hierarchy_2019[[#This Row],[BA Code]],2)</f>
        <v>W0</v>
      </c>
      <c r="C122" t="s">
        <v>594</v>
      </c>
      <c r="D122" t="s">
        <v>189</v>
      </c>
      <c r="E122" t="s">
        <v>601</v>
      </c>
      <c r="F122" t="s">
        <v>572</v>
      </c>
      <c r="G122" t="s">
        <v>262</v>
      </c>
      <c r="H122" t="s">
        <v>699</v>
      </c>
      <c r="I122" t="s">
        <v>703</v>
      </c>
      <c r="J122" t="s">
        <v>703</v>
      </c>
      <c r="K122" t="str">
        <f>+IFERROR(INDEX(Table16[[#All],[CPS Code]],MATCH(Product_hierarchy_2019[[#This Row],[BA Code]],Table16[[#All],[CPS]],0)),"")</f>
        <v/>
      </c>
      <c r="L122" t="s">
        <v>703</v>
      </c>
      <c r="O122" t="str">
        <f>+IFERROR(INDEX(Table16[[#All],[PC Services code]],MATCH(Product_hierarchy_2019[[#This Row],[BA Code]],Table16[[#All],[PC Svcs (STM + Indirect)]],0)),"")</f>
        <v/>
      </c>
      <c r="P122" t="str">
        <f>+IFERROR(INDEX(Table16[[#All],[PC Value code]],MATCH(Product_hierarchy_2019[[#This Row],[BA Code]],Table16[[#All],[PC Value]],0)),"")</f>
        <v/>
      </c>
      <c r="Q122" t="str">
        <f>+IFERROR(INDEX(Table16[[#All],[OPS HW code]],MATCH(Product_hierarchy_2019[[#This Row],[BA Code]],Table16[[#All],[OPS HW A3]],0)),"")</f>
        <v/>
      </c>
      <c r="R122" t="str">
        <f>+IFERROR(INDEX(Table16[[#All],[OPS HW A4 code]],MATCH(Product_hierarchy_2019[[#This Row],[BA Code]],Table16[[#All],[OPS HW A4]],0)),"")</f>
        <v/>
      </c>
      <c r="S122" t="str">
        <f>+IFERROR(INDEX(Table16[[#All],[HPS HW code]],MATCH(Product_hierarchy_2019[[#This Row],[BA Code]],Table16[[#All],[HPS HW]],0)),"")</f>
        <v/>
      </c>
      <c r="T122" t="str">
        <f>+IFERROR(INDEX(Table16[[#All],[Print Support Svcs code]],MATCH(Product_hierarchy_2019[[#This Row],[BA Code]],Table16[[#All],[Print Support Svcs]],0)),"")</f>
        <v/>
      </c>
      <c r="U122" t="str">
        <f>+IFERROR(INDEX(Table16[[#All],[Print Value code]],MATCH(Product_hierarchy_2019[[#This Row],[BA Code]],Table16[[#All],[Print Value]],0)),"")</f>
        <v/>
      </c>
      <c r="V122" t="str">
        <f>+IFERROR(INDEX(Table16[[#All],[HPS Supplies code]],MATCH(Product_hierarchy_2019[[#This Row],[BA Code]],Table16[[#All],[HPS Supplies]],0)),"")</f>
        <v/>
      </c>
      <c r="W122" t="str">
        <f>+IFERROR(INDEX(Table16[[#All],[OPS Supplies code]],MATCH(Product_hierarchy_2019[[#This Row],[BA Code]],Table16[[#All],[OPS Supplies]],0)),"")</f>
        <v/>
      </c>
      <c r="AA122" s="1" t="str">
        <f>+IFERROR(INDEX(DCP_PL_mapping[[#All],[DCP Group]],MATCH(Product_hierarchy_2019[[#This Row],[BA Code]],DCP_PL_mapping[[#All],[BA Code]],0)),"")</f>
        <v/>
      </c>
      <c r="AB122" t="str">
        <f>+INDEX(Product_Herarchy2017[[#All],[L2 Description]],MATCH(Product_hierarchy_2019[[#This Row],[BA Code]],Product_Herarchy2017[[#All],[BA Code]],0))</f>
        <v>Personal Systems</v>
      </c>
      <c r="AC122" t="s">
        <v>699</v>
      </c>
    </row>
    <row r="123" spans="1:29" x14ac:dyDescent="0.25">
      <c r="A123" t="s">
        <v>599</v>
      </c>
      <c r="B123" t="str">
        <f>+LEFT(Product_hierarchy_2019[[#This Row],[BA Code]],2)</f>
        <v>WX</v>
      </c>
      <c r="C123" t="s">
        <v>600</v>
      </c>
      <c r="D123" t="s">
        <v>595</v>
      </c>
      <c r="E123" t="s">
        <v>601</v>
      </c>
      <c r="F123" t="s">
        <v>572</v>
      </c>
      <c r="G123" t="s">
        <v>262</v>
      </c>
      <c r="H123" t="s">
        <v>699</v>
      </c>
      <c r="I123" t="s">
        <v>703</v>
      </c>
      <c r="J123" t="s">
        <v>703</v>
      </c>
      <c r="K123" t="str">
        <f>+IFERROR(INDEX(Table16[[#All],[CPS Code]],MATCH(Product_hierarchy_2019[[#This Row],[BA Code]],Table16[[#All],[CPS]],0)),"")</f>
        <v/>
      </c>
      <c r="L123" t="s">
        <v>703</v>
      </c>
      <c r="O123" t="str">
        <f>+IFERROR(INDEX(Table16[[#All],[PC Services code]],MATCH(Product_hierarchy_2019[[#This Row],[BA Code]],Table16[[#All],[PC Svcs (STM + Indirect)]],0)),"")</f>
        <v/>
      </c>
      <c r="P123" t="str">
        <f>+IFERROR(INDEX(Table16[[#All],[PC Value code]],MATCH(Product_hierarchy_2019[[#This Row],[BA Code]],Table16[[#All],[PC Value]],0)),"")</f>
        <v/>
      </c>
      <c r="Q123" t="str">
        <f>+IFERROR(INDEX(Table16[[#All],[OPS HW code]],MATCH(Product_hierarchy_2019[[#This Row],[BA Code]],Table16[[#All],[OPS HW A3]],0)),"")</f>
        <v/>
      </c>
      <c r="R123" t="str">
        <f>+IFERROR(INDEX(Table16[[#All],[OPS HW A4 code]],MATCH(Product_hierarchy_2019[[#This Row],[BA Code]],Table16[[#All],[OPS HW A4]],0)),"")</f>
        <v/>
      </c>
      <c r="S123" t="str">
        <f>+IFERROR(INDEX(Table16[[#All],[HPS HW code]],MATCH(Product_hierarchy_2019[[#This Row],[BA Code]],Table16[[#All],[HPS HW]],0)),"")</f>
        <v/>
      </c>
      <c r="T123" t="str">
        <f>+IFERROR(INDEX(Table16[[#All],[Print Support Svcs code]],MATCH(Product_hierarchy_2019[[#This Row],[BA Code]],Table16[[#All],[Print Support Svcs]],0)),"")</f>
        <v/>
      </c>
      <c r="U123" t="str">
        <f>+IFERROR(INDEX(Table16[[#All],[Print Value code]],MATCH(Product_hierarchy_2019[[#This Row],[BA Code]],Table16[[#All],[Print Value]],0)),"")</f>
        <v/>
      </c>
      <c r="V123" t="str">
        <f>+IFERROR(INDEX(Table16[[#All],[HPS Supplies code]],MATCH(Product_hierarchy_2019[[#This Row],[BA Code]],Table16[[#All],[HPS Supplies]],0)),"")</f>
        <v/>
      </c>
      <c r="W123" t="str">
        <f>+IFERROR(INDEX(Table16[[#All],[OPS Supplies code]],MATCH(Product_hierarchy_2019[[#This Row],[BA Code]],Table16[[#All],[OPS Supplies]],0)),"")</f>
        <v/>
      </c>
      <c r="AA123" s="1" t="str">
        <f>+IFERROR(INDEX(DCP_PL_mapping[[#All],[DCP Group]],MATCH(Product_hierarchy_2019[[#This Row],[BA Code]],DCP_PL_mapping[[#All],[BA Code]],0)),"")</f>
        <v/>
      </c>
      <c r="AB123" t="str">
        <f>+INDEX(Product_Herarchy2017[[#All],[L2 Description]],MATCH(Product_hierarchy_2019[[#This Row],[BA Code]],Product_Herarchy2017[[#All],[BA Code]],0))</f>
        <v>Personal Systems</v>
      </c>
      <c r="AC123" t="s">
        <v>699</v>
      </c>
    </row>
    <row r="124" spans="1:29" x14ac:dyDescent="0.25">
      <c r="A124" t="s">
        <v>607</v>
      </c>
      <c r="B124" t="str">
        <f>+LEFT(Product_hierarchy_2019[[#This Row],[BA Code]],2)</f>
        <v>W0</v>
      </c>
      <c r="C124" t="s">
        <v>608</v>
      </c>
      <c r="D124" t="s">
        <v>606</v>
      </c>
      <c r="E124" t="s">
        <v>611</v>
      </c>
      <c r="F124" t="s">
        <v>32</v>
      </c>
      <c r="G124" t="s">
        <v>262</v>
      </c>
      <c r="H124" t="s">
        <v>699</v>
      </c>
      <c r="I124" t="s">
        <v>703</v>
      </c>
      <c r="J124" t="s">
        <v>703</v>
      </c>
      <c r="K124" t="str">
        <f>+IFERROR(INDEX(Table16[[#All],[CPS Code]],MATCH(Product_hierarchy_2019[[#This Row],[BA Code]],Table16[[#All],[CPS]],0)),"")</f>
        <v/>
      </c>
      <c r="L124" t="s">
        <v>703</v>
      </c>
      <c r="O124" t="str">
        <f>+IFERROR(INDEX(Table16[[#All],[PC Services code]],MATCH(Product_hierarchy_2019[[#This Row],[BA Code]],Table16[[#All],[PC Svcs (STM + Indirect)]],0)),"")</f>
        <v/>
      </c>
      <c r="P124" t="str">
        <f>+IFERROR(INDEX(Table16[[#All],[PC Value code]],MATCH(Product_hierarchy_2019[[#This Row],[BA Code]],Table16[[#All],[PC Value]],0)),"")</f>
        <v/>
      </c>
      <c r="Q124" t="str">
        <f>+IFERROR(INDEX(Table16[[#All],[OPS HW code]],MATCH(Product_hierarchy_2019[[#This Row],[BA Code]],Table16[[#All],[OPS HW A3]],0)),"")</f>
        <v/>
      </c>
      <c r="R124" t="str">
        <f>+IFERROR(INDEX(Table16[[#All],[OPS HW A4 code]],MATCH(Product_hierarchy_2019[[#This Row],[BA Code]],Table16[[#All],[OPS HW A4]],0)),"")</f>
        <v/>
      </c>
      <c r="S124" t="str">
        <f>+IFERROR(INDEX(Table16[[#All],[HPS HW code]],MATCH(Product_hierarchy_2019[[#This Row],[BA Code]],Table16[[#All],[HPS HW]],0)),"")</f>
        <v/>
      </c>
      <c r="T124" t="str">
        <f>+IFERROR(INDEX(Table16[[#All],[Print Support Svcs code]],MATCH(Product_hierarchy_2019[[#This Row],[BA Code]],Table16[[#All],[Print Support Svcs]],0)),"")</f>
        <v/>
      </c>
      <c r="U124" t="str">
        <f>+IFERROR(INDEX(Table16[[#All],[Print Value code]],MATCH(Product_hierarchy_2019[[#This Row],[BA Code]],Table16[[#All],[Print Value]],0)),"")</f>
        <v/>
      </c>
      <c r="V124" t="str">
        <f>+IFERROR(INDEX(Table16[[#All],[HPS Supplies code]],MATCH(Product_hierarchy_2019[[#This Row],[BA Code]],Table16[[#All],[HPS Supplies]],0)),"")</f>
        <v/>
      </c>
      <c r="W124" t="str">
        <f>+IFERROR(INDEX(Table16[[#All],[OPS Supplies code]],MATCH(Product_hierarchy_2019[[#This Row],[BA Code]],Table16[[#All],[OPS Supplies]],0)),"")</f>
        <v/>
      </c>
      <c r="AA124" s="1" t="str">
        <f>+IFERROR(INDEX(DCP_PL_mapping[[#All],[DCP Group]],MATCH(Product_hierarchy_2019[[#This Row],[BA Code]],DCP_PL_mapping[[#All],[BA Code]],0)),"")</f>
        <v/>
      </c>
      <c r="AB124" t="str">
        <f>+INDEX(Product_Herarchy2017[[#All],[L2 Description]],MATCH(Product_hierarchy_2019[[#This Row],[BA Code]],Product_Herarchy2017[[#All],[BA Code]],0))</f>
        <v>Personal Systems</v>
      </c>
      <c r="AC124" t="s">
        <v>699</v>
      </c>
    </row>
    <row r="125" spans="1:29" x14ac:dyDescent="0.25">
      <c r="A125" t="s">
        <v>609</v>
      </c>
      <c r="B125" t="str">
        <f>+LEFT(Product_hierarchy_2019[[#This Row],[BA Code]],2)</f>
        <v>W0</v>
      </c>
      <c r="C125" t="s">
        <v>610</v>
      </c>
      <c r="D125" t="s">
        <v>41</v>
      </c>
      <c r="E125" t="s">
        <v>611</v>
      </c>
      <c r="F125" t="s">
        <v>32</v>
      </c>
      <c r="G125" t="s">
        <v>262</v>
      </c>
      <c r="H125" t="s">
        <v>699</v>
      </c>
      <c r="I125" t="s">
        <v>703</v>
      </c>
      <c r="J125" t="s">
        <v>703</v>
      </c>
      <c r="K125" t="str">
        <f>+IFERROR(INDEX(Table16[[#All],[CPS Code]],MATCH(Product_hierarchy_2019[[#This Row],[BA Code]],Table16[[#All],[CPS]],0)),"")</f>
        <v/>
      </c>
      <c r="L125" t="s">
        <v>703</v>
      </c>
      <c r="O125" t="str">
        <f>+IFERROR(INDEX(Table16[[#All],[PC Services code]],MATCH(Product_hierarchy_2019[[#This Row],[BA Code]],Table16[[#All],[PC Svcs (STM + Indirect)]],0)),"")</f>
        <v/>
      </c>
      <c r="P125" t="str">
        <f>+IFERROR(INDEX(Table16[[#All],[PC Value code]],MATCH(Product_hierarchy_2019[[#This Row],[BA Code]],Table16[[#All],[PC Value]],0)),"")</f>
        <v/>
      </c>
      <c r="Q125" t="str">
        <f>+IFERROR(INDEX(Table16[[#All],[OPS HW code]],MATCH(Product_hierarchy_2019[[#This Row],[BA Code]],Table16[[#All],[OPS HW A3]],0)),"")</f>
        <v/>
      </c>
      <c r="R125" t="str">
        <f>+IFERROR(INDEX(Table16[[#All],[OPS HW A4 code]],MATCH(Product_hierarchy_2019[[#This Row],[BA Code]],Table16[[#All],[OPS HW A4]],0)),"")</f>
        <v/>
      </c>
      <c r="S125" t="str">
        <f>+IFERROR(INDEX(Table16[[#All],[HPS HW code]],MATCH(Product_hierarchy_2019[[#This Row],[BA Code]],Table16[[#All],[HPS HW]],0)),"")</f>
        <v/>
      </c>
      <c r="T125" t="str">
        <f>+IFERROR(INDEX(Table16[[#All],[Print Support Svcs code]],MATCH(Product_hierarchy_2019[[#This Row],[BA Code]],Table16[[#All],[Print Support Svcs]],0)),"")</f>
        <v/>
      </c>
      <c r="U125" t="str">
        <f>+IFERROR(INDEX(Table16[[#All],[Print Value code]],MATCH(Product_hierarchy_2019[[#This Row],[BA Code]],Table16[[#All],[Print Value]],0)),"")</f>
        <v/>
      </c>
      <c r="V125" t="str">
        <f>+IFERROR(INDEX(Table16[[#All],[HPS Supplies code]],MATCH(Product_hierarchy_2019[[#This Row],[BA Code]],Table16[[#All],[HPS Supplies]],0)),"")</f>
        <v/>
      </c>
      <c r="W125" t="str">
        <f>+IFERROR(INDEX(Table16[[#All],[OPS Supplies code]],MATCH(Product_hierarchy_2019[[#This Row],[BA Code]],Table16[[#All],[OPS Supplies]],0)),"")</f>
        <v/>
      </c>
      <c r="AA125" s="1" t="str">
        <f>+IFERROR(INDEX(DCP_PL_mapping[[#All],[DCP Group]],MATCH(Product_hierarchy_2019[[#This Row],[BA Code]],DCP_PL_mapping[[#All],[BA Code]],0)),"")</f>
        <v/>
      </c>
      <c r="AB125" t="str">
        <f>+INDEX(Product_Herarchy2017[[#All],[L2 Description]],MATCH(Product_hierarchy_2019[[#This Row],[BA Code]],Product_Herarchy2017[[#All],[BA Code]],0))</f>
        <v>Personal Systems</v>
      </c>
      <c r="AC125" t="s">
        <v>699</v>
      </c>
    </row>
    <row r="126" spans="1:29" x14ac:dyDescent="0.25">
      <c r="A126" t="s">
        <v>614</v>
      </c>
      <c r="B126" t="str">
        <f>+LEFT(Product_hierarchy_2019[[#This Row],[BA Code]],2)</f>
        <v>W1</v>
      </c>
      <c r="C126" t="s">
        <v>615</v>
      </c>
      <c r="D126" t="s">
        <v>616</v>
      </c>
      <c r="E126" t="s">
        <v>620</v>
      </c>
      <c r="F126" t="s">
        <v>32</v>
      </c>
      <c r="G126" t="s">
        <v>262</v>
      </c>
      <c r="H126" t="s">
        <v>699</v>
      </c>
      <c r="I126" t="s">
        <v>703</v>
      </c>
      <c r="J126" t="s">
        <v>703</v>
      </c>
      <c r="K126" t="str">
        <f>+IFERROR(INDEX(Table16[[#All],[CPS Code]],MATCH(Product_hierarchy_2019[[#This Row],[BA Code]],Table16[[#All],[CPS]],0)),"")</f>
        <v/>
      </c>
      <c r="L126" t="s">
        <v>703</v>
      </c>
      <c r="O126" t="str">
        <f>+IFERROR(INDEX(Table16[[#All],[PC Services code]],MATCH(Product_hierarchy_2019[[#This Row],[BA Code]],Table16[[#All],[PC Svcs (STM + Indirect)]],0)),"")</f>
        <v/>
      </c>
      <c r="P126" t="str">
        <f>+IFERROR(INDEX(Table16[[#All],[PC Value code]],MATCH(Product_hierarchy_2019[[#This Row],[BA Code]],Table16[[#All],[PC Value]],0)),"")</f>
        <v/>
      </c>
      <c r="Q126" t="str">
        <f>+IFERROR(INDEX(Table16[[#All],[OPS HW code]],MATCH(Product_hierarchy_2019[[#This Row],[BA Code]],Table16[[#All],[OPS HW A3]],0)),"")</f>
        <v/>
      </c>
      <c r="R126" t="str">
        <f>+IFERROR(INDEX(Table16[[#All],[OPS HW A4 code]],MATCH(Product_hierarchy_2019[[#This Row],[BA Code]],Table16[[#All],[OPS HW A4]],0)),"")</f>
        <v/>
      </c>
      <c r="S126" t="str">
        <f>+IFERROR(INDEX(Table16[[#All],[HPS HW code]],MATCH(Product_hierarchy_2019[[#This Row],[BA Code]],Table16[[#All],[HPS HW]],0)),"")</f>
        <v/>
      </c>
      <c r="T126" t="str">
        <f>+IFERROR(INDEX(Table16[[#All],[Print Support Svcs code]],MATCH(Product_hierarchy_2019[[#This Row],[BA Code]],Table16[[#All],[Print Support Svcs]],0)),"")</f>
        <v/>
      </c>
      <c r="U126" t="str">
        <f>+IFERROR(INDEX(Table16[[#All],[Print Value code]],MATCH(Product_hierarchy_2019[[#This Row],[BA Code]],Table16[[#All],[Print Value]],0)),"")</f>
        <v/>
      </c>
      <c r="V126" t="str">
        <f>+IFERROR(INDEX(Table16[[#All],[HPS Supplies code]],MATCH(Product_hierarchy_2019[[#This Row],[BA Code]],Table16[[#All],[HPS Supplies]],0)),"")</f>
        <v/>
      </c>
      <c r="W126" t="str">
        <f>+IFERROR(INDEX(Table16[[#All],[OPS Supplies code]],MATCH(Product_hierarchy_2019[[#This Row],[BA Code]],Table16[[#All],[OPS Supplies]],0)),"")</f>
        <v/>
      </c>
      <c r="AA126" s="1" t="str">
        <f>+IFERROR(INDEX(DCP_PL_mapping[[#All],[DCP Group]],MATCH(Product_hierarchy_2019[[#This Row],[BA Code]],DCP_PL_mapping[[#All],[BA Code]],0)),"")</f>
        <v/>
      </c>
      <c r="AB126" t="str">
        <f>+INDEX(Product_Herarchy2017[[#All],[L2 Description]],MATCH(Product_hierarchy_2019[[#This Row],[BA Code]],Product_Herarchy2017[[#All],[BA Code]],0))</f>
        <v>Personal Systems</v>
      </c>
      <c r="AC126" t="s">
        <v>699</v>
      </c>
    </row>
    <row r="127" spans="1:29" x14ac:dyDescent="0.25">
      <c r="A127" t="s">
        <v>617</v>
      </c>
      <c r="B127" t="str">
        <f>+LEFT(Product_hierarchy_2019[[#This Row],[BA Code]],2)</f>
        <v>W1</v>
      </c>
      <c r="C127" t="s">
        <v>618</v>
      </c>
      <c r="D127" t="s">
        <v>619</v>
      </c>
      <c r="E127" t="s">
        <v>620</v>
      </c>
      <c r="F127" t="s">
        <v>32</v>
      </c>
      <c r="G127" t="s">
        <v>262</v>
      </c>
      <c r="H127" t="s">
        <v>699</v>
      </c>
      <c r="I127" t="s">
        <v>703</v>
      </c>
      <c r="J127" t="s">
        <v>703</v>
      </c>
      <c r="K127" t="str">
        <f>+IFERROR(INDEX(Table16[[#All],[CPS Code]],MATCH(Product_hierarchy_2019[[#This Row],[BA Code]],Table16[[#All],[CPS]],0)),"")</f>
        <v/>
      </c>
      <c r="L127" t="s">
        <v>703</v>
      </c>
      <c r="O127" t="str">
        <f>+IFERROR(INDEX(Table16[[#All],[PC Services code]],MATCH(Product_hierarchy_2019[[#This Row],[BA Code]],Table16[[#All],[PC Svcs (STM + Indirect)]],0)),"")</f>
        <v/>
      </c>
      <c r="P127" t="str">
        <f>+IFERROR(INDEX(Table16[[#All],[PC Value code]],MATCH(Product_hierarchy_2019[[#This Row],[BA Code]],Table16[[#All],[PC Value]],0)),"")</f>
        <v/>
      </c>
      <c r="Q127" t="str">
        <f>+IFERROR(INDEX(Table16[[#All],[OPS HW code]],MATCH(Product_hierarchy_2019[[#This Row],[BA Code]],Table16[[#All],[OPS HW A3]],0)),"")</f>
        <v/>
      </c>
      <c r="R127" t="str">
        <f>+IFERROR(INDEX(Table16[[#All],[OPS HW A4 code]],MATCH(Product_hierarchy_2019[[#This Row],[BA Code]],Table16[[#All],[OPS HW A4]],0)),"")</f>
        <v/>
      </c>
      <c r="S127" t="str">
        <f>+IFERROR(INDEX(Table16[[#All],[HPS HW code]],MATCH(Product_hierarchy_2019[[#This Row],[BA Code]],Table16[[#All],[HPS HW]],0)),"")</f>
        <v/>
      </c>
      <c r="T127" t="str">
        <f>+IFERROR(INDEX(Table16[[#All],[Print Support Svcs code]],MATCH(Product_hierarchy_2019[[#This Row],[BA Code]],Table16[[#All],[Print Support Svcs]],0)),"")</f>
        <v/>
      </c>
      <c r="U127" t="str">
        <f>+IFERROR(INDEX(Table16[[#All],[Print Value code]],MATCH(Product_hierarchy_2019[[#This Row],[BA Code]],Table16[[#All],[Print Value]],0)),"")</f>
        <v/>
      </c>
      <c r="V127" t="str">
        <f>+IFERROR(INDEX(Table16[[#All],[HPS Supplies code]],MATCH(Product_hierarchy_2019[[#This Row],[BA Code]],Table16[[#All],[HPS Supplies]],0)),"")</f>
        <v/>
      </c>
      <c r="W127" t="str">
        <f>+IFERROR(INDEX(Table16[[#All],[OPS Supplies code]],MATCH(Product_hierarchy_2019[[#This Row],[BA Code]],Table16[[#All],[OPS Supplies]],0)),"")</f>
        <v/>
      </c>
      <c r="AA127" s="1" t="str">
        <f>+IFERROR(INDEX(DCP_PL_mapping[[#All],[DCP Group]],MATCH(Product_hierarchy_2019[[#This Row],[BA Code]],DCP_PL_mapping[[#All],[BA Code]],0)),"")</f>
        <v/>
      </c>
      <c r="AB127" t="str">
        <f>+INDEX(Product_Herarchy2017[[#All],[L2 Description]],MATCH(Product_hierarchy_2019[[#This Row],[BA Code]],Product_Herarchy2017[[#All],[BA Code]],0))</f>
        <v>Personal Systems</v>
      </c>
      <c r="AC127" t="s">
        <v>699</v>
      </c>
    </row>
    <row r="128" spans="1:29" x14ac:dyDescent="0.25">
      <c r="A128" t="s">
        <v>157</v>
      </c>
      <c r="B128" t="str">
        <f>+LEFT(Product_hierarchy_2019[[#This Row],[BA Code]],2)</f>
        <v>FG</v>
      </c>
      <c r="C128" t="s">
        <v>158</v>
      </c>
      <c r="D128" t="s">
        <v>156</v>
      </c>
      <c r="E128" t="s">
        <v>156</v>
      </c>
      <c r="F128" t="s">
        <v>32</v>
      </c>
      <c r="G128" t="s">
        <v>262</v>
      </c>
      <c r="H128" t="s">
        <v>699</v>
      </c>
      <c r="I128" t="s">
        <v>703</v>
      </c>
      <c r="J128" t="s">
        <v>703</v>
      </c>
      <c r="K128" t="str">
        <f>+IFERROR(INDEX(Table16[[#All],[CPS Code]],MATCH(Product_hierarchy_2019[[#This Row],[BA Code]],Table16[[#All],[CPS]],0)),"")</f>
        <v/>
      </c>
      <c r="L128" t="s">
        <v>703</v>
      </c>
      <c r="O128" t="str">
        <f>+IFERROR(INDEX(Table16[[#All],[PC Services code]],MATCH(Product_hierarchy_2019[[#This Row],[BA Code]],Table16[[#All],[PC Svcs (STM + Indirect)]],0)),"")</f>
        <v/>
      </c>
      <c r="P128" t="str">
        <f>+IFERROR(INDEX(Table16[[#All],[PC Value code]],MATCH(Product_hierarchy_2019[[#This Row],[BA Code]],Table16[[#All],[PC Value]],0)),"")</f>
        <v/>
      </c>
      <c r="Q128" t="str">
        <f>+IFERROR(INDEX(Table16[[#All],[OPS HW code]],MATCH(Product_hierarchy_2019[[#This Row],[BA Code]],Table16[[#All],[OPS HW A3]],0)),"")</f>
        <v/>
      </c>
      <c r="R128" t="str">
        <f>+IFERROR(INDEX(Table16[[#All],[OPS HW A4 code]],MATCH(Product_hierarchy_2019[[#This Row],[BA Code]],Table16[[#All],[OPS HW A4]],0)),"")</f>
        <v/>
      </c>
      <c r="S128" t="str">
        <f>+IFERROR(INDEX(Table16[[#All],[HPS HW code]],MATCH(Product_hierarchy_2019[[#This Row],[BA Code]],Table16[[#All],[HPS HW]],0)),"")</f>
        <v/>
      </c>
      <c r="T128" t="str">
        <f>+IFERROR(INDEX(Table16[[#All],[Print Support Svcs code]],MATCH(Product_hierarchy_2019[[#This Row],[BA Code]],Table16[[#All],[Print Support Svcs]],0)),"")</f>
        <v/>
      </c>
      <c r="U128" t="str">
        <f>+IFERROR(INDEX(Table16[[#All],[Print Value code]],MATCH(Product_hierarchy_2019[[#This Row],[BA Code]],Table16[[#All],[Print Value]],0)),"")</f>
        <v/>
      </c>
      <c r="V128" t="str">
        <f>+IFERROR(INDEX(Table16[[#All],[HPS Supplies code]],MATCH(Product_hierarchy_2019[[#This Row],[BA Code]],Table16[[#All],[HPS Supplies]],0)),"")</f>
        <v/>
      </c>
      <c r="W128" t="str">
        <f>+IFERROR(INDEX(Table16[[#All],[OPS Supplies code]],MATCH(Product_hierarchy_2019[[#This Row],[BA Code]],Table16[[#All],[OPS Supplies]],0)),"")</f>
        <v/>
      </c>
      <c r="AA128" s="1" t="str">
        <f>+IFERROR(INDEX(DCP_PL_mapping[[#All],[DCP Group]],MATCH(Product_hierarchy_2019[[#This Row],[BA Code]],DCP_PL_mapping[[#All],[BA Code]],0)),"")</f>
        <v/>
      </c>
      <c r="AB128" t="str">
        <f>+INDEX(Product_Herarchy2017[[#All],[L2 Description]],MATCH(Product_hierarchy_2019[[#This Row],[BA Code]],Product_Herarchy2017[[#All],[BA Code]],0))</f>
        <v>Personal Systems</v>
      </c>
      <c r="AC128" t="s">
        <v>699</v>
      </c>
    </row>
    <row r="129" spans="1:29" x14ac:dyDescent="0.25">
      <c r="A129" t="s">
        <v>155</v>
      </c>
      <c r="B129" t="str">
        <f>+LEFT(Product_hierarchy_2019[[#This Row],[BA Code]],2)</f>
        <v>MN</v>
      </c>
      <c r="C129" t="s">
        <v>156</v>
      </c>
      <c r="D129" t="s">
        <v>156</v>
      </c>
      <c r="E129" t="s">
        <v>156</v>
      </c>
      <c r="F129" t="s">
        <v>32</v>
      </c>
      <c r="G129" t="s">
        <v>262</v>
      </c>
      <c r="H129" t="s">
        <v>699</v>
      </c>
      <c r="I129" t="s">
        <v>703</v>
      </c>
      <c r="J129" t="s">
        <v>703</v>
      </c>
      <c r="K129" t="str">
        <f>+IFERROR(INDEX(Table16[[#All],[CPS Code]],MATCH(Product_hierarchy_2019[[#This Row],[BA Code]],Table16[[#All],[CPS]],0)),"")</f>
        <v/>
      </c>
      <c r="L129" t="s">
        <v>703</v>
      </c>
      <c r="O129" t="str">
        <f>+IFERROR(INDEX(Table16[[#All],[PC Services code]],MATCH(Product_hierarchy_2019[[#This Row],[BA Code]],Table16[[#All],[PC Svcs (STM + Indirect)]],0)),"")</f>
        <v/>
      </c>
      <c r="P129" t="str">
        <f>+IFERROR(INDEX(Table16[[#All],[PC Value code]],MATCH(Product_hierarchy_2019[[#This Row],[BA Code]],Table16[[#All],[PC Value]],0)),"")</f>
        <v/>
      </c>
      <c r="Q129" t="str">
        <f>+IFERROR(INDEX(Table16[[#All],[OPS HW code]],MATCH(Product_hierarchy_2019[[#This Row],[BA Code]],Table16[[#All],[OPS HW A3]],0)),"")</f>
        <v/>
      </c>
      <c r="R129" t="str">
        <f>+IFERROR(INDEX(Table16[[#All],[OPS HW A4 code]],MATCH(Product_hierarchy_2019[[#This Row],[BA Code]],Table16[[#All],[OPS HW A4]],0)),"")</f>
        <v/>
      </c>
      <c r="S129" t="str">
        <f>+IFERROR(INDEX(Table16[[#All],[HPS HW code]],MATCH(Product_hierarchy_2019[[#This Row],[BA Code]],Table16[[#All],[HPS HW]],0)),"")</f>
        <v/>
      </c>
      <c r="T129" t="str">
        <f>+IFERROR(INDEX(Table16[[#All],[Print Support Svcs code]],MATCH(Product_hierarchy_2019[[#This Row],[BA Code]],Table16[[#All],[Print Support Svcs]],0)),"")</f>
        <v/>
      </c>
      <c r="U129" t="str">
        <f>+IFERROR(INDEX(Table16[[#All],[Print Value code]],MATCH(Product_hierarchy_2019[[#This Row],[BA Code]],Table16[[#All],[Print Value]],0)),"")</f>
        <v/>
      </c>
      <c r="V129" t="str">
        <f>+IFERROR(INDEX(Table16[[#All],[HPS Supplies code]],MATCH(Product_hierarchy_2019[[#This Row],[BA Code]],Table16[[#All],[HPS Supplies]],0)),"")</f>
        <v/>
      </c>
      <c r="W129" t="str">
        <f>+IFERROR(INDEX(Table16[[#All],[OPS Supplies code]],MATCH(Product_hierarchy_2019[[#This Row],[BA Code]],Table16[[#All],[OPS Supplies]],0)),"")</f>
        <v/>
      </c>
      <c r="AA129" s="1" t="str">
        <f>+IFERROR(INDEX(DCP_PL_mapping[[#All],[DCP Group]],MATCH(Product_hierarchy_2019[[#This Row],[BA Code]],DCP_PL_mapping[[#All],[BA Code]],0)),"")</f>
        <v>CPS</v>
      </c>
      <c r="AB129" t="str">
        <f>+INDEX(Product_Herarchy2017[[#All],[L2 Description]],MATCH(Product_hierarchy_2019[[#This Row],[BA Code]],Product_Herarchy2017[[#All],[BA Code]],0))</f>
        <v>Personal Systems</v>
      </c>
      <c r="AC129" t="s">
        <v>699</v>
      </c>
    </row>
    <row r="130" spans="1:29" x14ac:dyDescent="0.25">
      <c r="A130" t="s">
        <v>612</v>
      </c>
      <c r="B130" t="str">
        <f>+LEFT(Product_hierarchy_2019[[#This Row],[BA Code]],2)</f>
        <v>W1</v>
      </c>
      <c r="C130" t="s">
        <v>613</v>
      </c>
      <c r="D130" t="s">
        <v>156</v>
      </c>
      <c r="E130" t="s">
        <v>156</v>
      </c>
      <c r="F130" t="s">
        <v>32</v>
      </c>
      <c r="G130" t="s">
        <v>262</v>
      </c>
      <c r="H130" t="s">
        <v>699</v>
      </c>
      <c r="I130" t="s">
        <v>703</v>
      </c>
      <c r="J130" t="s">
        <v>703</v>
      </c>
      <c r="K130" t="str">
        <f>+IFERROR(INDEX(Table16[[#All],[CPS Code]],MATCH(Product_hierarchy_2019[[#This Row],[BA Code]],Table16[[#All],[CPS]],0)),"")</f>
        <v/>
      </c>
      <c r="L130" t="s">
        <v>703</v>
      </c>
      <c r="O130" t="str">
        <f>+IFERROR(INDEX(Table16[[#All],[PC Services code]],MATCH(Product_hierarchy_2019[[#This Row],[BA Code]],Table16[[#All],[PC Svcs (STM + Indirect)]],0)),"")</f>
        <v/>
      </c>
      <c r="P130" t="str">
        <f>+IFERROR(INDEX(Table16[[#All],[PC Value code]],MATCH(Product_hierarchy_2019[[#This Row],[BA Code]],Table16[[#All],[PC Value]],0)),"")</f>
        <v/>
      </c>
      <c r="Q130" t="str">
        <f>+IFERROR(INDEX(Table16[[#All],[OPS HW code]],MATCH(Product_hierarchy_2019[[#This Row],[BA Code]],Table16[[#All],[OPS HW A3]],0)),"")</f>
        <v/>
      </c>
      <c r="R130" t="str">
        <f>+IFERROR(INDEX(Table16[[#All],[OPS HW A4 code]],MATCH(Product_hierarchy_2019[[#This Row],[BA Code]],Table16[[#All],[OPS HW A4]],0)),"")</f>
        <v/>
      </c>
      <c r="S130" t="str">
        <f>+IFERROR(INDEX(Table16[[#All],[HPS HW code]],MATCH(Product_hierarchy_2019[[#This Row],[BA Code]],Table16[[#All],[HPS HW]],0)),"")</f>
        <v/>
      </c>
      <c r="T130" t="str">
        <f>+IFERROR(INDEX(Table16[[#All],[Print Support Svcs code]],MATCH(Product_hierarchy_2019[[#This Row],[BA Code]],Table16[[#All],[Print Support Svcs]],0)),"")</f>
        <v/>
      </c>
      <c r="U130" t="str">
        <f>+IFERROR(INDEX(Table16[[#All],[Print Value code]],MATCH(Product_hierarchy_2019[[#This Row],[BA Code]],Table16[[#All],[Print Value]],0)),"")</f>
        <v/>
      </c>
      <c r="V130" t="str">
        <f>+IFERROR(INDEX(Table16[[#All],[HPS Supplies code]],MATCH(Product_hierarchy_2019[[#This Row],[BA Code]],Table16[[#All],[HPS Supplies]],0)),"")</f>
        <v/>
      </c>
      <c r="W130" t="str">
        <f>+IFERROR(INDEX(Table16[[#All],[OPS Supplies code]],MATCH(Product_hierarchy_2019[[#This Row],[BA Code]],Table16[[#All],[OPS Supplies]],0)),"")</f>
        <v/>
      </c>
      <c r="AA130" s="1" t="str">
        <f>+IFERROR(INDEX(DCP_PL_mapping[[#All],[DCP Group]],MATCH(Product_hierarchy_2019[[#This Row],[BA Code]],DCP_PL_mapping[[#All],[BA Code]],0)),"")</f>
        <v/>
      </c>
      <c r="AB130" t="str">
        <f>+INDEX(Product_Herarchy2017[[#All],[L2 Description]],MATCH(Product_hierarchy_2019[[#This Row],[BA Code]],Product_Herarchy2017[[#All],[BA Code]],0))</f>
        <v>Personal Systems</v>
      </c>
      <c r="AC130" t="s">
        <v>699</v>
      </c>
    </row>
    <row r="131" spans="1:29" x14ac:dyDescent="0.25">
      <c r="A131" t="s">
        <v>631</v>
      </c>
      <c r="B131" t="str">
        <f>+LEFT(Product_hierarchy_2019[[#This Row],[BA Code]],2)</f>
        <v>10</v>
      </c>
      <c r="C131" t="s">
        <v>632</v>
      </c>
      <c r="D131" t="s">
        <v>46</v>
      </c>
      <c r="E131" t="s">
        <v>46</v>
      </c>
      <c r="F131" t="s">
        <v>32</v>
      </c>
      <c r="G131" t="s">
        <v>262</v>
      </c>
      <c r="H131" t="s">
        <v>699</v>
      </c>
      <c r="I131" t="s">
        <v>703</v>
      </c>
      <c r="J131" t="s">
        <v>703</v>
      </c>
      <c r="K131" t="str">
        <f>+IFERROR(INDEX(Table16[[#All],[CPS Code]],MATCH(Product_hierarchy_2019[[#This Row],[BA Code]],Table16[[#All],[CPS]],0)),"")</f>
        <v/>
      </c>
      <c r="L131" t="s">
        <v>703</v>
      </c>
      <c r="O131" t="str">
        <f>+IFERROR(INDEX(Table16[[#All],[PC Services code]],MATCH(Product_hierarchy_2019[[#This Row],[BA Code]],Table16[[#All],[PC Svcs (STM + Indirect)]],0)),"")</f>
        <v/>
      </c>
      <c r="P131" t="str">
        <f>+IFERROR(INDEX(Table16[[#All],[PC Value code]],MATCH(Product_hierarchy_2019[[#This Row],[BA Code]],Table16[[#All],[PC Value]],0)),"")</f>
        <v/>
      </c>
      <c r="Q131" t="str">
        <f>+IFERROR(INDEX(Table16[[#All],[OPS HW code]],MATCH(Product_hierarchy_2019[[#This Row],[BA Code]],Table16[[#All],[OPS HW A3]],0)),"")</f>
        <v/>
      </c>
      <c r="R131" t="str">
        <f>+IFERROR(INDEX(Table16[[#All],[OPS HW A4 code]],MATCH(Product_hierarchy_2019[[#This Row],[BA Code]],Table16[[#All],[OPS HW A4]],0)),"")</f>
        <v/>
      </c>
      <c r="S131" t="str">
        <f>+IFERROR(INDEX(Table16[[#All],[HPS HW code]],MATCH(Product_hierarchy_2019[[#This Row],[BA Code]],Table16[[#All],[HPS HW]],0)),"")</f>
        <v/>
      </c>
      <c r="T131" t="str">
        <f>+IFERROR(INDEX(Table16[[#All],[Print Support Svcs code]],MATCH(Product_hierarchy_2019[[#This Row],[BA Code]],Table16[[#All],[Print Support Svcs]],0)),"")</f>
        <v/>
      </c>
      <c r="U131" t="str">
        <f>+IFERROR(INDEX(Table16[[#All],[Print Value code]],MATCH(Product_hierarchy_2019[[#This Row],[BA Code]],Table16[[#All],[Print Value]],0)),"")</f>
        <v/>
      </c>
      <c r="V131" t="str">
        <f>+IFERROR(INDEX(Table16[[#All],[HPS Supplies code]],MATCH(Product_hierarchy_2019[[#This Row],[BA Code]],Table16[[#All],[HPS Supplies]],0)),"")</f>
        <v/>
      </c>
      <c r="W131" t="str">
        <f>+IFERROR(INDEX(Table16[[#All],[OPS Supplies code]],MATCH(Product_hierarchy_2019[[#This Row],[BA Code]],Table16[[#All],[OPS Supplies]],0)),"")</f>
        <v/>
      </c>
      <c r="AA131" s="1" t="str">
        <f>+IFERROR(INDEX(DCP_PL_mapping[[#All],[DCP Group]],MATCH(Product_hierarchy_2019[[#This Row],[BA Code]],DCP_PL_mapping[[#All],[BA Code]],0)),"")</f>
        <v/>
      </c>
      <c r="AB131" t="str">
        <f>+INDEX(Product_Herarchy2017[[#All],[L2 Description]],MATCH(Product_hierarchy_2019[[#This Row],[BA Code]],Product_Herarchy2017[[#All],[BA Code]],0))</f>
        <v>Personal Systems</v>
      </c>
      <c r="AC131" t="s">
        <v>699</v>
      </c>
    </row>
    <row r="132" spans="1:29" x14ac:dyDescent="0.25">
      <c r="A132" t="s">
        <v>49</v>
      </c>
      <c r="B132" t="str">
        <f>+LEFT(Product_hierarchy_2019[[#This Row],[BA Code]],2)</f>
        <v>21</v>
      </c>
      <c r="C132" t="s">
        <v>50</v>
      </c>
      <c r="D132" t="s">
        <v>46</v>
      </c>
      <c r="E132" t="s">
        <v>46</v>
      </c>
      <c r="F132" t="s">
        <v>32</v>
      </c>
      <c r="G132" t="s">
        <v>262</v>
      </c>
      <c r="H132" t="s">
        <v>699</v>
      </c>
      <c r="I132" t="s">
        <v>703</v>
      </c>
      <c r="J132" t="s">
        <v>703</v>
      </c>
      <c r="K132" t="str">
        <f>+IFERROR(INDEX(Table16[[#All],[CPS Code]],MATCH(Product_hierarchy_2019[[#This Row],[BA Code]],Table16[[#All],[CPS]],0)),"")</f>
        <v/>
      </c>
      <c r="L132" t="s">
        <v>703</v>
      </c>
      <c r="O132" t="str">
        <f>+IFERROR(INDEX(Table16[[#All],[PC Services code]],MATCH(Product_hierarchy_2019[[#This Row],[BA Code]],Table16[[#All],[PC Svcs (STM + Indirect)]],0)),"")</f>
        <v/>
      </c>
      <c r="P132" t="str">
        <f>+IFERROR(INDEX(Table16[[#All],[PC Value code]],MATCH(Product_hierarchy_2019[[#This Row],[BA Code]],Table16[[#All],[PC Value]],0)),"")</f>
        <v/>
      </c>
      <c r="Q132" t="str">
        <f>+IFERROR(INDEX(Table16[[#All],[OPS HW code]],MATCH(Product_hierarchy_2019[[#This Row],[BA Code]],Table16[[#All],[OPS HW A3]],0)),"")</f>
        <v/>
      </c>
      <c r="R132" t="str">
        <f>+IFERROR(INDEX(Table16[[#All],[OPS HW A4 code]],MATCH(Product_hierarchy_2019[[#This Row],[BA Code]],Table16[[#All],[OPS HW A4]],0)),"")</f>
        <v/>
      </c>
      <c r="S132" t="str">
        <f>+IFERROR(INDEX(Table16[[#All],[HPS HW code]],MATCH(Product_hierarchy_2019[[#This Row],[BA Code]],Table16[[#All],[HPS HW]],0)),"")</f>
        <v/>
      </c>
      <c r="T132" t="str">
        <f>+IFERROR(INDEX(Table16[[#All],[Print Support Svcs code]],MATCH(Product_hierarchy_2019[[#This Row],[BA Code]],Table16[[#All],[Print Support Svcs]],0)),"")</f>
        <v/>
      </c>
      <c r="U132" t="str">
        <f>+IFERROR(INDEX(Table16[[#All],[Print Value code]],MATCH(Product_hierarchy_2019[[#This Row],[BA Code]],Table16[[#All],[Print Value]],0)),"")</f>
        <v/>
      </c>
      <c r="V132" t="str">
        <f>+IFERROR(INDEX(Table16[[#All],[HPS Supplies code]],MATCH(Product_hierarchy_2019[[#This Row],[BA Code]],Table16[[#All],[HPS Supplies]],0)),"")</f>
        <v/>
      </c>
      <c r="W132" t="str">
        <f>+IFERROR(INDEX(Table16[[#All],[OPS Supplies code]],MATCH(Product_hierarchy_2019[[#This Row],[BA Code]],Table16[[#All],[OPS Supplies]],0)),"")</f>
        <v/>
      </c>
      <c r="AA132" s="1" t="str">
        <f>+IFERROR(INDEX(DCP_PL_mapping[[#All],[DCP Group]],MATCH(Product_hierarchy_2019[[#This Row],[BA Code]],DCP_PL_mapping[[#All],[BA Code]],0)),"")</f>
        <v/>
      </c>
      <c r="AB132" t="str">
        <f>+INDEX(Product_Herarchy2017[[#All],[L2 Description]],MATCH(Product_hierarchy_2019[[#This Row],[BA Code]],Product_Herarchy2017[[#All],[BA Code]],0))</f>
        <v>Personal Systems</v>
      </c>
      <c r="AC132" t="s">
        <v>699</v>
      </c>
    </row>
    <row r="133" spans="1:29" x14ac:dyDescent="0.25">
      <c r="A133" t="s">
        <v>53</v>
      </c>
      <c r="B133" t="str">
        <f>+LEFT(Product_hierarchy_2019[[#This Row],[BA Code]],2)</f>
        <v>52</v>
      </c>
      <c r="C133" t="s">
        <v>54</v>
      </c>
      <c r="D133" t="s">
        <v>46</v>
      </c>
      <c r="E133" t="s">
        <v>46</v>
      </c>
      <c r="F133" t="s">
        <v>32</v>
      </c>
      <c r="G133" t="s">
        <v>262</v>
      </c>
      <c r="H133" t="s">
        <v>699</v>
      </c>
      <c r="I133" t="s">
        <v>703</v>
      </c>
      <c r="J133" t="s">
        <v>703</v>
      </c>
      <c r="K133" t="str">
        <f>+IFERROR(INDEX(Table16[[#All],[CPS Code]],MATCH(Product_hierarchy_2019[[#This Row],[BA Code]],Table16[[#All],[CPS]],0)),"")</f>
        <v/>
      </c>
      <c r="L133" t="s">
        <v>703</v>
      </c>
      <c r="O133" t="str">
        <f>+IFERROR(INDEX(Table16[[#All],[PC Services code]],MATCH(Product_hierarchy_2019[[#This Row],[BA Code]],Table16[[#All],[PC Svcs (STM + Indirect)]],0)),"")</f>
        <v/>
      </c>
      <c r="P133" t="str">
        <f>+IFERROR(INDEX(Table16[[#All],[PC Value code]],MATCH(Product_hierarchy_2019[[#This Row],[BA Code]],Table16[[#All],[PC Value]],0)),"")</f>
        <v/>
      </c>
      <c r="Q133" t="str">
        <f>+IFERROR(INDEX(Table16[[#All],[OPS HW code]],MATCH(Product_hierarchy_2019[[#This Row],[BA Code]],Table16[[#All],[OPS HW A3]],0)),"")</f>
        <v/>
      </c>
      <c r="R133" t="str">
        <f>+IFERROR(INDEX(Table16[[#All],[OPS HW A4 code]],MATCH(Product_hierarchy_2019[[#This Row],[BA Code]],Table16[[#All],[OPS HW A4]],0)),"")</f>
        <v/>
      </c>
      <c r="S133" t="str">
        <f>+IFERROR(INDEX(Table16[[#All],[HPS HW code]],MATCH(Product_hierarchy_2019[[#This Row],[BA Code]],Table16[[#All],[HPS HW]],0)),"")</f>
        <v/>
      </c>
      <c r="T133" t="str">
        <f>+IFERROR(INDEX(Table16[[#All],[Print Support Svcs code]],MATCH(Product_hierarchy_2019[[#This Row],[BA Code]],Table16[[#All],[Print Support Svcs]],0)),"")</f>
        <v/>
      </c>
      <c r="U133" t="str">
        <f>+IFERROR(INDEX(Table16[[#All],[Print Value code]],MATCH(Product_hierarchy_2019[[#This Row],[BA Code]],Table16[[#All],[Print Value]],0)),"")</f>
        <v/>
      </c>
      <c r="V133" t="str">
        <f>+IFERROR(INDEX(Table16[[#All],[HPS Supplies code]],MATCH(Product_hierarchy_2019[[#This Row],[BA Code]],Table16[[#All],[HPS Supplies]],0)),"")</f>
        <v/>
      </c>
      <c r="W133" t="str">
        <f>+IFERROR(INDEX(Table16[[#All],[OPS Supplies code]],MATCH(Product_hierarchy_2019[[#This Row],[BA Code]],Table16[[#All],[OPS Supplies]],0)),"")</f>
        <v/>
      </c>
      <c r="AA133" s="1" t="str">
        <f>+IFERROR(INDEX(DCP_PL_mapping[[#All],[DCP Group]],MATCH(Product_hierarchy_2019[[#This Row],[BA Code]],DCP_PL_mapping[[#All],[BA Code]],0)),"")</f>
        <v>CPS</v>
      </c>
      <c r="AB133" t="str">
        <f>+INDEX(Product_Herarchy2017[[#All],[L2 Description]],MATCH(Product_hierarchy_2019[[#This Row],[BA Code]],Product_Herarchy2017[[#All],[BA Code]],0))</f>
        <v>Personal Systems</v>
      </c>
      <c r="AC133" t="s">
        <v>699</v>
      </c>
    </row>
    <row r="134" spans="1:29" x14ac:dyDescent="0.25">
      <c r="A134" t="s">
        <v>51</v>
      </c>
      <c r="B134" t="str">
        <f>+LEFT(Product_hierarchy_2019[[#This Row],[BA Code]],2)</f>
        <v>9J</v>
      </c>
      <c r="C134" t="s">
        <v>52</v>
      </c>
      <c r="D134" t="s">
        <v>46</v>
      </c>
      <c r="E134" t="s">
        <v>46</v>
      </c>
      <c r="F134" t="s">
        <v>32</v>
      </c>
      <c r="G134" t="s">
        <v>262</v>
      </c>
      <c r="H134" t="s">
        <v>699</v>
      </c>
      <c r="I134" t="s">
        <v>703</v>
      </c>
      <c r="J134" t="s">
        <v>703</v>
      </c>
      <c r="K134" t="str">
        <f>+IFERROR(INDEX(Table16[[#All],[CPS Code]],MATCH(Product_hierarchy_2019[[#This Row],[BA Code]],Table16[[#All],[CPS]],0)),"")</f>
        <v/>
      </c>
      <c r="L134" t="s">
        <v>703</v>
      </c>
      <c r="O134" t="str">
        <f>+IFERROR(INDEX(Table16[[#All],[PC Services code]],MATCH(Product_hierarchy_2019[[#This Row],[BA Code]],Table16[[#All],[PC Svcs (STM + Indirect)]],0)),"")</f>
        <v/>
      </c>
      <c r="P134" t="str">
        <f>+IFERROR(INDEX(Table16[[#All],[PC Value code]],MATCH(Product_hierarchy_2019[[#This Row],[BA Code]],Table16[[#All],[PC Value]],0)),"")</f>
        <v/>
      </c>
      <c r="Q134" t="str">
        <f>+IFERROR(INDEX(Table16[[#All],[OPS HW code]],MATCH(Product_hierarchy_2019[[#This Row],[BA Code]],Table16[[#All],[OPS HW A3]],0)),"")</f>
        <v/>
      </c>
      <c r="R134" t="str">
        <f>+IFERROR(INDEX(Table16[[#All],[OPS HW A4 code]],MATCH(Product_hierarchy_2019[[#This Row],[BA Code]],Table16[[#All],[OPS HW A4]],0)),"")</f>
        <v/>
      </c>
      <c r="S134" t="str">
        <f>+IFERROR(INDEX(Table16[[#All],[HPS HW code]],MATCH(Product_hierarchy_2019[[#This Row],[BA Code]],Table16[[#All],[HPS HW]],0)),"")</f>
        <v/>
      </c>
      <c r="T134" t="str">
        <f>+IFERROR(INDEX(Table16[[#All],[Print Support Svcs code]],MATCH(Product_hierarchy_2019[[#This Row],[BA Code]],Table16[[#All],[Print Support Svcs]],0)),"")</f>
        <v/>
      </c>
      <c r="U134" t="str">
        <f>+IFERROR(INDEX(Table16[[#All],[Print Value code]],MATCH(Product_hierarchy_2019[[#This Row],[BA Code]],Table16[[#All],[Print Value]],0)),"")</f>
        <v/>
      </c>
      <c r="V134" t="str">
        <f>+IFERROR(INDEX(Table16[[#All],[HPS Supplies code]],MATCH(Product_hierarchy_2019[[#This Row],[BA Code]],Table16[[#All],[HPS Supplies]],0)),"")</f>
        <v/>
      </c>
      <c r="W134" t="str">
        <f>+IFERROR(INDEX(Table16[[#All],[OPS Supplies code]],MATCH(Product_hierarchy_2019[[#This Row],[BA Code]],Table16[[#All],[OPS Supplies]],0)),"")</f>
        <v/>
      </c>
      <c r="AA134" s="1" t="str">
        <f>+IFERROR(INDEX(DCP_PL_mapping[[#All],[DCP Group]],MATCH(Product_hierarchy_2019[[#This Row],[BA Code]],DCP_PL_mapping[[#All],[BA Code]],0)),"")</f>
        <v/>
      </c>
      <c r="AB134" t="str">
        <f>+INDEX(Product_Herarchy2017[[#All],[L2 Description]],MATCH(Product_hierarchy_2019[[#This Row],[BA Code]],Product_Herarchy2017[[#All],[BA Code]],0))</f>
        <v>Personal Systems</v>
      </c>
      <c r="AC134" t="s">
        <v>699</v>
      </c>
    </row>
    <row r="135" spans="1:29" x14ac:dyDescent="0.25">
      <c r="A135" t="s">
        <v>47</v>
      </c>
      <c r="B135" t="str">
        <f>+LEFT(Product_hierarchy_2019[[#This Row],[BA Code]],2)</f>
        <v>FB</v>
      </c>
      <c r="C135" t="s">
        <v>48</v>
      </c>
      <c r="D135" t="s">
        <v>46</v>
      </c>
      <c r="E135" t="s">
        <v>46</v>
      </c>
      <c r="F135" t="s">
        <v>32</v>
      </c>
      <c r="G135" t="s">
        <v>262</v>
      </c>
      <c r="H135" t="s">
        <v>699</v>
      </c>
      <c r="I135" t="s">
        <v>703</v>
      </c>
      <c r="J135" t="s">
        <v>703</v>
      </c>
      <c r="K135" t="str">
        <f>+IFERROR(INDEX(Table16[[#All],[CPS Code]],MATCH(Product_hierarchy_2019[[#This Row],[BA Code]],Table16[[#All],[CPS]],0)),"")</f>
        <v/>
      </c>
      <c r="L135" t="s">
        <v>703</v>
      </c>
      <c r="O135" t="str">
        <f>+IFERROR(INDEX(Table16[[#All],[PC Services code]],MATCH(Product_hierarchy_2019[[#This Row],[BA Code]],Table16[[#All],[PC Svcs (STM + Indirect)]],0)),"")</f>
        <v/>
      </c>
      <c r="P135" t="str">
        <f>+IFERROR(INDEX(Table16[[#All],[PC Value code]],MATCH(Product_hierarchy_2019[[#This Row],[BA Code]],Table16[[#All],[PC Value]],0)),"")</f>
        <v/>
      </c>
      <c r="Q135" t="str">
        <f>+IFERROR(INDEX(Table16[[#All],[OPS HW code]],MATCH(Product_hierarchy_2019[[#This Row],[BA Code]],Table16[[#All],[OPS HW A3]],0)),"")</f>
        <v/>
      </c>
      <c r="R135" t="str">
        <f>+IFERROR(INDEX(Table16[[#All],[OPS HW A4 code]],MATCH(Product_hierarchy_2019[[#This Row],[BA Code]],Table16[[#All],[OPS HW A4]],0)),"")</f>
        <v/>
      </c>
      <c r="S135" t="str">
        <f>+IFERROR(INDEX(Table16[[#All],[HPS HW code]],MATCH(Product_hierarchy_2019[[#This Row],[BA Code]],Table16[[#All],[HPS HW]],0)),"")</f>
        <v/>
      </c>
      <c r="T135" t="str">
        <f>+IFERROR(INDEX(Table16[[#All],[Print Support Svcs code]],MATCH(Product_hierarchy_2019[[#This Row],[BA Code]],Table16[[#All],[Print Support Svcs]],0)),"")</f>
        <v/>
      </c>
      <c r="U135" t="str">
        <f>+IFERROR(INDEX(Table16[[#All],[Print Value code]],MATCH(Product_hierarchy_2019[[#This Row],[BA Code]],Table16[[#All],[Print Value]],0)),"")</f>
        <v/>
      </c>
      <c r="V135" t="str">
        <f>+IFERROR(INDEX(Table16[[#All],[HPS Supplies code]],MATCH(Product_hierarchy_2019[[#This Row],[BA Code]],Table16[[#All],[HPS Supplies]],0)),"")</f>
        <v/>
      </c>
      <c r="W135" t="str">
        <f>+IFERROR(INDEX(Table16[[#All],[OPS Supplies code]],MATCH(Product_hierarchy_2019[[#This Row],[BA Code]],Table16[[#All],[OPS Supplies]],0)),"")</f>
        <v/>
      </c>
      <c r="AA135" s="1" t="str">
        <f>+IFERROR(INDEX(DCP_PL_mapping[[#All],[DCP Group]],MATCH(Product_hierarchy_2019[[#This Row],[BA Code]],DCP_PL_mapping[[#All],[BA Code]],0)),"")</f>
        <v/>
      </c>
      <c r="AB135" t="str">
        <f>+INDEX(Product_Herarchy2017[[#All],[L2 Description]],MATCH(Product_hierarchy_2019[[#This Row],[BA Code]],Product_Herarchy2017[[#All],[BA Code]],0))</f>
        <v>Personal Systems</v>
      </c>
      <c r="AC135" t="s">
        <v>699</v>
      </c>
    </row>
    <row r="136" spans="1:29" x14ac:dyDescent="0.25">
      <c r="A136" t="s">
        <v>44</v>
      </c>
      <c r="B136" t="str">
        <f>+LEFT(Product_hierarchy_2019[[#This Row],[BA Code]],2)</f>
        <v>MF</v>
      </c>
      <c r="C136" t="s">
        <v>45</v>
      </c>
      <c r="D136" t="s">
        <v>46</v>
      </c>
      <c r="E136" t="s">
        <v>46</v>
      </c>
      <c r="F136" t="s">
        <v>32</v>
      </c>
      <c r="G136" t="s">
        <v>262</v>
      </c>
      <c r="H136" t="s">
        <v>699</v>
      </c>
      <c r="I136" t="s">
        <v>703</v>
      </c>
      <c r="J136" t="s">
        <v>703</v>
      </c>
      <c r="K136" t="str">
        <f>+IFERROR(INDEX(Table16[[#All],[CPS Code]],MATCH(Product_hierarchy_2019[[#This Row],[BA Code]],Table16[[#All],[CPS]],0)),"")</f>
        <v/>
      </c>
      <c r="L136" t="s">
        <v>703</v>
      </c>
      <c r="O136" t="str">
        <f>+IFERROR(INDEX(Table16[[#All],[PC Services code]],MATCH(Product_hierarchy_2019[[#This Row],[BA Code]],Table16[[#All],[PC Svcs (STM + Indirect)]],0)),"")</f>
        <v/>
      </c>
      <c r="P136" t="str">
        <f>+IFERROR(INDEX(Table16[[#All],[PC Value code]],MATCH(Product_hierarchy_2019[[#This Row],[BA Code]],Table16[[#All],[PC Value]],0)),"")</f>
        <v/>
      </c>
      <c r="Q136" t="str">
        <f>+IFERROR(INDEX(Table16[[#All],[OPS HW code]],MATCH(Product_hierarchy_2019[[#This Row],[BA Code]],Table16[[#All],[OPS HW A3]],0)),"")</f>
        <v/>
      </c>
      <c r="R136" t="str">
        <f>+IFERROR(INDEX(Table16[[#All],[OPS HW A4 code]],MATCH(Product_hierarchy_2019[[#This Row],[BA Code]],Table16[[#All],[OPS HW A4]],0)),"")</f>
        <v/>
      </c>
      <c r="S136" t="str">
        <f>+IFERROR(INDEX(Table16[[#All],[HPS HW code]],MATCH(Product_hierarchy_2019[[#This Row],[BA Code]],Table16[[#All],[HPS HW]],0)),"")</f>
        <v/>
      </c>
      <c r="T136" t="str">
        <f>+IFERROR(INDEX(Table16[[#All],[Print Support Svcs code]],MATCH(Product_hierarchy_2019[[#This Row],[BA Code]],Table16[[#All],[Print Support Svcs]],0)),"")</f>
        <v/>
      </c>
      <c r="U136" t="str">
        <f>+IFERROR(INDEX(Table16[[#All],[Print Value code]],MATCH(Product_hierarchy_2019[[#This Row],[BA Code]],Table16[[#All],[Print Value]],0)),"")</f>
        <v/>
      </c>
      <c r="V136" t="str">
        <f>+IFERROR(INDEX(Table16[[#All],[HPS Supplies code]],MATCH(Product_hierarchy_2019[[#This Row],[BA Code]],Table16[[#All],[HPS Supplies]],0)),"")</f>
        <v/>
      </c>
      <c r="W136" t="str">
        <f>+IFERROR(INDEX(Table16[[#All],[OPS Supplies code]],MATCH(Product_hierarchy_2019[[#This Row],[BA Code]],Table16[[#All],[OPS Supplies]],0)),"")</f>
        <v/>
      </c>
      <c r="AA136" s="1" t="str">
        <f>+IFERROR(INDEX(DCP_PL_mapping[[#All],[DCP Group]],MATCH(Product_hierarchy_2019[[#This Row],[BA Code]],DCP_PL_mapping[[#All],[BA Code]],0)),"")</f>
        <v/>
      </c>
      <c r="AB136" t="str">
        <f>+INDEX(Product_Herarchy2017[[#All],[L2 Description]],MATCH(Product_hierarchy_2019[[#This Row],[BA Code]],Product_Herarchy2017[[#All],[BA Code]],0))</f>
        <v>Personal Systems</v>
      </c>
      <c r="AC136" t="s">
        <v>699</v>
      </c>
    </row>
    <row r="137" spans="1:29" x14ac:dyDescent="0.25">
      <c r="A137" t="s">
        <v>633</v>
      </c>
      <c r="B137" t="str">
        <f>+LEFT(Product_hierarchy_2019[[#This Row],[BA Code]],2)</f>
        <v>W0</v>
      </c>
      <c r="C137" t="s">
        <v>634</v>
      </c>
      <c r="D137" t="s">
        <v>46</v>
      </c>
      <c r="E137" t="s">
        <v>46</v>
      </c>
      <c r="F137" t="s">
        <v>32</v>
      </c>
      <c r="G137" t="s">
        <v>262</v>
      </c>
      <c r="H137" t="s">
        <v>699</v>
      </c>
      <c r="I137" t="s">
        <v>703</v>
      </c>
      <c r="J137" t="s">
        <v>703</v>
      </c>
      <c r="K137" t="str">
        <f>+IFERROR(INDEX(Table16[[#All],[CPS Code]],MATCH(Product_hierarchy_2019[[#This Row],[BA Code]],Table16[[#All],[CPS]],0)),"")</f>
        <v/>
      </c>
      <c r="L137" t="s">
        <v>703</v>
      </c>
      <c r="O137" t="str">
        <f>+IFERROR(INDEX(Table16[[#All],[PC Services code]],MATCH(Product_hierarchy_2019[[#This Row],[BA Code]],Table16[[#All],[PC Svcs (STM + Indirect)]],0)),"")</f>
        <v/>
      </c>
      <c r="P137" t="str">
        <f>+IFERROR(INDEX(Table16[[#All],[PC Value code]],MATCH(Product_hierarchy_2019[[#This Row],[BA Code]],Table16[[#All],[PC Value]],0)),"")</f>
        <v/>
      </c>
      <c r="Q137" t="str">
        <f>+IFERROR(INDEX(Table16[[#All],[OPS HW code]],MATCH(Product_hierarchy_2019[[#This Row],[BA Code]],Table16[[#All],[OPS HW A3]],0)),"")</f>
        <v/>
      </c>
      <c r="R137" t="str">
        <f>+IFERROR(INDEX(Table16[[#All],[OPS HW A4 code]],MATCH(Product_hierarchy_2019[[#This Row],[BA Code]],Table16[[#All],[OPS HW A4]],0)),"")</f>
        <v/>
      </c>
      <c r="S137" t="str">
        <f>+IFERROR(INDEX(Table16[[#All],[HPS HW code]],MATCH(Product_hierarchy_2019[[#This Row],[BA Code]],Table16[[#All],[HPS HW]],0)),"")</f>
        <v/>
      </c>
      <c r="T137" t="str">
        <f>+IFERROR(INDEX(Table16[[#All],[Print Support Svcs code]],MATCH(Product_hierarchy_2019[[#This Row],[BA Code]],Table16[[#All],[Print Support Svcs]],0)),"")</f>
        <v/>
      </c>
      <c r="U137" t="str">
        <f>+IFERROR(INDEX(Table16[[#All],[Print Value code]],MATCH(Product_hierarchy_2019[[#This Row],[BA Code]],Table16[[#All],[Print Value]],0)),"")</f>
        <v/>
      </c>
      <c r="V137" t="str">
        <f>+IFERROR(INDEX(Table16[[#All],[HPS Supplies code]],MATCH(Product_hierarchy_2019[[#This Row],[BA Code]],Table16[[#All],[HPS Supplies]],0)),"")</f>
        <v/>
      </c>
      <c r="W137" t="str">
        <f>+IFERROR(INDEX(Table16[[#All],[OPS Supplies code]],MATCH(Product_hierarchy_2019[[#This Row],[BA Code]],Table16[[#All],[OPS Supplies]],0)),"")</f>
        <v/>
      </c>
      <c r="AA137" s="1" t="str">
        <f>+IFERROR(INDEX(DCP_PL_mapping[[#All],[DCP Group]],MATCH(Product_hierarchy_2019[[#This Row],[BA Code]],DCP_PL_mapping[[#All],[BA Code]],0)),"")</f>
        <v/>
      </c>
      <c r="AB137" t="str">
        <f>+INDEX(Product_Herarchy2017[[#All],[L2 Description]],MATCH(Product_hierarchy_2019[[#This Row],[BA Code]],Product_Herarchy2017[[#All],[BA Code]],0))</f>
        <v>Personal Systems</v>
      </c>
      <c r="AC137" t="s">
        <v>699</v>
      </c>
    </row>
    <row r="138" spans="1:29" x14ac:dyDescent="0.25">
      <c r="A138" t="s">
        <v>621</v>
      </c>
      <c r="B138" t="str">
        <f>+LEFT(Product_hierarchy_2019[[#This Row],[BA Code]],2)</f>
        <v>10</v>
      </c>
      <c r="C138" t="s">
        <v>622</v>
      </c>
      <c r="D138" t="s">
        <v>182</v>
      </c>
      <c r="E138" t="s">
        <v>182</v>
      </c>
      <c r="F138" t="s">
        <v>182</v>
      </c>
      <c r="G138" t="s">
        <v>262</v>
      </c>
      <c r="H138" t="s">
        <v>699</v>
      </c>
      <c r="I138" t="s">
        <v>703</v>
      </c>
      <c r="J138" t="s">
        <v>703</v>
      </c>
      <c r="K138" t="str">
        <f>+IFERROR(INDEX(Table16[[#All],[CPS Code]],MATCH(Product_hierarchy_2019[[#This Row],[BA Code]],Table16[[#All],[CPS]],0)),"")</f>
        <v/>
      </c>
      <c r="L138" t="s">
        <v>703</v>
      </c>
      <c r="O138" t="str">
        <f>+IFERROR(INDEX(Table16[[#All],[PC Services code]],MATCH(Product_hierarchy_2019[[#This Row],[BA Code]],Table16[[#All],[PC Svcs (STM + Indirect)]],0)),"")</f>
        <v/>
      </c>
      <c r="P138" t="str">
        <f>+IFERROR(INDEX(Table16[[#All],[PC Value code]],MATCH(Product_hierarchy_2019[[#This Row],[BA Code]],Table16[[#All],[PC Value]],0)),"")</f>
        <v/>
      </c>
      <c r="Q138" t="str">
        <f>+IFERROR(INDEX(Table16[[#All],[OPS HW code]],MATCH(Product_hierarchy_2019[[#This Row],[BA Code]],Table16[[#All],[OPS HW A3]],0)),"")</f>
        <v/>
      </c>
      <c r="R138" t="str">
        <f>+IFERROR(INDEX(Table16[[#All],[OPS HW A4 code]],MATCH(Product_hierarchy_2019[[#This Row],[BA Code]],Table16[[#All],[OPS HW A4]],0)),"")</f>
        <v/>
      </c>
      <c r="S138" t="str">
        <f>+IFERROR(INDEX(Table16[[#All],[HPS HW code]],MATCH(Product_hierarchy_2019[[#This Row],[BA Code]],Table16[[#All],[HPS HW]],0)),"")</f>
        <v/>
      </c>
      <c r="T138" t="str">
        <f>+IFERROR(INDEX(Table16[[#All],[Print Support Svcs code]],MATCH(Product_hierarchy_2019[[#This Row],[BA Code]],Table16[[#All],[Print Support Svcs]],0)),"")</f>
        <v/>
      </c>
      <c r="U138" t="str">
        <f>+IFERROR(INDEX(Table16[[#All],[Print Value code]],MATCH(Product_hierarchy_2019[[#This Row],[BA Code]],Table16[[#All],[Print Value]],0)),"")</f>
        <v/>
      </c>
      <c r="V138" t="str">
        <f>+IFERROR(INDEX(Table16[[#All],[HPS Supplies code]],MATCH(Product_hierarchy_2019[[#This Row],[BA Code]],Table16[[#All],[HPS Supplies]],0)),"")</f>
        <v/>
      </c>
      <c r="W138" t="str">
        <f>+IFERROR(INDEX(Table16[[#All],[OPS Supplies code]],MATCH(Product_hierarchy_2019[[#This Row],[BA Code]],Table16[[#All],[OPS Supplies]],0)),"")</f>
        <v/>
      </c>
      <c r="AA138" s="1" t="str">
        <f>+IFERROR(INDEX(DCP_PL_mapping[[#All],[DCP Group]],MATCH(Product_hierarchy_2019[[#This Row],[BA Code]],DCP_PL_mapping[[#All],[BA Code]],0)),"")</f>
        <v/>
      </c>
      <c r="AB138" t="str">
        <f>+INDEX(Product_Herarchy2017[[#All],[L2 Description]],MATCH(Product_hierarchy_2019[[#This Row],[BA Code]],Product_Herarchy2017[[#All],[BA Code]],0))</f>
        <v>Personal Systems</v>
      </c>
      <c r="AC138" t="s">
        <v>699</v>
      </c>
    </row>
    <row r="139" spans="1:29" x14ac:dyDescent="0.25">
      <c r="A139" s="2" t="s">
        <v>628</v>
      </c>
      <c r="B139" s="2" t="str">
        <f>+LEFT(Product_hierarchy_2019[[#This Row],[BA Code]],2)</f>
        <v>10</v>
      </c>
      <c r="C139" t="s">
        <v>625</v>
      </c>
      <c r="D139" t="s">
        <v>182</v>
      </c>
      <c r="E139" t="s">
        <v>182</v>
      </c>
      <c r="F139" t="s">
        <v>182</v>
      </c>
      <c r="G139" t="s">
        <v>262</v>
      </c>
      <c r="H139" t="s">
        <v>699</v>
      </c>
      <c r="I139" t="s">
        <v>703</v>
      </c>
      <c r="J139" t="s">
        <v>703</v>
      </c>
      <c r="K139" t="str">
        <f>+IFERROR(INDEX(Table16[[#All],[CPS Code]],MATCH(Product_hierarchy_2019[[#This Row],[BA Code]],Table16[[#All],[CPS]],0)),"")</f>
        <v/>
      </c>
      <c r="L139" t="s">
        <v>703</v>
      </c>
      <c r="O139" t="str">
        <f>+IFERROR(INDEX(Table16[[#All],[PC Services code]],MATCH(Product_hierarchy_2019[[#This Row],[BA Code]],Table16[[#All],[PC Svcs (STM + Indirect)]],0)),"")</f>
        <v/>
      </c>
      <c r="P139" t="str">
        <f>+IFERROR(INDEX(Table16[[#All],[PC Value code]],MATCH(Product_hierarchy_2019[[#This Row],[BA Code]],Table16[[#All],[PC Value]],0)),"")</f>
        <v/>
      </c>
      <c r="Q139" t="str">
        <f>+IFERROR(INDEX(Table16[[#All],[OPS HW code]],MATCH(Product_hierarchy_2019[[#This Row],[BA Code]],Table16[[#All],[OPS HW A3]],0)),"")</f>
        <v/>
      </c>
      <c r="R139" t="str">
        <f>+IFERROR(INDEX(Table16[[#All],[OPS HW A4 code]],MATCH(Product_hierarchy_2019[[#This Row],[BA Code]],Table16[[#All],[OPS HW A4]],0)),"")</f>
        <v/>
      </c>
      <c r="S139" t="str">
        <f>+IFERROR(INDEX(Table16[[#All],[HPS HW code]],MATCH(Product_hierarchy_2019[[#This Row],[BA Code]],Table16[[#All],[HPS HW]],0)),"")</f>
        <v/>
      </c>
      <c r="T139" t="str">
        <f>+IFERROR(INDEX(Table16[[#All],[Print Support Svcs code]],MATCH(Product_hierarchy_2019[[#This Row],[BA Code]],Table16[[#All],[Print Support Svcs]],0)),"")</f>
        <v/>
      </c>
      <c r="U139" t="str">
        <f>+IFERROR(INDEX(Table16[[#All],[Print Value code]],MATCH(Product_hierarchy_2019[[#This Row],[BA Code]],Table16[[#All],[Print Value]],0)),"")</f>
        <v/>
      </c>
      <c r="V139" t="str">
        <f>+IFERROR(INDEX(Table16[[#All],[HPS Supplies code]],MATCH(Product_hierarchy_2019[[#This Row],[BA Code]],Table16[[#All],[HPS Supplies]],0)),"")</f>
        <v/>
      </c>
      <c r="W139" t="str">
        <f>+IFERROR(INDEX(Table16[[#All],[OPS Supplies code]],MATCH(Product_hierarchy_2019[[#This Row],[BA Code]],Table16[[#All],[OPS Supplies]],0)),"")</f>
        <v/>
      </c>
      <c r="AA139" s="1" t="str">
        <f>+IFERROR(INDEX(DCP_PL_mapping[[#All],[DCP Group]],MATCH(Product_hierarchy_2019[[#This Row],[BA Code]],DCP_PL_mapping[[#All],[BA Code]],0)),"")</f>
        <v/>
      </c>
      <c r="AB139" t="str">
        <f>+INDEX(Product_Herarchy2017[[#All],[L2 Description]],MATCH(Product_hierarchy_2019[[#This Row],[BA Code]],Product_Herarchy2017[[#All],[BA Code]],0))</f>
        <v>Personal Systems</v>
      </c>
      <c r="AC139" t="s">
        <v>699</v>
      </c>
    </row>
    <row r="140" spans="1:29" x14ac:dyDescent="0.25">
      <c r="A140" t="s">
        <v>623</v>
      </c>
      <c r="B140" t="str">
        <f>+LEFT(Product_hierarchy_2019[[#This Row],[BA Code]],2)</f>
        <v>10</v>
      </c>
      <c r="C140" t="s">
        <v>624</v>
      </c>
      <c r="D140" t="s">
        <v>182</v>
      </c>
      <c r="E140" t="s">
        <v>182</v>
      </c>
      <c r="F140" t="s">
        <v>182</v>
      </c>
      <c r="G140" t="s">
        <v>262</v>
      </c>
      <c r="H140" t="s">
        <v>699</v>
      </c>
      <c r="I140" t="s">
        <v>703</v>
      </c>
      <c r="J140" t="s">
        <v>703</v>
      </c>
      <c r="K140" t="str">
        <f>+IFERROR(INDEX(Table16[[#All],[CPS Code]],MATCH(Product_hierarchy_2019[[#This Row],[BA Code]],Table16[[#All],[CPS]],0)),"")</f>
        <v/>
      </c>
      <c r="L140" t="s">
        <v>703</v>
      </c>
      <c r="O140" t="str">
        <f>+IFERROR(INDEX(Table16[[#All],[PC Services code]],MATCH(Product_hierarchy_2019[[#This Row],[BA Code]],Table16[[#All],[PC Svcs (STM + Indirect)]],0)),"")</f>
        <v/>
      </c>
      <c r="P140" t="str">
        <f>+IFERROR(INDEX(Table16[[#All],[PC Value code]],MATCH(Product_hierarchy_2019[[#This Row],[BA Code]],Table16[[#All],[PC Value]],0)),"")</f>
        <v/>
      </c>
      <c r="Q140" t="str">
        <f>+IFERROR(INDEX(Table16[[#All],[OPS HW code]],MATCH(Product_hierarchy_2019[[#This Row],[BA Code]],Table16[[#All],[OPS HW A3]],0)),"")</f>
        <v/>
      </c>
      <c r="R140" t="str">
        <f>+IFERROR(INDEX(Table16[[#All],[OPS HW A4 code]],MATCH(Product_hierarchy_2019[[#This Row],[BA Code]],Table16[[#All],[OPS HW A4]],0)),"")</f>
        <v/>
      </c>
      <c r="S140" t="str">
        <f>+IFERROR(INDEX(Table16[[#All],[HPS HW code]],MATCH(Product_hierarchy_2019[[#This Row],[BA Code]],Table16[[#All],[HPS HW]],0)),"")</f>
        <v/>
      </c>
      <c r="T140" t="str">
        <f>+IFERROR(INDEX(Table16[[#All],[Print Support Svcs code]],MATCH(Product_hierarchy_2019[[#This Row],[BA Code]],Table16[[#All],[Print Support Svcs]],0)),"")</f>
        <v/>
      </c>
      <c r="U140" t="str">
        <f>+IFERROR(INDEX(Table16[[#All],[Print Value code]],MATCH(Product_hierarchy_2019[[#This Row],[BA Code]],Table16[[#All],[Print Value]],0)),"")</f>
        <v/>
      </c>
      <c r="V140" t="str">
        <f>+IFERROR(INDEX(Table16[[#All],[HPS Supplies code]],MATCH(Product_hierarchy_2019[[#This Row],[BA Code]],Table16[[#All],[HPS Supplies]],0)),"")</f>
        <v/>
      </c>
      <c r="W140" t="str">
        <f>+IFERROR(INDEX(Table16[[#All],[OPS Supplies code]],MATCH(Product_hierarchy_2019[[#This Row],[BA Code]],Table16[[#All],[OPS Supplies]],0)),"")</f>
        <v/>
      </c>
      <c r="AA140" s="1" t="str">
        <f>+IFERROR(INDEX(DCP_PL_mapping[[#All],[DCP Group]],MATCH(Product_hierarchy_2019[[#This Row],[BA Code]],DCP_PL_mapping[[#All],[BA Code]],0)),"")</f>
        <v/>
      </c>
      <c r="AB140" t="str">
        <f>+INDEX(Product_Herarchy2017[[#All],[L2 Description]],MATCH(Product_hierarchy_2019[[#This Row],[BA Code]],Product_Herarchy2017[[#All],[BA Code]],0))</f>
        <v>Personal Systems</v>
      </c>
      <c r="AC140" t="s">
        <v>699</v>
      </c>
    </row>
    <row r="141" spans="1:29" x14ac:dyDescent="0.25">
      <c r="A141" t="s">
        <v>180</v>
      </c>
      <c r="B141" t="str">
        <f>+LEFT(Product_hierarchy_2019[[#This Row],[BA Code]],2)</f>
        <v>R7</v>
      </c>
      <c r="C141" t="s">
        <v>181</v>
      </c>
      <c r="D141" t="s">
        <v>182</v>
      </c>
      <c r="E141" t="s">
        <v>182</v>
      </c>
      <c r="F141" t="s">
        <v>182</v>
      </c>
      <c r="G141" t="s">
        <v>262</v>
      </c>
      <c r="H141" t="s">
        <v>699</v>
      </c>
      <c r="I141" t="s">
        <v>703</v>
      </c>
      <c r="J141" t="s">
        <v>703</v>
      </c>
      <c r="K141" t="str">
        <f>+IFERROR(INDEX(Table16[[#All],[CPS Code]],MATCH(Product_hierarchy_2019[[#This Row],[BA Code]],Table16[[#All],[CPS]],0)),"")</f>
        <v/>
      </c>
      <c r="L141" t="s">
        <v>703</v>
      </c>
      <c r="O141" t="str">
        <f>+IFERROR(INDEX(Table16[[#All],[PC Services code]],MATCH(Product_hierarchy_2019[[#This Row],[BA Code]],Table16[[#All],[PC Svcs (STM + Indirect)]],0)),"")</f>
        <v/>
      </c>
      <c r="P141" t="str">
        <f>+IFERROR(INDEX(Table16[[#All],[PC Value code]],MATCH(Product_hierarchy_2019[[#This Row],[BA Code]],Table16[[#All],[PC Value]],0)),"")</f>
        <v>PC Value</v>
      </c>
      <c r="Q141" t="str">
        <f>+IFERROR(INDEX(Table16[[#All],[OPS HW code]],MATCH(Product_hierarchy_2019[[#This Row],[BA Code]],Table16[[#All],[OPS HW A3]],0)),"")</f>
        <v/>
      </c>
      <c r="R141" t="str">
        <f>+IFERROR(INDEX(Table16[[#All],[OPS HW A4 code]],MATCH(Product_hierarchy_2019[[#This Row],[BA Code]],Table16[[#All],[OPS HW A4]],0)),"")</f>
        <v/>
      </c>
      <c r="S141" t="str">
        <f>+IFERROR(INDEX(Table16[[#All],[HPS HW code]],MATCH(Product_hierarchy_2019[[#This Row],[BA Code]],Table16[[#All],[HPS HW]],0)),"")</f>
        <v/>
      </c>
      <c r="T141" t="str">
        <f>+IFERROR(INDEX(Table16[[#All],[Print Support Svcs code]],MATCH(Product_hierarchy_2019[[#This Row],[BA Code]],Table16[[#All],[Print Support Svcs]],0)),"")</f>
        <v/>
      </c>
      <c r="U141" t="str">
        <f>+IFERROR(INDEX(Table16[[#All],[Print Value code]],MATCH(Product_hierarchy_2019[[#This Row],[BA Code]],Table16[[#All],[Print Value]],0)),"")</f>
        <v/>
      </c>
      <c r="V141" t="str">
        <f>+IFERROR(INDEX(Table16[[#All],[HPS Supplies code]],MATCH(Product_hierarchy_2019[[#This Row],[BA Code]],Table16[[#All],[HPS Supplies]],0)),"")</f>
        <v/>
      </c>
      <c r="W141" t="str">
        <f>+IFERROR(INDEX(Table16[[#All],[OPS Supplies code]],MATCH(Product_hierarchy_2019[[#This Row],[BA Code]],Table16[[#All],[OPS Supplies]],0)),"")</f>
        <v/>
      </c>
      <c r="AA141" s="1" t="str">
        <f>+IFERROR(INDEX(DCP_PL_mapping[[#All],[DCP Group]],MATCH(Product_hierarchy_2019[[#This Row],[BA Code]],DCP_PL_mapping[[#All],[BA Code]],0)),"")</f>
        <v/>
      </c>
      <c r="AB141" t="str">
        <f>+INDEX(Product_Herarchy2017[[#All],[L2 Description]],MATCH(Product_hierarchy_2019[[#This Row],[BA Code]],Product_Herarchy2017[[#All],[BA Code]],0))</f>
        <v>Personal Systems</v>
      </c>
      <c r="AC141" t="s">
        <v>699</v>
      </c>
    </row>
    <row r="142" spans="1:29" x14ac:dyDescent="0.25">
      <c r="A142" t="s">
        <v>626</v>
      </c>
      <c r="B142" t="str">
        <f>+LEFT(Product_hierarchy_2019[[#This Row],[BA Code]],2)</f>
        <v>W1</v>
      </c>
      <c r="C142" t="s">
        <v>627</v>
      </c>
      <c r="D142" t="s">
        <v>182</v>
      </c>
      <c r="E142" t="s">
        <v>182</v>
      </c>
      <c r="F142" t="s">
        <v>182</v>
      </c>
      <c r="G142" t="s">
        <v>262</v>
      </c>
      <c r="H142" t="s">
        <v>699</v>
      </c>
      <c r="I142" t="s">
        <v>703</v>
      </c>
      <c r="J142" t="s">
        <v>703</v>
      </c>
      <c r="K142" t="str">
        <f>+IFERROR(INDEX(Table16[[#All],[CPS Code]],MATCH(Product_hierarchy_2019[[#This Row],[BA Code]],Table16[[#All],[CPS]],0)),"")</f>
        <v/>
      </c>
      <c r="L142" t="s">
        <v>703</v>
      </c>
      <c r="O142" t="str">
        <f>+IFERROR(INDEX(Table16[[#All],[PC Services code]],MATCH(Product_hierarchy_2019[[#This Row],[BA Code]],Table16[[#All],[PC Svcs (STM + Indirect)]],0)),"")</f>
        <v/>
      </c>
      <c r="P142" t="str">
        <f>+IFERROR(INDEX(Table16[[#All],[PC Value code]],MATCH(Product_hierarchy_2019[[#This Row],[BA Code]],Table16[[#All],[PC Value]],0)),"")</f>
        <v/>
      </c>
      <c r="Q142" t="str">
        <f>+IFERROR(INDEX(Table16[[#All],[OPS HW code]],MATCH(Product_hierarchy_2019[[#This Row],[BA Code]],Table16[[#All],[OPS HW A3]],0)),"")</f>
        <v/>
      </c>
      <c r="R142" t="str">
        <f>+IFERROR(INDEX(Table16[[#All],[OPS HW A4 code]],MATCH(Product_hierarchy_2019[[#This Row],[BA Code]],Table16[[#All],[OPS HW A4]],0)),"")</f>
        <v/>
      </c>
      <c r="S142" t="str">
        <f>+IFERROR(INDEX(Table16[[#All],[HPS HW code]],MATCH(Product_hierarchy_2019[[#This Row],[BA Code]],Table16[[#All],[HPS HW]],0)),"")</f>
        <v/>
      </c>
      <c r="T142" t="str">
        <f>+IFERROR(INDEX(Table16[[#All],[Print Support Svcs code]],MATCH(Product_hierarchy_2019[[#This Row],[BA Code]],Table16[[#All],[Print Support Svcs]],0)),"")</f>
        <v/>
      </c>
      <c r="U142" t="str">
        <f>+IFERROR(INDEX(Table16[[#All],[Print Value code]],MATCH(Product_hierarchy_2019[[#This Row],[BA Code]],Table16[[#All],[Print Value]],0)),"")</f>
        <v/>
      </c>
      <c r="V142" t="str">
        <f>+IFERROR(INDEX(Table16[[#All],[HPS Supplies code]],MATCH(Product_hierarchy_2019[[#This Row],[BA Code]],Table16[[#All],[HPS Supplies]],0)),"")</f>
        <v/>
      </c>
      <c r="W142" t="str">
        <f>+IFERROR(INDEX(Table16[[#All],[OPS Supplies code]],MATCH(Product_hierarchy_2019[[#This Row],[BA Code]],Table16[[#All],[OPS Supplies]],0)),"")</f>
        <v/>
      </c>
      <c r="AA142" s="1" t="str">
        <f>+IFERROR(INDEX(DCP_PL_mapping[[#All],[DCP Group]],MATCH(Product_hierarchy_2019[[#This Row],[BA Code]],DCP_PL_mapping[[#All],[BA Code]],0)),"")</f>
        <v/>
      </c>
      <c r="AB142" t="str">
        <f>+INDEX(Product_Herarchy2017[[#All],[L2 Description]],MATCH(Product_hierarchy_2019[[#This Row],[BA Code]],Product_Herarchy2017[[#All],[BA Code]],0))</f>
        <v>Personal Systems</v>
      </c>
      <c r="AC142" t="s">
        <v>699</v>
      </c>
    </row>
    <row r="143" spans="1:29" x14ac:dyDescent="0.25">
      <c r="A143" t="s">
        <v>76</v>
      </c>
      <c r="B143" t="str">
        <f>+LEFT(Product_hierarchy_2019[[#This Row],[BA Code]],2)</f>
        <v>30</v>
      </c>
      <c r="C143" t="s">
        <v>77</v>
      </c>
      <c r="D143" t="s">
        <v>78</v>
      </c>
      <c r="E143" t="s">
        <v>522</v>
      </c>
      <c r="F143" t="s">
        <v>523</v>
      </c>
      <c r="G143" t="s">
        <v>319</v>
      </c>
      <c r="H143" t="s">
        <v>699</v>
      </c>
      <c r="I143" t="s">
        <v>703</v>
      </c>
      <c r="J143" t="s">
        <v>703</v>
      </c>
      <c r="K143" t="str">
        <f>+IFERROR(INDEX(Table16[[#All],[CPS Code]],MATCH(Product_hierarchy_2019[[#This Row],[BA Code]],Table16[[#All],[CPS]],0)),"")</f>
        <v/>
      </c>
      <c r="L143" t="s">
        <v>703</v>
      </c>
      <c r="O143" t="str">
        <f>+IFERROR(INDEX(Table16[[#All],[PC Services code]],MATCH(Product_hierarchy_2019[[#This Row],[BA Code]],Table16[[#All],[PC Svcs (STM + Indirect)]],0)),"")</f>
        <v/>
      </c>
      <c r="P143" t="str">
        <f>+IFERROR(INDEX(Table16[[#All],[PC Value code]],MATCH(Product_hierarchy_2019[[#This Row],[BA Code]],Table16[[#All],[PC Value]],0)),"")</f>
        <v/>
      </c>
      <c r="Q143" t="str">
        <f>+IFERROR(INDEX(Table16[[#All],[OPS HW code]],MATCH(Product_hierarchy_2019[[#This Row],[BA Code]],Table16[[#All],[OPS HW A3]],0)),"")</f>
        <v/>
      </c>
      <c r="R143" t="str">
        <f>+IFERROR(INDEX(Table16[[#All],[OPS HW A4 code]],MATCH(Product_hierarchy_2019[[#This Row],[BA Code]],Table16[[#All],[OPS HW A4]],0)),"")</f>
        <v/>
      </c>
      <c r="S143" t="str">
        <f>+IFERROR(INDEX(Table16[[#All],[HPS HW code]],MATCH(Product_hierarchy_2019[[#This Row],[BA Code]],Table16[[#All],[HPS HW]],0)),"")</f>
        <v/>
      </c>
      <c r="T143" t="str">
        <f>+IFERROR(INDEX(Table16[[#All],[Print Support Svcs code]],MATCH(Product_hierarchy_2019[[#This Row],[BA Code]],Table16[[#All],[Print Support Svcs]],0)),"")</f>
        <v/>
      </c>
      <c r="U143" t="str">
        <f>+IFERROR(INDEX(Table16[[#All],[Print Value code]],MATCH(Product_hierarchy_2019[[#This Row],[BA Code]],Table16[[#All],[Print Value]],0)),"")</f>
        <v/>
      </c>
      <c r="V143" t="str">
        <f>+IFERROR(INDEX(Table16[[#All],[HPS Supplies code]],MATCH(Product_hierarchy_2019[[#This Row],[BA Code]],Table16[[#All],[HPS Supplies]],0)),"")</f>
        <v/>
      </c>
      <c r="W143" t="str">
        <f>+IFERROR(INDEX(Table16[[#All],[OPS Supplies code]],MATCH(Product_hierarchy_2019[[#This Row],[BA Code]],Table16[[#All],[OPS Supplies]],0)),"")</f>
        <v/>
      </c>
      <c r="AA143" s="1" t="str">
        <f>+IFERROR(INDEX(DCP_PL_mapping[[#All],[DCP Group]],MATCH(Product_hierarchy_2019[[#This Row],[BA Code]],DCP_PL_mapping[[#All],[BA Code]],0)),"")</f>
        <v/>
      </c>
      <c r="AB143" t="str">
        <f>+INDEX(Product_Herarchy2017[[#All],[L2 Description]],MATCH(Product_hierarchy_2019[[#This Row],[BA Code]],Product_Herarchy2017[[#All],[BA Code]],0))</f>
        <v>Print</v>
      </c>
      <c r="AC143" t="s">
        <v>699</v>
      </c>
    </row>
    <row r="144" spans="1:29" x14ac:dyDescent="0.25">
      <c r="A144" t="s">
        <v>65</v>
      </c>
      <c r="B144" t="str">
        <f>+LEFT(Product_hierarchy_2019[[#This Row],[BA Code]],2)</f>
        <v>63</v>
      </c>
      <c r="C144" t="s">
        <v>66</v>
      </c>
      <c r="D144" t="s">
        <v>516</v>
      </c>
      <c r="E144" t="s">
        <v>522</v>
      </c>
      <c r="F144" t="s">
        <v>523</v>
      </c>
      <c r="G144" t="s">
        <v>319</v>
      </c>
      <c r="H144" t="s">
        <v>699</v>
      </c>
      <c r="I144" t="s">
        <v>703</v>
      </c>
      <c r="J144" t="s">
        <v>703</v>
      </c>
      <c r="K144" t="str">
        <f>+IFERROR(INDEX(Table16[[#All],[CPS Code]],MATCH(Product_hierarchy_2019[[#This Row],[BA Code]],Table16[[#All],[CPS]],0)),"")</f>
        <v/>
      </c>
      <c r="L144" t="s">
        <v>703</v>
      </c>
      <c r="O144" t="str">
        <f>+IFERROR(INDEX(Table16[[#All],[PC Services code]],MATCH(Product_hierarchy_2019[[#This Row],[BA Code]],Table16[[#All],[PC Svcs (STM + Indirect)]],0)),"")</f>
        <v/>
      </c>
      <c r="P144" t="str">
        <f>+IFERROR(INDEX(Table16[[#All],[PC Value code]],MATCH(Product_hierarchy_2019[[#This Row],[BA Code]],Table16[[#All],[PC Value]],0)),"")</f>
        <v/>
      </c>
      <c r="Q144" t="str">
        <f>+IFERROR(INDEX(Table16[[#All],[OPS HW code]],MATCH(Product_hierarchy_2019[[#This Row],[BA Code]],Table16[[#All],[OPS HW A3]],0)),"")</f>
        <v/>
      </c>
      <c r="R144" t="str">
        <f>+IFERROR(INDEX(Table16[[#All],[OPS HW A4 code]],MATCH(Product_hierarchy_2019[[#This Row],[BA Code]],Table16[[#All],[OPS HW A4]],0)),"")</f>
        <v/>
      </c>
      <c r="S144" t="str">
        <f>+IFERROR(INDEX(Table16[[#All],[HPS HW code]],MATCH(Product_hierarchy_2019[[#This Row],[BA Code]],Table16[[#All],[HPS HW]],0)),"")</f>
        <v/>
      </c>
      <c r="T144" t="str">
        <f>+IFERROR(INDEX(Table16[[#All],[Print Support Svcs code]],MATCH(Product_hierarchy_2019[[#This Row],[BA Code]],Table16[[#All],[Print Support Svcs]],0)),"")</f>
        <v/>
      </c>
      <c r="U144" t="str">
        <f>+IFERROR(INDEX(Table16[[#All],[Print Value code]],MATCH(Product_hierarchy_2019[[#This Row],[BA Code]],Table16[[#All],[Print Value]],0)),"")</f>
        <v/>
      </c>
      <c r="V144" t="str">
        <f>+IFERROR(INDEX(Table16[[#All],[HPS Supplies code]],MATCH(Product_hierarchy_2019[[#This Row],[BA Code]],Table16[[#All],[HPS Supplies]],0)),"")</f>
        <v/>
      </c>
      <c r="W144" t="str">
        <f>+IFERROR(INDEX(Table16[[#All],[OPS Supplies code]],MATCH(Product_hierarchy_2019[[#This Row],[BA Code]],Table16[[#All],[OPS Supplies]],0)),"")</f>
        <v/>
      </c>
      <c r="AA144" s="1" t="str">
        <f>+IFERROR(INDEX(DCP_PL_mapping[[#All],[DCP Group]],MATCH(Product_hierarchy_2019[[#This Row],[BA Code]],DCP_PL_mapping[[#All],[BA Code]],0)),"")</f>
        <v/>
      </c>
      <c r="AB144" t="str">
        <f>+INDEX(Product_Herarchy2017[[#All],[L2 Description]],MATCH(Product_hierarchy_2019[[#This Row],[BA Code]],Product_Herarchy2017[[#All],[BA Code]],0))</f>
        <v>Print</v>
      </c>
      <c r="AC144" t="s">
        <v>699</v>
      </c>
    </row>
    <row r="145" spans="1:29" x14ac:dyDescent="0.25">
      <c r="A145" t="s">
        <v>63</v>
      </c>
      <c r="B145" t="str">
        <f>+LEFT(Product_hierarchy_2019[[#This Row],[BA Code]],2)</f>
        <v>7B</v>
      </c>
      <c r="C145" t="s">
        <v>64</v>
      </c>
      <c r="D145" t="s">
        <v>86</v>
      </c>
      <c r="E145" t="s">
        <v>522</v>
      </c>
      <c r="F145" t="s">
        <v>523</v>
      </c>
      <c r="G145" t="s">
        <v>319</v>
      </c>
      <c r="H145" t="s">
        <v>699</v>
      </c>
      <c r="I145" t="s">
        <v>703</v>
      </c>
      <c r="J145" t="s">
        <v>703</v>
      </c>
      <c r="K145" t="str">
        <f>+IFERROR(INDEX(Table16[[#All],[CPS Code]],MATCH(Product_hierarchy_2019[[#This Row],[BA Code]],Table16[[#All],[CPS]],0)),"")</f>
        <v/>
      </c>
      <c r="L145" t="s">
        <v>703</v>
      </c>
      <c r="O145" t="str">
        <f>+IFERROR(INDEX(Table16[[#All],[PC Services code]],MATCH(Product_hierarchy_2019[[#This Row],[BA Code]],Table16[[#All],[PC Svcs (STM + Indirect)]],0)),"")</f>
        <v/>
      </c>
      <c r="P145" t="str">
        <f>+IFERROR(INDEX(Table16[[#All],[PC Value code]],MATCH(Product_hierarchy_2019[[#This Row],[BA Code]],Table16[[#All],[PC Value]],0)),"")</f>
        <v/>
      </c>
      <c r="Q145" t="str">
        <f>+IFERROR(INDEX(Table16[[#All],[OPS HW code]],MATCH(Product_hierarchy_2019[[#This Row],[BA Code]],Table16[[#All],[OPS HW A3]],0)),"")</f>
        <v/>
      </c>
      <c r="R145" t="str">
        <f>+IFERROR(INDEX(Table16[[#All],[OPS HW A4 code]],MATCH(Product_hierarchy_2019[[#This Row],[BA Code]],Table16[[#All],[OPS HW A4]],0)),"")</f>
        <v/>
      </c>
      <c r="S145" t="str">
        <f>+IFERROR(INDEX(Table16[[#All],[HPS HW code]],MATCH(Product_hierarchy_2019[[#This Row],[BA Code]],Table16[[#All],[HPS HW]],0)),"")</f>
        <v/>
      </c>
      <c r="T145" t="str">
        <f>+IFERROR(INDEX(Table16[[#All],[Print Support Svcs code]],MATCH(Product_hierarchy_2019[[#This Row],[BA Code]],Table16[[#All],[Print Support Svcs]],0)),"")</f>
        <v/>
      </c>
      <c r="U145" t="str">
        <f>+IFERROR(INDEX(Table16[[#All],[Print Value code]],MATCH(Product_hierarchy_2019[[#This Row],[BA Code]],Table16[[#All],[Print Value]],0)),"")</f>
        <v/>
      </c>
      <c r="V145" t="str">
        <f>+IFERROR(INDEX(Table16[[#All],[HPS Supplies code]],MATCH(Product_hierarchy_2019[[#This Row],[BA Code]],Table16[[#All],[HPS Supplies]],0)),"")</f>
        <v/>
      </c>
      <c r="W145" t="str">
        <f>+IFERROR(INDEX(Table16[[#All],[OPS Supplies code]],MATCH(Product_hierarchy_2019[[#This Row],[BA Code]],Table16[[#All],[OPS Supplies]],0)),"")</f>
        <v/>
      </c>
      <c r="AA145" s="1" t="str">
        <f>+IFERROR(INDEX(DCP_PL_mapping[[#All],[DCP Group]],MATCH(Product_hierarchy_2019[[#This Row],[BA Code]],DCP_PL_mapping[[#All],[BA Code]],0)),"")</f>
        <v/>
      </c>
      <c r="AB145" t="str">
        <f>+INDEX(Product_Herarchy2017[[#All],[L2 Description]],MATCH(Product_hierarchy_2019[[#This Row],[BA Code]],Product_Herarchy2017[[#All],[BA Code]],0))</f>
        <v>Print</v>
      </c>
      <c r="AC145" t="s">
        <v>699</v>
      </c>
    </row>
    <row r="146" spans="1:29" x14ac:dyDescent="0.25">
      <c r="A146" t="s">
        <v>81</v>
      </c>
      <c r="B146" t="str">
        <f>+LEFT(Product_hierarchy_2019[[#This Row],[BA Code]],2)</f>
        <v>DA</v>
      </c>
      <c r="C146" t="s">
        <v>82</v>
      </c>
      <c r="D146" t="s">
        <v>516</v>
      </c>
      <c r="E146" t="s">
        <v>522</v>
      </c>
      <c r="F146" t="s">
        <v>523</v>
      </c>
      <c r="G146" t="s">
        <v>319</v>
      </c>
      <c r="H146" t="s">
        <v>699</v>
      </c>
      <c r="I146" t="s">
        <v>703</v>
      </c>
      <c r="J146" t="s">
        <v>703</v>
      </c>
      <c r="K146" t="str">
        <f>+IFERROR(INDEX(Table16[[#All],[CPS Code]],MATCH(Product_hierarchy_2019[[#This Row],[BA Code]],Table16[[#All],[CPS]],0)),"")</f>
        <v/>
      </c>
      <c r="L146" t="s">
        <v>703</v>
      </c>
      <c r="O146" t="str">
        <f>+IFERROR(INDEX(Table16[[#All],[PC Services code]],MATCH(Product_hierarchy_2019[[#This Row],[BA Code]],Table16[[#All],[PC Svcs (STM + Indirect)]],0)),"")</f>
        <v/>
      </c>
      <c r="P146" t="str">
        <f>+IFERROR(INDEX(Table16[[#All],[PC Value code]],MATCH(Product_hierarchy_2019[[#This Row],[BA Code]],Table16[[#All],[PC Value]],0)),"")</f>
        <v/>
      </c>
      <c r="Q146" t="str">
        <f>+IFERROR(INDEX(Table16[[#All],[OPS HW code]],MATCH(Product_hierarchy_2019[[#This Row],[BA Code]],Table16[[#All],[OPS HW A3]],0)),"")</f>
        <v/>
      </c>
      <c r="R146" t="str">
        <f>+IFERROR(INDEX(Table16[[#All],[OPS HW A4 code]],MATCH(Product_hierarchy_2019[[#This Row],[BA Code]],Table16[[#All],[OPS HW A4]],0)),"")</f>
        <v/>
      </c>
      <c r="S146" t="str">
        <f>+IFERROR(INDEX(Table16[[#All],[HPS HW code]],MATCH(Product_hierarchy_2019[[#This Row],[BA Code]],Table16[[#All],[HPS HW]],0)),"")</f>
        <v/>
      </c>
      <c r="T146" t="str">
        <f>+IFERROR(INDEX(Table16[[#All],[Print Support Svcs code]],MATCH(Product_hierarchy_2019[[#This Row],[BA Code]],Table16[[#All],[Print Support Svcs]],0)),"")</f>
        <v/>
      </c>
      <c r="U146" t="str">
        <f>+IFERROR(INDEX(Table16[[#All],[Print Value code]],MATCH(Product_hierarchy_2019[[#This Row],[BA Code]],Table16[[#All],[Print Value]],0)),"")</f>
        <v/>
      </c>
      <c r="V146" t="str">
        <f>+IFERROR(INDEX(Table16[[#All],[HPS Supplies code]],MATCH(Product_hierarchy_2019[[#This Row],[BA Code]],Table16[[#All],[HPS Supplies]],0)),"")</f>
        <v/>
      </c>
      <c r="W146" t="str">
        <f>+IFERROR(INDEX(Table16[[#All],[OPS Supplies code]],MATCH(Product_hierarchy_2019[[#This Row],[BA Code]],Table16[[#All],[OPS Supplies]],0)),"")</f>
        <v/>
      </c>
      <c r="AA146" s="1" t="str">
        <f>+IFERROR(INDEX(DCP_PL_mapping[[#All],[DCP Group]],MATCH(Product_hierarchy_2019[[#This Row],[BA Code]],DCP_PL_mapping[[#All],[BA Code]],0)),"")</f>
        <v/>
      </c>
      <c r="AB146" t="str">
        <f>+INDEX(Product_Herarchy2017[[#All],[L2 Description]],MATCH(Product_hierarchy_2019[[#This Row],[BA Code]],Product_Herarchy2017[[#All],[BA Code]],0))</f>
        <v>Print</v>
      </c>
      <c r="AC146" t="s">
        <v>699</v>
      </c>
    </row>
    <row r="147" spans="1:29" x14ac:dyDescent="0.25">
      <c r="A147" t="s">
        <v>255</v>
      </c>
      <c r="B147" t="str">
        <f>+LEFT(Product_hierarchy_2019[[#This Row],[BA Code]],2)</f>
        <v>GE</v>
      </c>
      <c r="C147" t="s">
        <v>256</v>
      </c>
      <c r="D147" t="s">
        <v>78</v>
      </c>
      <c r="E147" t="s">
        <v>522</v>
      </c>
      <c r="F147" t="s">
        <v>523</v>
      </c>
      <c r="G147" t="s">
        <v>319</v>
      </c>
      <c r="H147" t="s">
        <v>699</v>
      </c>
      <c r="I147" t="s">
        <v>703</v>
      </c>
      <c r="J147" t="s">
        <v>703</v>
      </c>
      <c r="K147" t="str">
        <f>+IFERROR(INDEX(Table16[[#All],[CPS Code]],MATCH(Product_hierarchy_2019[[#This Row],[BA Code]],Table16[[#All],[CPS]],0)),"")</f>
        <v/>
      </c>
      <c r="L147" t="s">
        <v>703</v>
      </c>
      <c r="O147" t="str">
        <f>+IFERROR(INDEX(Table16[[#All],[PC Services code]],MATCH(Product_hierarchy_2019[[#This Row],[BA Code]],Table16[[#All],[PC Svcs (STM + Indirect)]],0)),"")</f>
        <v/>
      </c>
      <c r="P147" t="str">
        <f>+IFERROR(INDEX(Table16[[#All],[PC Value code]],MATCH(Product_hierarchy_2019[[#This Row],[BA Code]],Table16[[#All],[PC Value]],0)),"")</f>
        <v/>
      </c>
      <c r="Q147" t="str">
        <f>+IFERROR(INDEX(Table16[[#All],[OPS HW code]],MATCH(Product_hierarchy_2019[[#This Row],[BA Code]],Table16[[#All],[OPS HW A3]],0)),"")</f>
        <v/>
      </c>
      <c r="R147" t="str">
        <f>+IFERROR(INDEX(Table16[[#All],[OPS HW A4 code]],MATCH(Product_hierarchy_2019[[#This Row],[BA Code]],Table16[[#All],[OPS HW A4]],0)),"")</f>
        <v/>
      </c>
      <c r="S147" t="str">
        <f>+IFERROR(INDEX(Table16[[#All],[HPS HW code]],MATCH(Product_hierarchy_2019[[#This Row],[BA Code]],Table16[[#All],[HPS HW]],0)),"")</f>
        <v/>
      </c>
      <c r="T147" t="str">
        <f>+IFERROR(INDEX(Table16[[#All],[Print Support Svcs code]],MATCH(Product_hierarchy_2019[[#This Row],[BA Code]],Table16[[#All],[Print Support Svcs]],0)),"")</f>
        <v/>
      </c>
      <c r="U147" t="str">
        <f>+IFERROR(INDEX(Table16[[#All],[Print Value code]],MATCH(Product_hierarchy_2019[[#This Row],[BA Code]],Table16[[#All],[Print Value]],0)),"")</f>
        <v/>
      </c>
      <c r="V147" t="str">
        <f>+IFERROR(INDEX(Table16[[#All],[HPS Supplies code]],MATCH(Product_hierarchy_2019[[#This Row],[BA Code]],Table16[[#All],[HPS Supplies]],0)),"")</f>
        <v/>
      </c>
      <c r="W147" t="str">
        <f>+IFERROR(INDEX(Table16[[#All],[OPS Supplies code]],MATCH(Product_hierarchy_2019[[#This Row],[BA Code]],Table16[[#All],[OPS Supplies]],0)),"")</f>
        <v/>
      </c>
      <c r="AA147" s="1" t="str">
        <f>+IFERROR(INDEX(DCP_PL_mapping[[#All],[DCP Group]],MATCH(Product_hierarchy_2019[[#This Row],[BA Code]],DCP_PL_mapping[[#All],[BA Code]],0)),"")</f>
        <v/>
      </c>
      <c r="AB147" t="str">
        <f>+INDEX(Product_Herarchy2017[[#All],[L2 Description]],MATCH(Product_hierarchy_2019[[#This Row],[BA Code]],Product_Herarchy2017[[#All],[BA Code]],0))</f>
        <v>Print</v>
      </c>
      <c r="AC147" t="s">
        <v>699</v>
      </c>
    </row>
    <row r="148" spans="1:29" x14ac:dyDescent="0.25">
      <c r="A148" t="s">
        <v>259</v>
      </c>
      <c r="B148" t="str">
        <f>+LEFT(Product_hierarchy_2019[[#This Row],[BA Code]],2)</f>
        <v>GF</v>
      </c>
      <c r="C148" t="s">
        <v>260</v>
      </c>
      <c r="D148" t="s">
        <v>78</v>
      </c>
      <c r="E148" t="s">
        <v>522</v>
      </c>
      <c r="F148" t="s">
        <v>523</v>
      </c>
      <c r="G148" t="s">
        <v>319</v>
      </c>
      <c r="H148" t="s">
        <v>699</v>
      </c>
      <c r="I148" t="s">
        <v>703</v>
      </c>
      <c r="J148" t="s">
        <v>703</v>
      </c>
      <c r="K148" t="str">
        <f>+IFERROR(INDEX(Table16[[#All],[CPS Code]],MATCH(Product_hierarchy_2019[[#This Row],[BA Code]],Table16[[#All],[CPS]],0)),"")</f>
        <v/>
      </c>
      <c r="L148" t="s">
        <v>703</v>
      </c>
      <c r="O148" t="str">
        <f>+IFERROR(INDEX(Table16[[#All],[PC Services code]],MATCH(Product_hierarchy_2019[[#This Row],[BA Code]],Table16[[#All],[PC Svcs (STM + Indirect)]],0)),"")</f>
        <v/>
      </c>
      <c r="P148" t="str">
        <f>+IFERROR(INDEX(Table16[[#All],[PC Value code]],MATCH(Product_hierarchy_2019[[#This Row],[BA Code]],Table16[[#All],[PC Value]],0)),"")</f>
        <v/>
      </c>
      <c r="Q148" t="str">
        <f>+IFERROR(INDEX(Table16[[#All],[OPS HW code]],MATCH(Product_hierarchy_2019[[#This Row],[BA Code]],Table16[[#All],[OPS HW A3]],0)),"")</f>
        <v/>
      </c>
      <c r="R148" t="str">
        <f>+IFERROR(INDEX(Table16[[#All],[OPS HW A4 code]],MATCH(Product_hierarchy_2019[[#This Row],[BA Code]],Table16[[#All],[OPS HW A4]],0)),"")</f>
        <v/>
      </c>
      <c r="S148" t="str">
        <f>+IFERROR(INDEX(Table16[[#All],[HPS HW code]],MATCH(Product_hierarchy_2019[[#This Row],[BA Code]],Table16[[#All],[HPS HW]],0)),"")</f>
        <v/>
      </c>
      <c r="T148" t="str">
        <f>+IFERROR(INDEX(Table16[[#All],[Print Support Svcs code]],MATCH(Product_hierarchy_2019[[#This Row],[BA Code]],Table16[[#All],[Print Support Svcs]],0)),"")</f>
        <v/>
      </c>
      <c r="U148" t="str">
        <f>+IFERROR(INDEX(Table16[[#All],[Print Value code]],MATCH(Product_hierarchy_2019[[#This Row],[BA Code]],Table16[[#All],[Print Value]],0)),"")</f>
        <v/>
      </c>
      <c r="V148" t="str">
        <f>+IFERROR(INDEX(Table16[[#All],[HPS Supplies code]],MATCH(Product_hierarchy_2019[[#This Row],[BA Code]],Table16[[#All],[HPS Supplies]],0)),"")</f>
        <v/>
      </c>
      <c r="W148" t="str">
        <f>+IFERROR(INDEX(Table16[[#All],[OPS Supplies code]],MATCH(Product_hierarchy_2019[[#This Row],[BA Code]],Table16[[#All],[OPS Supplies]],0)),"")</f>
        <v/>
      </c>
      <c r="AA148" s="1" t="str">
        <f>+IFERROR(INDEX(DCP_PL_mapping[[#All],[DCP Group]],MATCH(Product_hierarchy_2019[[#This Row],[BA Code]],DCP_PL_mapping[[#All],[BA Code]],0)),"")</f>
        <v/>
      </c>
      <c r="AB148" t="str">
        <f>+INDEX(Product_Herarchy2017[[#All],[L2 Description]],MATCH(Product_hierarchy_2019[[#This Row],[BA Code]],Product_Herarchy2017[[#All],[BA Code]],0))</f>
        <v>Print</v>
      </c>
      <c r="AC148" t="s">
        <v>699</v>
      </c>
    </row>
    <row r="149" spans="1:29" x14ac:dyDescent="0.25">
      <c r="A149" t="s">
        <v>307</v>
      </c>
      <c r="B149" t="str">
        <f>+LEFT(Product_hierarchy_2019[[#This Row],[BA Code]],2)</f>
        <v>ID</v>
      </c>
      <c r="C149" t="s">
        <v>306</v>
      </c>
      <c r="D149" t="s">
        <v>86</v>
      </c>
      <c r="E149" t="s">
        <v>522</v>
      </c>
      <c r="F149" t="s">
        <v>523</v>
      </c>
      <c r="G149" t="s">
        <v>319</v>
      </c>
      <c r="H149" t="s">
        <v>699</v>
      </c>
      <c r="I149" t="s">
        <v>703</v>
      </c>
      <c r="J149" t="s">
        <v>703</v>
      </c>
      <c r="K149" t="str">
        <f>+IFERROR(INDEX(Table16[[#All],[CPS Code]],MATCH(Product_hierarchy_2019[[#This Row],[BA Code]],Table16[[#All],[CPS]],0)),"")</f>
        <v/>
      </c>
      <c r="L149" t="s">
        <v>703</v>
      </c>
      <c r="O149" t="str">
        <f>+IFERROR(INDEX(Table16[[#All],[PC Services code]],MATCH(Product_hierarchy_2019[[#This Row],[BA Code]],Table16[[#All],[PC Svcs (STM + Indirect)]],0)),"")</f>
        <v/>
      </c>
      <c r="P149" t="str">
        <f>+IFERROR(INDEX(Table16[[#All],[PC Value code]],MATCH(Product_hierarchy_2019[[#This Row],[BA Code]],Table16[[#All],[PC Value]],0)),"")</f>
        <v/>
      </c>
      <c r="Q149" t="str">
        <f>+IFERROR(INDEX(Table16[[#All],[OPS HW code]],MATCH(Product_hierarchy_2019[[#This Row],[BA Code]],Table16[[#All],[OPS HW A3]],0)),"")</f>
        <v/>
      </c>
      <c r="R149" t="str">
        <f>+IFERROR(INDEX(Table16[[#All],[OPS HW A4 code]],MATCH(Product_hierarchy_2019[[#This Row],[BA Code]],Table16[[#All],[OPS HW A4]],0)),"")</f>
        <v/>
      </c>
      <c r="S149" t="str">
        <f>+IFERROR(INDEX(Table16[[#All],[HPS HW code]],MATCH(Product_hierarchy_2019[[#This Row],[BA Code]],Table16[[#All],[HPS HW]],0)),"")</f>
        <v/>
      </c>
      <c r="T149" t="str">
        <f>+IFERROR(INDEX(Table16[[#All],[Print Support Svcs code]],MATCH(Product_hierarchy_2019[[#This Row],[BA Code]],Table16[[#All],[Print Support Svcs]],0)),"")</f>
        <v/>
      </c>
      <c r="U149" t="str">
        <f>+IFERROR(INDEX(Table16[[#All],[Print Value code]],MATCH(Product_hierarchy_2019[[#This Row],[BA Code]],Table16[[#All],[Print Value]],0)),"")</f>
        <v/>
      </c>
      <c r="V149" t="str">
        <f>+IFERROR(INDEX(Table16[[#All],[HPS Supplies code]],MATCH(Product_hierarchy_2019[[#This Row],[BA Code]],Table16[[#All],[HPS Supplies]],0)),"")</f>
        <v/>
      </c>
      <c r="W149" t="str">
        <f>+IFERROR(INDEX(Table16[[#All],[OPS Supplies code]],MATCH(Product_hierarchy_2019[[#This Row],[BA Code]],Table16[[#All],[OPS Supplies]],0)),"")</f>
        <v/>
      </c>
      <c r="AA149" s="1" t="str">
        <f>+IFERROR(INDEX(DCP_PL_mapping[[#All],[DCP Group]],MATCH(Product_hierarchy_2019[[#This Row],[BA Code]],DCP_PL_mapping[[#All],[BA Code]],0)),"")</f>
        <v/>
      </c>
      <c r="AB149" t="str">
        <f>+INDEX(Product_Herarchy2017[[#All],[L2 Description]],MATCH(Product_hierarchy_2019[[#This Row],[BA Code]],Product_Herarchy2017[[#All],[BA Code]],0))</f>
        <v>Print</v>
      </c>
      <c r="AC149" t="s">
        <v>699</v>
      </c>
    </row>
    <row r="150" spans="1:29" x14ac:dyDescent="0.25">
      <c r="A150" t="s">
        <v>309</v>
      </c>
      <c r="B150" t="str">
        <f>+LEFT(Product_hierarchy_2019[[#This Row],[BA Code]],2)</f>
        <v>IE</v>
      </c>
      <c r="C150" t="s">
        <v>308</v>
      </c>
      <c r="D150" t="s">
        <v>86</v>
      </c>
      <c r="E150" t="s">
        <v>522</v>
      </c>
      <c r="F150" t="s">
        <v>523</v>
      </c>
      <c r="G150" t="s">
        <v>319</v>
      </c>
      <c r="H150" t="s">
        <v>699</v>
      </c>
      <c r="I150" t="s">
        <v>703</v>
      </c>
      <c r="J150" t="s">
        <v>703</v>
      </c>
      <c r="K150" t="str">
        <f>+IFERROR(INDEX(Table16[[#All],[CPS Code]],MATCH(Product_hierarchy_2019[[#This Row],[BA Code]],Table16[[#All],[CPS]],0)),"")</f>
        <v/>
      </c>
      <c r="L150" t="s">
        <v>703</v>
      </c>
      <c r="O150" t="str">
        <f>+IFERROR(INDEX(Table16[[#All],[PC Services code]],MATCH(Product_hierarchy_2019[[#This Row],[BA Code]],Table16[[#All],[PC Svcs (STM + Indirect)]],0)),"")</f>
        <v/>
      </c>
      <c r="P150" t="str">
        <f>+IFERROR(INDEX(Table16[[#All],[PC Value code]],MATCH(Product_hierarchy_2019[[#This Row],[BA Code]],Table16[[#All],[PC Value]],0)),"")</f>
        <v/>
      </c>
      <c r="Q150" t="str">
        <f>+IFERROR(INDEX(Table16[[#All],[OPS HW code]],MATCH(Product_hierarchy_2019[[#This Row],[BA Code]],Table16[[#All],[OPS HW A3]],0)),"")</f>
        <v/>
      </c>
      <c r="R150" t="str">
        <f>+IFERROR(INDEX(Table16[[#All],[OPS HW A4 code]],MATCH(Product_hierarchy_2019[[#This Row],[BA Code]],Table16[[#All],[OPS HW A4]],0)),"")</f>
        <v/>
      </c>
      <c r="S150" t="str">
        <f>+IFERROR(INDEX(Table16[[#All],[HPS HW code]],MATCH(Product_hierarchy_2019[[#This Row],[BA Code]],Table16[[#All],[HPS HW]],0)),"")</f>
        <v/>
      </c>
      <c r="T150" t="str">
        <f>+IFERROR(INDEX(Table16[[#All],[Print Support Svcs code]],MATCH(Product_hierarchy_2019[[#This Row],[BA Code]],Table16[[#All],[Print Support Svcs]],0)),"")</f>
        <v/>
      </c>
      <c r="U150" t="str">
        <f>+IFERROR(INDEX(Table16[[#All],[Print Value code]],MATCH(Product_hierarchy_2019[[#This Row],[BA Code]],Table16[[#All],[Print Value]],0)),"")</f>
        <v/>
      </c>
      <c r="V150" t="str">
        <f>+IFERROR(INDEX(Table16[[#All],[HPS Supplies code]],MATCH(Product_hierarchy_2019[[#This Row],[BA Code]],Table16[[#All],[HPS Supplies]],0)),"")</f>
        <v/>
      </c>
      <c r="W150" t="str">
        <f>+IFERROR(INDEX(Table16[[#All],[OPS Supplies code]],MATCH(Product_hierarchy_2019[[#This Row],[BA Code]],Table16[[#All],[OPS Supplies]],0)),"")</f>
        <v/>
      </c>
      <c r="AA150" s="1" t="str">
        <f>+IFERROR(INDEX(DCP_PL_mapping[[#All],[DCP Group]],MATCH(Product_hierarchy_2019[[#This Row],[BA Code]],DCP_PL_mapping[[#All],[BA Code]],0)),"")</f>
        <v/>
      </c>
      <c r="AB150" t="str">
        <f>+INDEX(Product_Herarchy2017[[#All],[L2 Description]],MATCH(Product_hierarchy_2019[[#This Row],[BA Code]],Product_Herarchy2017[[#All],[BA Code]],0))</f>
        <v>Print</v>
      </c>
      <c r="AC150" t="s">
        <v>699</v>
      </c>
    </row>
    <row r="151" spans="1:29" x14ac:dyDescent="0.25">
      <c r="A151" t="s">
        <v>58</v>
      </c>
      <c r="B151" t="str">
        <f>+LEFT(Product_hierarchy_2019[[#This Row],[BA Code]],2)</f>
        <v>K2</v>
      </c>
      <c r="C151" t="s">
        <v>59</v>
      </c>
      <c r="D151" t="s">
        <v>78</v>
      </c>
      <c r="E151" t="s">
        <v>522</v>
      </c>
      <c r="F151" t="s">
        <v>523</v>
      </c>
      <c r="G151" t="s">
        <v>319</v>
      </c>
      <c r="H151" t="s">
        <v>699</v>
      </c>
      <c r="I151" t="s">
        <v>703</v>
      </c>
      <c r="J151" t="s">
        <v>703</v>
      </c>
      <c r="K151" t="str">
        <f>+IFERROR(INDEX(Table16[[#All],[CPS Code]],MATCH(Product_hierarchy_2019[[#This Row],[BA Code]],Table16[[#All],[CPS]],0)),"")</f>
        <v/>
      </c>
      <c r="L151" t="s">
        <v>703</v>
      </c>
      <c r="O151" t="str">
        <f>+IFERROR(INDEX(Table16[[#All],[PC Services code]],MATCH(Product_hierarchy_2019[[#This Row],[BA Code]],Table16[[#All],[PC Svcs (STM + Indirect)]],0)),"")</f>
        <v/>
      </c>
      <c r="P151" t="str">
        <f>+IFERROR(INDEX(Table16[[#All],[PC Value code]],MATCH(Product_hierarchy_2019[[#This Row],[BA Code]],Table16[[#All],[PC Value]],0)),"")</f>
        <v/>
      </c>
      <c r="Q151" t="str">
        <f>+IFERROR(INDEX(Table16[[#All],[OPS HW code]],MATCH(Product_hierarchy_2019[[#This Row],[BA Code]],Table16[[#All],[OPS HW A3]],0)),"")</f>
        <v/>
      </c>
      <c r="R151" t="str">
        <f>+IFERROR(INDEX(Table16[[#All],[OPS HW A4 code]],MATCH(Product_hierarchy_2019[[#This Row],[BA Code]],Table16[[#All],[OPS HW A4]],0)),"")</f>
        <v/>
      </c>
      <c r="S151" t="str">
        <f>+IFERROR(INDEX(Table16[[#All],[HPS HW code]],MATCH(Product_hierarchy_2019[[#This Row],[BA Code]],Table16[[#All],[HPS HW]],0)),"")</f>
        <v/>
      </c>
      <c r="T151" t="str">
        <f>+IFERROR(INDEX(Table16[[#All],[Print Support Svcs code]],MATCH(Product_hierarchy_2019[[#This Row],[BA Code]],Table16[[#All],[Print Support Svcs]],0)),"")</f>
        <v/>
      </c>
      <c r="U151" t="str">
        <f>+IFERROR(INDEX(Table16[[#All],[Print Value code]],MATCH(Product_hierarchy_2019[[#This Row],[BA Code]],Table16[[#All],[Print Value]],0)),"")</f>
        <v/>
      </c>
      <c r="V151" t="str">
        <f>+IFERROR(INDEX(Table16[[#All],[HPS Supplies code]],MATCH(Product_hierarchy_2019[[#This Row],[BA Code]],Table16[[#All],[HPS Supplies]],0)),"")</f>
        <v/>
      </c>
      <c r="W151" t="str">
        <f>+IFERROR(INDEX(Table16[[#All],[OPS Supplies code]],MATCH(Product_hierarchy_2019[[#This Row],[BA Code]],Table16[[#All],[OPS Supplies]],0)),"")</f>
        <v/>
      </c>
      <c r="AA151" s="1" t="str">
        <f>+IFERROR(INDEX(DCP_PL_mapping[[#All],[DCP Group]],MATCH(Product_hierarchy_2019[[#This Row],[BA Code]],DCP_PL_mapping[[#All],[BA Code]],0)),"")</f>
        <v/>
      </c>
      <c r="AB151" t="str">
        <f>+INDEX(Product_Herarchy2017[[#All],[L2 Description]],MATCH(Product_hierarchy_2019[[#This Row],[BA Code]],Product_Herarchy2017[[#All],[BA Code]],0))</f>
        <v>Print</v>
      </c>
      <c r="AC151" t="s">
        <v>699</v>
      </c>
    </row>
    <row r="152" spans="1:29" x14ac:dyDescent="0.25">
      <c r="A152" t="s">
        <v>85</v>
      </c>
      <c r="B152" t="str">
        <f>+LEFT(Product_hierarchy_2019[[#This Row],[BA Code]],2)</f>
        <v>TW</v>
      </c>
      <c r="C152" t="s">
        <v>512</v>
      </c>
      <c r="D152" t="s">
        <v>86</v>
      </c>
      <c r="E152" t="s">
        <v>522</v>
      </c>
      <c r="F152" t="s">
        <v>523</v>
      </c>
      <c r="G152" t="s">
        <v>319</v>
      </c>
      <c r="H152" t="s">
        <v>699</v>
      </c>
      <c r="I152" t="s">
        <v>703</v>
      </c>
      <c r="J152" t="s">
        <v>703</v>
      </c>
      <c r="K152" t="str">
        <f>+IFERROR(INDEX(Table16[[#All],[CPS Code]],MATCH(Product_hierarchy_2019[[#This Row],[BA Code]],Table16[[#All],[CPS]],0)),"")</f>
        <v/>
      </c>
      <c r="L152" t="s">
        <v>703</v>
      </c>
      <c r="O152" t="str">
        <f>+IFERROR(INDEX(Table16[[#All],[PC Services code]],MATCH(Product_hierarchy_2019[[#This Row],[BA Code]],Table16[[#All],[PC Svcs (STM + Indirect)]],0)),"")</f>
        <v/>
      </c>
      <c r="P152" t="str">
        <f>+IFERROR(INDEX(Table16[[#All],[PC Value code]],MATCH(Product_hierarchy_2019[[#This Row],[BA Code]],Table16[[#All],[PC Value]],0)),"")</f>
        <v/>
      </c>
      <c r="Q152" t="str">
        <f>+IFERROR(INDEX(Table16[[#All],[OPS HW code]],MATCH(Product_hierarchy_2019[[#This Row],[BA Code]],Table16[[#All],[OPS HW A3]],0)),"")</f>
        <v/>
      </c>
      <c r="R152" t="str">
        <f>+IFERROR(INDEX(Table16[[#All],[OPS HW A4 code]],MATCH(Product_hierarchy_2019[[#This Row],[BA Code]],Table16[[#All],[OPS HW A4]],0)),"")</f>
        <v/>
      </c>
      <c r="S152" t="str">
        <f>+IFERROR(INDEX(Table16[[#All],[HPS HW code]],MATCH(Product_hierarchy_2019[[#This Row],[BA Code]],Table16[[#All],[HPS HW]],0)),"")</f>
        <v/>
      </c>
      <c r="T152" t="str">
        <f>+IFERROR(INDEX(Table16[[#All],[Print Support Svcs code]],MATCH(Product_hierarchy_2019[[#This Row],[BA Code]],Table16[[#All],[Print Support Svcs]],0)),"")</f>
        <v/>
      </c>
      <c r="U152" t="str">
        <f>+IFERROR(INDEX(Table16[[#All],[Print Value code]],MATCH(Product_hierarchy_2019[[#This Row],[BA Code]],Table16[[#All],[Print Value]],0)),"")</f>
        <v/>
      </c>
      <c r="V152" t="str">
        <f>+IFERROR(INDEX(Table16[[#All],[HPS Supplies code]],MATCH(Product_hierarchy_2019[[#This Row],[BA Code]],Table16[[#All],[HPS Supplies]],0)),"")</f>
        <v/>
      </c>
      <c r="W152" t="str">
        <f>+IFERROR(INDEX(Table16[[#All],[OPS Supplies code]],MATCH(Product_hierarchy_2019[[#This Row],[BA Code]],Table16[[#All],[OPS Supplies]],0)),"")</f>
        <v/>
      </c>
      <c r="AA152" s="1" t="str">
        <f>+IFERROR(INDEX(DCP_PL_mapping[[#All],[DCP Group]],MATCH(Product_hierarchy_2019[[#This Row],[BA Code]],DCP_PL_mapping[[#All],[BA Code]],0)),"")</f>
        <v/>
      </c>
      <c r="AB152" t="str">
        <f>+INDEX(Product_Herarchy2017[[#All],[L2 Description]],MATCH(Product_hierarchy_2019[[#This Row],[BA Code]],Product_Herarchy2017[[#All],[BA Code]],0))</f>
        <v>Print</v>
      </c>
      <c r="AC152" t="s">
        <v>699</v>
      </c>
    </row>
    <row r="153" spans="1:29" x14ac:dyDescent="0.25">
      <c r="A153" t="s">
        <v>87</v>
      </c>
      <c r="B153" t="str">
        <f>+LEFT(Product_hierarchy_2019[[#This Row],[BA Code]],2)</f>
        <v>TX</v>
      </c>
      <c r="C153" t="s">
        <v>513</v>
      </c>
      <c r="D153" t="s">
        <v>86</v>
      </c>
      <c r="E153" t="s">
        <v>522</v>
      </c>
      <c r="F153" t="s">
        <v>523</v>
      </c>
      <c r="G153" t="s">
        <v>319</v>
      </c>
      <c r="H153" t="s">
        <v>699</v>
      </c>
      <c r="I153" t="s">
        <v>703</v>
      </c>
      <c r="J153" t="s">
        <v>703</v>
      </c>
      <c r="K153" t="str">
        <f>+IFERROR(INDEX(Table16[[#All],[CPS Code]],MATCH(Product_hierarchy_2019[[#This Row],[BA Code]],Table16[[#All],[CPS]],0)),"")</f>
        <v/>
      </c>
      <c r="L153" t="s">
        <v>703</v>
      </c>
      <c r="O153" t="str">
        <f>+IFERROR(INDEX(Table16[[#All],[PC Services code]],MATCH(Product_hierarchy_2019[[#This Row],[BA Code]],Table16[[#All],[PC Svcs (STM + Indirect)]],0)),"")</f>
        <v/>
      </c>
      <c r="P153" t="str">
        <f>+IFERROR(INDEX(Table16[[#All],[PC Value code]],MATCH(Product_hierarchy_2019[[#This Row],[BA Code]],Table16[[#All],[PC Value]],0)),"")</f>
        <v/>
      </c>
      <c r="Q153" t="str">
        <f>+IFERROR(INDEX(Table16[[#All],[OPS HW code]],MATCH(Product_hierarchy_2019[[#This Row],[BA Code]],Table16[[#All],[OPS HW A3]],0)),"")</f>
        <v/>
      </c>
      <c r="R153" t="str">
        <f>+IFERROR(INDEX(Table16[[#All],[OPS HW A4 code]],MATCH(Product_hierarchy_2019[[#This Row],[BA Code]],Table16[[#All],[OPS HW A4]],0)),"")</f>
        <v/>
      </c>
      <c r="S153" t="str">
        <f>+IFERROR(INDEX(Table16[[#All],[HPS HW code]],MATCH(Product_hierarchy_2019[[#This Row],[BA Code]],Table16[[#All],[HPS HW]],0)),"")</f>
        <v/>
      </c>
      <c r="T153" t="str">
        <f>+IFERROR(INDEX(Table16[[#All],[Print Support Svcs code]],MATCH(Product_hierarchy_2019[[#This Row],[BA Code]],Table16[[#All],[Print Support Svcs]],0)),"")</f>
        <v/>
      </c>
      <c r="U153" t="str">
        <f>+IFERROR(INDEX(Table16[[#All],[Print Value code]],MATCH(Product_hierarchy_2019[[#This Row],[BA Code]],Table16[[#All],[Print Value]],0)),"")</f>
        <v/>
      </c>
      <c r="V153" t="str">
        <f>+IFERROR(INDEX(Table16[[#All],[HPS Supplies code]],MATCH(Product_hierarchy_2019[[#This Row],[BA Code]],Table16[[#All],[HPS Supplies]],0)),"")</f>
        <v/>
      </c>
      <c r="W153" t="str">
        <f>+IFERROR(INDEX(Table16[[#All],[OPS Supplies code]],MATCH(Product_hierarchy_2019[[#This Row],[BA Code]],Table16[[#All],[OPS Supplies]],0)),"")</f>
        <v/>
      </c>
      <c r="AA153" s="1" t="str">
        <f>+IFERROR(INDEX(DCP_PL_mapping[[#All],[DCP Group]],MATCH(Product_hierarchy_2019[[#This Row],[BA Code]],DCP_PL_mapping[[#All],[BA Code]],0)),"")</f>
        <v/>
      </c>
      <c r="AB153" t="str">
        <f>+INDEX(Product_Herarchy2017[[#All],[L2 Description]],MATCH(Product_hierarchy_2019[[#This Row],[BA Code]],Product_Herarchy2017[[#All],[BA Code]],0))</f>
        <v>Print</v>
      </c>
      <c r="AC153" t="s">
        <v>699</v>
      </c>
    </row>
    <row r="154" spans="1:29" x14ac:dyDescent="0.25">
      <c r="A154" t="s">
        <v>83</v>
      </c>
      <c r="B154" t="str">
        <f>+LEFT(Product_hierarchy_2019[[#This Row],[BA Code]],2)</f>
        <v>TY</v>
      </c>
      <c r="C154" t="s">
        <v>84</v>
      </c>
      <c r="D154" t="s">
        <v>516</v>
      </c>
      <c r="E154" t="s">
        <v>522</v>
      </c>
      <c r="F154" t="s">
        <v>523</v>
      </c>
      <c r="G154" t="s">
        <v>319</v>
      </c>
      <c r="H154" t="s">
        <v>699</v>
      </c>
      <c r="I154" t="s">
        <v>703</v>
      </c>
      <c r="J154" t="s">
        <v>703</v>
      </c>
      <c r="K154" t="str">
        <f>+IFERROR(INDEX(Table16[[#All],[CPS Code]],MATCH(Product_hierarchy_2019[[#This Row],[BA Code]],Table16[[#All],[CPS]],0)),"")</f>
        <v/>
      </c>
      <c r="L154" t="s">
        <v>703</v>
      </c>
      <c r="O154" t="str">
        <f>+IFERROR(INDEX(Table16[[#All],[PC Services code]],MATCH(Product_hierarchy_2019[[#This Row],[BA Code]],Table16[[#All],[PC Svcs (STM + Indirect)]],0)),"")</f>
        <v/>
      </c>
      <c r="P154" t="str">
        <f>+IFERROR(INDEX(Table16[[#All],[PC Value code]],MATCH(Product_hierarchy_2019[[#This Row],[BA Code]],Table16[[#All],[PC Value]],0)),"")</f>
        <v/>
      </c>
      <c r="Q154" t="str">
        <f>+IFERROR(INDEX(Table16[[#All],[OPS HW code]],MATCH(Product_hierarchy_2019[[#This Row],[BA Code]],Table16[[#All],[OPS HW A3]],0)),"")</f>
        <v/>
      </c>
      <c r="R154" t="str">
        <f>+IFERROR(INDEX(Table16[[#All],[OPS HW A4 code]],MATCH(Product_hierarchy_2019[[#This Row],[BA Code]],Table16[[#All],[OPS HW A4]],0)),"")</f>
        <v/>
      </c>
      <c r="S154" t="str">
        <f>+IFERROR(INDEX(Table16[[#All],[HPS HW code]],MATCH(Product_hierarchy_2019[[#This Row],[BA Code]],Table16[[#All],[HPS HW]],0)),"")</f>
        <v/>
      </c>
      <c r="T154" t="str">
        <f>+IFERROR(INDEX(Table16[[#All],[Print Support Svcs code]],MATCH(Product_hierarchy_2019[[#This Row],[BA Code]],Table16[[#All],[Print Support Svcs]],0)),"")</f>
        <v/>
      </c>
      <c r="U154" t="str">
        <f>+IFERROR(INDEX(Table16[[#All],[Print Value code]],MATCH(Product_hierarchy_2019[[#This Row],[BA Code]],Table16[[#All],[Print Value]],0)),"")</f>
        <v/>
      </c>
      <c r="V154" t="str">
        <f>+IFERROR(INDEX(Table16[[#All],[HPS Supplies code]],MATCH(Product_hierarchy_2019[[#This Row],[BA Code]],Table16[[#All],[HPS Supplies]],0)),"")</f>
        <v/>
      </c>
      <c r="W154" t="str">
        <f>+IFERROR(INDEX(Table16[[#All],[OPS Supplies code]],MATCH(Product_hierarchy_2019[[#This Row],[BA Code]],Table16[[#All],[OPS Supplies]],0)),"")</f>
        <v/>
      </c>
      <c r="AA154" s="1" t="str">
        <f>+IFERROR(INDEX(DCP_PL_mapping[[#All],[DCP Group]],MATCH(Product_hierarchy_2019[[#This Row],[BA Code]],DCP_PL_mapping[[#All],[BA Code]],0)),"")</f>
        <v/>
      </c>
      <c r="AB154" t="str">
        <f>+INDEX(Product_Herarchy2017[[#All],[L2 Description]],MATCH(Product_hierarchy_2019[[#This Row],[BA Code]],Product_Herarchy2017[[#All],[BA Code]],0))</f>
        <v>Print</v>
      </c>
      <c r="AC154" t="s">
        <v>699</v>
      </c>
    </row>
    <row r="155" spans="1:29" x14ac:dyDescent="0.25">
      <c r="A155" t="s">
        <v>56</v>
      </c>
      <c r="B155" t="str">
        <f>+LEFT(Product_hierarchy_2019[[#This Row],[BA Code]],2)</f>
        <v>UR</v>
      </c>
      <c r="C155" t="s">
        <v>57</v>
      </c>
      <c r="D155" t="s">
        <v>519</v>
      </c>
      <c r="E155" t="s">
        <v>522</v>
      </c>
      <c r="F155" t="s">
        <v>523</v>
      </c>
      <c r="G155" t="s">
        <v>319</v>
      </c>
      <c r="H155" t="s">
        <v>699</v>
      </c>
      <c r="I155" t="s">
        <v>703</v>
      </c>
      <c r="J155" t="s">
        <v>703</v>
      </c>
      <c r="K155" t="str">
        <f>+IFERROR(INDEX(Table16[[#All],[CPS Code]],MATCH(Product_hierarchy_2019[[#This Row],[BA Code]],Table16[[#All],[CPS]],0)),"")</f>
        <v/>
      </c>
      <c r="L155" t="s">
        <v>703</v>
      </c>
      <c r="O155" t="str">
        <f>+IFERROR(INDEX(Table16[[#All],[PC Services code]],MATCH(Product_hierarchy_2019[[#This Row],[BA Code]],Table16[[#All],[PC Svcs (STM + Indirect)]],0)),"")</f>
        <v/>
      </c>
      <c r="P155" t="str">
        <f>+IFERROR(INDEX(Table16[[#All],[PC Value code]],MATCH(Product_hierarchy_2019[[#This Row],[BA Code]],Table16[[#All],[PC Value]],0)),"")</f>
        <v/>
      </c>
      <c r="Q155" t="str">
        <f>+IFERROR(INDEX(Table16[[#All],[OPS HW code]],MATCH(Product_hierarchy_2019[[#This Row],[BA Code]],Table16[[#All],[OPS HW A3]],0)),"")</f>
        <v/>
      </c>
      <c r="R155" t="str">
        <f>+IFERROR(INDEX(Table16[[#All],[OPS HW A4 code]],MATCH(Product_hierarchy_2019[[#This Row],[BA Code]],Table16[[#All],[OPS HW A4]],0)),"")</f>
        <v/>
      </c>
      <c r="S155" t="str">
        <f>+IFERROR(INDEX(Table16[[#All],[HPS HW code]],MATCH(Product_hierarchy_2019[[#This Row],[BA Code]],Table16[[#All],[HPS HW]],0)),"")</f>
        <v/>
      </c>
      <c r="T155" t="str">
        <f>+IFERROR(INDEX(Table16[[#All],[Print Support Svcs code]],MATCH(Product_hierarchy_2019[[#This Row],[BA Code]],Table16[[#All],[Print Support Svcs]],0)),"")</f>
        <v/>
      </c>
      <c r="U155" t="str">
        <f>+IFERROR(INDEX(Table16[[#All],[Print Value code]],MATCH(Product_hierarchy_2019[[#This Row],[BA Code]],Table16[[#All],[Print Value]],0)),"")</f>
        <v/>
      </c>
      <c r="V155" t="str">
        <f>+IFERROR(INDEX(Table16[[#All],[HPS Supplies code]],MATCH(Product_hierarchy_2019[[#This Row],[BA Code]],Table16[[#All],[HPS Supplies]],0)),"")</f>
        <v/>
      </c>
      <c r="W155" t="str">
        <f>+IFERROR(INDEX(Table16[[#All],[OPS Supplies code]],MATCH(Product_hierarchy_2019[[#This Row],[BA Code]],Table16[[#All],[OPS Supplies]],0)),"")</f>
        <v/>
      </c>
      <c r="AA155" s="1" t="str">
        <f>+IFERROR(INDEX(DCP_PL_mapping[[#All],[DCP Group]],MATCH(Product_hierarchy_2019[[#This Row],[BA Code]],DCP_PL_mapping[[#All],[BA Code]],0)),"")</f>
        <v/>
      </c>
      <c r="AB155" t="str">
        <f>+INDEX(Product_Herarchy2017[[#All],[L2 Description]],MATCH(Product_hierarchy_2019[[#This Row],[BA Code]],Product_Herarchy2017[[#All],[BA Code]],0))</f>
        <v>Print</v>
      </c>
      <c r="AC155" t="s">
        <v>699</v>
      </c>
    </row>
    <row r="156" spans="1:29" x14ac:dyDescent="0.25">
      <c r="A156" t="s">
        <v>510</v>
      </c>
      <c r="B156" t="str">
        <f>+LEFT(Product_hierarchy_2019[[#This Row],[BA Code]],2)</f>
        <v>W0</v>
      </c>
      <c r="C156" t="s">
        <v>511</v>
      </c>
      <c r="D156" t="s">
        <v>78</v>
      </c>
      <c r="E156" t="s">
        <v>522</v>
      </c>
      <c r="F156" t="s">
        <v>523</v>
      </c>
      <c r="G156" t="s">
        <v>319</v>
      </c>
      <c r="H156" t="s">
        <v>699</v>
      </c>
      <c r="I156" t="s">
        <v>703</v>
      </c>
      <c r="J156" t="s">
        <v>703</v>
      </c>
      <c r="K156" t="str">
        <f>+IFERROR(INDEX(Table16[[#All],[CPS Code]],MATCH(Product_hierarchy_2019[[#This Row],[BA Code]],Table16[[#All],[CPS]],0)),"")</f>
        <v/>
      </c>
      <c r="L156" t="s">
        <v>703</v>
      </c>
      <c r="O156" t="str">
        <f>+IFERROR(INDEX(Table16[[#All],[PC Services code]],MATCH(Product_hierarchy_2019[[#This Row],[BA Code]],Table16[[#All],[PC Svcs (STM + Indirect)]],0)),"")</f>
        <v/>
      </c>
      <c r="P156" t="str">
        <f>+IFERROR(INDEX(Table16[[#All],[PC Value code]],MATCH(Product_hierarchy_2019[[#This Row],[BA Code]],Table16[[#All],[PC Value]],0)),"")</f>
        <v/>
      </c>
      <c r="Q156" t="str">
        <f>+IFERROR(INDEX(Table16[[#All],[OPS HW code]],MATCH(Product_hierarchy_2019[[#This Row],[BA Code]],Table16[[#All],[OPS HW A3]],0)),"")</f>
        <v/>
      </c>
      <c r="R156" t="str">
        <f>+IFERROR(INDEX(Table16[[#All],[OPS HW A4 code]],MATCH(Product_hierarchy_2019[[#This Row],[BA Code]],Table16[[#All],[OPS HW A4]],0)),"")</f>
        <v/>
      </c>
      <c r="S156" t="str">
        <f>+IFERROR(INDEX(Table16[[#All],[HPS HW code]],MATCH(Product_hierarchy_2019[[#This Row],[BA Code]],Table16[[#All],[HPS HW]],0)),"")</f>
        <v/>
      </c>
      <c r="T156" t="str">
        <f>+IFERROR(INDEX(Table16[[#All],[Print Support Svcs code]],MATCH(Product_hierarchy_2019[[#This Row],[BA Code]],Table16[[#All],[Print Support Svcs]],0)),"")</f>
        <v/>
      </c>
      <c r="U156" t="str">
        <f>+IFERROR(INDEX(Table16[[#All],[Print Value code]],MATCH(Product_hierarchy_2019[[#This Row],[BA Code]],Table16[[#All],[Print Value]],0)),"")</f>
        <v/>
      </c>
      <c r="V156" t="str">
        <f>+IFERROR(INDEX(Table16[[#All],[HPS Supplies code]],MATCH(Product_hierarchy_2019[[#This Row],[BA Code]],Table16[[#All],[HPS Supplies]],0)),"")</f>
        <v/>
      </c>
      <c r="W156" t="str">
        <f>+IFERROR(INDEX(Table16[[#All],[OPS Supplies code]],MATCH(Product_hierarchy_2019[[#This Row],[BA Code]],Table16[[#All],[OPS Supplies]],0)),"")</f>
        <v/>
      </c>
      <c r="AA156" s="1" t="str">
        <f>+IFERROR(INDEX(DCP_PL_mapping[[#All],[DCP Group]],MATCH(Product_hierarchy_2019[[#This Row],[BA Code]],DCP_PL_mapping[[#All],[BA Code]],0)),"")</f>
        <v/>
      </c>
      <c r="AB156" t="str">
        <f>+INDEX(Product_Herarchy2017[[#All],[L2 Description]],MATCH(Product_hierarchy_2019[[#This Row],[BA Code]],Product_Herarchy2017[[#All],[BA Code]],0))</f>
        <v>Print</v>
      </c>
      <c r="AC156" t="s">
        <v>699</v>
      </c>
    </row>
    <row r="157" spans="1:29" x14ac:dyDescent="0.25">
      <c r="A157" t="s">
        <v>514</v>
      </c>
      <c r="B157" t="str">
        <f>+LEFT(Product_hierarchy_2019[[#This Row],[BA Code]],2)</f>
        <v>W0</v>
      </c>
      <c r="C157" t="s">
        <v>515</v>
      </c>
      <c r="D157" t="s">
        <v>86</v>
      </c>
      <c r="E157" t="s">
        <v>522</v>
      </c>
      <c r="F157" t="s">
        <v>523</v>
      </c>
      <c r="G157" t="s">
        <v>319</v>
      </c>
      <c r="H157" t="s">
        <v>699</v>
      </c>
      <c r="I157" t="s">
        <v>703</v>
      </c>
      <c r="J157" t="s">
        <v>703</v>
      </c>
      <c r="K157" t="str">
        <f>+IFERROR(INDEX(Table16[[#All],[CPS Code]],MATCH(Product_hierarchy_2019[[#This Row],[BA Code]],Table16[[#All],[CPS]],0)),"")</f>
        <v/>
      </c>
      <c r="L157" t="s">
        <v>703</v>
      </c>
      <c r="O157" t="str">
        <f>+IFERROR(INDEX(Table16[[#All],[PC Services code]],MATCH(Product_hierarchy_2019[[#This Row],[BA Code]],Table16[[#All],[PC Svcs (STM + Indirect)]],0)),"")</f>
        <v/>
      </c>
      <c r="P157" t="str">
        <f>+IFERROR(INDEX(Table16[[#All],[PC Value code]],MATCH(Product_hierarchy_2019[[#This Row],[BA Code]],Table16[[#All],[PC Value]],0)),"")</f>
        <v/>
      </c>
      <c r="Q157" t="str">
        <f>+IFERROR(INDEX(Table16[[#All],[OPS HW code]],MATCH(Product_hierarchy_2019[[#This Row],[BA Code]],Table16[[#All],[OPS HW A3]],0)),"")</f>
        <v/>
      </c>
      <c r="R157" t="str">
        <f>+IFERROR(INDEX(Table16[[#All],[OPS HW A4 code]],MATCH(Product_hierarchy_2019[[#This Row],[BA Code]],Table16[[#All],[OPS HW A4]],0)),"")</f>
        <v/>
      </c>
      <c r="S157" t="str">
        <f>+IFERROR(INDEX(Table16[[#All],[HPS HW code]],MATCH(Product_hierarchy_2019[[#This Row],[BA Code]],Table16[[#All],[HPS HW]],0)),"")</f>
        <v/>
      </c>
      <c r="T157" t="str">
        <f>+IFERROR(INDEX(Table16[[#All],[Print Support Svcs code]],MATCH(Product_hierarchy_2019[[#This Row],[BA Code]],Table16[[#All],[Print Support Svcs]],0)),"")</f>
        <v/>
      </c>
      <c r="U157" t="str">
        <f>+IFERROR(INDEX(Table16[[#All],[Print Value code]],MATCH(Product_hierarchy_2019[[#This Row],[BA Code]],Table16[[#All],[Print Value]],0)),"")</f>
        <v/>
      </c>
      <c r="V157" t="str">
        <f>+IFERROR(INDEX(Table16[[#All],[HPS Supplies code]],MATCH(Product_hierarchy_2019[[#This Row],[BA Code]],Table16[[#All],[HPS Supplies]],0)),"")</f>
        <v/>
      </c>
      <c r="W157" t="str">
        <f>+IFERROR(INDEX(Table16[[#All],[OPS Supplies code]],MATCH(Product_hierarchy_2019[[#This Row],[BA Code]],Table16[[#All],[OPS Supplies]],0)),"")</f>
        <v/>
      </c>
      <c r="AA157" s="1" t="str">
        <f>+IFERROR(INDEX(DCP_PL_mapping[[#All],[DCP Group]],MATCH(Product_hierarchy_2019[[#This Row],[BA Code]],DCP_PL_mapping[[#All],[BA Code]],0)),"")</f>
        <v/>
      </c>
      <c r="AB157" t="str">
        <f>+INDEX(Product_Herarchy2017[[#All],[L2 Description]],MATCH(Product_hierarchy_2019[[#This Row],[BA Code]],Product_Herarchy2017[[#All],[BA Code]],0))</f>
        <v>Print</v>
      </c>
      <c r="AC157" t="s">
        <v>699</v>
      </c>
    </row>
    <row r="158" spans="1:29" x14ac:dyDescent="0.25">
      <c r="A158" t="s">
        <v>517</v>
      </c>
      <c r="B158" t="str">
        <f>+LEFT(Product_hierarchy_2019[[#This Row],[BA Code]],2)</f>
        <v>W1</v>
      </c>
      <c r="C158" t="s">
        <v>518</v>
      </c>
      <c r="D158" t="s">
        <v>516</v>
      </c>
      <c r="E158" t="s">
        <v>522</v>
      </c>
      <c r="F158" t="s">
        <v>523</v>
      </c>
      <c r="G158" t="s">
        <v>319</v>
      </c>
      <c r="H158" t="s">
        <v>699</v>
      </c>
      <c r="I158" t="s">
        <v>703</v>
      </c>
      <c r="J158" t="s">
        <v>703</v>
      </c>
      <c r="K158" t="str">
        <f>+IFERROR(INDEX(Table16[[#All],[CPS Code]],MATCH(Product_hierarchy_2019[[#This Row],[BA Code]],Table16[[#All],[CPS]],0)),"")</f>
        <v/>
      </c>
      <c r="L158" t="s">
        <v>703</v>
      </c>
      <c r="O158" t="str">
        <f>+IFERROR(INDEX(Table16[[#All],[PC Services code]],MATCH(Product_hierarchy_2019[[#This Row],[BA Code]],Table16[[#All],[PC Svcs (STM + Indirect)]],0)),"")</f>
        <v/>
      </c>
      <c r="P158" t="str">
        <f>+IFERROR(INDEX(Table16[[#All],[PC Value code]],MATCH(Product_hierarchy_2019[[#This Row],[BA Code]],Table16[[#All],[PC Value]],0)),"")</f>
        <v/>
      </c>
      <c r="Q158" t="str">
        <f>+IFERROR(INDEX(Table16[[#All],[OPS HW code]],MATCH(Product_hierarchy_2019[[#This Row],[BA Code]],Table16[[#All],[OPS HW A3]],0)),"")</f>
        <v/>
      </c>
      <c r="R158" t="str">
        <f>+IFERROR(INDEX(Table16[[#All],[OPS HW A4 code]],MATCH(Product_hierarchy_2019[[#This Row],[BA Code]],Table16[[#All],[OPS HW A4]],0)),"")</f>
        <v/>
      </c>
      <c r="S158" t="str">
        <f>+IFERROR(INDEX(Table16[[#All],[HPS HW code]],MATCH(Product_hierarchy_2019[[#This Row],[BA Code]],Table16[[#All],[HPS HW]],0)),"")</f>
        <v/>
      </c>
      <c r="T158" t="str">
        <f>+IFERROR(INDEX(Table16[[#All],[Print Support Svcs code]],MATCH(Product_hierarchy_2019[[#This Row],[BA Code]],Table16[[#All],[Print Support Svcs]],0)),"")</f>
        <v/>
      </c>
      <c r="U158" t="str">
        <f>+IFERROR(INDEX(Table16[[#All],[Print Value code]],MATCH(Product_hierarchy_2019[[#This Row],[BA Code]],Table16[[#All],[Print Value]],0)),"")</f>
        <v/>
      </c>
      <c r="V158" t="str">
        <f>+IFERROR(INDEX(Table16[[#All],[HPS Supplies code]],MATCH(Product_hierarchy_2019[[#This Row],[BA Code]],Table16[[#All],[HPS Supplies]],0)),"")</f>
        <v/>
      </c>
      <c r="W158" t="str">
        <f>+IFERROR(INDEX(Table16[[#All],[OPS Supplies code]],MATCH(Product_hierarchy_2019[[#This Row],[BA Code]],Table16[[#All],[OPS Supplies]],0)),"")</f>
        <v/>
      </c>
      <c r="AA158" s="1" t="str">
        <f>+IFERROR(INDEX(DCP_PL_mapping[[#All],[DCP Group]],MATCH(Product_hierarchy_2019[[#This Row],[BA Code]],DCP_PL_mapping[[#All],[BA Code]],0)),"")</f>
        <v/>
      </c>
      <c r="AB158" t="str">
        <f>+INDEX(Product_Herarchy2017[[#All],[L2 Description]],MATCH(Product_hierarchy_2019[[#This Row],[BA Code]],Product_Herarchy2017[[#All],[BA Code]],0))</f>
        <v>Print</v>
      </c>
      <c r="AC158" t="s">
        <v>699</v>
      </c>
    </row>
    <row r="159" spans="1:29" x14ac:dyDescent="0.25">
      <c r="A159" t="s">
        <v>520</v>
      </c>
      <c r="B159" t="str">
        <f>+LEFT(Product_hierarchy_2019[[#This Row],[BA Code]],2)</f>
        <v>W1</v>
      </c>
      <c r="C159" t="s">
        <v>521</v>
      </c>
      <c r="D159" t="s">
        <v>519</v>
      </c>
      <c r="E159" t="s">
        <v>522</v>
      </c>
      <c r="F159" t="s">
        <v>523</v>
      </c>
      <c r="G159" t="s">
        <v>319</v>
      </c>
      <c r="H159" t="s">
        <v>699</v>
      </c>
      <c r="I159" t="s">
        <v>703</v>
      </c>
      <c r="J159" t="s">
        <v>703</v>
      </c>
      <c r="K159" t="str">
        <f>+IFERROR(INDEX(Table16[[#All],[CPS Code]],MATCH(Product_hierarchy_2019[[#This Row],[BA Code]],Table16[[#All],[CPS]],0)),"")</f>
        <v/>
      </c>
      <c r="L159" t="s">
        <v>703</v>
      </c>
      <c r="O159" t="str">
        <f>+IFERROR(INDEX(Table16[[#All],[PC Services code]],MATCH(Product_hierarchy_2019[[#This Row],[BA Code]],Table16[[#All],[PC Svcs (STM + Indirect)]],0)),"")</f>
        <v/>
      </c>
      <c r="P159" t="str">
        <f>+IFERROR(INDEX(Table16[[#All],[PC Value code]],MATCH(Product_hierarchy_2019[[#This Row],[BA Code]],Table16[[#All],[PC Value]],0)),"")</f>
        <v/>
      </c>
      <c r="Q159" t="str">
        <f>+IFERROR(INDEX(Table16[[#All],[OPS HW code]],MATCH(Product_hierarchy_2019[[#This Row],[BA Code]],Table16[[#All],[OPS HW A3]],0)),"")</f>
        <v/>
      </c>
      <c r="R159" t="str">
        <f>+IFERROR(INDEX(Table16[[#All],[OPS HW A4 code]],MATCH(Product_hierarchy_2019[[#This Row],[BA Code]],Table16[[#All],[OPS HW A4]],0)),"")</f>
        <v/>
      </c>
      <c r="S159" t="str">
        <f>+IFERROR(INDEX(Table16[[#All],[HPS HW code]],MATCH(Product_hierarchy_2019[[#This Row],[BA Code]],Table16[[#All],[HPS HW]],0)),"")</f>
        <v/>
      </c>
      <c r="T159" t="str">
        <f>+IFERROR(INDEX(Table16[[#All],[Print Support Svcs code]],MATCH(Product_hierarchy_2019[[#This Row],[BA Code]],Table16[[#All],[Print Support Svcs]],0)),"")</f>
        <v/>
      </c>
      <c r="U159" t="str">
        <f>+IFERROR(INDEX(Table16[[#All],[Print Value code]],MATCH(Product_hierarchy_2019[[#This Row],[BA Code]],Table16[[#All],[Print Value]],0)),"")</f>
        <v/>
      </c>
      <c r="V159" t="str">
        <f>+IFERROR(INDEX(Table16[[#All],[HPS Supplies code]],MATCH(Product_hierarchy_2019[[#This Row],[BA Code]],Table16[[#All],[HPS Supplies]],0)),"")</f>
        <v/>
      </c>
      <c r="W159" t="str">
        <f>+IFERROR(INDEX(Table16[[#All],[OPS Supplies code]],MATCH(Product_hierarchy_2019[[#This Row],[BA Code]],Table16[[#All],[OPS Supplies]],0)),"")</f>
        <v/>
      </c>
      <c r="AA159" s="1" t="str">
        <f>+IFERROR(INDEX(DCP_PL_mapping[[#All],[DCP Group]],MATCH(Product_hierarchy_2019[[#This Row],[BA Code]],DCP_PL_mapping[[#All],[BA Code]],0)),"")</f>
        <v/>
      </c>
      <c r="AB159" t="str">
        <f>+INDEX(Product_Herarchy2017[[#All],[L2 Description]],MATCH(Product_hierarchy_2019[[#This Row],[BA Code]],Product_Herarchy2017[[#All],[BA Code]],0))</f>
        <v>Print</v>
      </c>
      <c r="AC159" t="s">
        <v>699</v>
      </c>
    </row>
    <row r="160" spans="1:29" x14ac:dyDescent="0.25">
      <c r="A160" t="s">
        <v>60</v>
      </c>
      <c r="B160" t="str">
        <f>+LEFT(Product_hierarchy_2019[[#This Row],[BA Code]],2)</f>
        <v>5S</v>
      </c>
      <c r="C160" t="s">
        <v>258</v>
      </c>
      <c r="D160" t="s">
        <v>257</v>
      </c>
      <c r="E160" t="s">
        <v>546</v>
      </c>
      <c r="F160" t="s">
        <v>523</v>
      </c>
      <c r="G160" t="s">
        <v>319</v>
      </c>
      <c r="H160" t="s">
        <v>699</v>
      </c>
      <c r="I160" t="s">
        <v>703</v>
      </c>
      <c r="J160" t="s">
        <v>703</v>
      </c>
      <c r="K160" t="str">
        <f>+IFERROR(INDEX(Table16[[#All],[CPS Code]],MATCH(Product_hierarchy_2019[[#This Row],[BA Code]],Table16[[#All],[CPS]],0)),"")</f>
        <v/>
      </c>
      <c r="L160" t="s">
        <v>703</v>
      </c>
      <c r="O160" t="str">
        <f>+IFERROR(INDEX(Table16[[#All],[PC Services code]],MATCH(Product_hierarchy_2019[[#This Row],[BA Code]],Table16[[#All],[PC Svcs (STM + Indirect)]],0)),"")</f>
        <v/>
      </c>
      <c r="P160" t="str">
        <f>+IFERROR(INDEX(Table16[[#All],[PC Value code]],MATCH(Product_hierarchy_2019[[#This Row],[BA Code]],Table16[[#All],[PC Value]],0)),"")</f>
        <v/>
      </c>
      <c r="Q160" t="str">
        <f>+IFERROR(INDEX(Table16[[#All],[OPS HW code]],MATCH(Product_hierarchy_2019[[#This Row],[BA Code]],Table16[[#All],[OPS HW A3]],0)),"")</f>
        <v/>
      </c>
      <c r="R160" t="str">
        <f>+IFERROR(INDEX(Table16[[#All],[OPS HW A4 code]],MATCH(Product_hierarchy_2019[[#This Row],[BA Code]],Table16[[#All],[OPS HW A4]],0)),"")</f>
        <v/>
      </c>
      <c r="S160" t="str">
        <f>+IFERROR(INDEX(Table16[[#All],[HPS HW code]],MATCH(Product_hierarchy_2019[[#This Row],[BA Code]],Table16[[#All],[HPS HW]],0)),"")</f>
        <v/>
      </c>
      <c r="T160" t="str">
        <f>+IFERROR(INDEX(Table16[[#All],[Print Support Svcs code]],MATCH(Product_hierarchy_2019[[#This Row],[BA Code]],Table16[[#All],[Print Support Svcs]],0)),"")</f>
        <v/>
      </c>
      <c r="U160" t="str">
        <f>+IFERROR(INDEX(Table16[[#All],[Print Value code]],MATCH(Product_hierarchy_2019[[#This Row],[BA Code]],Table16[[#All],[Print Value]],0)),"")</f>
        <v/>
      </c>
      <c r="V160" t="str">
        <f>+IFERROR(INDEX(Table16[[#All],[HPS Supplies code]],MATCH(Product_hierarchy_2019[[#This Row],[BA Code]],Table16[[#All],[HPS Supplies]],0)),"")</f>
        <v/>
      </c>
      <c r="W160" t="str">
        <f>+IFERROR(INDEX(Table16[[#All],[OPS Supplies code]],MATCH(Product_hierarchy_2019[[#This Row],[BA Code]],Table16[[#All],[OPS Supplies]],0)),"")</f>
        <v/>
      </c>
      <c r="AA160" s="1" t="str">
        <f>+IFERROR(INDEX(DCP_PL_mapping[[#All],[DCP Group]],MATCH(Product_hierarchy_2019[[#This Row],[BA Code]],DCP_PL_mapping[[#All],[BA Code]],0)),"")</f>
        <v/>
      </c>
      <c r="AB160" t="str">
        <f>+INDEX(Product_Herarchy2017[[#All],[L2 Description]],MATCH(Product_hierarchy_2019[[#This Row],[BA Code]],Product_Herarchy2017[[#All],[BA Code]],0))</f>
        <v>Print</v>
      </c>
      <c r="AC160" t="s">
        <v>699</v>
      </c>
    </row>
    <row r="161" spans="1:29" x14ac:dyDescent="0.25">
      <c r="A161" t="s">
        <v>61</v>
      </c>
      <c r="B161" t="str">
        <f>+LEFT(Product_hierarchy_2019[[#This Row],[BA Code]],2)</f>
        <v>6B</v>
      </c>
      <c r="C161" t="s">
        <v>62</v>
      </c>
      <c r="D161" t="s">
        <v>73</v>
      </c>
      <c r="E161" t="s">
        <v>546</v>
      </c>
      <c r="F161" t="s">
        <v>523</v>
      </c>
      <c r="G161" t="s">
        <v>319</v>
      </c>
      <c r="H161" t="s">
        <v>699</v>
      </c>
      <c r="I161" t="s">
        <v>703</v>
      </c>
      <c r="J161" t="s">
        <v>703</v>
      </c>
      <c r="K161" t="str">
        <f>+IFERROR(INDEX(Table16[[#All],[CPS Code]],MATCH(Product_hierarchy_2019[[#This Row],[BA Code]],Table16[[#All],[CPS]],0)),"")</f>
        <v/>
      </c>
      <c r="L161" t="s">
        <v>703</v>
      </c>
      <c r="O161" t="str">
        <f>+IFERROR(INDEX(Table16[[#All],[PC Services code]],MATCH(Product_hierarchy_2019[[#This Row],[BA Code]],Table16[[#All],[PC Svcs (STM + Indirect)]],0)),"")</f>
        <v/>
      </c>
      <c r="P161" t="str">
        <f>+IFERROR(INDEX(Table16[[#All],[PC Value code]],MATCH(Product_hierarchy_2019[[#This Row],[BA Code]],Table16[[#All],[PC Value]],0)),"")</f>
        <v/>
      </c>
      <c r="Q161" t="str">
        <f>+IFERROR(INDEX(Table16[[#All],[OPS HW code]],MATCH(Product_hierarchy_2019[[#This Row],[BA Code]],Table16[[#All],[OPS HW A3]],0)),"")</f>
        <v/>
      </c>
      <c r="R161" t="str">
        <f>+IFERROR(INDEX(Table16[[#All],[OPS HW A4 code]],MATCH(Product_hierarchy_2019[[#This Row],[BA Code]],Table16[[#All],[OPS HW A4]],0)),"")</f>
        <v/>
      </c>
      <c r="S161" t="str">
        <f>+IFERROR(INDEX(Table16[[#All],[HPS HW code]],MATCH(Product_hierarchy_2019[[#This Row],[BA Code]],Table16[[#All],[HPS HW]],0)),"")</f>
        <v/>
      </c>
      <c r="T161" t="str">
        <f>+IFERROR(INDEX(Table16[[#All],[Print Support Svcs code]],MATCH(Product_hierarchy_2019[[#This Row],[BA Code]],Table16[[#All],[Print Support Svcs]],0)),"")</f>
        <v/>
      </c>
      <c r="U161" t="str">
        <f>+IFERROR(INDEX(Table16[[#All],[Print Value code]],MATCH(Product_hierarchy_2019[[#This Row],[BA Code]],Table16[[#All],[Print Value]],0)),"")</f>
        <v/>
      </c>
      <c r="V161" t="str">
        <f>+IFERROR(INDEX(Table16[[#All],[HPS Supplies code]],MATCH(Product_hierarchy_2019[[#This Row],[BA Code]],Table16[[#All],[HPS Supplies]],0)),"")</f>
        <v/>
      </c>
      <c r="W161" t="str">
        <f>+IFERROR(INDEX(Table16[[#All],[OPS Supplies code]],MATCH(Product_hierarchy_2019[[#This Row],[BA Code]],Table16[[#All],[OPS Supplies]],0)),"")</f>
        <v/>
      </c>
      <c r="AA161" s="1" t="str">
        <f>+IFERROR(INDEX(DCP_PL_mapping[[#All],[DCP Group]],MATCH(Product_hierarchy_2019[[#This Row],[BA Code]],DCP_PL_mapping[[#All],[BA Code]],0)),"")</f>
        <v/>
      </c>
      <c r="AB161" t="str">
        <f>+INDEX(Product_Herarchy2017[[#All],[L2 Description]],MATCH(Product_hierarchy_2019[[#This Row],[BA Code]],Product_Herarchy2017[[#All],[BA Code]],0))</f>
        <v>Print</v>
      </c>
      <c r="AC161" t="s">
        <v>699</v>
      </c>
    </row>
    <row r="162" spans="1:29" x14ac:dyDescent="0.25">
      <c r="A162" t="s">
        <v>542</v>
      </c>
      <c r="B162" t="str">
        <f>+LEFT(Product_hierarchy_2019[[#This Row],[BA Code]],2)</f>
        <v>IV</v>
      </c>
      <c r="C162" t="s">
        <v>543</v>
      </c>
      <c r="D162" t="s">
        <v>537</v>
      </c>
      <c r="E162" t="s">
        <v>546</v>
      </c>
      <c r="F162" t="s">
        <v>523</v>
      </c>
      <c r="G162" t="s">
        <v>319</v>
      </c>
      <c r="H162" t="s">
        <v>699</v>
      </c>
      <c r="I162" t="s">
        <v>703</v>
      </c>
      <c r="J162" t="s">
        <v>703</v>
      </c>
      <c r="K162" t="str">
        <f>+IFERROR(INDEX(Table16[[#All],[CPS Code]],MATCH(Product_hierarchy_2019[[#This Row],[BA Code]],Table16[[#All],[CPS]],0)),"")</f>
        <v/>
      </c>
      <c r="L162" t="s">
        <v>703</v>
      </c>
      <c r="O162" t="str">
        <f>+IFERROR(INDEX(Table16[[#All],[PC Services code]],MATCH(Product_hierarchy_2019[[#This Row],[BA Code]],Table16[[#All],[PC Svcs (STM + Indirect)]],0)),"")</f>
        <v/>
      </c>
      <c r="P162" t="str">
        <f>+IFERROR(INDEX(Table16[[#All],[PC Value code]],MATCH(Product_hierarchy_2019[[#This Row],[BA Code]],Table16[[#All],[PC Value]],0)),"")</f>
        <v/>
      </c>
      <c r="Q162" t="str">
        <f>+IFERROR(INDEX(Table16[[#All],[OPS HW code]],MATCH(Product_hierarchy_2019[[#This Row],[BA Code]],Table16[[#All],[OPS HW A3]],0)),"")</f>
        <v/>
      </c>
      <c r="R162" t="str">
        <f>+IFERROR(INDEX(Table16[[#All],[OPS HW A4 code]],MATCH(Product_hierarchy_2019[[#This Row],[BA Code]],Table16[[#All],[OPS HW A4]],0)),"")</f>
        <v/>
      </c>
      <c r="S162" t="str">
        <f>+IFERROR(INDEX(Table16[[#All],[HPS HW code]],MATCH(Product_hierarchy_2019[[#This Row],[BA Code]],Table16[[#All],[HPS HW]],0)),"")</f>
        <v/>
      </c>
      <c r="T162" t="str">
        <f>+IFERROR(INDEX(Table16[[#All],[Print Support Svcs code]],MATCH(Product_hierarchy_2019[[#This Row],[BA Code]],Table16[[#All],[Print Support Svcs]],0)),"")</f>
        <v/>
      </c>
      <c r="U162" t="str">
        <f>+IFERROR(INDEX(Table16[[#All],[Print Value code]],MATCH(Product_hierarchy_2019[[#This Row],[BA Code]],Table16[[#All],[Print Value]],0)),"")</f>
        <v/>
      </c>
      <c r="V162" t="str">
        <f>+IFERROR(INDEX(Table16[[#All],[HPS Supplies code]],MATCH(Product_hierarchy_2019[[#This Row],[BA Code]],Table16[[#All],[HPS Supplies]],0)),"")</f>
        <v/>
      </c>
      <c r="W162" t="str">
        <f>+IFERROR(INDEX(Table16[[#All],[OPS Supplies code]],MATCH(Product_hierarchy_2019[[#This Row],[BA Code]],Table16[[#All],[OPS Supplies]],0)),"")</f>
        <v/>
      </c>
      <c r="AA162" s="1" t="str">
        <f>+IFERROR(INDEX(DCP_PL_mapping[[#All],[DCP Group]],MATCH(Product_hierarchy_2019[[#This Row],[BA Code]],DCP_PL_mapping[[#All],[BA Code]],0)),"")</f>
        <v/>
      </c>
      <c r="AB162" t="str">
        <f>+INDEX(Product_Herarchy2017[[#All],[L2 Description]],MATCH(Product_hierarchy_2019[[#This Row],[BA Code]],Product_Herarchy2017[[#All],[BA Code]],0))</f>
        <v>Print</v>
      </c>
      <c r="AC162" t="s">
        <v>699</v>
      </c>
    </row>
    <row r="163" spans="1:29" x14ac:dyDescent="0.25">
      <c r="A163" t="s">
        <v>529</v>
      </c>
      <c r="B163" t="str">
        <f>+LEFT(Product_hierarchy_2019[[#This Row],[BA Code]],2)</f>
        <v>IW</v>
      </c>
      <c r="C163" t="s">
        <v>530</v>
      </c>
      <c r="D163" t="s">
        <v>528</v>
      </c>
      <c r="E163" t="s">
        <v>546</v>
      </c>
      <c r="F163" t="s">
        <v>523</v>
      </c>
      <c r="G163" t="s">
        <v>319</v>
      </c>
      <c r="H163" t="s">
        <v>699</v>
      </c>
      <c r="I163" t="s">
        <v>703</v>
      </c>
      <c r="J163" t="s">
        <v>703</v>
      </c>
      <c r="K163" t="str">
        <f>+IFERROR(INDEX(Table16[[#All],[CPS Code]],MATCH(Product_hierarchy_2019[[#This Row],[BA Code]],Table16[[#All],[CPS]],0)),"")</f>
        <v/>
      </c>
      <c r="L163" t="s">
        <v>703</v>
      </c>
      <c r="O163" t="str">
        <f>+IFERROR(INDEX(Table16[[#All],[PC Services code]],MATCH(Product_hierarchy_2019[[#This Row],[BA Code]],Table16[[#All],[PC Svcs (STM + Indirect)]],0)),"")</f>
        <v/>
      </c>
      <c r="P163" t="str">
        <f>+IFERROR(INDEX(Table16[[#All],[PC Value code]],MATCH(Product_hierarchy_2019[[#This Row],[BA Code]],Table16[[#All],[PC Value]],0)),"")</f>
        <v/>
      </c>
      <c r="Q163" t="str">
        <f>+IFERROR(INDEX(Table16[[#All],[OPS HW code]],MATCH(Product_hierarchy_2019[[#This Row],[BA Code]],Table16[[#All],[OPS HW A3]],0)),"")</f>
        <v/>
      </c>
      <c r="R163" t="str">
        <f>+IFERROR(INDEX(Table16[[#All],[OPS HW A4 code]],MATCH(Product_hierarchy_2019[[#This Row],[BA Code]],Table16[[#All],[OPS HW A4]],0)),"")</f>
        <v/>
      </c>
      <c r="S163" t="str">
        <f>+IFERROR(INDEX(Table16[[#All],[HPS HW code]],MATCH(Product_hierarchy_2019[[#This Row],[BA Code]],Table16[[#All],[HPS HW]],0)),"")</f>
        <v/>
      </c>
      <c r="T163" t="str">
        <f>+IFERROR(INDEX(Table16[[#All],[Print Support Svcs code]],MATCH(Product_hierarchy_2019[[#This Row],[BA Code]],Table16[[#All],[Print Support Svcs]],0)),"")</f>
        <v/>
      </c>
      <c r="U163" t="str">
        <f>+IFERROR(INDEX(Table16[[#All],[Print Value code]],MATCH(Product_hierarchy_2019[[#This Row],[BA Code]],Table16[[#All],[Print Value]],0)),"")</f>
        <v/>
      </c>
      <c r="V163" t="str">
        <f>+IFERROR(INDEX(Table16[[#All],[HPS Supplies code]],MATCH(Product_hierarchy_2019[[#This Row],[BA Code]],Table16[[#All],[HPS Supplies]],0)),"")</f>
        <v/>
      </c>
      <c r="W163" t="str">
        <f>+IFERROR(INDEX(Table16[[#All],[OPS Supplies code]],MATCH(Product_hierarchy_2019[[#This Row],[BA Code]],Table16[[#All],[OPS Supplies]],0)),"")</f>
        <v/>
      </c>
      <c r="AA163" s="1" t="str">
        <f>+IFERROR(INDEX(DCP_PL_mapping[[#All],[DCP Group]],MATCH(Product_hierarchy_2019[[#This Row],[BA Code]],DCP_PL_mapping[[#All],[BA Code]],0)),"")</f>
        <v/>
      </c>
      <c r="AB163" t="str">
        <f>+INDEX(Product_Herarchy2017[[#All],[L2 Description]],MATCH(Product_hierarchy_2019[[#This Row],[BA Code]],Product_Herarchy2017[[#All],[BA Code]],0))</f>
        <v>Print</v>
      </c>
      <c r="AC163" t="s">
        <v>699</v>
      </c>
    </row>
    <row r="164" spans="1:29" x14ac:dyDescent="0.25">
      <c r="A164" t="s">
        <v>531</v>
      </c>
      <c r="B164" t="str">
        <f>+LEFT(Product_hierarchy_2019[[#This Row],[BA Code]],2)</f>
        <v>IX</v>
      </c>
      <c r="C164" t="s">
        <v>532</v>
      </c>
      <c r="D164" t="s">
        <v>528</v>
      </c>
      <c r="E164" t="s">
        <v>546</v>
      </c>
      <c r="F164" t="s">
        <v>523</v>
      </c>
      <c r="G164" t="s">
        <v>319</v>
      </c>
      <c r="H164" t="s">
        <v>699</v>
      </c>
      <c r="I164" t="s">
        <v>703</v>
      </c>
      <c r="J164" t="s">
        <v>703</v>
      </c>
      <c r="K164" t="str">
        <f>+IFERROR(INDEX(Table16[[#All],[CPS Code]],MATCH(Product_hierarchy_2019[[#This Row],[BA Code]],Table16[[#All],[CPS]],0)),"")</f>
        <v/>
      </c>
      <c r="L164" t="s">
        <v>703</v>
      </c>
      <c r="O164" t="str">
        <f>+IFERROR(INDEX(Table16[[#All],[PC Services code]],MATCH(Product_hierarchy_2019[[#This Row],[BA Code]],Table16[[#All],[PC Svcs (STM + Indirect)]],0)),"")</f>
        <v/>
      </c>
      <c r="P164" t="str">
        <f>+IFERROR(INDEX(Table16[[#All],[PC Value code]],MATCH(Product_hierarchy_2019[[#This Row],[BA Code]],Table16[[#All],[PC Value]],0)),"")</f>
        <v/>
      </c>
      <c r="Q164" t="str">
        <f>+IFERROR(INDEX(Table16[[#All],[OPS HW code]],MATCH(Product_hierarchy_2019[[#This Row],[BA Code]],Table16[[#All],[OPS HW A3]],0)),"")</f>
        <v/>
      </c>
      <c r="R164" t="str">
        <f>+IFERROR(INDEX(Table16[[#All],[OPS HW A4 code]],MATCH(Product_hierarchy_2019[[#This Row],[BA Code]],Table16[[#All],[OPS HW A4]],0)),"")</f>
        <v/>
      </c>
      <c r="S164" t="str">
        <f>+IFERROR(INDEX(Table16[[#All],[HPS HW code]],MATCH(Product_hierarchy_2019[[#This Row],[BA Code]],Table16[[#All],[HPS HW]],0)),"")</f>
        <v/>
      </c>
      <c r="T164" t="str">
        <f>+IFERROR(INDEX(Table16[[#All],[Print Support Svcs code]],MATCH(Product_hierarchy_2019[[#This Row],[BA Code]],Table16[[#All],[Print Support Svcs]],0)),"")</f>
        <v/>
      </c>
      <c r="U164" t="str">
        <f>+IFERROR(INDEX(Table16[[#All],[Print Value code]],MATCH(Product_hierarchy_2019[[#This Row],[BA Code]],Table16[[#All],[Print Value]],0)),"")</f>
        <v/>
      </c>
      <c r="V164" t="str">
        <f>+IFERROR(INDEX(Table16[[#All],[HPS Supplies code]],MATCH(Product_hierarchy_2019[[#This Row],[BA Code]],Table16[[#All],[HPS Supplies]],0)),"")</f>
        <v/>
      </c>
      <c r="W164" t="str">
        <f>+IFERROR(INDEX(Table16[[#All],[OPS Supplies code]],MATCH(Product_hierarchy_2019[[#This Row],[BA Code]],Table16[[#All],[OPS Supplies]],0)),"")</f>
        <v/>
      </c>
      <c r="AA164" s="1" t="str">
        <f>+IFERROR(INDEX(DCP_PL_mapping[[#All],[DCP Group]],MATCH(Product_hierarchy_2019[[#This Row],[BA Code]],DCP_PL_mapping[[#All],[BA Code]],0)),"")</f>
        <v/>
      </c>
      <c r="AB164" t="str">
        <f>+INDEX(Product_Herarchy2017[[#All],[L2 Description]],MATCH(Product_hierarchy_2019[[#This Row],[BA Code]],Product_Herarchy2017[[#All],[BA Code]],0))</f>
        <v>Print</v>
      </c>
      <c r="AC164" t="s">
        <v>699</v>
      </c>
    </row>
    <row r="165" spans="1:29" x14ac:dyDescent="0.25">
      <c r="A165" t="s">
        <v>538</v>
      </c>
      <c r="B165" t="str">
        <f>+LEFT(Product_hierarchy_2019[[#This Row],[BA Code]],2)</f>
        <v>IY</v>
      </c>
      <c r="C165" t="s">
        <v>539</v>
      </c>
      <c r="D165" t="s">
        <v>537</v>
      </c>
      <c r="E165" t="s">
        <v>546</v>
      </c>
      <c r="F165" t="s">
        <v>523</v>
      </c>
      <c r="G165" t="s">
        <v>319</v>
      </c>
      <c r="H165" t="s">
        <v>699</v>
      </c>
      <c r="I165" t="s">
        <v>703</v>
      </c>
      <c r="J165" t="s">
        <v>703</v>
      </c>
      <c r="K165" t="str">
        <f>+IFERROR(INDEX(Table16[[#All],[CPS Code]],MATCH(Product_hierarchy_2019[[#This Row],[BA Code]],Table16[[#All],[CPS]],0)),"")</f>
        <v/>
      </c>
      <c r="L165" t="s">
        <v>703</v>
      </c>
      <c r="O165" t="str">
        <f>+IFERROR(INDEX(Table16[[#All],[PC Services code]],MATCH(Product_hierarchy_2019[[#This Row],[BA Code]],Table16[[#All],[PC Svcs (STM + Indirect)]],0)),"")</f>
        <v/>
      </c>
      <c r="P165" t="str">
        <f>+IFERROR(INDEX(Table16[[#All],[PC Value code]],MATCH(Product_hierarchy_2019[[#This Row],[BA Code]],Table16[[#All],[PC Value]],0)),"")</f>
        <v/>
      </c>
      <c r="Q165" t="str">
        <f>+IFERROR(INDEX(Table16[[#All],[OPS HW code]],MATCH(Product_hierarchy_2019[[#This Row],[BA Code]],Table16[[#All],[OPS HW A3]],0)),"")</f>
        <v/>
      </c>
      <c r="R165" t="str">
        <f>+IFERROR(INDEX(Table16[[#All],[OPS HW A4 code]],MATCH(Product_hierarchy_2019[[#This Row],[BA Code]],Table16[[#All],[OPS HW A4]],0)),"")</f>
        <v/>
      </c>
      <c r="S165" t="str">
        <f>+IFERROR(INDEX(Table16[[#All],[HPS HW code]],MATCH(Product_hierarchy_2019[[#This Row],[BA Code]],Table16[[#All],[HPS HW]],0)),"")</f>
        <v/>
      </c>
      <c r="T165" t="str">
        <f>+IFERROR(INDEX(Table16[[#All],[Print Support Svcs code]],MATCH(Product_hierarchy_2019[[#This Row],[BA Code]],Table16[[#All],[Print Support Svcs]],0)),"")</f>
        <v/>
      </c>
      <c r="U165" t="str">
        <f>+IFERROR(INDEX(Table16[[#All],[Print Value code]],MATCH(Product_hierarchy_2019[[#This Row],[BA Code]],Table16[[#All],[Print Value]],0)),"")</f>
        <v/>
      </c>
      <c r="V165" t="str">
        <f>+IFERROR(INDEX(Table16[[#All],[HPS Supplies code]],MATCH(Product_hierarchy_2019[[#This Row],[BA Code]],Table16[[#All],[HPS Supplies]],0)),"")</f>
        <v/>
      </c>
      <c r="W165" t="str">
        <f>+IFERROR(INDEX(Table16[[#All],[OPS Supplies code]],MATCH(Product_hierarchy_2019[[#This Row],[BA Code]],Table16[[#All],[OPS Supplies]],0)),"")</f>
        <v/>
      </c>
      <c r="AA165" s="1" t="str">
        <f>+IFERROR(INDEX(DCP_PL_mapping[[#All],[DCP Group]],MATCH(Product_hierarchy_2019[[#This Row],[BA Code]],DCP_PL_mapping[[#All],[BA Code]],0)),"")</f>
        <v/>
      </c>
      <c r="AB165" t="str">
        <f>+INDEX(Product_Herarchy2017[[#All],[L2 Description]],MATCH(Product_hierarchy_2019[[#This Row],[BA Code]],Product_Herarchy2017[[#All],[BA Code]],0))</f>
        <v>Print</v>
      </c>
      <c r="AC165" t="s">
        <v>699</v>
      </c>
    </row>
    <row r="166" spans="1:29" x14ac:dyDescent="0.25">
      <c r="A166" t="s">
        <v>540</v>
      </c>
      <c r="B166" t="str">
        <f>+LEFT(Product_hierarchy_2019[[#This Row],[BA Code]],2)</f>
        <v>IZ</v>
      </c>
      <c r="C166" t="s">
        <v>541</v>
      </c>
      <c r="D166" t="s">
        <v>537</v>
      </c>
      <c r="E166" t="s">
        <v>546</v>
      </c>
      <c r="F166" t="s">
        <v>523</v>
      </c>
      <c r="G166" t="s">
        <v>319</v>
      </c>
      <c r="H166" t="s">
        <v>699</v>
      </c>
      <c r="I166" t="s">
        <v>703</v>
      </c>
      <c r="J166" t="s">
        <v>703</v>
      </c>
      <c r="K166" t="str">
        <f>+IFERROR(INDEX(Table16[[#All],[CPS Code]],MATCH(Product_hierarchy_2019[[#This Row],[BA Code]],Table16[[#All],[CPS]],0)),"")</f>
        <v/>
      </c>
      <c r="L166" t="s">
        <v>703</v>
      </c>
      <c r="O166" t="str">
        <f>+IFERROR(INDEX(Table16[[#All],[PC Services code]],MATCH(Product_hierarchy_2019[[#This Row],[BA Code]],Table16[[#All],[PC Svcs (STM + Indirect)]],0)),"")</f>
        <v/>
      </c>
      <c r="P166" t="str">
        <f>+IFERROR(INDEX(Table16[[#All],[PC Value code]],MATCH(Product_hierarchy_2019[[#This Row],[BA Code]],Table16[[#All],[PC Value]],0)),"")</f>
        <v/>
      </c>
      <c r="Q166" t="str">
        <f>+IFERROR(INDEX(Table16[[#All],[OPS HW code]],MATCH(Product_hierarchy_2019[[#This Row],[BA Code]],Table16[[#All],[OPS HW A3]],0)),"")</f>
        <v/>
      </c>
      <c r="R166" t="str">
        <f>+IFERROR(INDEX(Table16[[#All],[OPS HW A4 code]],MATCH(Product_hierarchy_2019[[#This Row],[BA Code]],Table16[[#All],[OPS HW A4]],0)),"")</f>
        <v/>
      </c>
      <c r="S166" t="str">
        <f>+IFERROR(INDEX(Table16[[#All],[HPS HW code]],MATCH(Product_hierarchy_2019[[#This Row],[BA Code]],Table16[[#All],[HPS HW]],0)),"")</f>
        <v/>
      </c>
      <c r="T166" t="str">
        <f>+IFERROR(INDEX(Table16[[#All],[Print Support Svcs code]],MATCH(Product_hierarchy_2019[[#This Row],[BA Code]],Table16[[#All],[Print Support Svcs]],0)),"")</f>
        <v/>
      </c>
      <c r="U166" t="str">
        <f>+IFERROR(INDEX(Table16[[#All],[Print Value code]],MATCH(Product_hierarchy_2019[[#This Row],[BA Code]],Table16[[#All],[Print Value]],0)),"")</f>
        <v/>
      </c>
      <c r="V166" t="str">
        <f>+IFERROR(INDEX(Table16[[#All],[HPS Supplies code]],MATCH(Product_hierarchy_2019[[#This Row],[BA Code]],Table16[[#All],[HPS Supplies]],0)),"")</f>
        <v/>
      </c>
      <c r="W166" t="str">
        <f>+IFERROR(INDEX(Table16[[#All],[OPS Supplies code]],MATCH(Product_hierarchy_2019[[#This Row],[BA Code]],Table16[[#All],[OPS Supplies]],0)),"")</f>
        <v/>
      </c>
      <c r="AA166" s="1" t="str">
        <f>+IFERROR(INDEX(DCP_PL_mapping[[#All],[DCP Group]],MATCH(Product_hierarchy_2019[[#This Row],[BA Code]],DCP_PL_mapping[[#All],[BA Code]],0)),"")</f>
        <v/>
      </c>
      <c r="AB166" t="str">
        <f>+INDEX(Product_Herarchy2017[[#All],[L2 Description]],MATCH(Product_hierarchy_2019[[#This Row],[BA Code]],Product_Herarchy2017[[#All],[BA Code]],0))</f>
        <v>Print</v>
      </c>
      <c r="AC166" t="s">
        <v>699</v>
      </c>
    </row>
    <row r="167" spans="1:29" x14ac:dyDescent="0.25">
      <c r="A167" t="s">
        <v>71</v>
      </c>
      <c r="B167" t="str">
        <f>+LEFT(Product_hierarchy_2019[[#This Row],[BA Code]],2)</f>
        <v>JP</v>
      </c>
      <c r="C167" t="s">
        <v>72</v>
      </c>
      <c r="D167" t="s">
        <v>73</v>
      </c>
      <c r="E167" t="s">
        <v>546</v>
      </c>
      <c r="F167" t="s">
        <v>523</v>
      </c>
      <c r="G167" t="s">
        <v>319</v>
      </c>
      <c r="H167" t="s">
        <v>699</v>
      </c>
      <c r="I167" t="s">
        <v>703</v>
      </c>
      <c r="J167" t="s">
        <v>703</v>
      </c>
      <c r="K167" t="str">
        <f>+IFERROR(INDEX(Table16[[#All],[CPS Code]],MATCH(Product_hierarchy_2019[[#This Row],[BA Code]],Table16[[#All],[CPS]],0)),"")</f>
        <v/>
      </c>
      <c r="L167" t="s">
        <v>703</v>
      </c>
      <c r="O167" t="str">
        <f>+IFERROR(INDEX(Table16[[#All],[PC Services code]],MATCH(Product_hierarchy_2019[[#This Row],[BA Code]],Table16[[#All],[PC Svcs (STM + Indirect)]],0)),"")</f>
        <v/>
      </c>
      <c r="P167" t="str">
        <f>+IFERROR(INDEX(Table16[[#All],[PC Value code]],MATCH(Product_hierarchy_2019[[#This Row],[BA Code]],Table16[[#All],[PC Value]],0)),"")</f>
        <v/>
      </c>
      <c r="Q167" t="str">
        <f>+IFERROR(INDEX(Table16[[#All],[OPS HW code]],MATCH(Product_hierarchy_2019[[#This Row],[BA Code]],Table16[[#All],[OPS HW A3]],0)),"")</f>
        <v/>
      </c>
      <c r="R167" t="str">
        <f>+IFERROR(INDEX(Table16[[#All],[OPS HW A4 code]],MATCH(Product_hierarchy_2019[[#This Row],[BA Code]],Table16[[#All],[OPS HW A4]],0)),"")</f>
        <v/>
      </c>
      <c r="S167" t="str">
        <f>+IFERROR(INDEX(Table16[[#All],[HPS HW code]],MATCH(Product_hierarchy_2019[[#This Row],[BA Code]],Table16[[#All],[HPS HW]],0)),"")</f>
        <v/>
      </c>
      <c r="T167" t="str">
        <f>+IFERROR(INDEX(Table16[[#All],[Print Support Svcs code]],MATCH(Product_hierarchy_2019[[#This Row],[BA Code]],Table16[[#All],[Print Support Svcs]],0)),"")</f>
        <v/>
      </c>
      <c r="U167" t="str">
        <f>+IFERROR(INDEX(Table16[[#All],[Print Value code]],MATCH(Product_hierarchy_2019[[#This Row],[BA Code]],Table16[[#All],[Print Value]],0)),"")</f>
        <v/>
      </c>
      <c r="V167" t="str">
        <f>+IFERROR(INDEX(Table16[[#All],[HPS Supplies code]],MATCH(Product_hierarchy_2019[[#This Row],[BA Code]],Table16[[#All],[HPS Supplies]],0)),"")</f>
        <v/>
      </c>
      <c r="W167" t="str">
        <f>+IFERROR(INDEX(Table16[[#All],[OPS Supplies code]],MATCH(Product_hierarchy_2019[[#This Row],[BA Code]],Table16[[#All],[OPS Supplies]],0)),"")</f>
        <v/>
      </c>
      <c r="AA167" s="1" t="str">
        <f>+IFERROR(INDEX(DCP_PL_mapping[[#All],[DCP Group]],MATCH(Product_hierarchy_2019[[#This Row],[BA Code]],DCP_PL_mapping[[#All],[BA Code]],0)),"")</f>
        <v/>
      </c>
      <c r="AB167" t="str">
        <f>+INDEX(Product_Herarchy2017[[#All],[L2 Description]],MATCH(Product_hierarchy_2019[[#This Row],[BA Code]],Product_Herarchy2017[[#All],[BA Code]],0))</f>
        <v>Print</v>
      </c>
      <c r="AC167" t="s">
        <v>699</v>
      </c>
    </row>
    <row r="168" spans="1:29" x14ac:dyDescent="0.25">
      <c r="A168" t="s">
        <v>74</v>
      </c>
      <c r="B168" t="str">
        <f>+LEFT(Product_hierarchy_2019[[#This Row],[BA Code]],2)</f>
        <v>ML</v>
      </c>
      <c r="C168" t="s">
        <v>75</v>
      </c>
      <c r="D168" t="s">
        <v>73</v>
      </c>
      <c r="E168" t="s">
        <v>546</v>
      </c>
      <c r="F168" t="s">
        <v>523</v>
      </c>
      <c r="G168" t="s">
        <v>319</v>
      </c>
      <c r="H168" t="s">
        <v>699</v>
      </c>
      <c r="I168" t="s">
        <v>703</v>
      </c>
      <c r="J168" t="s">
        <v>703</v>
      </c>
      <c r="K168" t="str">
        <f>+IFERROR(INDEX(Table16[[#All],[CPS Code]],MATCH(Product_hierarchy_2019[[#This Row],[BA Code]],Table16[[#All],[CPS]],0)),"")</f>
        <v/>
      </c>
      <c r="L168" t="s">
        <v>703</v>
      </c>
      <c r="O168" t="str">
        <f>+IFERROR(INDEX(Table16[[#All],[PC Services code]],MATCH(Product_hierarchy_2019[[#This Row],[BA Code]],Table16[[#All],[PC Svcs (STM + Indirect)]],0)),"")</f>
        <v/>
      </c>
      <c r="P168" t="str">
        <f>+IFERROR(INDEX(Table16[[#All],[PC Value code]],MATCH(Product_hierarchy_2019[[#This Row],[BA Code]],Table16[[#All],[PC Value]],0)),"")</f>
        <v/>
      </c>
      <c r="Q168" t="str">
        <f>+IFERROR(INDEX(Table16[[#All],[OPS HW code]],MATCH(Product_hierarchy_2019[[#This Row],[BA Code]],Table16[[#All],[OPS HW A3]],0)),"")</f>
        <v/>
      </c>
      <c r="R168" t="str">
        <f>+IFERROR(INDEX(Table16[[#All],[OPS HW A4 code]],MATCH(Product_hierarchy_2019[[#This Row],[BA Code]],Table16[[#All],[OPS HW A4]],0)),"")</f>
        <v/>
      </c>
      <c r="S168" t="str">
        <f>+IFERROR(INDEX(Table16[[#All],[HPS HW code]],MATCH(Product_hierarchy_2019[[#This Row],[BA Code]],Table16[[#All],[HPS HW]],0)),"")</f>
        <v/>
      </c>
      <c r="T168" t="str">
        <f>+IFERROR(INDEX(Table16[[#All],[Print Support Svcs code]],MATCH(Product_hierarchy_2019[[#This Row],[BA Code]],Table16[[#All],[Print Support Svcs]],0)),"")</f>
        <v/>
      </c>
      <c r="U168" t="str">
        <f>+IFERROR(INDEX(Table16[[#All],[Print Value code]],MATCH(Product_hierarchy_2019[[#This Row],[BA Code]],Table16[[#All],[Print Value]],0)),"")</f>
        <v/>
      </c>
      <c r="V168" t="str">
        <f>+IFERROR(INDEX(Table16[[#All],[HPS Supplies code]],MATCH(Product_hierarchy_2019[[#This Row],[BA Code]],Table16[[#All],[HPS Supplies]],0)),"")</f>
        <v/>
      </c>
      <c r="W168" t="str">
        <f>+IFERROR(INDEX(Table16[[#All],[OPS Supplies code]],MATCH(Product_hierarchy_2019[[#This Row],[BA Code]],Table16[[#All],[OPS Supplies]],0)),"")</f>
        <v/>
      </c>
      <c r="AA168" s="1" t="str">
        <f>+IFERROR(INDEX(DCP_PL_mapping[[#All],[DCP Group]],MATCH(Product_hierarchy_2019[[#This Row],[BA Code]],DCP_PL_mapping[[#All],[BA Code]],0)),"")</f>
        <v/>
      </c>
      <c r="AB168" t="str">
        <f>+INDEX(Product_Herarchy2017[[#All],[L2 Description]],MATCH(Product_hierarchy_2019[[#This Row],[BA Code]],Product_Herarchy2017[[#All],[BA Code]],0))</f>
        <v>Print</v>
      </c>
      <c r="AC168" t="s">
        <v>699</v>
      </c>
    </row>
    <row r="169" spans="1:29" x14ac:dyDescent="0.25">
      <c r="A169" t="s">
        <v>67</v>
      </c>
      <c r="B169" t="str">
        <f>+LEFT(Product_hierarchy_2019[[#This Row],[BA Code]],2)</f>
        <v>UN</v>
      </c>
      <c r="C169" t="s">
        <v>68</v>
      </c>
      <c r="D169" t="s">
        <v>257</v>
      </c>
      <c r="E169" t="s">
        <v>546</v>
      </c>
      <c r="F169" t="s">
        <v>523</v>
      </c>
      <c r="G169" t="s">
        <v>319</v>
      </c>
      <c r="H169" t="s">
        <v>699</v>
      </c>
      <c r="I169" t="s">
        <v>703</v>
      </c>
      <c r="J169" t="s">
        <v>703</v>
      </c>
      <c r="K169" t="str">
        <f>+IFERROR(INDEX(Table16[[#All],[CPS Code]],MATCH(Product_hierarchy_2019[[#This Row],[BA Code]],Table16[[#All],[CPS]],0)),"")</f>
        <v/>
      </c>
      <c r="L169" t="s">
        <v>703</v>
      </c>
      <c r="O169" t="str">
        <f>+IFERROR(INDEX(Table16[[#All],[PC Services code]],MATCH(Product_hierarchy_2019[[#This Row],[BA Code]],Table16[[#All],[PC Svcs (STM + Indirect)]],0)),"")</f>
        <v/>
      </c>
      <c r="P169" t="str">
        <f>+IFERROR(INDEX(Table16[[#All],[PC Value code]],MATCH(Product_hierarchy_2019[[#This Row],[BA Code]],Table16[[#All],[PC Value]],0)),"")</f>
        <v/>
      </c>
      <c r="Q169" t="str">
        <f>+IFERROR(INDEX(Table16[[#All],[OPS HW code]],MATCH(Product_hierarchy_2019[[#This Row],[BA Code]],Table16[[#All],[OPS HW A3]],0)),"")</f>
        <v/>
      </c>
      <c r="R169" t="str">
        <f>+IFERROR(INDEX(Table16[[#All],[OPS HW A4 code]],MATCH(Product_hierarchy_2019[[#This Row],[BA Code]],Table16[[#All],[OPS HW A4]],0)),"")</f>
        <v/>
      </c>
      <c r="S169" t="str">
        <f>+IFERROR(INDEX(Table16[[#All],[HPS HW code]],MATCH(Product_hierarchy_2019[[#This Row],[BA Code]],Table16[[#All],[HPS HW]],0)),"")</f>
        <v/>
      </c>
      <c r="T169" t="str">
        <f>+IFERROR(INDEX(Table16[[#All],[Print Support Svcs code]],MATCH(Product_hierarchy_2019[[#This Row],[BA Code]],Table16[[#All],[Print Support Svcs]],0)),"")</f>
        <v/>
      </c>
      <c r="U169" t="str">
        <f>+IFERROR(INDEX(Table16[[#All],[Print Value code]],MATCH(Product_hierarchy_2019[[#This Row],[BA Code]],Table16[[#All],[Print Value]],0)),"")</f>
        <v/>
      </c>
      <c r="V169" t="str">
        <f>+IFERROR(INDEX(Table16[[#All],[HPS Supplies code]],MATCH(Product_hierarchy_2019[[#This Row],[BA Code]],Table16[[#All],[HPS Supplies]],0)),"")</f>
        <v/>
      </c>
      <c r="W169" t="str">
        <f>+IFERROR(INDEX(Table16[[#All],[OPS Supplies code]],MATCH(Product_hierarchy_2019[[#This Row],[BA Code]],Table16[[#All],[OPS Supplies]],0)),"")</f>
        <v/>
      </c>
      <c r="AA169" s="1" t="str">
        <f>+IFERROR(INDEX(DCP_PL_mapping[[#All],[DCP Group]],MATCH(Product_hierarchy_2019[[#This Row],[BA Code]],DCP_PL_mapping[[#All],[BA Code]],0)),"")</f>
        <v/>
      </c>
      <c r="AB169" t="str">
        <f>+INDEX(Product_Herarchy2017[[#All],[L2 Description]],MATCH(Product_hierarchy_2019[[#This Row],[BA Code]],Product_Herarchy2017[[#All],[BA Code]],0))</f>
        <v>Print</v>
      </c>
      <c r="AC169" t="s">
        <v>699</v>
      </c>
    </row>
    <row r="170" spans="1:29" x14ac:dyDescent="0.25">
      <c r="A170" t="s">
        <v>69</v>
      </c>
      <c r="B170" t="str">
        <f>+LEFT(Product_hierarchy_2019[[#This Row],[BA Code]],2)</f>
        <v>UO</v>
      </c>
      <c r="C170" t="s">
        <v>70</v>
      </c>
      <c r="D170" t="s">
        <v>257</v>
      </c>
      <c r="E170" t="s">
        <v>546</v>
      </c>
      <c r="F170" t="s">
        <v>523</v>
      </c>
      <c r="G170" t="s">
        <v>319</v>
      </c>
      <c r="H170" t="s">
        <v>699</v>
      </c>
      <c r="I170" t="s">
        <v>703</v>
      </c>
      <c r="J170" t="s">
        <v>703</v>
      </c>
      <c r="K170" t="str">
        <f>+IFERROR(INDEX(Table16[[#All],[CPS Code]],MATCH(Product_hierarchy_2019[[#This Row],[BA Code]],Table16[[#All],[CPS]],0)),"")</f>
        <v/>
      </c>
      <c r="L170" t="s">
        <v>703</v>
      </c>
      <c r="O170" t="str">
        <f>+IFERROR(INDEX(Table16[[#All],[PC Services code]],MATCH(Product_hierarchy_2019[[#This Row],[BA Code]],Table16[[#All],[PC Svcs (STM + Indirect)]],0)),"")</f>
        <v/>
      </c>
      <c r="P170" t="str">
        <f>+IFERROR(INDEX(Table16[[#All],[PC Value code]],MATCH(Product_hierarchy_2019[[#This Row],[BA Code]],Table16[[#All],[PC Value]],0)),"")</f>
        <v/>
      </c>
      <c r="Q170" t="str">
        <f>+IFERROR(INDEX(Table16[[#All],[OPS HW code]],MATCH(Product_hierarchy_2019[[#This Row],[BA Code]],Table16[[#All],[OPS HW A3]],0)),"")</f>
        <v/>
      </c>
      <c r="R170" t="str">
        <f>+IFERROR(INDEX(Table16[[#All],[OPS HW A4 code]],MATCH(Product_hierarchy_2019[[#This Row],[BA Code]],Table16[[#All],[OPS HW A4]],0)),"")</f>
        <v/>
      </c>
      <c r="S170" t="str">
        <f>+IFERROR(INDEX(Table16[[#All],[HPS HW code]],MATCH(Product_hierarchy_2019[[#This Row],[BA Code]],Table16[[#All],[HPS HW]],0)),"")</f>
        <v/>
      </c>
      <c r="T170" t="str">
        <f>+IFERROR(INDEX(Table16[[#All],[Print Support Svcs code]],MATCH(Product_hierarchy_2019[[#This Row],[BA Code]],Table16[[#All],[Print Support Svcs]],0)),"")</f>
        <v/>
      </c>
      <c r="U170" t="str">
        <f>+IFERROR(INDEX(Table16[[#All],[Print Value code]],MATCH(Product_hierarchy_2019[[#This Row],[BA Code]],Table16[[#All],[Print Value]],0)),"")</f>
        <v/>
      </c>
      <c r="V170" t="str">
        <f>+IFERROR(INDEX(Table16[[#All],[HPS Supplies code]],MATCH(Product_hierarchy_2019[[#This Row],[BA Code]],Table16[[#All],[HPS Supplies]],0)),"")</f>
        <v/>
      </c>
      <c r="W170" t="str">
        <f>+IFERROR(INDEX(Table16[[#All],[OPS Supplies code]],MATCH(Product_hierarchy_2019[[#This Row],[BA Code]],Table16[[#All],[OPS Supplies]],0)),"")</f>
        <v/>
      </c>
      <c r="AA170" s="1" t="str">
        <f>+IFERROR(INDEX(DCP_PL_mapping[[#All],[DCP Group]],MATCH(Product_hierarchy_2019[[#This Row],[BA Code]],DCP_PL_mapping[[#All],[BA Code]],0)),"")</f>
        <v/>
      </c>
      <c r="AB170" t="str">
        <f>+INDEX(Product_Herarchy2017[[#All],[L2 Description]],MATCH(Product_hierarchy_2019[[#This Row],[BA Code]],Product_Herarchy2017[[#All],[BA Code]],0))</f>
        <v>Print</v>
      </c>
      <c r="AC170" t="s">
        <v>699</v>
      </c>
    </row>
    <row r="171" spans="1:29" x14ac:dyDescent="0.25">
      <c r="A171" t="s">
        <v>526</v>
      </c>
      <c r="B171" t="str">
        <f>+LEFT(Product_hierarchy_2019[[#This Row],[BA Code]],2)</f>
        <v>W0</v>
      </c>
      <c r="C171" t="s">
        <v>527</v>
      </c>
      <c r="D171" t="s">
        <v>73</v>
      </c>
      <c r="E171" t="s">
        <v>546</v>
      </c>
      <c r="F171" t="s">
        <v>523</v>
      </c>
      <c r="G171" t="s">
        <v>319</v>
      </c>
      <c r="H171" t="s">
        <v>699</v>
      </c>
      <c r="I171" t="s">
        <v>703</v>
      </c>
      <c r="J171" t="s">
        <v>703</v>
      </c>
      <c r="K171" t="str">
        <f>+IFERROR(INDEX(Table16[[#All],[CPS Code]],MATCH(Product_hierarchy_2019[[#This Row],[BA Code]],Table16[[#All],[CPS]],0)),"")</f>
        <v/>
      </c>
      <c r="L171" t="s">
        <v>703</v>
      </c>
      <c r="O171" t="str">
        <f>+IFERROR(INDEX(Table16[[#All],[PC Services code]],MATCH(Product_hierarchy_2019[[#This Row],[BA Code]],Table16[[#All],[PC Svcs (STM + Indirect)]],0)),"")</f>
        <v/>
      </c>
      <c r="P171" t="str">
        <f>+IFERROR(INDEX(Table16[[#All],[PC Value code]],MATCH(Product_hierarchy_2019[[#This Row],[BA Code]],Table16[[#All],[PC Value]],0)),"")</f>
        <v/>
      </c>
      <c r="Q171" t="str">
        <f>+IFERROR(INDEX(Table16[[#All],[OPS HW code]],MATCH(Product_hierarchy_2019[[#This Row],[BA Code]],Table16[[#All],[OPS HW A3]],0)),"")</f>
        <v/>
      </c>
      <c r="R171" t="str">
        <f>+IFERROR(INDEX(Table16[[#All],[OPS HW A4 code]],MATCH(Product_hierarchy_2019[[#This Row],[BA Code]],Table16[[#All],[OPS HW A4]],0)),"")</f>
        <v/>
      </c>
      <c r="S171" t="str">
        <f>+IFERROR(INDEX(Table16[[#All],[HPS HW code]],MATCH(Product_hierarchy_2019[[#This Row],[BA Code]],Table16[[#All],[HPS HW]],0)),"")</f>
        <v/>
      </c>
      <c r="T171" t="str">
        <f>+IFERROR(INDEX(Table16[[#All],[Print Support Svcs code]],MATCH(Product_hierarchy_2019[[#This Row],[BA Code]],Table16[[#All],[Print Support Svcs]],0)),"")</f>
        <v/>
      </c>
      <c r="U171" t="str">
        <f>+IFERROR(INDEX(Table16[[#All],[Print Value code]],MATCH(Product_hierarchy_2019[[#This Row],[BA Code]],Table16[[#All],[Print Value]],0)),"")</f>
        <v/>
      </c>
      <c r="V171" t="str">
        <f>+IFERROR(INDEX(Table16[[#All],[HPS Supplies code]],MATCH(Product_hierarchy_2019[[#This Row],[BA Code]],Table16[[#All],[HPS Supplies]],0)),"")</f>
        <v/>
      </c>
      <c r="W171" t="str">
        <f>+IFERROR(INDEX(Table16[[#All],[OPS Supplies code]],MATCH(Product_hierarchy_2019[[#This Row],[BA Code]],Table16[[#All],[OPS Supplies]],0)),"")</f>
        <v/>
      </c>
      <c r="AA171" s="1" t="str">
        <f>+IFERROR(INDEX(DCP_PL_mapping[[#All],[DCP Group]],MATCH(Product_hierarchy_2019[[#This Row],[BA Code]],DCP_PL_mapping[[#All],[BA Code]],0)),"")</f>
        <v/>
      </c>
      <c r="AB171" t="str">
        <f>+INDEX(Product_Herarchy2017[[#All],[L2 Description]],MATCH(Product_hierarchy_2019[[#This Row],[BA Code]],Product_Herarchy2017[[#All],[BA Code]],0))</f>
        <v>Print</v>
      </c>
      <c r="AC171" t="s">
        <v>699</v>
      </c>
    </row>
    <row r="172" spans="1:29" x14ac:dyDescent="0.25">
      <c r="A172" t="s">
        <v>535</v>
      </c>
      <c r="B172" t="str">
        <f>+LEFT(Product_hierarchy_2019[[#This Row],[BA Code]],2)</f>
        <v>W1</v>
      </c>
      <c r="C172" t="s">
        <v>536</v>
      </c>
      <c r="D172" t="s">
        <v>257</v>
      </c>
      <c r="E172" t="s">
        <v>546</v>
      </c>
      <c r="F172" t="s">
        <v>523</v>
      </c>
      <c r="G172" t="s">
        <v>319</v>
      </c>
      <c r="H172" t="s">
        <v>699</v>
      </c>
      <c r="I172" t="s">
        <v>703</v>
      </c>
      <c r="J172" t="s">
        <v>703</v>
      </c>
      <c r="K172" t="str">
        <f>+IFERROR(INDEX(Table16[[#All],[CPS Code]],MATCH(Product_hierarchy_2019[[#This Row],[BA Code]],Table16[[#All],[CPS]],0)),"")</f>
        <v/>
      </c>
      <c r="L172" t="s">
        <v>703</v>
      </c>
      <c r="O172" t="str">
        <f>+IFERROR(INDEX(Table16[[#All],[PC Services code]],MATCH(Product_hierarchy_2019[[#This Row],[BA Code]],Table16[[#All],[PC Svcs (STM + Indirect)]],0)),"")</f>
        <v/>
      </c>
      <c r="P172" t="str">
        <f>+IFERROR(INDEX(Table16[[#All],[PC Value code]],MATCH(Product_hierarchy_2019[[#This Row],[BA Code]],Table16[[#All],[PC Value]],0)),"")</f>
        <v/>
      </c>
      <c r="Q172" t="str">
        <f>+IFERROR(INDEX(Table16[[#All],[OPS HW code]],MATCH(Product_hierarchy_2019[[#This Row],[BA Code]],Table16[[#All],[OPS HW A3]],0)),"")</f>
        <v/>
      </c>
      <c r="R172" t="str">
        <f>+IFERROR(INDEX(Table16[[#All],[OPS HW A4 code]],MATCH(Product_hierarchy_2019[[#This Row],[BA Code]],Table16[[#All],[OPS HW A4]],0)),"")</f>
        <v/>
      </c>
      <c r="S172" t="str">
        <f>+IFERROR(INDEX(Table16[[#All],[HPS HW code]],MATCH(Product_hierarchy_2019[[#This Row],[BA Code]],Table16[[#All],[HPS HW]],0)),"")</f>
        <v/>
      </c>
      <c r="T172" t="str">
        <f>+IFERROR(INDEX(Table16[[#All],[Print Support Svcs code]],MATCH(Product_hierarchy_2019[[#This Row],[BA Code]],Table16[[#All],[Print Support Svcs]],0)),"")</f>
        <v/>
      </c>
      <c r="U172" t="str">
        <f>+IFERROR(INDEX(Table16[[#All],[Print Value code]],MATCH(Product_hierarchy_2019[[#This Row],[BA Code]],Table16[[#All],[Print Value]],0)),"")</f>
        <v/>
      </c>
      <c r="V172" t="str">
        <f>+IFERROR(INDEX(Table16[[#All],[HPS Supplies code]],MATCH(Product_hierarchy_2019[[#This Row],[BA Code]],Table16[[#All],[HPS Supplies]],0)),"")</f>
        <v/>
      </c>
      <c r="W172" t="str">
        <f>+IFERROR(INDEX(Table16[[#All],[OPS Supplies code]],MATCH(Product_hierarchy_2019[[#This Row],[BA Code]],Table16[[#All],[OPS Supplies]],0)),"")</f>
        <v/>
      </c>
      <c r="AA172" s="1" t="str">
        <f>+IFERROR(INDEX(DCP_PL_mapping[[#All],[DCP Group]],MATCH(Product_hierarchy_2019[[#This Row],[BA Code]],DCP_PL_mapping[[#All],[BA Code]],0)),"")</f>
        <v/>
      </c>
      <c r="AB172" t="str">
        <f>+INDEX(Product_Herarchy2017[[#All],[L2 Description]],MATCH(Product_hierarchy_2019[[#This Row],[BA Code]],Product_Herarchy2017[[#All],[BA Code]],0))</f>
        <v>Print</v>
      </c>
      <c r="AC172" t="s">
        <v>699</v>
      </c>
    </row>
    <row r="173" spans="1:29" x14ac:dyDescent="0.25">
      <c r="A173" t="s">
        <v>533</v>
      </c>
      <c r="B173" t="str">
        <f>+LEFT(Product_hierarchy_2019[[#This Row],[BA Code]],2)</f>
        <v>W1</v>
      </c>
      <c r="C173" t="s">
        <v>534</v>
      </c>
      <c r="D173" t="s">
        <v>528</v>
      </c>
      <c r="E173" t="s">
        <v>546</v>
      </c>
      <c r="F173" t="s">
        <v>523</v>
      </c>
      <c r="G173" t="s">
        <v>319</v>
      </c>
      <c r="H173" t="s">
        <v>699</v>
      </c>
      <c r="I173" t="s">
        <v>703</v>
      </c>
      <c r="J173" t="s">
        <v>703</v>
      </c>
      <c r="K173" t="str">
        <f>+IFERROR(INDEX(Table16[[#All],[CPS Code]],MATCH(Product_hierarchy_2019[[#This Row],[BA Code]],Table16[[#All],[CPS]],0)),"")</f>
        <v/>
      </c>
      <c r="L173" t="s">
        <v>703</v>
      </c>
      <c r="O173" t="str">
        <f>+IFERROR(INDEX(Table16[[#All],[PC Services code]],MATCH(Product_hierarchy_2019[[#This Row],[BA Code]],Table16[[#All],[PC Svcs (STM + Indirect)]],0)),"")</f>
        <v/>
      </c>
      <c r="P173" t="str">
        <f>+IFERROR(INDEX(Table16[[#All],[PC Value code]],MATCH(Product_hierarchy_2019[[#This Row],[BA Code]],Table16[[#All],[PC Value]],0)),"")</f>
        <v/>
      </c>
      <c r="Q173" t="str">
        <f>+IFERROR(INDEX(Table16[[#All],[OPS HW code]],MATCH(Product_hierarchy_2019[[#This Row],[BA Code]],Table16[[#All],[OPS HW A3]],0)),"")</f>
        <v/>
      </c>
      <c r="R173" t="str">
        <f>+IFERROR(INDEX(Table16[[#All],[OPS HW A4 code]],MATCH(Product_hierarchy_2019[[#This Row],[BA Code]],Table16[[#All],[OPS HW A4]],0)),"")</f>
        <v/>
      </c>
      <c r="S173" t="str">
        <f>+IFERROR(INDEX(Table16[[#All],[HPS HW code]],MATCH(Product_hierarchy_2019[[#This Row],[BA Code]],Table16[[#All],[HPS HW]],0)),"")</f>
        <v/>
      </c>
      <c r="T173" t="str">
        <f>+IFERROR(INDEX(Table16[[#All],[Print Support Svcs code]],MATCH(Product_hierarchy_2019[[#This Row],[BA Code]],Table16[[#All],[Print Support Svcs]],0)),"")</f>
        <v/>
      </c>
      <c r="U173" t="str">
        <f>+IFERROR(INDEX(Table16[[#All],[Print Value code]],MATCH(Product_hierarchy_2019[[#This Row],[BA Code]],Table16[[#All],[Print Value]],0)),"")</f>
        <v/>
      </c>
      <c r="V173" t="str">
        <f>+IFERROR(INDEX(Table16[[#All],[HPS Supplies code]],MATCH(Product_hierarchy_2019[[#This Row],[BA Code]],Table16[[#All],[HPS Supplies]],0)),"")</f>
        <v/>
      </c>
      <c r="W173" t="str">
        <f>+IFERROR(INDEX(Table16[[#All],[OPS Supplies code]],MATCH(Product_hierarchy_2019[[#This Row],[BA Code]],Table16[[#All],[OPS Supplies]],0)),"")</f>
        <v/>
      </c>
      <c r="AA173" s="1" t="str">
        <f>+IFERROR(INDEX(DCP_PL_mapping[[#All],[DCP Group]],MATCH(Product_hierarchy_2019[[#This Row],[BA Code]],DCP_PL_mapping[[#All],[BA Code]],0)),"")</f>
        <v/>
      </c>
      <c r="AB173" t="str">
        <f>+INDEX(Product_Herarchy2017[[#All],[L2 Description]],MATCH(Product_hierarchy_2019[[#This Row],[BA Code]],Product_Herarchy2017[[#All],[BA Code]],0))</f>
        <v>Print</v>
      </c>
      <c r="AC173" t="s">
        <v>699</v>
      </c>
    </row>
    <row r="174" spans="1:29" x14ac:dyDescent="0.25">
      <c r="A174" t="s">
        <v>544</v>
      </c>
      <c r="B174" t="str">
        <f>+LEFT(Product_hierarchy_2019[[#This Row],[BA Code]],2)</f>
        <v>W1</v>
      </c>
      <c r="C174" t="s">
        <v>545</v>
      </c>
      <c r="D174" t="s">
        <v>537</v>
      </c>
      <c r="E174" t="s">
        <v>546</v>
      </c>
      <c r="F174" t="s">
        <v>523</v>
      </c>
      <c r="G174" t="s">
        <v>319</v>
      </c>
      <c r="H174" t="s">
        <v>699</v>
      </c>
      <c r="I174" t="s">
        <v>703</v>
      </c>
      <c r="J174" t="s">
        <v>703</v>
      </c>
      <c r="K174" t="str">
        <f>+IFERROR(INDEX(Table16[[#All],[CPS Code]],MATCH(Product_hierarchy_2019[[#This Row],[BA Code]],Table16[[#All],[CPS]],0)),"")</f>
        <v/>
      </c>
      <c r="L174" t="s">
        <v>703</v>
      </c>
      <c r="O174" t="str">
        <f>+IFERROR(INDEX(Table16[[#All],[PC Services code]],MATCH(Product_hierarchy_2019[[#This Row],[BA Code]],Table16[[#All],[PC Svcs (STM + Indirect)]],0)),"")</f>
        <v/>
      </c>
      <c r="P174" t="str">
        <f>+IFERROR(INDEX(Table16[[#All],[PC Value code]],MATCH(Product_hierarchy_2019[[#This Row],[BA Code]],Table16[[#All],[PC Value]],0)),"")</f>
        <v/>
      </c>
      <c r="Q174" t="str">
        <f>+IFERROR(INDEX(Table16[[#All],[OPS HW code]],MATCH(Product_hierarchy_2019[[#This Row],[BA Code]],Table16[[#All],[OPS HW A3]],0)),"")</f>
        <v/>
      </c>
      <c r="R174" t="str">
        <f>+IFERROR(INDEX(Table16[[#All],[OPS HW A4 code]],MATCH(Product_hierarchy_2019[[#This Row],[BA Code]],Table16[[#All],[OPS HW A4]],0)),"")</f>
        <v/>
      </c>
      <c r="S174" t="str">
        <f>+IFERROR(INDEX(Table16[[#All],[HPS HW code]],MATCH(Product_hierarchy_2019[[#This Row],[BA Code]],Table16[[#All],[HPS HW]],0)),"")</f>
        <v/>
      </c>
      <c r="T174" t="str">
        <f>+IFERROR(INDEX(Table16[[#All],[Print Support Svcs code]],MATCH(Product_hierarchy_2019[[#This Row],[BA Code]],Table16[[#All],[Print Support Svcs]],0)),"")</f>
        <v/>
      </c>
      <c r="U174" t="str">
        <f>+IFERROR(INDEX(Table16[[#All],[Print Value code]],MATCH(Product_hierarchy_2019[[#This Row],[BA Code]],Table16[[#All],[Print Value]],0)),"")</f>
        <v/>
      </c>
      <c r="V174" t="str">
        <f>+IFERROR(INDEX(Table16[[#All],[HPS Supplies code]],MATCH(Product_hierarchy_2019[[#This Row],[BA Code]],Table16[[#All],[HPS Supplies]],0)),"")</f>
        <v/>
      </c>
      <c r="W174" t="str">
        <f>+IFERROR(INDEX(Table16[[#All],[OPS Supplies code]],MATCH(Product_hierarchy_2019[[#This Row],[BA Code]],Table16[[#All],[OPS Supplies]],0)),"")</f>
        <v/>
      </c>
      <c r="AA174" s="1" t="str">
        <f>+IFERROR(INDEX(DCP_PL_mapping[[#All],[DCP Group]],MATCH(Product_hierarchy_2019[[#This Row],[BA Code]],DCP_PL_mapping[[#All],[BA Code]],0)),"")</f>
        <v/>
      </c>
      <c r="AB174" t="str">
        <f>+INDEX(Product_Herarchy2017[[#All],[L2 Description]],MATCH(Product_hierarchy_2019[[#This Row],[BA Code]],Product_Herarchy2017[[#All],[BA Code]],0))</f>
        <v>Print</v>
      </c>
      <c r="AC174" t="s">
        <v>699</v>
      </c>
    </row>
    <row r="175" spans="1:29" x14ac:dyDescent="0.25">
      <c r="A175" t="s">
        <v>108</v>
      </c>
      <c r="B175" t="str">
        <f>+LEFT(Product_hierarchy_2019[[#This Row],[BA Code]],2)</f>
        <v>2A</v>
      </c>
      <c r="C175" t="s">
        <v>109</v>
      </c>
      <c r="D175" t="s">
        <v>502</v>
      </c>
      <c r="E175" t="s">
        <v>502</v>
      </c>
      <c r="F175" t="s">
        <v>241</v>
      </c>
      <c r="G175" t="s">
        <v>319</v>
      </c>
      <c r="H175" t="s">
        <v>699</v>
      </c>
      <c r="I175" t="s">
        <v>703</v>
      </c>
      <c r="J175" t="s">
        <v>703</v>
      </c>
      <c r="K175" t="str">
        <f>+IFERROR(INDEX(Table16[[#All],[CPS Code]],MATCH(Product_hierarchy_2019[[#This Row],[BA Code]],Table16[[#All],[CPS]],0)),"")</f>
        <v/>
      </c>
      <c r="L175" t="s">
        <v>703</v>
      </c>
      <c r="O175" t="str">
        <f>+IFERROR(INDEX(Table16[[#All],[PC Services code]],MATCH(Product_hierarchy_2019[[#This Row],[BA Code]],Table16[[#All],[PC Svcs (STM + Indirect)]],0)),"")</f>
        <v/>
      </c>
      <c r="P175" t="str">
        <f>+IFERROR(INDEX(Table16[[#All],[PC Value code]],MATCH(Product_hierarchy_2019[[#This Row],[BA Code]],Table16[[#All],[PC Value]],0)),"")</f>
        <v/>
      </c>
      <c r="Q175" t="str">
        <f>+IFERROR(INDEX(Table16[[#All],[OPS HW code]],MATCH(Product_hierarchy_2019[[#This Row],[BA Code]],Table16[[#All],[OPS HW A3]],0)),"")</f>
        <v/>
      </c>
      <c r="R175" t="str">
        <f>+IFERROR(INDEX(Table16[[#All],[OPS HW A4 code]],MATCH(Product_hierarchy_2019[[#This Row],[BA Code]],Table16[[#All],[OPS HW A4]],0)),"")</f>
        <v/>
      </c>
      <c r="S175" t="str">
        <f>+IFERROR(INDEX(Table16[[#All],[HPS HW code]],MATCH(Product_hierarchy_2019[[#This Row],[BA Code]],Table16[[#All],[HPS HW]],0)),"")</f>
        <v/>
      </c>
      <c r="T175" t="str">
        <f>+IFERROR(INDEX(Table16[[#All],[Print Support Svcs code]],MATCH(Product_hierarchy_2019[[#This Row],[BA Code]],Table16[[#All],[Print Support Svcs]],0)),"")</f>
        <v/>
      </c>
      <c r="U175" t="str">
        <f>+IFERROR(INDEX(Table16[[#All],[Print Value code]],MATCH(Product_hierarchy_2019[[#This Row],[BA Code]],Table16[[#All],[Print Value]],0)),"")</f>
        <v/>
      </c>
      <c r="V175" t="str">
        <f>+IFERROR(INDEX(Table16[[#All],[HPS Supplies code]],MATCH(Product_hierarchy_2019[[#This Row],[BA Code]],Table16[[#All],[HPS Supplies]],0)),"")</f>
        <v/>
      </c>
      <c r="W175" t="str">
        <f>+IFERROR(INDEX(Table16[[#All],[OPS Supplies code]],MATCH(Product_hierarchy_2019[[#This Row],[BA Code]],Table16[[#All],[OPS Supplies]],0)),"")</f>
        <v/>
      </c>
      <c r="AA175" s="1" t="str">
        <f>+IFERROR(INDEX(DCP_PL_mapping[[#All],[DCP Group]],MATCH(Product_hierarchy_2019[[#This Row],[BA Code]],DCP_PL_mapping[[#All],[BA Code]],0)),"")</f>
        <v/>
      </c>
      <c r="AB175" t="str">
        <f>+INDEX(Product_Herarchy2017[[#All],[L2 Description]],MATCH(Product_hierarchy_2019[[#This Row],[BA Code]],Product_Herarchy2017[[#All],[BA Code]],0))</f>
        <v>Print</v>
      </c>
      <c r="AC175" t="s">
        <v>699</v>
      </c>
    </row>
    <row r="176" spans="1:29" x14ac:dyDescent="0.25">
      <c r="A176" t="s">
        <v>104</v>
      </c>
      <c r="B176" t="str">
        <f>+LEFT(Product_hierarchy_2019[[#This Row],[BA Code]],2)</f>
        <v>A5</v>
      </c>
      <c r="C176" t="s">
        <v>105</v>
      </c>
      <c r="D176" t="s">
        <v>502</v>
      </c>
      <c r="E176" t="s">
        <v>502</v>
      </c>
      <c r="F176" t="s">
        <v>241</v>
      </c>
      <c r="G176" t="s">
        <v>319</v>
      </c>
      <c r="H176" t="s">
        <v>699</v>
      </c>
      <c r="I176" t="s">
        <v>703</v>
      </c>
      <c r="J176" t="s">
        <v>703</v>
      </c>
      <c r="K176" t="str">
        <f>+IFERROR(INDEX(Table16[[#All],[CPS Code]],MATCH(Product_hierarchy_2019[[#This Row],[BA Code]],Table16[[#All],[CPS]],0)),"")</f>
        <v/>
      </c>
      <c r="L176" t="s">
        <v>703</v>
      </c>
      <c r="O176" t="str">
        <f>+IFERROR(INDEX(Table16[[#All],[PC Services code]],MATCH(Product_hierarchy_2019[[#This Row],[BA Code]],Table16[[#All],[PC Svcs (STM + Indirect)]],0)),"")</f>
        <v/>
      </c>
      <c r="P176" t="str">
        <f>+IFERROR(INDEX(Table16[[#All],[PC Value code]],MATCH(Product_hierarchy_2019[[#This Row],[BA Code]],Table16[[#All],[PC Value]],0)),"")</f>
        <v/>
      </c>
      <c r="Q176" t="str">
        <f>+IFERROR(INDEX(Table16[[#All],[OPS HW code]],MATCH(Product_hierarchy_2019[[#This Row],[BA Code]],Table16[[#All],[OPS HW A3]],0)),"")</f>
        <v/>
      </c>
      <c r="R176" t="str">
        <f>+IFERROR(INDEX(Table16[[#All],[OPS HW A4 code]],MATCH(Product_hierarchy_2019[[#This Row],[BA Code]],Table16[[#All],[OPS HW A4]],0)),"")</f>
        <v/>
      </c>
      <c r="S176" t="str">
        <f>+IFERROR(INDEX(Table16[[#All],[HPS HW code]],MATCH(Product_hierarchy_2019[[#This Row],[BA Code]],Table16[[#All],[HPS HW]],0)),"")</f>
        <v/>
      </c>
      <c r="T176" t="str">
        <f>+IFERROR(INDEX(Table16[[#All],[Print Support Svcs code]],MATCH(Product_hierarchy_2019[[#This Row],[BA Code]],Table16[[#All],[Print Support Svcs]],0)),"")</f>
        <v/>
      </c>
      <c r="U176" t="str">
        <f>+IFERROR(INDEX(Table16[[#All],[Print Value code]],MATCH(Product_hierarchy_2019[[#This Row],[BA Code]],Table16[[#All],[Print Value]],0)),"")</f>
        <v/>
      </c>
      <c r="V176" t="str">
        <f>+IFERROR(INDEX(Table16[[#All],[HPS Supplies code]],MATCH(Product_hierarchy_2019[[#This Row],[BA Code]],Table16[[#All],[HPS Supplies]],0)),"")</f>
        <v/>
      </c>
      <c r="W176" t="str">
        <f>+IFERROR(INDEX(Table16[[#All],[OPS Supplies code]],MATCH(Product_hierarchy_2019[[#This Row],[BA Code]],Table16[[#All],[OPS Supplies]],0)),"")</f>
        <v/>
      </c>
      <c r="AA176" s="1" t="str">
        <f>+IFERROR(INDEX(DCP_PL_mapping[[#All],[DCP Group]],MATCH(Product_hierarchy_2019[[#This Row],[BA Code]],DCP_PL_mapping[[#All],[BA Code]],0)),"")</f>
        <v/>
      </c>
      <c r="AB176" t="str">
        <f>+INDEX(Product_Herarchy2017[[#All],[L2 Description]],MATCH(Product_hierarchy_2019[[#This Row],[BA Code]],Product_Herarchy2017[[#All],[BA Code]],0))</f>
        <v>Print</v>
      </c>
      <c r="AC176" t="s">
        <v>699</v>
      </c>
    </row>
    <row r="177" spans="1:29" x14ac:dyDescent="0.25">
      <c r="A177" t="s">
        <v>98</v>
      </c>
      <c r="B177" t="str">
        <f>+LEFT(Product_hierarchy_2019[[#This Row],[BA Code]],2)</f>
        <v>B7</v>
      </c>
      <c r="C177" t="s">
        <v>99</v>
      </c>
      <c r="D177" t="s">
        <v>502</v>
      </c>
      <c r="E177" t="s">
        <v>502</v>
      </c>
      <c r="F177" t="s">
        <v>241</v>
      </c>
      <c r="G177" t="s">
        <v>319</v>
      </c>
      <c r="H177" t="s">
        <v>699</v>
      </c>
      <c r="I177" t="s">
        <v>703</v>
      </c>
      <c r="J177" t="s">
        <v>703</v>
      </c>
      <c r="K177" t="str">
        <f>+IFERROR(INDEX(Table16[[#All],[CPS Code]],MATCH(Product_hierarchy_2019[[#This Row],[BA Code]],Table16[[#All],[CPS]],0)),"")</f>
        <v/>
      </c>
      <c r="L177" t="s">
        <v>703</v>
      </c>
      <c r="O177" t="str">
        <f>+IFERROR(INDEX(Table16[[#All],[PC Services code]],MATCH(Product_hierarchy_2019[[#This Row],[BA Code]],Table16[[#All],[PC Svcs (STM + Indirect)]],0)),"")</f>
        <v/>
      </c>
      <c r="P177" t="str">
        <f>+IFERROR(INDEX(Table16[[#All],[PC Value code]],MATCH(Product_hierarchy_2019[[#This Row],[BA Code]],Table16[[#All],[PC Value]],0)),"")</f>
        <v/>
      </c>
      <c r="Q177" t="str">
        <f>+IFERROR(INDEX(Table16[[#All],[OPS HW code]],MATCH(Product_hierarchy_2019[[#This Row],[BA Code]],Table16[[#All],[OPS HW A3]],0)),"")</f>
        <v/>
      </c>
      <c r="R177" t="str">
        <f>+IFERROR(INDEX(Table16[[#All],[OPS HW A4 code]],MATCH(Product_hierarchy_2019[[#This Row],[BA Code]],Table16[[#All],[OPS HW A4]],0)),"")</f>
        <v/>
      </c>
      <c r="S177" t="str">
        <f>+IFERROR(INDEX(Table16[[#All],[HPS HW code]],MATCH(Product_hierarchy_2019[[#This Row],[BA Code]],Table16[[#All],[HPS HW]],0)),"")</f>
        <v/>
      </c>
      <c r="T177" t="str">
        <f>+IFERROR(INDEX(Table16[[#All],[Print Support Svcs code]],MATCH(Product_hierarchy_2019[[#This Row],[BA Code]],Table16[[#All],[Print Support Svcs]],0)),"")</f>
        <v/>
      </c>
      <c r="U177" t="str">
        <f>+IFERROR(INDEX(Table16[[#All],[Print Value code]],MATCH(Product_hierarchy_2019[[#This Row],[BA Code]],Table16[[#All],[Print Value]],0)),"")</f>
        <v/>
      </c>
      <c r="V177" t="str">
        <f>+IFERROR(INDEX(Table16[[#All],[HPS Supplies code]],MATCH(Product_hierarchy_2019[[#This Row],[BA Code]],Table16[[#All],[HPS Supplies]],0)),"")</f>
        <v/>
      </c>
      <c r="W177" t="str">
        <f>+IFERROR(INDEX(Table16[[#All],[OPS Supplies code]],MATCH(Product_hierarchy_2019[[#This Row],[BA Code]],Table16[[#All],[OPS Supplies]],0)),"")</f>
        <v/>
      </c>
      <c r="AA177" s="1" t="str">
        <f>+IFERROR(INDEX(DCP_PL_mapping[[#All],[DCP Group]],MATCH(Product_hierarchy_2019[[#This Row],[BA Code]],DCP_PL_mapping[[#All],[BA Code]],0)),"")</f>
        <v/>
      </c>
      <c r="AB177" t="str">
        <f>+INDEX(Product_Herarchy2017[[#All],[L2 Description]],MATCH(Product_hierarchy_2019[[#This Row],[BA Code]],Product_Herarchy2017[[#All],[BA Code]],0))</f>
        <v>Print</v>
      </c>
      <c r="AC177" t="s">
        <v>699</v>
      </c>
    </row>
    <row r="178" spans="1:29" x14ac:dyDescent="0.25">
      <c r="A178" t="s">
        <v>106</v>
      </c>
      <c r="B178" t="str">
        <f>+LEFT(Product_hierarchy_2019[[#This Row],[BA Code]],2)</f>
        <v>UI</v>
      </c>
      <c r="C178" t="s">
        <v>107</v>
      </c>
      <c r="D178" t="s">
        <v>502</v>
      </c>
      <c r="E178" t="s">
        <v>502</v>
      </c>
      <c r="F178" t="s">
        <v>241</v>
      </c>
      <c r="G178" t="s">
        <v>319</v>
      </c>
      <c r="H178" t="s">
        <v>699</v>
      </c>
      <c r="I178" t="s">
        <v>703</v>
      </c>
      <c r="J178" t="s">
        <v>703</v>
      </c>
      <c r="K178" t="str">
        <f>+IFERROR(INDEX(Table16[[#All],[CPS Code]],MATCH(Product_hierarchy_2019[[#This Row],[BA Code]],Table16[[#All],[CPS]],0)),"")</f>
        <v/>
      </c>
      <c r="L178" t="s">
        <v>703</v>
      </c>
      <c r="O178" t="str">
        <f>+IFERROR(INDEX(Table16[[#All],[PC Services code]],MATCH(Product_hierarchy_2019[[#This Row],[BA Code]],Table16[[#All],[PC Svcs (STM + Indirect)]],0)),"")</f>
        <v/>
      </c>
      <c r="P178" t="str">
        <f>+IFERROR(INDEX(Table16[[#All],[PC Value code]],MATCH(Product_hierarchy_2019[[#This Row],[BA Code]],Table16[[#All],[PC Value]],0)),"")</f>
        <v/>
      </c>
      <c r="Q178" t="str">
        <f>+IFERROR(INDEX(Table16[[#All],[OPS HW code]],MATCH(Product_hierarchy_2019[[#This Row],[BA Code]],Table16[[#All],[OPS HW A3]],0)),"")</f>
        <v/>
      </c>
      <c r="R178" t="str">
        <f>+IFERROR(INDEX(Table16[[#All],[OPS HW A4 code]],MATCH(Product_hierarchy_2019[[#This Row],[BA Code]],Table16[[#All],[OPS HW A4]],0)),"")</f>
        <v/>
      </c>
      <c r="S178" t="str">
        <f>+IFERROR(INDEX(Table16[[#All],[HPS HW code]],MATCH(Product_hierarchy_2019[[#This Row],[BA Code]],Table16[[#All],[HPS HW]],0)),"")</f>
        <v/>
      </c>
      <c r="T178" t="str">
        <f>+IFERROR(INDEX(Table16[[#All],[Print Support Svcs code]],MATCH(Product_hierarchy_2019[[#This Row],[BA Code]],Table16[[#All],[Print Support Svcs]],0)),"")</f>
        <v/>
      </c>
      <c r="U178" t="str">
        <f>+IFERROR(INDEX(Table16[[#All],[Print Value code]],MATCH(Product_hierarchy_2019[[#This Row],[BA Code]],Table16[[#All],[Print Value]],0)),"")</f>
        <v/>
      </c>
      <c r="V178" t="str">
        <f>+IFERROR(INDEX(Table16[[#All],[HPS Supplies code]],MATCH(Product_hierarchy_2019[[#This Row],[BA Code]],Table16[[#All],[HPS Supplies]],0)),"")</f>
        <v/>
      </c>
      <c r="W178" t="str">
        <f>+IFERROR(INDEX(Table16[[#All],[OPS Supplies code]],MATCH(Product_hierarchy_2019[[#This Row],[BA Code]],Table16[[#All],[OPS Supplies]],0)),"")</f>
        <v/>
      </c>
      <c r="AA178" s="1" t="str">
        <f>+IFERROR(INDEX(DCP_PL_mapping[[#All],[DCP Group]],MATCH(Product_hierarchy_2019[[#This Row],[BA Code]],DCP_PL_mapping[[#All],[BA Code]],0)),"")</f>
        <v/>
      </c>
      <c r="AB178" t="str">
        <f>+INDEX(Product_Herarchy2017[[#All],[L2 Description]],MATCH(Product_hierarchy_2019[[#This Row],[BA Code]],Product_Herarchy2017[[#All],[BA Code]],0))</f>
        <v>Print</v>
      </c>
      <c r="AC178" t="s">
        <v>699</v>
      </c>
    </row>
    <row r="179" spans="1:29" x14ac:dyDescent="0.25">
      <c r="A179" t="s">
        <v>500</v>
      </c>
      <c r="B179" t="str">
        <f>+LEFT(Product_hierarchy_2019[[#This Row],[BA Code]],2)</f>
        <v>W0</v>
      </c>
      <c r="C179" t="s">
        <v>501</v>
      </c>
      <c r="D179" t="s">
        <v>502</v>
      </c>
      <c r="E179" t="s">
        <v>502</v>
      </c>
      <c r="F179" t="s">
        <v>241</v>
      </c>
      <c r="G179" t="s">
        <v>319</v>
      </c>
      <c r="H179" t="s">
        <v>699</v>
      </c>
      <c r="I179" t="s">
        <v>703</v>
      </c>
      <c r="J179" t="s">
        <v>703</v>
      </c>
      <c r="K179" t="str">
        <f>+IFERROR(INDEX(Table16[[#All],[CPS Code]],MATCH(Product_hierarchy_2019[[#This Row],[BA Code]],Table16[[#All],[CPS]],0)),"")</f>
        <v/>
      </c>
      <c r="L179" t="s">
        <v>703</v>
      </c>
      <c r="O179" t="str">
        <f>+IFERROR(INDEX(Table16[[#All],[PC Services code]],MATCH(Product_hierarchy_2019[[#This Row],[BA Code]],Table16[[#All],[PC Svcs (STM + Indirect)]],0)),"")</f>
        <v/>
      </c>
      <c r="P179" t="str">
        <f>+IFERROR(INDEX(Table16[[#All],[PC Value code]],MATCH(Product_hierarchy_2019[[#This Row],[BA Code]],Table16[[#All],[PC Value]],0)),"")</f>
        <v/>
      </c>
      <c r="Q179" t="str">
        <f>+IFERROR(INDEX(Table16[[#All],[OPS HW code]],MATCH(Product_hierarchy_2019[[#This Row],[BA Code]],Table16[[#All],[OPS HW A3]],0)),"")</f>
        <v/>
      </c>
      <c r="R179" t="str">
        <f>+IFERROR(INDEX(Table16[[#All],[OPS HW A4 code]],MATCH(Product_hierarchy_2019[[#This Row],[BA Code]],Table16[[#All],[OPS HW A4]],0)),"")</f>
        <v/>
      </c>
      <c r="S179" t="str">
        <f>+IFERROR(INDEX(Table16[[#All],[HPS HW code]],MATCH(Product_hierarchy_2019[[#This Row],[BA Code]],Table16[[#All],[HPS HW]],0)),"")</f>
        <v/>
      </c>
      <c r="T179" t="str">
        <f>+IFERROR(INDEX(Table16[[#All],[Print Support Svcs code]],MATCH(Product_hierarchy_2019[[#This Row],[BA Code]],Table16[[#All],[Print Support Svcs]],0)),"")</f>
        <v/>
      </c>
      <c r="U179" t="str">
        <f>+IFERROR(INDEX(Table16[[#All],[Print Value code]],MATCH(Product_hierarchy_2019[[#This Row],[BA Code]],Table16[[#All],[Print Value]],0)),"")</f>
        <v/>
      </c>
      <c r="V179" t="str">
        <f>+IFERROR(INDEX(Table16[[#All],[HPS Supplies code]],MATCH(Product_hierarchy_2019[[#This Row],[BA Code]],Table16[[#All],[HPS Supplies]],0)),"")</f>
        <v/>
      </c>
      <c r="W179" t="str">
        <f>+IFERROR(INDEX(Table16[[#All],[OPS Supplies code]],MATCH(Product_hierarchy_2019[[#This Row],[BA Code]],Table16[[#All],[OPS Supplies]],0)),"")</f>
        <v/>
      </c>
      <c r="AA179" s="1" t="str">
        <f>+IFERROR(INDEX(DCP_PL_mapping[[#All],[DCP Group]],MATCH(Product_hierarchy_2019[[#This Row],[BA Code]],DCP_PL_mapping[[#All],[BA Code]],0)),"")</f>
        <v/>
      </c>
      <c r="AB179" t="str">
        <f>+INDEX(Product_Herarchy2017[[#All],[L2 Description]],MATCH(Product_hierarchy_2019[[#This Row],[BA Code]],Product_Herarchy2017[[#All],[BA Code]],0))</f>
        <v>Print</v>
      </c>
      <c r="AC179" t="s">
        <v>699</v>
      </c>
    </row>
    <row r="180" spans="1:29" x14ac:dyDescent="0.25">
      <c r="A180" t="s">
        <v>483</v>
      </c>
      <c r="B180" t="str">
        <f>+LEFT(Product_hierarchy_2019[[#This Row],[BA Code]],2)</f>
        <v>W0</v>
      </c>
      <c r="C180" t="s">
        <v>484</v>
      </c>
      <c r="D180" t="s">
        <v>239</v>
      </c>
      <c r="E180" t="s">
        <v>240</v>
      </c>
      <c r="F180" t="s">
        <v>241</v>
      </c>
      <c r="G180" t="s">
        <v>319</v>
      </c>
      <c r="H180" t="s">
        <v>699</v>
      </c>
      <c r="I180" t="s">
        <v>703</v>
      </c>
      <c r="J180" t="s">
        <v>703</v>
      </c>
      <c r="K180" t="str">
        <f>+IFERROR(INDEX(Table16[[#All],[CPS Code]],MATCH(Product_hierarchy_2019[[#This Row],[BA Code]],Table16[[#All],[CPS]],0)),"")</f>
        <v/>
      </c>
      <c r="L180" t="s">
        <v>703</v>
      </c>
      <c r="O180" t="str">
        <f>+IFERROR(INDEX(Table16[[#All],[PC Services code]],MATCH(Product_hierarchy_2019[[#This Row],[BA Code]],Table16[[#All],[PC Svcs (STM + Indirect)]],0)),"")</f>
        <v/>
      </c>
      <c r="P180" t="str">
        <f>+IFERROR(INDEX(Table16[[#All],[PC Value code]],MATCH(Product_hierarchy_2019[[#This Row],[BA Code]],Table16[[#All],[PC Value]],0)),"")</f>
        <v/>
      </c>
      <c r="Q180" t="str">
        <f>+IFERROR(INDEX(Table16[[#All],[OPS HW code]],MATCH(Product_hierarchy_2019[[#This Row],[BA Code]],Table16[[#All],[OPS HW A3]],0)),"")</f>
        <v/>
      </c>
      <c r="R180" t="str">
        <f>+IFERROR(INDEX(Table16[[#All],[OPS HW A4 code]],MATCH(Product_hierarchy_2019[[#This Row],[BA Code]],Table16[[#All],[OPS HW A4]],0)),"")</f>
        <v/>
      </c>
      <c r="S180" t="str">
        <f>+IFERROR(INDEX(Table16[[#All],[HPS HW code]],MATCH(Product_hierarchy_2019[[#This Row],[BA Code]],Table16[[#All],[HPS HW]],0)),"")</f>
        <v/>
      </c>
      <c r="T180" t="str">
        <f>+IFERROR(INDEX(Table16[[#All],[Print Support Svcs code]],MATCH(Product_hierarchy_2019[[#This Row],[BA Code]],Table16[[#All],[Print Support Svcs]],0)),"")</f>
        <v/>
      </c>
      <c r="U180" t="str">
        <f>+IFERROR(INDEX(Table16[[#All],[Print Value code]],MATCH(Product_hierarchy_2019[[#This Row],[BA Code]],Table16[[#All],[Print Value]],0)),"")</f>
        <v/>
      </c>
      <c r="V180" t="str">
        <f>+IFERROR(INDEX(Table16[[#All],[HPS Supplies code]],MATCH(Product_hierarchy_2019[[#This Row],[BA Code]],Table16[[#All],[HPS Supplies]],0)),"")</f>
        <v/>
      </c>
      <c r="W180" t="str">
        <f>+IFERROR(INDEX(Table16[[#All],[OPS Supplies code]],MATCH(Product_hierarchy_2019[[#This Row],[BA Code]],Table16[[#All],[OPS Supplies]],0)),"")</f>
        <v/>
      </c>
      <c r="AA180" s="1" t="str">
        <f>+IFERROR(INDEX(DCP_PL_mapping[[#All],[DCP Group]],MATCH(Product_hierarchy_2019[[#This Row],[BA Code]],DCP_PL_mapping[[#All],[BA Code]],0)),"")</f>
        <v/>
      </c>
      <c r="AB180" t="str">
        <f>+INDEX(Product_Herarchy2017[[#All],[L2 Description]],MATCH(Product_hierarchy_2019[[#This Row],[BA Code]],Product_Herarchy2017[[#All],[BA Code]],0))</f>
        <v>Print</v>
      </c>
      <c r="AC180" t="s">
        <v>699</v>
      </c>
    </row>
    <row r="181" spans="1:29" x14ac:dyDescent="0.25">
      <c r="A181" t="s">
        <v>478</v>
      </c>
      <c r="B181" t="str">
        <f>+LEFT(Product_hierarchy_2019[[#This Row],[BA Code]],2)</f>
        <v>W0</v>
      </c>
      <c r="C181" t="s">
        <v>479</v>
      </c>
      <c r="D181" t="s">
        <v>244</v>
      </c>
      <c r="E181" t="s">
        <v>240</v>
      </c>
      <c r="F181" t="s">
        <v>241</v>
      </c>
      <c r="G181" t="s">
        <v>319</v>
      </c>
      <c r="H181" t="s">
        <v>699</v>
      </c>
      <c r="I181" t="s">
        <v>703</v>
      </c>
      <c r="J181" t="s">
        <v>703</v>
      </c>
      <c r="K181" t="str">
        <f>+IFERROR(INDEX(Table16[[#All],[CPS Code]],MATCH(Product_hierarchy_2019[[#This Row],[BA Code]],Table16[[#All],[CPS]],0)),"")</f>
        <v/>
      </c>
      <c r="L181" t="s">
        <v>703</v>
      </c>
      <c r="O181" t="str">
        <f>+IFERROR(INDEX(Table16[[#All],[PC Services code]],MATCH(Product_hierarchy_2019[[#This Row],[BA Code]],Table16[[#All],[PC Svcs (STM + Indirect)]],0)),"")</f>
        <v/>
      </c>
      <c r="P181" t="str">
        <f>+IFERROR(INDEX(Table16[[#All],[PC Value code]],MATCH(Product_hierarchy_2019[[#This Row],[BA Code]],Table16[[#All],[PC Value]],0)),"")</f>
        <v/>
      </c>
      <c r="Q181" t="str">
        <f>+IFERROR(INDEX(Table16[[#All],[OPS HW code]],MATCH(Product_hierarchy_2019[[#This Row],[BA Code]],Table16[[#All],[OPS HW A3]],0)),"")</f>
        <v/>
      </c>
      <c r="R181" t="str">
        <f>+IFERROR(INDEX(Table16[[#All],[OPS HW A4 code]],MATCH(Product_hierarchy_2019[[#This Row],[BA Code]],Table16[[#All],[OPS HW A4]],0)),"")</f>
        <v/>
      </c>
      <c r="S181" t="str">
        <f>+IFERROR(INDEX(Table16[[#All],[HPS HW code]],MATCH(Product_hierarchy_2019[[#This Row],[BA Code]],Table16[[#All],[HPS HW]],0)),"")</f>
        <v/>
      </c>
      <c r="T181" t="str">
        <f>+IFERROR(INDEX(Table16[[#All],[Print Support Svcs code]],MATCH(Product_hierarchy_2019[[#This Row],[BA Code]],Table16[[#All],[Print Support Svcs]],0)),"")</f>
        <v/>
      </c>
      <c r="U181" t="str">
        <f>+IFERROR(INDEX(Table16[[#All],[Print Value code]],MATCH(Product_hierarchy_2019[[#This Row],[BA Code]],Table16[[#All],[Print Value]],0)),"")</f>
        <v/>
      </c>
      <c r="V181" t="str">
        <f>+IFERROR(INDEX(Table16[[#All],[HPS Supplies code]],MATCH(Product_hierarchy_2019[[#This Row],[BA Code]],Table16[[#All],[HPS Supplies]],0)),"")</f>
        <v/>
      </c>
      <c r="W181" t="str">
        <f>+IFERROR(INDEX(Table16[[#All],[OPS Supplies code]],MATCH(Product_hierarchy_2019[[#This Row],[BA Code]],Table16[[#All],[OPS Supplies]],0)),"")</f>
        <v/>
      </c>
      <c r="AA181" s="1" t="str">
        <f>+IFERROR(INDEX(DCP_PL_mapping[[#All],[DCP Group]],MATCH(Product_hierarchy_2019[[#This Row],[BA Code]],DCP_PL_mapping[[#All],[BA Code]],0)),"")</f>
        <v/>
      </c>
      <c r="AB181" t="str">
        <f>+INDEX(Product_Herarchy2017[[#All],[L2 Description]],MATCH(Product_hierarchy_2019[[#This Row],[BA Code]],Product_Herarchy2017[[#All],[BA Code]],0))</f>
        <v>Print</v>
      </c>
      <c r="AC181" t="s">
        <v>699</v>
      </c>
    </row>
    <row r="182" spans="1:29" x14ac:dyDescent="0.25">
      <c r="A182" t="s">
        <v>480</v>
      </c>
      <c r="B182" t="str">
        <f>+LEFT(Product_hierarchy_2019[[#This Row],[BA Code]],2)</f>
        <v>W1</v>
      </c>
      <c r="C182" t="s">
        <v>481</v>
      </c>
      <c r="D182" t="s">
        <v>248</v>
      </c>
      <c r="E182" t="s">
        <v>240</v>
      </c>
      <c r="F182" t="s">
        <v>241</v>
      </c>
      <c r="G182" t="s">
        <v>319</v>
      </c>
      <c r="H182" t="s">
        <v>699</v>
      </c>
      <c r="I182" t="s">
        <v>703</v>
      </c>
      <c r="J182" t="s">
        <v>703</v>
      </c>
      <c r="K182" t="str">
        <f>+IFERROR(INDEX(Table16[[#All],[CPS Code]],MATCH(Product_hierarchy_2019[[#This Row],[BA Code]],Table16[[#All],[CPS]],0)),"")</f>
        <v/>
      </c>
      <c r="L182" t="s">
        <v>703</v>
      </c>
      <c r="O182" t="str">
        <f>+IFERROR(INDEX(Table16[[#All],[PC Services code]],MATCH(Product_hierarchy_2019[[#This Row],[BA Code]],Table16[[#All],[PC Svcs (STM + Indirect)]],0)),"")</f>
        <v/>
      </c>
      <c r="P182" t="str">
        <f>+IFERROR(INDEX(Table16[[#All],[PC Value code]],MATCH(Product_hierarchy_2019[[#This Row],[BA Code]],Table16[[#All],[PC Value]],0)),"")</f>
        <v/>
      </c>
      <c r="Q182" t="str">
        <f>+IFERROR(INDEX(Table16[[#All],[OPS HW code]],MATCH(Product_hierarchy_2019[[#This Row],[BA Code]],Table16[[#All],[OPS HW A3]],0)),"")</f>
        <v/>
      </c>
      <c r="R182" t="str">
        <f>+IFERROR(INDEX(Table16[[#All],[OPS HW A4 code]],MATCH(Product_hierarchy_2019[[#This Row],[BA Code]],Table16[[#All],[OPS HW A4]],0)),"")</f>
        <v/>
      </c>
      <c r="S182" t="str">
        <f>+IFERROR(INDEX(Table16[[#All],[HPS HW code]],MATCH(Product_hierarchy_2019[[#This Row],[BA Code]],Table16[[#All],[HPS HW]],0)),"")</f>
        <v/>
      </c>
      <c r="T182" t="str">
        <f>+IFERROR(INDEX(Table16[[#All],[Print Support Svcs code]],MATCH(Product_hierarchy_2019[[#This Row],[BA Code]],Table16[[#All],[Print Support Svcs]],0)),"")</f>
        <v/>
      </c>
      <c r="U182" t="str">
        <f>+IFERROR(INDEX(Table16[[#All],[Print Value code]],MATCH(Product_hierarchy_2019[[#This Row],[BA Code]],Table16[[#All],[Print Value]],0)),"")</f>
        <v/>
      </c>
      <c r="V182" t="str">
        <f>+IFERROR(INDEX(Table16[[#All],[HPS Supplies code]],MATCH(Product_hierarchy_2019[[#This Row],[BA Code]],Table16[[#All],[HPS Supplies]],0)),"")</f>
        <v/>
      </c>
      <c r="W182" t="str">
        <f>+IFERROR(INDEX(Table16[[#All],[OPS Supplies code]],MATCH(Product_hierarchy_2019[[#This Row],[BA Code]],Table16[[#All],[OPS Supplies]],0)),"")</f>
        <v/>
      </c>
      <c r="AA182" s="1" t="str">
        <f>+IFERROR(INDEX(DCP_PL_mapping[[#All],[DCP Group]],MATCH(Product_hierarchy_2019[[#This Row],[BA Code]],DCP_PL_mapping[[#All],[BA Code]],0)),"")</f>
        <v/>
      </c>
      <c r="AB182" t="str">
        <f>+INDEX(Product_Herarchy2017[[#All],[L2 Description]],MATCH(Product_hierarchy_2019[[#This Row],[BA Code]],Product_Herarchy2017[[#All],[BA Code]],0))</f>
        <v>Print</v>
      </c>
      <c r="AC182" t="s">
        <v>699</v>
      </c>
    </row>
    <row r="183" spans="1:29" x14ac:dyDescent="0.25">
      <c r="A183" t="s">
        <v>488</v>
      </c>
      <c r="B183" t="str">
        <f>+LEFT(Product_hierarchy_2019[[#This Row],[BA Code]],2)</f>
        <v>W1</v>
      </c>
      <c r="C183" t="s">
        <v>489</v>
      </c>
      <c r="D183" t="s">
        <v>490</v>
      </c>
      <c r="E183" t="s">
        <v>240</v>
      </c>
      <c r="F183" t="s">
        <v>241</v>
      </c>
      <c r="G183" t="s">
        <v>319</v>
      </c>
      <c r="H183" t="s">
        <v>699</v>
      </c>
      <c r="I183" t="s">
        <v>703</v>
      </c>
      <c r="J183" t="s">
        <v>703</v>
      </c>
      <c r="K183" t="str">
        <f>+IFERROR(INDEX(Table16[[#All],[CPS Code]],MATCH(Product_hierarchy_2019[[#This Row],[BA Code]],Table16[[#All],[CPS]],0)),"")</f>
        <v/>
      </c>
      <c r="L183" t="s">
        <v>703</v>
      </c>
      <c r="O183" t="str">
        <f>+IFERROR(INDEX(Table16[[#All],[PC Services code]],MATCH(Product_hierarchy_2019[[#This Row],[BA Code]],Table16[[#All],[PC Svcs (STM + Indirect)]],0)),"")</f>
        <v/>
      </c>
      <c r="P183" t="str">
        <f>+IFERROR(INDEX(Table16[[#All],[PC Value code]],MATCH(Product_hierarchy_2019[[#This Row],[BA Code]],Table16[[#All],[PC Value]],0)),"")</f>
        <v/>
      </c>
      <c r="Q183" t="str">
        <f>+IFERROR(INDEX(Table16[[#All],[OPS HW code]],MATCH(Product_hierarchy_2019[[#This Row],[BA Code]],Table16[[#All],[OPS HW A3]],0)),"")</f>
        <v/>
      </c>
      <c r="R183" t="str">
        <f>+IFERROR(INDEX(Table16[[#All],[OPS HW A4 code]],MATCH(Product_hierarchy_2019[[#This Row],[BA Code]],Table16[[#All],[OPS HW A4]],0)),"")</f>
        <v/>
      </c>
      <c r="S183" t="str">
        <f>+IFERROR(INDEX(Table16[[#All],[HPS HW code]],MATCH(Product_hierarchy_2019[[#This Row],[BA Code]],Table16[[#All],[HPS HW]],0)),"")</f>
        <v/>
      </c>
      <c r="T183" t="str">
        <f>+IFERROR(INDEX(Table16[[#All],[Print Support Svcs code]],MATCH(Product_hierarchy_2019[[#This Row],[BA Code]],Table16[[#All],[Print Support Svcs]],0)),"")</f>
        <v/>
      </c>
      <c r="U183" t="str">
        <f>+IFERROR(INDEX(Table16[[#All],[Print Value code]],MATCH(Product_hierarchy_2019[[#This Row],[BA Code]],Table16[[#All],[Print Value]],0)),"")</f>
        <v/>
      </c>
      <c r="V183" t="str">
        <f>+IFERROR(INDEX(Table16[[#All],[HPS Supplies code]],MATCH(Product_hierarchy_2019[[#This Row],[BA Code]],Table16[[#All],[HPS Supplies]],0)),"")</f>
        <v/>
      </c>
      <c r="W183" t="str">
        <f>+IFERROR(INDEX(Table16[[#All],[OPS Supplies code]],MATCH(Product_hierarchy_2019[[#This Row],[BA Code]],Table16[[#All],[OPS Supplies]],0)),"")</f>
        <v/>
      </c>
      <c r="AA183" s="1" t="str">
        <f>+IFERROR(INDEX(DCP_PL_mapping[[#All],[DCP Group]],MATCH(Product_hierarchy_2019[[#This Row],[BA Code]],DCP_PL_mapping[[#All],[BA Code]],0)),"")</f>
        <v/>
      </c>
      <c r="AB183" t="str">
        <f>+INDEX(Product_Herarchy2017[[#All],[L2 Description]],MATCH(Product_hierarchy_2019[[#This Row],[BA Code]],Product_Herarchy2017[[#All],[BA Code]],0))</f>
        <v>Print</v>
      </c>
      <c r="AC183" t="s">
        <v>699</v>
      </c>
    </row>
    <row r="184" spans="1:29" x14ac:dyDescent="0.25">
      <c r="A184" t="s">
        <v>491</v>
      </c>
      <c r="B184" t="str">
        <f>+LEFT(Product_hierarchy_2019[[#This Row],[BA Code]],2)</f>
        <v>W0</v>
      </c>
      <c r="C184" t="s">
        <v>492</v>
      </c>
      <c r="D184" t="s">
        <v>493</v>
      </c>
      <c r="E184" t="s">
        <v>249</v>
      </c>
      <c r="F184" t="s">
        <v>241</v>
      </c>
      <c r="G184" t="s">
        <v>319</v>
      </c>
      <c r="H184" t="s">
        <v>699</v>
      </c>
      <c r="I184" t="s">
        <v>703</v>
      </c>
      <c r="J184" t="s">
        <v>703</v>
      </c>
      <c r="K184" t="str">
        <f>+IFERROR(INDEX(Table16[[#All],[CPS Code]],MATCH(Product_hierarchy_2019[[#This Row],[BA Code]],Table16[[#All],[CPS]],0)),"")</f>
        <v/>
      </c>
      <c r="L184" t="s">
        <v>703</v>
      </c>
      <c r="O184" t="str">
        <f>+IFERROR(INDEX(Table16[[#All],[PC Services code]],MATCH(Product_hierarchy_2019[[#This Row],[BA Code]],Table16[[#All],[PC Svcs (STM + Indirect)]],0)),"")</f>
        <v/>
      </c>
      <c r="P184" t="str">
        <f>+IFERROR(INDEX(Table16[[#All],[PC Value code]],MATCH(Product_hierarchy_2019[[#This Row],[BA Code]],Table16[[#All],[PC Value]],0)),"")</f>
        <v/>
      </c>
      <c r="Q184" t="str">
        <f>+IFERROR(INDEX(Table16[[#All],[OPS HW code]],MATCH(Product_hierarchy_2019[[#This Row],[BA Code]],Table16[[#All],[OPS HW A3]],0)),"")</f>
        <v/>
      </c>
      <c r="R184" t="str">
        <f>+IFERROR(INDEX(Table16[[#All],[OPS HW A4 code]],MATCH(Product_hierarchy_2019[[#This Row],[BA Code]],Table16[[#All],[OPS HW A4]],0)),"")</f>
        <v/>
      </c>
      <c r="S184" t="str">
        <f>+IFERROR(INDEX(Table16[[#All],[HPS HW code]],MATCH(Product_hierarchy_2019[[#This Row],[BA Code]],Table16[[#All],[HPS HW]],0)),"")</f>
        <v/>
      </c>
      <c r="T184" t="str">
        <f>+IFERROR(INDEX(Table16[[#All],[Print Support Svcs code]],MATCH(Product_hierarchy_2019[[#This Row],[BA Code]],Table16[[#All],[Print Support Svcs]],0)),"")</f>
        <v/>
      </c>
      <c r="U184" t="str">
        <f>+IFERROR(INDEX(Table16[[#All],[Print Value code]],MATCH(Product_hierarchy_2019[[#This Row],[BA Code]],Table16[[#All],[Print Value]],0)),"")</f>
        <v/>
      </c>
      <c r="V184" t="str">
        <f>+IFERROR(INDEX(Table16[[#All],[HPS Supplies code]],MATCH(Product_hierarchy_2019[[#This Row],[BA Code]],Table16[[#All],[HPS Supplies]],0)),"")</f>
        <v/>
      </c>
      <c r="W184" t="str">
        <f>+IFERROR(INDEX(Table16[[#All],[OPS Supplies code]],MATCH(Product_hierarchy_2019[[#This Row],[BA Code]],Table16[[#All],[OPS Supplies]],0)),"")</f>
        <v/>
      </c>
      <c r="AA184" s="1" t="str">
        <f>+IFERROR(INDEX(DCP_PL_mapping[[#All],[DCP Group]],MATCH(Product_hierarchy_2019[[#This Row],[BA Code]],DCP_PL_mapping[[#All],[BA Code]],0)),"")</f>
        <v/>
      </c>
      <c r="AB184" t="str">
        <f>+INDEX(Product_Herarchy2017[[#All],[L2 Description]],MATCH(Product_hierarchy_2019[[#This Row],[BA Code]],Product_Herarchy2017[[#All],[BA Code]],0))</f>
        <v>Print</v>
      </c>
      <c r="AC184" t="s">
        <v>699</v>
      </c>
    </row>
    <row r="185" spans="1:29" x14ac:dyDescent="0.25">
      <c r="A185" t="s">
        <v>494</v>
      </c>
      <c r="B185" t="str">
        <f>+LEFT(Product_hierarchy_2019[[#This Row],[BA Code]],2)</f>
        <v>W1</v>
      </c>
      <c r="C185" t="s">
        <v>495</v>
      </c>
      <c r="D185" t="s">
        <v>254</v>
      </c>
      <c r="E185" t="s">
        <v>249</v>
      </c>
      <c r="F185" t="s">
        <v>241</v>
      </c>
      <c r="G185" t="s">
        <v>319</v>
      </c>
      <c r="H185" t="s">
        <v>699</v>
      </c>
      <c r="I185" t="s">
        <v>703</v>
      </c>
      <c r="J185" t="s">
        <v>703</v>
      </c>
      <c r="K185" t="str">
        <f>+IFERROR(INDEX(Table16[[#All],[CPS Code]],MATCH(Product_hierarchy_2019[[#This Row],[BA Code]],Table16[[#All],[CPS]],0)),"")</f>
        <v/>
      </c>
      <c r="L185" t="s">
        <v>703</v>
      </c>
      <c r="O185" t="str">
        <f>+IFERROR(INDEX(Table16[[#All],[PC Services code]],MATCH(Product_hierarchy_2019[[#This Row],[BA Code]],Table16[[#All],[PC Svcs (STM + Indirect)]],0)),"")</f>
        <v/>
      </c>
      <c r="P185" t="str">
        <f>+IFERROR(INDEX(Table16[[#All],[PC Value code]],MATCH(Product_hierarchy_2019[[#This Row],[BA Code]],Table16[[#All],[PC Value]],0)),"")</f>
        <v/>
      </c>
      <c r="Q185" t="str">
        <f>+IFERROR(INDEX(Table16[[#All],[OPS HW code]],MATCH(Product_hierarchy_2019[[#This Row],[BA Code]],Table16[[#All],[OPS HW A3]],0)),"")</f>
        <v/>
      </c>
      <c r="R185" t="str">
        <f>+IFERROR(INDEX(Table16[[#All],[OPS HW A4 code]],MATCH(Product_hierarchy_2019[[#This Row],[BA Code]],Table16[[#All],[OPS HW A4]],0)),"")</f>
        <v/>
      </c>
      <c r="S185" t="str">
        <f>+IFERROR(INDEX(Table16[[#All],[HPS HW code]],MATCH(Product_hierarchy_2019[[#This Row],[BA Code]],Table16[[#All],[HPS HW]],0)),"")</f>
        <v/>
      </c>
      <c r="T185" t="str">
        <f>+IFERROR(INDEX(Table16[[#All],[Print Support Svcs code]],MATCH(Product_hierarchy_2019[[#This Row],[BA Code]],Table16[[#All],[Print Support Svcs]],0)),"")</f>
        <v/>
      </c>
      <c r="U185" t="str">
        <f>+IFERROR(INDEX(Table16[[#All],[Print Value code]],MATCH(Product_hierarchy_2019[[#This Row],[BA Code]],Table16[[#All],[Print Value]],0)),"")</f>
        <v/>
      </c>
      <c r="V185" t="str">
        <f>+IFERROR(INDEX(Table16[[#All],[HPS Supplies code]],MATCH(Product_hierarchy_2019[[#This Row],[BA Code]],Table16[[#All],[HPS Supplies]],0)),"")</f>
        <v/>
      </c>
      <c r="W185" t="str">
        <f>+IFERROR(INDEX(Table16[[#All],[OPS Supplies code]],MATCH(Product_hierarchy_2019[[#This Row],[BA Code]],Table16[[#All],[OPS Supplies]],0)),"")</f>
        <v/>
      </c>
      <c r="AA185" s="1" t="str">
        <f>+IFERROR(INDEX(DCP_PL_mapping[[#All],[DCP Group]],MATCH(Product_hierarchy_2019[[#This Row],[BA Code]],DCP_PL_mapping[[#All],[BA Code]],0)),"")</f>
        <v/>
      </c>
      <c r="AB185" t="str">
        <f>+INDEX(Product_Herarchy2017[[#All],[L2 Description]],MATCH(Product_hierarchy_2019[[#This Row],[BA Code]],Product_Herarchy2017[[#All],[BA Code]],0))</f>
        <v>Print</v>
      </c>
      <c r="AC185" t="s">
        <v>699</v>
      </c>
    </row>
    <row r="186" spans="1:29" x14ac:dyDescent="0.25">
      <c r="A186" t="s">
        <v>497</v>
      </c>
      <c r="B186" t="str">
        <f>+LEFT(Product_hierarchy_2019[[#This Row],[BA Code]],2)</f>
        <v>W1</v>
      </c>
      <c r="C186" t="s">
        <v>498</v>
      </c>
      <c r="D186" t="s">
        <v>499</v>
      </c>
      <c r="E186" t="s">
        <v>249</v>
      </c>
      <c r="F186" t="s">
        <v>241</v>
      </c>
      <c r="G186" t="s">
        <v>319</v>
      </c>
      <c r="H186" t="s">
        <v>699</v>
      </c>
      <c r="I186" t="s">
        <v>703</v>
      </c>
      <c r="J186" t="s">
        <v>703</v>
      </c>
      <c r="K186" t="str">
        <f>+IFERROR(INDEX(Table16[[#All],[CPS Code]],MATCH(Product_hierarchy_2019[[#This Row],[BA Code]],Table16[[#All],[CPS]],0)),"")</f>
        <v/>
      </c>
      <c r="L186" t="s">
        <v>703</v>
      </c>
      <c r="O186" t="str">
        <f>+IFERROR(INDEX(Table16[[#All],[PC Services code]],MATCH(Product_hierarchy_2019[[#This Row],[BA Code]],Table16[[#All],[PC Svcs (STM + Indirect)]],0)),"")</f>
        <v/>
      </c>
      <c r="P186" t="str">
        <f>+IFERROR(INDEX(Table16[[#All],[PC Value code]],MATCH(Product_hierarchy_2019[[#This Row],[BA Code]],Table16[[#All],[PC Value]],0)),"")</f>
        <v/>
      </c>
      <c r="Q186" t="str">
        <f>+IFERROR(INDEX(Table16[[#All],[OPS HW code]],MATCH(Product_hierarchy_2019[[#This Row],[BA Code]],Table16[[#All],[OPS HW A3]],0)),"")</f>
        <v/>
      </c>
      <c r="R186" t="str">
        <f>+IFERROR(INDEX(Table16[[#All],[OPS HW A4 code]],MATCH(Product_hierarchy_2019[[#This Row],[BA Code]],Table16[[#All],[OPS HW A4]],0)),"")</f>
        <v/>
      </c>
      <c r="S186" t="str">
        <f>+IFERROR(INDEX(Table16[[#All],[HPS HW code]],MATCH(Product_hierarchy_2019[[#This Row],[BA Code]],Table16[[#All],[HPS HW]],0)),"")</f>
        <v/>
      </c>
      <c r="T186" t="str">
        <f>+IFERROR(INDEX(Table16[[#All],[Print Support Svcs code]],MATCH(Product_hierarchy_2019[[#This Row],[BA Code]],Table16[[#All],[Print Support Svcs]],0)),"")</f>
        <v/>
      </c>
      <c r="U186" t="str">
        <f>+IFERROR(INDEX(Table16[[#All],[Print Value code]],MATCH(Product_hierarchy_2019[[#This Row],[BA Code]],Table16[[#All],[Print Value]],0)),"")</f>
        <v/>
      </c>
      <c r="V186" t="str">
        <f>+IFERROR(INDEX(Table16[[#All],[HPS Supplies code]],MATCH(Product_hierarchy_2019[[#This Row],[BA Code]],Table16[[#All],[HPS Supplies]],0)),"")</f>
        <v/>
      </c>
      <c r="W186" t="str">
        <f>+IFERROR(INDEX(Table16[[#All],[OPS Supplies code]],MATCH(Product_hierarchy_2019[[#This Row],[BA Code]],Table16[[#All],[OPS Supplies]],0)),"")</f>
        <v/>
      </c>
      <c r="AA186" s="1" t="str">
        <f>+IFERROR(INDEX(DCP_PL_mapping[[#All],[DCP Group]],MATCH(Product_hierarchy_2019[[#This Row],[BA Code]],DCP_PL_mapping[[#All],[BA Code]],0)),"")</f>
        <v/>
      </c>
      <c r="AB186" t="str">
        <f>+INDEX(Product_Herarchy2017[[#All],[L2 Description]],MATCH(Product_hierarchy_2019[[#This Row],[BA Code]],Product_Herarchy2017[[#All],[BA Code]],0))</f>
        <v>Print</v>
      </c>
      <c r="AC186" t="s">
        <v>699</v>
      </c>
    </row>
    <row r="187" spans="1:29" x14ac:dyDescent="0.25">
      <c r="A187" t="s">
        <v>261</v>
      </c>
      <c r="B187" t="str">
        <f>+LEFT(Product_hierarchy_2019[[#This Row],[BA Code]],2)</f>
        <v>GI</v>
      </c>
      <c r="C187" t="s">
        <v>468</v>
      </c>
      <c r="D187" t="s">
        <v>1</v>
      </c>
      <c r="E187" t="s">
        <v>1</v>
      </c>
      <c r="F187" t="s">
        <v>214</v>
      </c>
      <c r="G187" t="s">
        <v>319</v>
      </c>
      <c r="H187" t="s">
        <v>699</v>
      </c>
      <c r="I187" t="s">
        <v>703</v>
      </c>
      <c r="J187" t="s">
        <v>703</v>
      </c>
      <c r="K187" t="str">
        <f>+IFERROR(INDEX(Table16[[#All],[CPS Code]],MATCH(Product_hierarchy_2019[[#This Row],[BA Code]],Table16[[#All],[CPS]],0)),"")</f>
        <v/>
      </c>
      <c r="L187" t="s">
        <v>703</v>
      </c>
      <c r="O187" t="str">
        <f>+IFERROR(INDEX(Table16[[#All],[PC Services code]],MATCH(Product_hierarchy_2019[[#This Row],[BA Code]],Table16[[#All],[PC Svcs (STM + Indirect)]],0)),"")</f>
        <v/>
      </c>
      <c r="P187" t="str">
        <f>+IFERROR(INDEX(Table16[[#All],[PC Value code]],MATCH(Product_hierarchy_2019[[#This Row],[BA Code]],Table16[[#All],[PC Value]],0)),"")</f>
        <v/>
      </c>
      <c r="Q187" t="str">
        <f>+IFERROR(INDEX(Table16[[#All],[OPS HW code]],MATCH(Product_hierarchy_2019[[#This Row],[BA Code]],Table16[[#All],[OPS HW A3]],0)),"")</f>
        <v/>
      </c>
      <c r="R187" t="str">
        <f>+IFERROR(INDEX(Table16[[#All],[OPS HW A4 code]],MATCH(Product_hierarchy_2019[[#This Row],[BA Code]],Table16[[#All],[OPS HW A4]],0)),"")</f>
        <v/>
      </c>
      <c r="S187" t="str">
        <f>+IFERROR(INDEX(Table16[[#All],[HPS HW code]],MATCH(Product_hierarchy_2019[[#This Row],[BA Code]],Table16[[#All],[HPS HW]],0)),"")</f>
        <v/>
      </c>
      <c r="T187" t="str">
        <f>+IFERROR(INDEX(Table16[[#All],[Print Support Svcs code]],MATCH(Product_hierarchy_2019[[#This Row],[BA Code]],Table16[[#All],[Print Support Svcs]],0)),"")</f>
        <v/>
      </c>
      <c r="U187" t="str">
        <f>+IFERROR(INDEX(Table16[[#All],[Print Value code]],MATCH(Product_hierarchy_2019[[#This Row],[BA Code]],Table16[[#All],[Print Value]],0)),"")</f>
        <v/>
      </c>
      <c r="V187" t="str">
        <f>+IFERROR(INDEX(Table16[[#All],[HPS Supplies code]],MATCH(Product_hierarchy_2019[[#This Row],[BA Code]],Table16[[#All],[HPS Supplies]],0)),"")</f>
        <v/>
      </c>
      <c r="W187" t="str">
        <f>+IFERROR(INDEX(Table16[[#All],[OPS Supplies code]],MATCH(Product_hierarchy_2019[[#This Row],[BA Code]],Table16[[#All],[OPS Supplies]],0)),"")</f>
        <v/>
      </c>
      <c r="AA187" s="1" t="str">
        <f>+IFERROR(INDEX(DCP_PL_mapping[[#All],[DCP Group]],MATCH(Product_hierarchy_2019[[#This Row],[BA Code]],DCP_PL_mapping[[#All],[BA Code]],0)),"")</f>
        <v/>
      </c>
      <c r="AB187" t="str">
        <f>+INDEX(Product_Herarchy2017[[#All],[L2 Description]],MATCH(Product_hierarchy_2019[[#This Row],[BA Code]],Product_Herarchy2017[[#All],[BA Code]],0))</f>
        <v>Print</v>
      </c>
      <c r="AC187" t="s">
        <v>699</v>
      </c>
    </row>
    <row r="188" spans="1:29" x14ac:dyDescent="0.25">
      <c r="A188" t="s">
        <v>304</v>
      </c>
      <c r="B188" t="str">
        <f>+LEFT(Product_hierarchy_2019[[#This Row],[BA Code]],2)</f>
        <v>IA</v>
      </c>
      <c r="C188" t="s">
        <v>303</v>
      </c>
      <c r="D188" t="s">
        <v>1</v>
      </c>
      <c r="E188" t="s">
        <v>1</v>
      </c>
      <c r="F188" t="s">
        <v>214</v>
      </c>
      <c r="G188" t="s">
        <v>319</v>
      </c>
      <c r="H188" t="s">
        <v>699</v>
      </c>
      <c r="I188" t="s">
        <v>703</v>
      </c>
      <c r="J188" t="s">
        <v>703</v>
      </c>
      <c r="K188" t="str">
        <f>+IFERROR(INDEX(Table16[[#All],[CPS Code]],MATCH(Product_hierarchy_2019[[#This Row],[BA Code]],Table16[[#All],[CPS]],0)),"")</f>
        <v/>
      </c>
      <c r="L188" t="s">
        <v>703</v>
      </c>
      <c r="O188" t="str">
        <f>+IFERROR(INDEX(Table16[[#All],[PC Services code]],MATCH(Product_hierarchy_2019[[#This Row],[BA Code]],Table16[[#All],[PC Svcs (STM + Indirect)]],0)),"")</f>
        <v/>
      </c>
      <c r="P188" t="str">
        <f>+IFERROR(INDEX(Table16[[#All],[PC Value code]],MATCH(Product_hierarchy_2019[[#This Row],[BA Code]],Table16[[#All],[PC Value]],0)),"")</f>
        <v/>
      </c>
      <c r="Q188" t="str">
        <f>+IFERROR(INDEX(Table16[[#All],[OPS HW code]],MATCH(Product_hierarchy_2019[[#This Row],[BA Code]],Table16[[#All],[OPS HW A3]],0)),"")</f>
        <v/>
      </c>
      <c r="R188" t="str">
        <f>+IFERROR(INDEX(Table16[[#All],[OPS HW A4 code]],MATCH(Product_hierarchy_2019[[#This Row],[BA Code]],Table16[[#All],[OPS HW A4]],0)),"")</f>
        <v/>
      </c>
      <c r="S188" t="str">
        <f>+IFERROR(INDEX(Table16[[#All],[HPS HW code]],MATCH(Product_hierarchy_2019[[#This Row],[BA Code]],Table16[[#All],[HPS HW]],0)),"")</f>
        <v/>
      </c>
      <c r="T188" t="str">
        <f>+IFERROR(INDEX(Table16[[#All],[Print Support Svcs code]],MATCH(Product_hierarchy_2019[[#This Row],[BA Code]],Table16[[#All],[Print Support Svcs]],0)),"")</f>
        <v/>
      </c>
      <c r="U188" t="str">
        <f>+IFERROR(INDEX(Table16[[#All],[Print Value code]],MATCH(Product_hierarchy_2019[[#This Row],[BA Code]],Table16[[#All],[Print Value]],0)),"")</f>
        <v/>
      </c>
      <c r="V188" t="str">
        <f>+IFERROR(INDEX(Table16[[#All],[HPS Supplies code]],MATCH(Product_hierarchy_2019[[#This Row],[BA Code]],Table16[[#All],[HPS Supplies]],0)),"")</f>
        <v/>
      </c>
      <c r="W188" t="str">
        <f>+IFERROR(INDEX(Table16[[#All],[OPS Supplies code]],MATCH(Product_hierarchy_2019[[#This Row],[BA Code]],Table16[[#All],[OPS Supplies]],0)),"")</f>
        <v/>
      </c>
      <c r="AA188" s="1" t="str">
        <f>+IFERROR(INDEX(DCP_PL_mapping[[#All],[DCP Group]],MATCH(Product_hierarchy_2019[[#This Row],[BA Code]],DCP_PL_mapping[[#All],[BA Code]],0)),"")</f>
        <v/>
      </c>
      <c r="AB188" t="str">
        <f>+INDEX(Product_Herarchy2017[[#All],[L2 Description]],MATCH(Product_hierarchy_2019[[#This Row],[BA Code]],Product_Herarchy2017[[#All],[BA Code]],0))</f>
        <v>Print</v>
      </c>
      <c r="AC188" t="s">
        <v>699</v>
      </c>
    </row>
    <row r="189" spans="1:29" x14ac:dyDescent="0.25">
      <c r="A189" t="s">
        <v>305</v>
      </c>
      <c r="B189" t="str">
        <f>+LEFT(Product_hierarchy_2019[[#This Row],[BA Code]],2)</f>
        <v>IB</v>
      </c>
      <c r="C189" t="s">
        <v>473</v>
      </c>
      <c r="D189" t="s">
        <v>1</v>
      </c>
      <c r="E189" t="s">
        <v>1</v>
      </c>
      <c r="F189" t="s">
        <v>214</v>
      </c>
      <c r="G189" t="s">
        <v>319</v>
      </c>
      <c r="H189" t="s">
        <v>699</v>
      </c>
      <c r="I189" t="s">
        <v>703</v>
      </c>
      <c r="J189" t="s">
        <v>703</v>
      </c>
      <c r="K189" t="str">
        <f>+IFERROR(INDEX(Table16[[#All],[CPS Code]],MATCH(Product_hierarchy_2019[[#This Row],[BA Code]],Table16[[#All],[CPS]],0)),"")</f>
        <v/>
      </c>
      <c r="L189" t="s">
        <v>703</v>
      </c>
      <c r="O189" t="str">
        <f>+IFERROR(INDEX(Table16[[#All],[PC Services code]],MATCH(Product_hierarchy_2019[[#This Row],[BA Code]],Table16[[#All],[PC Svcs (STM + Indirect)]],0)),"")</f>
        <v/>
      </c>
      <c r="P189" t="str">
        <f>+IFERROR(INDEX(Table16[[#All],[PC Value code]],MATCH(Product_hierarchy_2019[[#This Row],[BA Code]],Table16[[#All],[PC Value]],0)),"")</f>
        <v/>
      </c>
      <c r="Q189" t="str">
        <f>+IFERROR(INDEX(Table16[[#All],[OPS HW code]],MATCH(Product_hierarchy_2019[[#This Row],[BA Code]],Table16[[#All],[OPS HW A3]],0)),"")</f>
        <v/>
      </c>
      <c r="R189" t="str">
        <f>+IFERROR(INDEX(Table16[[#All],[OPS HW A4 code]],MATCH(Product_hierarchy_2019[[#This Row],[BA Code]],Table16[[#All],[OPS HW A4]],0)),"")</f>
        <v/>
      </c>
      <c r="S189" t="str">
        <f>+IFERROR(INDEX(Table16[[#All],[HPS HW code]],MATCH(Product_hierarchy_2019[[#This Row],[BA Code]],Table16[[#All],[HPS HW]],0)),"")</f>
        <v/>
      </c>
      <c r="T189" t="str">
        <f>+IFERROR(INDEX(Table16[[#All],[Print Support Svcs code]],MATCH(Product_hierarchy_2019[[#This Row],[BA Code]],Table16[[#All],[Print Support Svcs]],0)),"")</f>
        <v/>
      </c>
      <c r="U189" t="str">
        <f>+IFERROR(INDEX(Table16[[#All],[Print Value code]],MATCH(Product_hierarchy_2019[[#This Row],[BA Code]],Table16[[#All],[Print Value]],0)),"")</f>
        <v/>
      </c>
      <c r="V189" t="str">
        <f>+IFERROR(INDEX(Table16[[#All],[HPS Supplies code]],MATCH(Product_hierarchy_2019[[#This Row],[BA Code]],Table16[[#All],[HPS Supplies]],0)),"")</f>
        <v/>
      </c>
      <c r="W189" t="str">
        <f>+IFERROR(INDEX(Table16[[#All],[OPS Supplies code]],MATCH(Product_hierarchy_2019[[#This Row],[BA Code]],Table16[[#All],[OPS Supplies]],0)),"")</f>
        <v/>
      </c>
      <c r="AA189" s="1" t="str">
        <f>+IFERROR(INDEX(DCP_PL_mapping[[#All],[DCP Group]],MATCH(Product_hierarchy_2019[[#This Row],[BA Code]],DCP_PL_mapping[[#All],[BA Code]],0)),"")</f>
        <v/>
      </c>
      <c r="AB189" t="str">
        <f>+INDEX(Product_Herarchy2017[[#All],[L2 Description]],MATCH(Product_hierarchy_2019[[#This Row],[BA Code]],Product_Herarchy2017[[#All],[BA Code]],0))</f>
        <v>Print</v>
      </c>
      <c r="AC189" t="s">
        <v>699</v>
      </c>
    </row>
    <row r="190" spans="1:29" x14ac:dyDescent="0.25">
      <c r="A190" t="s">
        <v>474</v>
      </c>
      <c r="B190" t="str">
        <f>+LEFT(Product_hierarchy_2019[[#This Row],[BA Code]],2)</f>
        <v>JZ</v>
      </c>
      <c r="C190" t="s">
        <v>475</v>
      </c>
      <c r="D190" t="s">
        <v>1</v>
      </c>
      <c r="E190" t="s">
        <v>1</v>
      </c>
      <c r="F190" t="s">
        <v>214</v>
      </c>
      <c r="G190" t="s">
        <v>319</v>
      </c>
      <c r="H190" t="s">
        <v>699</v>
      </c>
      <c r="I190" t="s">
        <v>703</v>
      </c>
      <c r="J190" t="s">
        <v>703</v>
      </c>
      <c r="K190" t="str">
        <f>+IFERROR(INDEX(Table16[[#All],[CPS Code]],MATCH(Product_hierarchy_2019[[#This Row],[BA Code]],Table16[[#All],[CPS]],0)),"")</f>
        <v/>
      </c>
      <c r="L190" t="s">
        <v>703</v>
      </c>
      <c r="O190" t="str">
        <f>+IFERROR(INDEX(Table16[[#All],[PC Services code]],MATCH(Product_hierarchy_2019[[#This Row],[BA Code]],Table16[[#All],[PC Svcs (STM + Indirect)]],0)),"")</f>
        <v/>
      </c>
      <c r="P190" t="str">
        <f>+IFERROR(INDEX(Table16[[#All],[PC Value code]],MATCH(Product_hierarchy_2019[[#This Row],[BA Code]],Table16[[#All],[PC Value]],0)),"")</f>
        <v/>
      </c>
      <c r="Q190" t="str">
        <f>+IFERROR(INDEX(Table16[[#All],[OPS HW code]],MATCH(Product_hierarchy_2019[[#This Row],[BA Code]],Table16[[#All],[OPS HW A3]],0)),"")</f>
        <v/>
      </c>
      <c r="R190" t="str">
        <f>+IFERROR(INDEX(Table16[[#All],[OPS HW A4 code]],MATCH(Product_hierarchy_2019[[#This Row],[BA Code]],Table16[[#All],[OPS HW A4]],0)),"")</f>
        <v/>
      </c>
      <c r="S190" t="str">
        <f>+IFERROR(INDEX(Table16[[#All],[HPS HW code]],MATCH(Product_hierarchy_2019[[#This Row],[BA Code]],Table16[[#All],[HPS HW]],0)),"")</f>
        <v/>
      </c>
      <c r="T190" t="str">
        <f>+IFERROR(INDEX(Table16[[#All],[Print Support Svcs code]],MATCH(Product_hierarchy_2019[[#This Row],[BA Code]],Table16[[#All],[Print Support Svcs]],0)),"")</f>
        <v/>
      </c>
      <c r="U190" t="str">
        <f>+IFERROR(INDEX(Table16[[#All],[Print Value code]],MATCH(Product_hierarchy_2019[[#This Row],[BA Code]],Table16[[#All],[Print Value]],0)),"")</f>
        <v/>
      </c>
      <c r="V190" t="str">
        <f>+IFERROR(INDEX(Table16[[#All],[HPS Supplies code]],MATCH(Product_hierarchy_2019[[#This Row],[BA Code]],Table16[[#All],[HPS Supplies]],0)),"")</f>
        <v/>
      </c>
      <c r="W190" t="str">
        <f>+IFERROR(INDEX(Table16[[#All],[OPS Supplies code]],MATCH(Product_hierarchy_2019[[#This Row],[BA Code]],Table16[[#All],[OPS Supplies]],0)),"")</f>
        <v/>
      </c>
      <c r="AA190" s="1" t="str">
        <f>+IFERROR(INDEX(DCP_PL_mapping[[#All],[DCP Group]],MATCH(Product_hierarchy_2019[[#This Row],[BA Code]],DCP_PL_mapping[[#All],[BA Code]],0)),"")</f>
        <v/>
      </c>
      <c r="AB190" t="str">
        <f>+INDEX(Product_Herarchy2017[[#All],[L2 Description]],MATCH(Product_hierarchy_2019[[#This Row],[BA Code]],Product_Herarchy2017[[#All],[BA Code]],0))</f>
        <v>Print</v>
      </c>
      <c r="AC190" t="s">
        <v>699</v>
      </c>
    </row>
    <row r="191" spans="1:29" x14ac:dyDescent="0.25">
      <c r="A191" t="s">
        <v>0</v>
      </c>
      <c r="B191" t="str">
        <f>+LEFT(Product_hierarchy_2019[[#This Row],[BA Code]],2)</f>
        <v>VG</v>
      </c>
      <c r="C191" t="s">
        <v>469</v>
      </c>
      <c r="D191" t="s">
        <v>1</v>
      </c>
      <c r="E191" t="s">
        <v>1</v>
      </c>
      <c r="F191" t="s">
        <v>214</v>
      </c>
      <c r="G191" t="s">
        <v>319</v>
      </c>
      <c r="H191" t="s">
        <v>699</v>
      </c>
      <c r="I191" t="s">
        <v>703</v>
      </c>
      <c r="J191" t="s">
        <v>703</v>
      </c>
      <c r="K191" t="str">
        <f>+IFERROR(INDEX(Table16[[#All],[CPS Code]],MATCH(Product_hierarchy_2019[[#This Row],[BA Code]],Table16[[#All],[CPS]],0)),"")</f>
        <v/>
      </c>
      <c r="L191" t="s">
        <v>703</v>
      </c>
      <c r="O191" t="str">
        <f>+IFERROR(INDEX(Table16[[#All],[PC Services code]],MATCH(Product_hierarchy_2019[[#This Row],[BA Code]],Table16[[#All],[PC Svcs (STM + Indirect)]],0)),"")</f>
        <v/>
      </c>
      <c r="P191" t="str">
        <f>+IFERROR(INDEX(Table16[[#All],[PC Value code]],MATCH(Product_hierarchy_2019[[#This Row],[BA Code]],Table16[[#All],[PC Value]],0)),"")</f>
        <v/>
      </c>
      <c r="Q191" t="str">
        <f>+IFERROR(INDEX(Table16[[#All],[OPS HW code]],MATCH(Product_hierarchy_2019[[#This Row],[BA Code]],Table16[[#All],[OPS HW A3]],0)),"")</f>
        <v/>
      </c>
      <c r="R191" t="str">
        <f>+IFERROR(INDEX(Table16[[#All],[OPS HW A4 code]],MATCH(Product_hierarchy_2019[[#This Row],[BA Code]],Table16[[#All],[OPS HW A4]],0)),"")</f>
        <v/>
      </c>
      <c r="S191" t="str">
        <f>+IFERROR(INDEX(Table16[[#All],[HPS HW code]],MATCH(Product_hierarchy_2019[[#This Row],[BA Code]],Table16[[#All],[HPS HW]],0)),"")</f>
        <v/>
      </c>
      <c r="T191" t="str">
        <f>+IFERROR(INDEX(Table16[[#All],[Print Support Svcs code]],MATCH(Product_hierarchy_2019[[#This Row],[BA Code]],Table16[[#All],[Print Support Svcs]],0)),"")</f>
        <v/>
      </c>
      <c r="U191" t="str">
        <f>+IFERROR(INDEX(Table16[[#All],[Print Value code]],MATCH(Product_hierarchy_2019[[#This Row],[BA Code]],Table16[[#All],[Print Value]],0)),"")</f>
        <v/>
      </c>
      <c r="V191" t="str">
        <f>+IFERROR(INDEX(Table16[[#All],[HPS Supplies code]],MATCH(Product_hierarchy_2019[[#This Row],[BA Code]],Table16[[#All],[HPS Supplies]],0)),"")</f>
        <v/>
      </c>
      <c r="W191" t="str">
        <f>+IFERROR(INDEX(Table16[[#All],[OPS Supplies code]],MATCH(Product_hierarchy_2019[[#This Row],[BA Code]],Table16[[#All],[OPS Supplies]],0)),"")</f>
        <v/>
      </c>
      <c r="AA191" s="1" t="str">
        <f>+IFERROR(INDEX(DCP_PL_mapping[[#All],[DCP Group]],MATCH(Product_hierarchy_2019[[#This Row],[BA Code]],DCP_PL_mapping[[#All],[BA Code]],0)),"")</f>
        <v/>
      </c>
      <c r="AB191" t="str">
        <f>+INDEX(Product_Herarchy2017[[#All],[L2 Description]],MATCH(Product_hierarchy_2019[[#This Row],[BA Code]],Product_Herarchy2017[[#All],[BA Code]],0))</f>
        <v>Print</v>
      </c>
      <c r="AC191" t="s">
        <v>699</v>
      </c>
    </row>
    <row r="192" spans="1:29" x14ac:dyDescent="0.25">
      <c r="A192" t="s">
        <v>2</v>
      </c>
      <c r="B192" t="str">
        <f>+LEFT(Product_hierarchy_2019[[#This Row],[BA Code]],2)</f>
        <v>VI</v>
      </c>
      <c r="C192" t="s">
        <v>470</v>
      </c>
      <c r="D192" t="s">
        <v>1</v>
      </c>
      <c r="E192" t="s">
        <v>1</v>
      </c>
      <c r="F192" t="s">
        <v>214</v>
      </c>
      <c r="G192" t="s">
        <v>319</v>
      </c>
      <c r="H192" t="s">
        <v>699</v>
      </c>
      <c r="I192" t="s">
        <v>703</v>
      </c>
      <c r="J192" t="s">
        <v>703</v>
      </c>
      <c r="K192" t="str">
        <f>+IFERROR(INDEX(Table16[[#All],[CPS Code]],MATCH(Product_hierarchy_2019[[#This Row],[BA Code]],Table16[[#All],[CPS]],0)),"")</f>
        <v/>
      </c>
      <c r="L192" t="s">
        <v>703</v>
      </c>
      <c r="O192" t="str">
        <f>+IFERROR(INDEX(Table16[[#All],[PC Services code]],MATCH(Product_hierarchy_2019[[#This Row],[BA Code]],Table16[[#All],[PC Svcs (STM + Indirect)]],0)),"")</f>
        <v/>
      </c>
      <c r="P192" t="str">
        <f>+IFERROR(INDEX(Table16[[#All],[PC Value code]],MATCH(Product_hierarchy_2019[[#This Row],[BA Code]],Table16[[#All],[PC Value]],0)),"")</f>
        <v/>
      </c>
      <c r="Q192" t="str">
        <f>+IFERROR(INDEX(Table16[[#All],[OPS HW code]],MATCH(Product_hierarchy_2019[[#This Row],[BA Code]],Table16[[#All],[OPS HW A3]],0)),"")</f>
        <v/>
      </c>
      <c r="R192" t="str">
        <f>+IFERROR(INDEX(Table16[[#All],[OPS HW A4 code]],MATCH(Product_hierarchy_2019[[#This Row],[BA Code]],Table16[[#All],[OPS HW A4]],0)),"")</f>
        <v/>
      </c>
      <c r="S192" t="str">
        <f>+IFERROR(INDEX(Table16[[#All],[HPS HW code]],MATCH(Product_hierarchy_2019[[#This Row],[BA Code]],Table16[[#All],[HPS HW]],0)),"")</f>
        <v/>
      </c>
      <c r="T192" t="str">
        <f>+IFERROR(INDEX(Table16[[#All],[Print Support Svcs code]],MATCH(Product_hierarchy_2019[[#This Row],[BA Code]],Table16[[#All],[Print Support Svcs]],0)),"")</f>
        <v/>
      </c>
      <c r="U192" t="str">
        <f>+IFERROR(INDEX(Table16[[#All],[Print Value code]],MATCH(Product_hierarchy_2019[[#This Row],[BA Code]],Table16[[#All],[Print Value]],0)),"")</f>
        <v/>
      </c>
      <c r="V192" t="str">
        <f>+IFERROR(INDEX(Table16[[#All],[HPS Supplies code]],MATCH(Product_hierarchy_2019[[#This Row],[BA Code]],Table16[[#All],[HPS Supplies]],0)),"")</f>
        <v/>
      </c>
      <c r="W192" t="str">
        <f>+IFERROR(INDEX(Table16[[#All],[OPS Supplies code]],MATCH(Product_hierarchy_2019[[#This Row],[BA Code]],Table16[[#All],[OPS Supplies]],0)),"")</f>
        <v/>
      </c>
      <c r="AA192" s="1" t="str">
        <f>+IFERROR(INDEX(DCP_PL_mapping[[#All],[DCP Group]],MATCH(Product_hierarchy_2019[[#This Row],[BA Code]],DCP_PL_mapping[[#All],[BA Code]],0)),"")</f>
        <v/>
      </c>
      <c r="AB192" t="str">
        <f>+INDEX(Product_Herarchy2017[[#All],[L2 Description]],MATCH(Product_hierarchy_2019[[#This Row],[BA Code]],Product_Herarchy2017[[#All],[BA Code]],0))</f>
        <v>Print</v>
      </c>
      <c r="AC192" t="s">
        <v>699</v>
      </c>
    </row>
    <row r="193" spans="1:29" x14ac:dyDescent="0.25">
      <c r="A193" t="s">
        <v>3</v>
      </c>
      <c r="B193" t="str">
        <f>+LEFT(Product_hierarchy_2019[[#This Row],[BA Code]],2)</f>
        <v>VJ</v>
      </c>
      <c r="C193" t="s">
        <v>471</v>
      </c>
      <c r="D193" t="s">
        <v>1</v>
      </c>
      <c r="E193" t="s">
        <v>1</v>
      </c>
      <c r="F193" t="s">
        <v>214</v>
      </c>
      <c r="G193" t="s">
        <v>319</v>
      </c>
      <c r="H193" t="s">
        <v>699</v>
      </c>
      <c r="I193" t="s">
        <v>703</v>
      </c>
      <c r="J193" t="s">
        <v>703</v>
      </c>
      <c r="K193" t="str">
        <f>+IFERROR(INDEX(Table16[[#All],[CPS Code]],MATCH(Product_hierarchy_2019[[#This Row],[BA Code]],Table16[[#All],[CPS]],0)),"")</f>
        <v/>
      </c>
      <c r="L193" t="s">
        <v>703</v>
      </c>
      <c r="O193" t="str">
        <f>+IFERROR(INDEX(Table16[[#All],[PC Services code]],MATCH(Product_hierarchy_2019[[#This Row],[BA Code]],Table16[[#All],[PC Svcs (STM + Indirect)]],0)),"")</f>
        <v/>
      </c>
      <c r="P193" t="str">
        <f>+IFERROR(INDEX(Table16[[#All],[PC Value code]],MATCH(Product_hierarchy_2019[[#This Row],[BA Code]],Table16[[#All],[PC Value]],0)),"")</f>
        <v/>
      </c>
      <c r="Q193" t="str">
        <f>+IFERROR(INDEX(Table16[[#All],[OPS HW code]],MATCH(Product_hierarchy_2019[[#This Row],[BA Code]],Table16[[#All],[OPS HW A3]],0)),"")</f>
        <v/>
      </c>
      <c r="R193" t="str">
        <f>+IFERROR(INDEX(Table16[[#All],[OPS HW A4 code]],MATCH(Product_hierarchy_2019[[#This Row],[BA Code]],Table16[[#All],[OPS HW A4]],0)),"")</f>
        <v/>
      </c>
      <c r="S193" t="str">
        <f>+IFERROR(INDEX(Table16[[#All],[HPS HW code]],MATCH(Product_hierarchy_2019[[#This Row],[BA Code]],Table16[[#All],[HPS HW]],0)),"")</f>
        <v/>
      </c>
      <c r="T193" t="str">
        <f>+IFERROR(INDEX(Table16[[#All],[Print Support Svcs code]],MATCH(Product_hierarchy_2019[[#This Row],[BA Code]],Table16[[#All],[Print Support Svcs]],0)),"")</f>
        <v/>
      </c>
      <c r="U193" t="str">
        <f>+IFERROR(INDEX(Table16[[#All],[Print Value code]],MATCH(Product_hierarchy_2019[[#This Row],[BA Code]],Table16[[#All],[Print Value]],0)),"")</f>
        <v/>
      </c>
      <c r="V193" t="str">
        <f>+IFERROR(INDEX(Table16[[#All],[HPS Supplies code]],MATCH(Product_hierarchy_2019[[#This Row],[BA Code]],Table16[[#All],[HPS Supplies]],0)),"")</f>
        <v/>
      </c>
      <c r="W193" t="str">
        <f>+IFERROR(INDEX(Table16[[#All],[OPS Supplies code]],MATCH(Product_hierarchy_2019[[#This Row],[BA Code]],Table16[[#All],[OPS Supplies]],0)),"")</f>
        <v/>
      </c>
      <c r="AA193" s="1" t="str">
        <f>+IFERROR(INDEX(DCP_PL_mapping[[#All],[DCP Group]],MATCH(Product_hierarchy_2019[[#This Row],[BA Code]],DCP_PL_mapping[[#All],[BA Code]],0)),"")</f>
        <v/>
      </c>
      <c r="AB193" t="str">
        <f>+INDEX(Product_Herarchy2017[[#All],[L2 Description]],MATCH(Product_hierarchy_2019[[#This Row],[BA Code]],Product_Herarchy2017[[#All],[BA Code]],0))</f>
        <v>Print</v>
      </c>
      <c r="AC193" t="s">
        <v>699</v>
      </c>
    </row>
    <row r="194" spans="1:29" x14ac:dyDescent="0.25">
      <c r="A194" t="s">
        <v>4</v>
      </c>
      <c r="B194" t="str">
        <f>+LEFT(Product_hierarchy_2019[[#This Row],[BA Code]],2)</f>
        <v>VK</v>
      </c>
      <c r="C194" t="s">
        <v>472</v>
      </c>
      <c r="D194" t="s">
        <v>1</v>
      </c>
      <c r="E194" t="s">
        <v>1</v>
      </c>
      <c r="F194" t="s">
        <v>214</v>
      </c>
      <c r="G194" t="s">
        <v>319</v>
      </c>
      <c r="H194" t="s">
        <v>699</v>
      </c>
      <c r="I194" t="s">
        <v>703</v>
      </c>
      <c r="J194" t="s">
        <v>703</v>
      </c>
      <c r="K194" t="str">
        <f>+IFERROR(INDEX(Table16[[#All],[CPS Code]],MATCH(Product_hierarchy_2019[[#This Row],[BA Code]],Table16[[#All],[CPS]],0)),"")</f>
        <v/>
      </c>
      <c r="L194" t="s">
        <v>703</v>
      </c>
      <c r="O194" t="str">
        <f>+IFERROR(INDEX(Table16[[#All],[PC Services code]],MATCH(Product_hierarchy_2019[[#This Row],[BA Code]],Table16[[#All],[PC Svcs (STM + Indirect)]],0)),"")</f>
        <v/>
      </c>
      <c r="P194" t="str">
        <f>+IFERROR(INDEX(Table16[[#All],[PC Value code]],MATCH(Product_hierarchy_2019[[#This Row],[BA Code]],Table16[[#All],[PC Value]],0)),"")</f>
        <v/>
      </c>
      <c r="Q194" t="str">
        <f>+IFERROR(INDEX(Table16[[#All],[OPS HW code]],MATCH(Product_hierarchy_2019[[#This Row],[BA Code]],Table16[[#All],[OPS HW A3]],0)),"")</f>
        <v/>
      </c>
      <c r="R194" t="str">
        <f>+IFERROR(INDEX(Table16[[#All],[OPS HW A4 code]],MATCH(Product_hierarchy_2019[[#This Row],[BA Code]],Table16[[#All],[OPS HW A4]],0)),"")</f>
        <v/>
      </c>
      <c r="S194" t="str">
        <f>+IFERROR(INDEX(Table16[[#All],[HPS HW code]],MATCH(Product_hierarchy_2019[[#This Row],[BA Code]],Table16[[#All],[HPS HW]],0)),"")</f>
        <v/>
      </c>
      <c r="T194" t="str">
        <f>+IFERROR(INDEX(Table16[[#All],[Print Support Svcs code]],MATCH(Product_hierarchy_2019[[#This Row],[BA Code]],Table16[[#All],[Print Support Svcs]],0)),"")</f>
        <v/>
      </c>
      <c r="U194" t="str">
        <f>+IFERROR(INDEX(Table16[[#All],[Print Value code]],MATCH(Product_hierarchy_2019[[#This Row],[BA Code]],Table16[[#All],[Print Value]],0)),"")</f>
        <v/>
      </c>
      <c r="V194" t="str">
        <f>+IFERROR(INDEX(Table16[[#All],[HPS Supplies code]],MATCH(Product_hierarchy_2019[[#This Row],[BA Code]],Table16[[#All],[HPS Supplies]],0)),"")</f>
        <v/>
      </c>
      <c r="W194" t="str">
        <f>+IFERROR(INDEX(Table16[[#All],[OPS Supplies code]],MATCH(Product_hierarchy_2019[[#This Row],[BA Code]],Table16[[#All],[OPS Supplies]],0)),"")</f>
        <v/>
      </c>
      <c r="AA194" s="1" t="str">
        <f>+IFERROR(INDEX(DCP_PL_mapping[[#All],[DCP Group]],MATCH(Product_hierarchy_2019[[#This Row],[BA Code]],DCP_PL_mapping[[#All],[BA Code]],0)),"")</f>
        <v/>
      </c>
      <c r="AB194" t="str">
        <f>+INDEX(Product_Herarchy2017[[#All],[L2 Description]],MATCH(Product_hierarchy_2019[[#This Row],[BA Code]],Product_Herarchy2017[[#All],[BA Code]],0))</f>
        <v>Print</v>
      </c>
      <c r="AC194" t="s">
        <v>699</v>
      </c>
    </row>
    <row r="195" spans="1:29" x14ac:dyDescent="0.25">
      <c r="A195" t="s">
        <v>476</v>
      </c>
      <c r="B195" t="str">
        <f>+LEFT(Product_hierarchy_2019[[#This Row],[BA Code]],2)</f>
        <v>W1</v>
      </c>
      <c r="C195" t="s">
        <v>477</v>
      </c>
      <c r="D195" t="s">
        <v>1</v>
      </c>
      <c r="E195" t="s">
        <v>1</v>
      </c>
      <c r="F195" t="s">
        <v>214</v>
      </c>
      <c r="G195" t="s">
        <v>319</v>
      </c>
      <c r="H195" t="s">
        <v>699</v>
      </c>
      <c r="I195" t="s">
        <v>703</v>
      </c>
      <c r="J195" t="s">
        <v>703</v>
      </c>
      <c r="K195" t="str">
        <f>+IFERROR(INDEX(Table16[[#All],[CPS Code]],MATCH(Product_hierarchy_2019[[#This Row],[BA Code]],Table16[[#All],[CPS]],0)),"")</f>
        <v/>
      </c>
      <c r="L195" t="s">
        <v>703</v>
      </c>
      <c r="O195" t="str">
        <f>+IFERROR(INDEX(Table16[[#All],[PC Services code]],MATCH(Product_hierarchy_2019[[#This Row],[BA Code]],Table16[[#All],[PC Svcs (STM + Indirect)]],0)),"")</f>
        <v/>
      </c>
      <c r="P195" t="str">
        <f>+IFERROR(INDEX(Table16[[#All],[PC Value code]],MATCH(Product_hierarchy_2019[[#This Row],[BA Code]],Table16[[#All],[PC Value]],0)),"")</f>
        <v/>
      </c>
      <c r="Q195" t="str">
        <f>+IFERROR(INDEX(Table16[[#All],[OPS HW code]],MATCH(Product_hierarchy_2019[[#This Row],[BA Code]],Table16[[#All],[OPS HW A3]],0)),"")</f>
        <v/>
      </c>
      <c r="R195" t="str">
        <f>+IFERROR(INDEX(Table16[[#All],[OPS HW A4 code]],MATCH(Product_hierarchy_2019[[#This Row],[BA Code]],Table16[[#All],[OPS HW A4]],0)),"")</f>
        <v/>
      </c>
      <c r="S195" t="str">
        <f>+IFERROR(INDEX(Table16[[#All],[HPS HW code]],MATCH(Product_hierarchy_2019[[#This Row],[BA Code]],Table16[[#All],[HPS HW]],0)),"")</f>
        <v/>
      </c>
      <c r="T195" t="str">
        <f>+IFERROR(INDEX(Table16[[#All],[Print Support Svcs code]],MATCH(Product_hierarchy_2019[[#This Row],[BA Code]],Table16[[#All],[Print Support Svcs]],0)),"")</f>
        <v/>
      </c>
      <c r="U195" t="str">
        <f>+IFERROR(INDEX(Table16[[#All],[Print Value code]],MATCH(Product_hierarchy_2019[[#This Row],[BA Code]],Table16[[#All],[Print Value]],0)),"")</f>
        <v/>
      </c>
      <c r="V195" t="str">
        <f>+IFERROR(INDEX(Table16[[#All],[HPS Supplies code]],MATCH(Product_hierarchy_2019[[#This Row],[BA Code]],Table16[[#All],[HPS Supplies]],0)),"")</f>
        <v/>
      </c>
      <c r="W195" t="str">
        <f>+IFERROR(INDEX(Table16[[#All],[OPS Supplies code]],MATCH(Product_hierarchy_2019[[#This Row],[BA Code]],Table16[[#All],[OPS Supplies]],0)),"")</f>
        <v/>
      </c>
      <c r="AA195" s="1" t="str">
        <f>+IFERROR(INDEX(DCP_PL_mapping[[#All],[DCP Group]],MATCH(Product_hierarchy_2019[[#This Row],[BA Code]],DCP_PL_mapping[[#All],[BA Code]],0)),"")</f>
        <v/>
      </c>
      <c r="AB195" t="str">
        <f>+INDEX(Product_Herarchy2017[[#All],[L2 Description]],MATCH(Product_hierarchy_2019[[#This Row],[BA Code]],Product_Herarchy2017[[#All],[BA Code]],0))</f>
        <v>Print</v>
      </c>
      <c r="AC195" t="s">
        <v>699</v>
      </c>
    </row>
    <row r="196" spans="1:29" x14ac:dyDescent="0.25">
      <c r="A196" t="s">
        <v>295</v>
      </c>
      <c r="B196" t="str">
        <f>+LEFT(Product_hierarchy_2019[[#This Row],[BA Code]],2)</f>
        <v>GW</v>
      </c>
      <c r="C196" t="s">
        <v>294</v>
      </c>
      <c r="D196" t="s">
        <v>446</v>
      </c>
      <c r="E196" t="s">
        <v>446</v>
      </c>
      <c r="F196" t="s">
        <v>214</v>
      </c>
      <c r="G196" t="s">
        <v>319</v>
      </c>
      <c r="H196" t="s">
        <v>699</v>
      </c>
      <c r="I196" t="s">
        <v>703</v>
      </c>
      <c r="J196" t="s">
        <v>703</v>
      </c>
      <c r="K196" t="str">
        <f>+IFERROR(INDEX(Table16[[#All],[CPS Code]],MATCH(Product_hierarchy_2019[[#This Row],[BA Code]],Table16[[#All],[CPS]],0)),"")</f>
        <v/>
      </c>
      <c r="L196" t="s">
        <v>703</v>
      </c>
      <c r="O196" t="str">
        <f>+IFERROR(INDEX(Table16[[#All],[PC Services code]],MATCH(Product_hierarchy_2019[[#This Row],[BA Code]],Table16[[#All],[PC Svcs (STM + Indirect)]],0)),"")</f>
        <v/>
      </c>
      <c r="P196" t="str">
        <f>+IFERROR(INDEX(Table16[[#All],[PC Value code]],MATCH(Product_hierarchy_2019[[#This Row],[BA Code]],Table16[[#All],[PC Value]],0)),"")</f>
        <v/>
      </c>
      <c r="Q196" t="str">
        <f>+IFERROR(INDEX(Table16[[#All],[OPS HW code]],MATCH(Product_hierarchy_2019[[#This Row],[BA Code]],Table16[[#All],[OPS HW A3]],0)),"")</f>
        <v/>
      </c>
      <c r="R196" t="str">
        <f>+IFERROR(INDEX(Table16[[#All],[OPS HW A4 code]],MATCH(Product_hierarchy_2019[[#This Row],[BA Code]],Table16[[#All],[OPS HW A4]],0)),"")</f>
        <v/>
      </c>
      <c r="S196" t="str">
        <f>+IFERROR(INDEX(Table16[[#All],[HPS HW code]],MATCH(Product_hierarchy_2019[[#This Row],[BA Code]],Table16[[#All],[HPS HW]],0)),"")</f>
        <v/>
      </c>
      <c r="T196" t="str">
        <f>+IFERROR(INDEX(Table16[[#All],[Print Support Svcs code]],MATCH(Product_hierarchy_2019[[#This Row],[BA Code]],Table16[[#All],[Print Support Svcs]],0)),"")</f>
        <v/>
      </c>
      <c r="U196" t="str">
        <f>+IFERROR(INDEX(Table16[[#All],[Print Value code]],MATCH(Product_hierarchy_2019[[#This Row],[BA Code]],Table16[[#All],[Print Value]],0)),"")</f>
        <v/>
      </c>
      <c r="V196" t="str">
        <f>+IFERROR(INDEX(Table16[[#All],[HPS Supplies code]],MATCH(Product_hierarchy_2019[[#This Row],[BA Code]],Table16[[#All],[HPS Supplies]],0)),"")</f>
        <v/>
      </c>
      <c r="W196" t="str">
        <f>+IFERROR(INDEX(Table16[[#All],[OPS Supplies code]],MATCH(Product_hierarchy_2019[[#This Row],[BA Code]],Table16[[#All],[OPS Supplies]],0)),"")</f>
        <v/>
      </c>
      <c r="AA196" s="1" t="str">
        <f>+IFERROR(INDEX(DCP_PL_mapping[[#All],[DCP Group]],MATCH(Product_hierarchy_2019[[#This Row],[BA Code]],DCP_PL_mapping[[#All],[BA Code]],0)),"")</f>
        <v/>
      </c>
      <c r="AB196" t="str">
        <f>+INDEX(Product_Herarchy2017[[#All],[L2 Description]],MATCH(Product_hierarchy_2019[[#This Row],[BA Code]],Product_Herarchy2017[[#All],[BA Code]],0))</f>
        <v>Print</v>
      </c>
      <c r="AC196" t="s">
        <v>699</v>
      </c>
    </row>
    <row r="197" spans="1:29" x14ac:dyDescent="0.25">
      <c r="A197" t="s">
        <v>296</v>
      </c>
      <c r="B197" t="str">
        <f>+LEFT(Product_hierarchy_2019[[#This Row],[BA Code]],2)</f>
        <v>GX</v>
      </c>
      <c r="C197" t="s">
        <v>443</v>
      </c>
      <c r="D197" t="s">
        <v>446</v>
      </c>
      <c r="E197" t="s">
        <v>446</v>
      </c>
      <c r="F197" t="s">
        <v>214</v>
      </c>
      <c r="G197" t="s">
        <v>319</v>
      </c>
      <c r="H197" t="s">
        <v>699</v>
      </c>
      <c r="I197" t="s">
        <v>703</v>
      </c>
      <c r="J197" t="s">
        <v>703</v>
      </c>
      <c r="K197" t="str">
        <f>+IFERROR(INDEX(Table16[[#All],[CPS Code]],MATCH(Product_hierarchy_2019[[#This Row],[BA Code]],Table16[[#All],[CPS]],0)),"")</f>
        <v/>
      </c>
      <c r="L197" t="s">
        <v>703</v>
      </c>
      <c r="O197" t="str">
        <f>+IFERROR(INDEX(Table16[[#All],[PC Services code]],MATCH(Product_hierarchy_2019[[#This Row],[BA Code]],Table16[[#All],[PC Svcs (STM + Indirect)]],0)),"")</f>
        <v/>
      </c>
      <c r="P197" t="str">
        <f>+IFERROR(INDEX(Table16[[#All],[PC Value code]],MATCH(Product_hierarchy_2019[[#This Row],[BA Code]],Table16[[#All],[PC Value]],0)),"")</f>
        <v/>
      </c>
      <c r="Q197" t="str">
        <f>+IFERROR(INDEX(Table16[[#All],[OPS HW code]],MATCH(Product_hierarchy_2019[[#This Row],[BA Code]],Table16[[#All],[OPS HW A3]],0)),"")</f>
        <v/>
      </c>
      <c r="R197" t="str">
        <f>+IFERROR(INDEX(Table16[[#All],[OPS HW A4 code]],MATCH(Product_hierarchy_2019[[#This Row],[BA Code]],Table16[[#All],[OPS HW A4]],0)),"")</f>
        <v/>
      </c>
      <c r="S197" t="str">
        <f>+IFERROR(INDEX(Table16[[#All],[HPS HW code]],MATCH(Product_hierarchy_2019[[#This Row],[BA Code]],Table16[[#All],[HPS HW]],0)),"")</f>
        <v/>
      </c>
      <c r="T197" t="str">
        <f>+IFERROR(INDEX(Table16[[#All],[Print Support Svcs code]],MATCH(Product_hierarchy_2019[[#This Row],[BA Code]],Table16[[#All],[Print Support Svcs]],0)),"")</f>
        <v/>
      </c>
      <c r="U197" t="str">
        <f>+IFERROR(INDEX(Table16[[#All],[Print Value code]],MATCH(Product_hierarchy_2019[[#This Row],[BA Code]],Table16[[#All],[Print Value]],0)),"")</f>
        <v/>
      </c>
      <c r="V197" t="str">
        <f>+IFERROR(INDEX(Table16[[#All],[HPS Supplies code]],MATCH(Product_hierarchy_2019[[#This Row],[BA Code]],Table16[[#All],[HPS Supplies]],0)),"")</f>
        <v/>
      </c>
      <c r="W197" t="str">
        <f>+IFERROR(INDEX(Table16[[#All],[OPS Supplies code]],MATCH(Product_hierarchy_2019[[#This Row],[BA Code]],Table16[[#All],[OPS Supplies]],0)),"")</f>
        <v/>
      </c>
      <c r="AA197" s="1" t="str">
        <f>+IFERROR(INDEX(DCP_PL_mapping[[#All],[DCP Group]],MATCH(Product_hierarchy_2019[[#This Row],[BA Code]],DCP_PL_mapping[[#All],[BA Code]],0)),"")</f>
        <v/>
      </c>
      <c r="AB197" t="str">
        <f>+INDEX(Product_Herarchy2017[[#All],[L2 Description]],MATCH(Product_hierarchy_2019[[#This Row],[BA Code]],Product_Herarchy2017[[#All],[BA Code]],0))</f>
        <v>Print</v>
      </c>
      <c r="AC197" t="s">
        <v>699</v>
      </c>
    </row>
    <row r="198" spans="1:29" x14ac:dyDescent="0.25">
      <c r="A198" t="s">
        <v>297</v>
      </c>
      <c r="B198" t="str">
        <f>+LEFT(Product_hierarchy_2019[[#This Row],[BA Code]],2)</f>
        <v>GY</v>
      </c>
      <c r="C198" t="s">
        <v>442</v>
      </c>
      <c r="D198" t="s">
        <v>446</v>
      </c>
      <c r="E198" t="s">
        <v>446</v>
      </c>
      <c r="F198" t="s">
        <v>214</v>
      </c>
      <c r="G198" t="s">
        <v>319</v>
      </c>
      <c r="H198" t="s">
        <v>699</v>
      </c>
      <c r="I198" t="s">
        <v>703</v>
      </c>
      <c r="J198" t="s">
        <v>703</v>
      </c>
      <c r="K198" t="str">
        <f>+IFERROR(INDEX(Table16[[#All],[CPS Code]],MATCH(Product_hierarchy_2019[[#This Row],[BA Code]],Table16[[#All],[CPS]],0)),"")</f>
        <v/>
      </c>
      <c r="L198" t="s">
        <v>703</v>
      </c>
      <c r="O198" t="str">
        <f>+IFERROR(INDEX(Table16[[#All],[PC Services code]],MATCH(Product_hierarchy_2019[[#This Row],[BA Code]],Table16[[#All],[PC Svcs (STM + Indirect)]],0)),"")</f>
        <v/>
      </c>
      <c r="P198" t="str">
        <f>+IFERROR(INDEX(Table16[[#All],[PC Value code]],MATCH(Product_hierarchy_2019[[#This Row],[BA Code]],Table16[[#All],[PC Value]],0)),"")</f>
        <v/>
      </c>
      <c r="Q198" t="str">
        <f>+IFERROR(INDEX(Table16[[#All],[OPS HW code]],MATCH(Product_hierarchy_2019[[#This Row],[BA Code]],Table16[[#All],[OPS HW A3]],0)),"")</f>
        <v/>
      </c>
      <c r="R198" t="str">
        <f>+IFERROR(INDEX(Table16[[#All],[OPS HW A4 code]],MATCH(Product_hierarchy_2019[[#This Row],[BA Code]],Table16[[#All],[OPS HW A4]],0)),"")</f>
        <v/>
      </c>
      <c r="S198" t="str">
        <f>+IFERROR(INDEX(Table16[[#All],[HPS HW code]],MATCH(Product_hierarchy_2019[[#This Row],[BA Code]],Table16[[#All],[HPS HW]],0)),"")</f>
        <v/>
      </c>
      <c r="T198" t="str">
        <f>+IFERROR(INDEX(Table16[[#All],[Print Support Svcs code]],MATCH(Product_hierarchy_2019[[#This Row],[BA Code]],Table16[[#All],[Print Support Svcs]],0)),"")</f>
        <v/>
      </c>
      <c r="U198" t="str">
        <f>+IFERROR(INDEX(Table16[[#All],[Print Value code]],MATCH(Product_hierarchy_2019[[#This Row],[BA Code]],Table16[[#All],[Print Value]],0)),"")</f>
        <v/>
      </c>
      <c r="V198" t="str">
        <f>+IFERROR(INDEX(Table16[[#All],[HPS Supplies code]],MATCH(Product_hierarchy_2019[[#This Row],[BA Code]],Table16[[#All],[HPS Supplies]],0)),"")</f>
        <v/>
      </c>
      <c r="W198" t="str">
        <f>+IFERROR(INDEX(Table16[[#All],[OPS Supplies code]],MATCH(Product_hierarchy_2019[[#This Row],[BA Code]],Table16[[#All],[OPS Supplies]],0)),"")</f>
        <v/>
      </c>
      <c r="AA198" s="1" t="str">
        <f>+IFERROR(INDEX(DCP_PL_mapping[[#All],[DCP Group]],MATCH(Product_hierarchy_2019[[#This Row],[BA Code]],DCP_PL_mapping[[#All],[BA Code]],0)),"")</f>
        <v/>
      </c>
      <c r="AB198" t="str">
        <f>+INDEX(Product_Herarchy2017[[#All],[L2 Description]],MATCH(Product_hierarchy_2019[[#This Row],[BA Code]],Product_Herarchy2017[[#All],[BA Code]],0))</f>
        <v>Print</v>
      </c>
      <c r="AC198" t="s">
        <v>699</v>
      </c>
    </row>
    <row r="199" spans="1:29" x14ac:dyDescent="0.25">
      <c r="A199" t="s">
        <v>444</v>
      </c>
      <c r="B199" t="str">
        <f>+LEFT(Product_hierarchy_2019[[#This Row],[BA Code]],2)</f>
        <v>W1</v>
      </c>
      <c r="C199" t="s">
        <v>445</v>
      </c>
      <c r="D199" t="s">
        <v>446</v>
      </c>
      <c r="E199" t="s">
        <v>446</v>
      </c>
      <c r="F199" t="s">
        <v>214</v>
      </c>
      <c r="G199" t="s">
        <v>319</v>
      </c>
      <c r="H199" t="s">
        <v>699</v>
      </c>
      <c r="I199" t="s">
        <v>703</v>
      </c>
      <c r="J199" t="s">
        <v>703</v>
      </c>
      <c r="K199" t="str">
        <f>+IFERROR(INDEX(Table16[[#All],[CPS Code]],MATCH(Product_hierarchy_2019[[#This Row],[BA Code]],Table16[[#All],[CPS]],0)),"")</f>
        <v/>
      </c>
      <c r="L199" t="s">
        <v>703</v>
      </c>
      <c r="O199" t="str">
        <f>+IFERROR(INDEX(Table16[[#All],[PC Services code]],MATCH(Product_hierarchy_2019[[#This Row],[BA Code]],Table16[[#All],[PC Svcs (STM + Indirect)]],0)),"")</f>
        <v/>
      </c>
      <c r="P199" t="str">
        <f>+IFERROR(INDEX(Table16[[#All],[PC Value code]],MATCH(Product_hierarchy_2019[[#This Row],[BA Code]],Table16[[#All],[PC Value]],0)),"")</f>
        <v/>
      </c>
      <c r="Q199" t="str">
        <f>+IFERROR(INDEX(Table16[[#All],[OPS HW code]],MATCH(Product_hierarchy_2019[[#This Row],[BA Code]],Table16[[#All],[OPS HW A3]],0)),"")</f>
        <v/>
      </c>
      <c r="R199" t="str">
        <f>+IFERROR(INDEX(Table16[[#All],[OPS HW A4 code]],MATCH(Product_hierarchy_2019[[#This Row],[BA Code]],Table16[[#All],[OPS HW A4]],0)),"")</f>
        <v/>
      </c>
      <c r="S199" t="str">
        <f>+IFERROR(INDEX(Table16[[#All],[HPS HW code]],MATCH(Product_hierarchy_2019[[#This Row],[BA Code]],Table16[[#All],[HPS HW]],0)),"")</f>
        <v/>
      </c>
      <c r="T199" t="str">
        <f>+IFERROR(INDEX(Table16[[#All],[Print Support Svcs code]],MATCH(Product_hierarchy_2019[[#This Row],[BA Code]],Table16[[#All],[Print Support Svcs]],0)),"")</f>
        <v/>
      </c>
      <c r="U199" t="str">
        <f>+IFERROR(INDEX(Table16[[#All],[Print Value code]],MATCH(Product_hierarchy_2019[[#This Row],[BA Code]],Table16[[#All],[Print Value]],0)),"")</f>
        <v/>
      </c>
      <c r="V199" t="str">
        <f>+IFERROR(INDEX(Table16[[#All],[HPS Supplies code]],MATCH(Product_hierarchy_2019[[#This Row],[BA Code]],Table16[[#All],[HPS Supplies]],0)),"")</f>
        <v/>
      </c>
      <c r="W199" t="str">
        <f>+IFERROR(INDEX(Table16[[#All],[OPS Supplies code]],MATCH(Product_hierarchy_2019[[#This Row],[BA Code]],Table16[[#All],[OPS Supplies]],0)),"")</f>
        <v/>
      </c>
      <c r="AA199" s="1" t="str">
        <f>+IFERROR(INDEX(DCP_PL_mapping[[#All],[DCP Group]],MATCH(Product_hierarchy_2019[[#This Row],[BA Code]],DCP_PL_mapping[[#All],[BA Code]],0)),"")</f>
        <v/>
      </c>
      <c r="AB199" t="str">
        <f>+INDEX(Product_Herarchy2017[[#All],[L2 Description]],MATCH(Product_hierarchy_2019[[#This Row],[BA Code]],Product_Herarchy2017[[#All],[BA Code]],0))</f>
        <v>Print</v>
      </c>
      <c r="AC199" t="s">
        <v>699</v>
      </c>
    </row>
    <row r="200" spans="1:29" x14ac:dyDescent="0.25">
      <c r="A200" t="s">
        <v>379</v>
      </c>
      <c r="B200" t="str">
        <f>+LEFT(Product_hierarchy_2019[[#This Row],[BA Code]],2)</f>
        <v>W0</v>
      </c>
      <c r="C200" t="s">
        <v>380</v>
      </c>
      <c r="D200" t="s">
        <v>381</v>
      </c>
      <c r="E200" t="s">
        <v>213</v>
      </c>
      <c r="F200" t="s">
        <v>214</v>
      </c>
      <c r="G200" t="s">
        <v>319</v>
      </c>
      <c r="H200" t="s">
        <v>699</v>
      </c>
      <c r="I200" t="s">
        <v>703</v>
      </c>
      <c r="J200" t="s">
        <v>703</v>
      </c>
      <c r="K200" t="str">
        <f>+IFERROR(INDEX(Table16[[#All],[CPS Code]],MATCH(Product_hierarchy_2019[[#This Row],[BA Code]],Table16[[#All],[CPS]],0)),"")</f>
        <v/>
      </c>
      <c r="L200" t="s">
        <v>703</v>
      </c>
      <c r="O200" t="str">
        <f>+IFERROR(INDEX(Table16[[#All],[PC Services code]],MATCH(Product_hierarchy_2019[[#This Row],[BA Code]],Table16[[#All],[PC Svcs (STM + Indirect)]],0)),"")</f>
        <v/>
      </c>
      <c r="P200" t="str">
        <f>+IFERROR(INDEX(Table16[[#All],[PC Value code]],MATCH(Product_hierarchy_2019[[#This Row],[BA Code]],Table16[[#All],[PC Value]],0)),"")</f>
        <v/>
      </c>
      <c r="Q200" t="str">
        <f>+IFERROR(INDEX(Table16[[#All],[OPS HW code]],MATCH(Product_hierarchy_2019[[#This Row],[BA Code]],Table16[[#All],[OPS HW A3]],0)),"")</f>
        <v/>
      </c>
      <c r="R200" t="str">
        <f>+IFERROR(INDEX(Table16[[#All],[OPS HW A4 code]],MATCH(Product_hierarchy_2019[[#This Row],[BA Code]],Table16[[#All],[OPS HW A4]],0)),"")</f>
        <v/>
      </c>
      <c r="S200" t="str">
        <f>+IFERROR(INDEX(Table16[[#All],[HPS HW code]],MATCH(Product_hierarchy_2019[[#This Row],[BA Code]],Table16[[#All],[HPS HW]],0)),"")</f>
        <v/>
      </c>
      <c r="T200" t="str">
        <f>+IFERROR(INDEX(Table16[[#All],[Print Support Svcs code]],MATCH(Product_hierarchy_2019[[#This Row],[BA Code]],Table16[[#All],[Print Support Svcs]],0)),"")</f>
        <v/>
      </c>
      <c r="U200" t="str">
        <f>+IFERROR(INDEX(Table16[[#All],[Print Value code]],MATCH(Product_hierarchy_2019[[#This Row],[BA Code]],Table16[[#All],[Print Value]],0)),"")</f>
        <v/>
      </c>
      <c r="V200" t="str">
        <f>+IFERROR(INDEX(Table16[[#All],[HPS Supplies code]],MATCH(Product_hierarchy_2019[[#This Row],[BA Code]],Table16[[#All],[HPS Supplies]],0)),"")</f>
        <v/>
      </c>
      <c r="W200" t="str">
        <f>+IFERROR(INDEX(Table16[[#All],[OPS Supplies code]],MATCH(Product_hierarchy_2019[[#This Row],[BA Code]],Table16[[#All],[OPS Supplies]],0)),"")</f>
        <v/>
      </c>
      <c r="AA200" s="1" t="str">
        <f>+IFERROR(INDEX(DCP_PL_mapping[[#All],[DCP Group]],MATCH(Product_hierarchy_2019[[#This Row],[BA Code]],DCP_PL_mapping[[#All],[BA Code]],0)),"")</f>
        <v/>
      </c>
      <c r="AB200" t="str">
        <f>+INDEX(Product_Herarchy2017[[#All],[L2 Description]],MATCH(Product_hierarchy_2019[[#This Row],[BA Code]],Product_Herarchy2017[[#All],[BA Code]],0))</f>
        <v>Print</v>
      </c>
      <c r="AC200" t="s">
        <v>699</v>
      </c>
    </row>
    <row r="201" spans="1:29" x14ac:dyDescent="0.25">
      <c r="A201" t="s">
        <v>388</v>
      </c>
      <c r="B201" t="str">
        <f>+LEFT(Product_hierarchy_2019[[#This Row],[BA Code]],2)</f>
        <v>W1</v>
      </c>
      <c r="C201" t="s">
        <v>389</v>
      </c>
      <c r="D201" t="s">
        <v>222</v>
      </c>
      <c r="E201" t="s">
        <v>213</v>
      </c>
      <c r="F201" t="s">
        <v>214</v>
      </c>
      <c r="G201" t="s">
        <v>319</v>
      </c>
      <c r="H201" t="s">
        <v>699</v>
      </c>
      <c r="I201" t="s">
        <v>703</v>
      </c>
      <c r="J201" t="s">
        <v>703</v>
      </c>
      <c r="K201" t="str">
        <f>+IFERROR(INDEX(Table16[[#All],[CPS Code]],MATCH(Product_hierarchy_2019[[#This Row],[BA Code]],Table16[[#All],[CPS]],0)),"")</f>
        <v/>
      </c>
      <c r="L201" t="s">
        <v>703</v>
      </c>
      <c r="O201" t="str">
        <f>+IFERROR(INDEX(Table16[[#All],[PC Services code]],MATCH(Product_hierarchy_2019[[#This Row],[BA Code]],Table16[[#All],[PC Svcs (STM + Indirect)]],0)),"")</f>
        <v/>
      </c>
      <c r="P201" t="str">
        <f>+IFERROR(INDEX(Table16[[#All],[PC Value code]],MATCH(Product_hierarchy_2019[[#This Row],[BA Code]],Table16[[#All],[PC Value]],0)),"")</f>
        <v/>
      </c>
      <c r="Q201" t="str">
        <f>+IFERROR(INDEX(Table16[[#All],[OPS HW code]],MATCH(Product_hierarchy_2019[[#This Row],[BA Code]],Table16[[#All],[OPS HW A3]],0)),"")</f>
        <v/>
      </c>
      <c r="R201" t="str">
        <f>+IFERROR(INDEX(Table16[[#All],[OPS HW A4 code]],MATCH(Product_hierarchy_2019[[#This Row],[BA Code]],Table16[[#All],[OPS HW A4]],0)),"")</f>
        <v/>
      </c>
      <c r="S201" t="str">
        <f>+IFERROR(INDEX(Table16[[#All],[HPS HW code]],MATCH(Product_hierarchy_2019[[#This Row],[BA Code]],Table16[[#All],[HPS HW]],0)),"")</f>
        <v/>
      </c>
      <c r="T201" t="str">
        <f>+IFERROR(INDEX(Table16[[#All],[Print Support Svcs code]],MATCH(Product_hierarchy_2019[[#This Row],[BA Code]],Table16[[#All],[Print Support Svcs]],0)),"")</f>
        <v/>
      </c>
      <c r="U201" t="str">
        <f>+IFERROR(INDEX(Table16[[#All],[Print Value code]],MATCH(Product_hierarchy_2019[[#This Row],[BA Code]],Table16[[#All],[Print Value]],0)),"")</f>
        <v/>
      </c>
      <c r="V201" t="str">
        <f>+IFERROR(INDEX(Table16[[#All],[HPS Supplies code]],MATCH(Product_hierarchy_2019[[#This Row],[BA Code]],Table16[[#All],[HPS Supplies]],0)),"")</f>
        <v/>
      </c>
      <c r="W201" t="str">
        <f>+IFERROR(INDEX(Table16[[#All],[OPS Supplies code]],MATCH(Product_hierarchy_2019[[#This Row],[BA Code]],Table16[[#All],[OPS Supplies]],0)),"")</f>
        <v/>
      </c>
      <c r="AA201" s="1" t="str">
        <f>+IFERROR(INDEX(DCP_PL_mapping[[#All],[DCP Group]],MATCH(Product_hierarchy_2019[[#This Row],[BA Code]],DCP_PL_mapping[[#All],[BA Code]],0)),"")</f>
        <v/>
      </c>
      <c r="AB201" t="str">
        <f>+INDEX(Product_Herarchy2017[[#All],[L2 Description]],MATCH(Product_hierarchy_2019[[#This Row],[BA Code]],Product_Herarchy2017[[#All],[BA Code]],0))</f>
        <v>Print</v>
      </c>
      <c r="AC201" t="s">
        <v>699</v>
      </c>
    </row>
    <row r="202" spans="1:29" x14ac:dyDescent="0.25">
      <c r="A202" t="s">
        <v>405</v>
      </c>
      <c r="B202" t="str">
        <f>+LEFT(Product_hierarchy_2019[[#This Row],[BA Code]],2)</f>
        <v>W1</v>
      </c>
      <c r="C202" t="s">
        <v>406</v>
      </c>
      <c r="D202" t="s">
        <v>225</v>
      </c>
      <c r="E202" t="s">
        <v>213</v>
      </c>
      <c r="F202" t="s">
        <v>214</v>
      </c>
      <c r="G202" t="s">
        <v>319</v>
      </c>
      <c r="H202" t="s">
        <v>699</v>
      </c>
      <c r="I202" t="s">
        <v>703</v>
      </c>
      <c r="J202" t="s">
        <v>703</v>
      </c>
      <c r="K202" t="str">
        <f>+IFERROR(INDEX(Table16[[#All],[CPS Code]],MATCH(Product_hierarchy_2019[[#This Row],[BA Code]],Table16[[#All],[CPS]],0)),"")</f>
        <v/>
      </c>
      <c r="L202" t="s">
        <v>703</v>
      </c>
      <c r="O202" t="str">
        <f>+IFERROR(INDEX(Table16[[#All],[PC Services code]],MATCH(Product_hierarchy_2019[[#This Row],[BA Code]],Table16[[#All],[PC Svcs (STM + Indirect)]],0)),"")</f>
        <v/>
      </c>
      <c r="P202" t="str">
        <f>+IFERROR(INDEX(Table16[[#All],[PC Value code]],MATCH(Product_hierarchy_2019[[#This Row],[BA Code]],Table16[[#All],[PC Value]],0)),"")</f>
        <v/>
      </c>
      <c r="Q202" t="str">
        <f>+IFERROR(INDEX(Table16[[#All],[OPS HW code]],MATCH(Product_hierarchy_2019[[#This Row],[BA Code]],Table16[[#All],[OPS HW A3]],0)),"")</f>
        <v/>
      </c>
      <c r="R202" t="str">
        <f>+IFERROR(INDEX(Table16[[#All],[OPS HW A4 code]],MATCH(Product_hierarchy_2019[[#This Row],[BA Code]],Table16[[#All],[OPS HW A4]],0)),"")</f>
        <v/>
      </c>
      <c r="S202" t="str">
        <f>+IFERROR(INDEX(Table16[[#All],[HPS HW code]],MATCH(Product_hierarchy_2019[[#This Row],[BA Code]],Table16[[#All],[HPS HW]],0)),"")</f>
        <v/>
      </c>
      <c r="T202" t="str">
        <f>+IFERROR(INDEX(Table16[[#All],[Print Support Svcs code]],MATCH(Product_hierarchy_2019[[#This Row],[BA Code]],Table16[[#All],[Print Support Svcs]],0)),"")</f>
        <v/>
      </c>
      <c r="U202" t="str">
        <f>+IFERROR(INDEX(Table16[[#All],[Print Value code]],MATCH(Product_hierarchy_2019[[#This Row],[BA Code]],Table16[[#All],[Print Value]],0)),"")</f>
        <v/>
      </c>
      <c r="V202" t="str">
        <f>+IFERROR(INDEX(Table16[[#All],[HPS Supplies code]],MATCH(Product_hierarchy_2019[[#This Row],[BA Code]],Table16[[#All],[HPS Supplies]],0)),"")</f>
        <v/>
      </c>
      <c r="W202" t="str">
        <f>+IFERROR(INDEX(Table16[[#All],[OPS Supplies code]],MATCH(Product_hierarchy_2019[[#This Row],[BA Code]],Table16[[#All],[OPS Supplies]],0)),"")</f>
        <v/>
      </c>
      <c r="AA202" s="1" t="str">
        <f>+IFERROR(INDEX(DCP_PL_mapping[[#All],[DCP Group]],MATCH(Product_hierarchy_2019[[#This Row],[BA Code]],DCP_PL_mapping[[#All],[BA Code]],0)),"")</f>
        <v/>
      </c>
      <c r="AB202" t="str">
        <f>+INDEX(Product_Herarchy2017[[#All],[L2 Description]],MATCH(Product_hierarchy_2019[[#This Row],[BA Code]],Product_Herarchy2017[[#All],[BA Code]],0))</f>
        <v>Print</v>
      </c>
      <c r="AC202" t="s">
        <v>699</v>
      </c>
    </row>
    <row r="203" spans="1:29" x14ac:dyDescent="0.25">
      <c r="A203" t="s">
        <v>384</v>
      </c>
      <c r="B203" t="str">
        <f>+LEFT(Product_hierarchy_2019[[#This Row],[BA Code]],2)</f>
        <v>W1</v>
      </c>
      <c r="C203" t="s">
        <v>385</v>
      </c>
      <c r="D203" t="s">
        <v>215</v>
      </c>
      <c r="E203" t="s">
        <v>213</v>
      </c>
      <c r="F203" t="s">
        <v>214</v>
      </c>
      <c r="G203" t="s">
        <v>319</v>
      </c>
      <c r="H203" t="s">
        <v>699</v>
      </c>
      <c r="I203" t="s">
        <v>703</v>
      </c>
      <c r="J203" t="s">
        <v>703</v>
      </c>
      <c r="K203" t="str">
        <f>+IFERROR(INDEX(Table16[[#All],[CPS Code]],MATCH(Product_hierarchy_2019[[#This Row],[BA Code]],Table16[[#All],[CPS]],0)),"")</f>
        <v/>
      </c>
      <c r="L203" t="s">
        <v>703</v>
      </c>
      <c r="O203" t="str">
        <f>+IFERROR(INDEX(Table16[[#All],[PC Services code]],MATCH(Product_hierarchy_2019[[#This Row],[BA Code]],Table16[[#All],[PC Svcs (STM + Indirect)]],0)),"")</f>
        <v/>
      </c>
      <c r="P203" t="str">
        <f>+IFERROR(INDEX(Table16[[#All],[PC Value code]],MATCH(Product_hierarchy_2019[[#This Row],[BA Code]],Table16[[#All],[PC Value]],0)),"")</f>
        <v/>
      </c>
      <c r="Q203" t="str">
        <f>+IFERROR(INDEX(Table16[[#All],[OPS HW code]],MATCH(Product_hierarchy_2019[[#This Row],[BA Code]],Table16[[#All],[OPS HW A3]],0)),"")</f>
        <v/>
      </c>
      <c r="R203" t="str">
        <f>+IFERROR(INDEX(Table16[[#All],[OPS HW A4 code]],MATCH(Product_hierarchy_2019[[#This Row],[BA Code]],Table16[[#All],[OPS HW A4]],0)),"")</f>
        <v/>
      </c>
      <c r="S203" t="str">
        <f>+IFERROR(INDEX(Table16[[#All],[HPS HW code]],MATCH(Product_hierarchy_2019[[#This Row],[BA Code]],Table16[[#All],[HPS HW]],0)),"")</f>
        <v/>
      </c>
      <c r="T203" t="str">
        <f>+IFERROR(INDEX(Table16[[#All],[Print Support Svcs code]],MATCH(Product_hierarchy_2019[[#This Row],[BA Code]],Table16[[#All],[Print Support Svcs]],0)),"")</f>
        <v/>
      </c>
      <c r="U203" t="str">
        <f>+IFERROR(INDEX(Table16[[#All],[Print Value code]],MATCH(Product_hierarchy_2019[[#This Row],[BA Code]],Table16[[#All],[Print Value]],0)),"")</f>
        <v/>
      </c>
      <c r="V203" t="str">
        <f>+IFERROR(INDEX(Table16[[#All],[HPS Supplies code]],MATCH(Product_hierarchy_2019[[#This Row],[BA Code]],Table16[[#All],[HPS Supplies]],0)),"")</f>
        <v/>
      </c>
      <c r="W203" t="str">
        <f>+IFERROR(INDEX(Table16[[#All],[OPS Supplies code]],MATCH(Product_hierarchy_2019[[#This Row],[BA Code]],Table16[[#All],[OPS Supplies]],0)),"")</f>
        <v/>
      </c>
      <c r="AA203" s="1" t="str">
        <f>+IFERROR(INDEX(DCP_PL_mapping[[#All],[DCP Group]],MATCH(Product_hierarchy_2019[[#This Row],[BA Code]],DCP_PL_mapping[[#All],[BA Code]],0)),"")</f>
        <v/>
      </c>
      <c r="AB203" t="str">
        <f>+INDEX(Product_Herarchy2017[[#All],[L2 Description]],MATCH(Product_hierarchy_2019[[#This Row],[BA Code]],Product_Herarchy2017[[#All],[BA Code]],0))</f>
        <v>Print</v>
      </c>
      <c r="AC203" t="s">
        <v>699</v>
      </c>
    </row>
    <row r="204" spans="1:29" x14ac:dyDescent="0.25">
      <c r="A204" t="s">
        <v>400</v>
      </c>
      <c r="B204" t="str">
        <f>+LEFT(Product_hierarchy_2019[[#This Row],[BA Code]],2)</f>
        <v>W1</v>
      </c>
      <c r="C204" t="s">
        <v>401</v>
      </c>
      <c r="D204" t="s">
        <v>402</v>
      </c>
      <c r="E204" t="s">
        <v>213</v>
      </c>
      <c r="F204" t="s">
        <v>214</v>
      </c>
      <c r="G204" t="s">
        <v>319</v>
      </c>
      <c r="H204" t="s">
        <v>699</v>
      </c>
      <c r="I204" t="s">
        <v>703</v>
      </c>
      <c r="J204" t="s">
        <v>703</v>
      </c>
      <c r="K204" t="str">
        <f>+IFERROR(INDEX(Table16[[#All],[CPS Code]],MATCH(Product_hierarchy_2019[[#This Row],[BA Code]],Table16[[#All],[CPS]],0)),"")</f>
        <v/>
      </c>
      <c r="L204" t="s">
        <v>703</v>
      </c>
      <c r="O204" t="str">
        <f>+IFERROR(INDEX(Table16[[#All],[PC Services code]],MATCH(Product_hierarchy_2019[[#This Row],[BA Code]],Table16[[#All],[PC Svcs (STM + Indirect)]],0)),"")</f>
        <v/>
      </c>
      <c r="P204" t="str">
        <f>+IFERROR(INDEX(Table16[[#All],[PC Value code]],MATCH(Product_hierarchy_2019[[#This Row],[BA Code]],Table16[[#All],[PC Value]],0)),"")</f>
        <v/>
      </c>
      <c r="Q204" t="str">
        <f>+IFERROR(INDEX(Table16[[#All],[OPS HW code]],MATCH(Product_hierarchy_2019[[#This Row],[BA Code]],Table16[[#All],[OPS HW A3]],0)),"")</f>
        <v/>
      </c>
      <c r="R204" t="str">
        <f>+IFERROR(INDEX(Table16[[#All],[OPS HW A4 code]],MATCH(Product_hierarchy_2019[[#This Row],[BA Code]],Table16[[#All],[OPS HW A4]],0)),"")</f>
        <v/>
      </c>
      <c r="S204" t="str">
        <f>+IFERROR(INDEX(Table16[[#All],[HPS HW code]],MATCH(Product_hierarchy_2019[[#This Row],[BA Code]],Table16[[#All],[HPS HW]],0)),"")</f>
        <v/>
      </c>
      <c r="T204" t="str">
        <f>+IFERROR(INDEX(Table16[[#All],[Print Support Svcs code]],MATCH(Product_hierarchy_2019[[#This Row],[BA Code]],Table16[[#All],[Print Support Svcs]],0)),"")</f>
        <v/>
      </c>
      <c r="U204" t="str">
        <f>+IFERROR(INDEX(Table16[[#All],[Print Value code]],MATCH(Product_hierarchy_2019[[#This Row],[BA Code]],Table16[[#All],[Print Value]],0)),"")</f>
        <v/>
      </c>
      <c r="V204" t="str">
        <f>+IFERROR(INDEX(Table16[[#All],[HPS Supplies code]],MATCH(Product_hierarchy_2019[[#This Row],[BA Code]],Table16[[#All],[HPS Supplies]],0)),"")</f>
        <v/>
      </c>
      <c r="W204" t="str">
        <f>+IFERROR(INDEX(Table16[[#All],[OPS Supplies code]],MATCH(Product_hierarchy_2019[[#This Row],[BA Code]],Table16[[#All],[OPS Supplies]],0)),"")</f>
        <v/>
      </c>
      <c r="AA204" s="1" t="str">
        <f>+IFERROR(INDEX(DCP_PL_mapping[[#All],[DCP Group]],MATCH(Product_hierarchy_2019[[#This Row],[BA Code]],DCP_PL_mapping[[#All],[BA Code]],0)),"")</f>
        <v/>
      </c>
      <c r="AB204" t="str">
        <f>+INDEX(Product_Herarchy2017[[#All],[L2 Description]],MATCH(Product_hierarchy_2019[[#This Row],[BA Code]],Product_Herarchy2017[[#All],[BA Code]],0))</f>
        <v>Print</v>
      </c>
      <c r="AC204" t="s">
        <v>699</v>
      </c>
    </row>
    <row r="205" spans="1:29" x14ac:dyDescent="0.25">
      <c r="A205" t="s">
        <v>393</v>
      </c>
      <c r="B205" t="str">
        <f>+LEFT(Product_hierarchy_2019[[#This Row],[BA Code]],2)</f>
        <v>W1</v>
      </c>
      <c r="C205" t="s">
        <v>394</v>
      </c>
      <c r="D205" t="s">
        <v>216</v>
      </c>
      <c r="E205" t="s">
        <v>213</v>
      </c>
      <c r="F205" t="s">
        <v>214</v>
      </c>
      <c r="G205" t="s">
        <v>319</v>
      </c>
      <c r="H205" t="s">
        <v>699</v>
      </c>
      <c r="I205" t="s">
        <v>703</v>
      </c>
      <c r="J205" t="s">
        <v>703</v>
      </c>
      <c r="K205" t="str">
        <f>+IFERROR(INDEX(Table16[[#All],[CPS Code]],MATCH(Product_hierarchy_2019[[#This Row],[BA Code]],Table16[[#All],[CPS]],0)),"")</f>
        <v/>
      </c>
      <c r="L205" t="s">
        <v>703</v>
      </c>
      <c r="O205" t="str">
        <f>+IFERROR(INDEX(Table16[[#All],[PC Services code]],MATCH(Product_hierarchy_2019[[#This Row],[BA Code]],Table16[[#All],[PC Svcs (STM + Indirect)]],0)),"")</f>
        <v/>
      </c>
      <c r="P205" t="str">
        <f>+IFERROR(INDEX(Table16[[#All],[PC Value code]],MATCH(Product_hierarchy_2019[[#This Row],[BA Code]],Table16[[#All],[PC Value]],0)),"")</f>
        <v/>
      </c>
      <c r="Q205" t="str">
        <f>+IFERROR(INDEX(Table16[[#All],[OPS HW code]],MATCH(Product_hierarchy_2019[[#This Row],[BA Code]],Table16[[#All],[OPS HW A3]],0)),"")</f>
        <v/>
      </c>
      <c r="R205" t="str">
        <f>+IFERROR(INDEX(Table16[[#All],[OPS HW A4 code]],MATCH(Product_hierarchy_2019[[#This Row],[BA Code]],Table16[[#All],[OPS HW A4]],0)),"")</f>
        <v/>
      </c>
      <c r="S205" t="str">
        <f>+IFERROR(INDEX(Table16[[#All],[HPS HW code]],MATCH(Product_hierarchy_2019[[#This Row],[BA Code]],Table16[[#All],[HPS HW]],0)),"")</f>
        <v/>
      </c>
      <c r="T205" t="str">
        <f>+IFERROR(INDEX(Table16[[#All],[Print Support Svcs code]],MATCH(Product_hierarchy_2019[[#This Row],[BA Code]],Table16[[#All],[Print Support Svcs]],0)),"")</f>
        <v/>
      </c>
      <c r="U205" t="str">
        <f>+IFERROR(INDEX(Table16[[#All],[Print Value code]],MATCH(Product_hierarchy_2019[[#This Row],[BA Code]],Table16[[#All],[Print Value]],0)),"")</f>
        <v/>
      </c>
      <c r="V205" t="str">
        <f>+IFERROR(INDEX(Table16[[#All],[HPS Supplies code]],MATCH(Product_hierarchy_2019[[#This Row],[BA Code]],Table16[[#All],[HPS Supplies]],0)),"")</f>
        <v/>
      </c>
      <c r="W205" t="str">
        <f>+IFERROR(INDEX(Table16[[#All],[OPS Supplies code]],MATCH(Product_hierarchy_2019[[#This Row],[BA Code]],Table16[[#All],[OPS Supplies]],0)),"")</f>
        <v/>
      </c>
      <c r="AA205" s="1" t="str">
        <f>+IFERROR(INDEX(DCP_PL_mapping[[#All],[DCP Group]],MATCH(Product_hierarchy_2019[[#This Row],[BA Code]],DCP_PL_mapping[[#All],[BA Code]],0)),"")</f>
        <v/>
      </c>
      <c r="AB205" t="str">
        <f>+INDEX(Product_Herarchy2017[[#All],[L2 Description]],MATCH(Product_hierarchy_2019[[#This Row],[BA Code]],Product_Herarchy2017[[#All],[BA Code]],0))</f>
        <v>Print</v>
      </c>
      <c r="AC205" t="s">
        <v>699</v>
      </c>
    </row>
    <row r="206" spans="1:29" x14ac:dyDescent="0.25">
      <c r="A206" t="s">
        <v>409</v>
      </c>
      <c r="B206" t="str">
        <f>+LEFT(Product_hierarchy_2019[[#This Row],[BA Code]],2)</f>
        <v>W1</v>
      </c>
      <c r="C206" t="s">
        <v>410</v>
      </c>
      <c r="D206" t="s">
        <v>411</v>
      </c>
      <c r="E206" t="s">
        <v>213</v>
      </c>
      <c r="F206" t="s">
        <v>214</v>
      </c>
      <c r="G206" t="s">
        <v>319</v>
      </c>
      <c r="H206" t="s">
        <v>699</v>
      </c>
      <c r="I206" t="s">
        <v>703</v>
      </c>
      <c r="J206" t="s">
        <v>703</v>
      </c>
      <c r="K206" t="str">
        <f>+IFERROR(INDEX(Table16[[#All],[CPS Code]],MATCH(Product_hierarchy_2019[[#This Row],[BA Code]],Table16[[#All],[CPS]],0)),"")</f>
        <v/>
      </c>
      <c r="L206" t="s">
        <v>703</v>
      </c>
      <c r="O206" t="str">
        <f>+IFERROR(INDEX(Table16[[#All],[PC Services code]],MATCH(Product_hierarchy_2019[[#This Row],[BA Code]],Table16[[#All],[PC Svcs (STM + Indirect)]],0)),"")</f>
        <v/>
      </c>
      <c r="P206" t="str">
        <f>+IFERROR(INDEX(Table16[[#All],[PC Value code]],MATCH(Product_hierarchy_2019[[#This Row],[BA Code]],Table16[[#All],[PC Value]],0)),"")</f>
        <v/>
      </c>
      <c r="Q206" t="str">
        <f>+IFERROR(INDEX(Table16[[#All],[OPS HW code]],MATCH(Product_hierarchy_2019[[#This Row],[BA Code]],Table16[[#All],[OPS HW A3]],0)),"")</f>
        <v/>
      </c>
      <c r="R206" t="str">
        <f>+IFERROR(INDEX(Table16[[#All],[OPS HW A4 code]],MATCH(Product_hierarchy_2019[[#This Row],[BA Code]],Table16[[#All],[OPS HW A4]],0)),"")</f>
        <v/>
      </c>
      <c r="S206" t="str">
        <f>+IFERROR(INDEX(Table16[[#All],[HPS HW code]],MATCH(Product_hierarchy_2019[[#This Row],[BA Code]],Table16[[#All],[HPS HW]],0)),"")</f>
        <v/>
      </c>
      <c r="T206" t="str">
        <f>+IFERROR(INDEX(Table16[[#All],[Print Support Svcs code]],MATCH(Product_hierarchy_2019[[#This Row],[BA Code]],Table16[[#All],[Print Support Svcs]],0)),"")</f>
        <v/>
      </c>
      <c r="U206" t="str">
        <f>+IFERROR(INDEX(Table16[[#All],[Print Value code]],MATCH(Product_hierarchy_2019[[#This Row],[BA Code]],Table16[[#All],[Print Value]],0)),"")</f>
        <v/>
      </c>
      <c r="V206" t="str">
        <f>+IFERROR(INDEX(Table16[[#All],[HPS Supplies code]],MATCH(Product_hierarchy_2019[[#This Row],[BA Code]],Table16[[#All],[HPS Supplies]],0)),"")</f>
        <v/>
      </c>
      <c r="W206" t="str">
        <f>+IFERROR(INDEX(Table16[[#All],[OPS Supplies code]],MATCH(Product_hierarchy_2019[[#This Row],[BA Code]],Table16[[#All],[OPS Supplies]],0)),"")</f>
        <v/>
      </c>
      <c r="AA206" s="1" t="str">
        <f>+IFERROR(INDEX(DCP_PL_mapping[[#All],[DCP Group]],MATCH(Product_hierarchy_2019[[#This Row],[BA Code]],DCP_PL_mapping[[#All],[BA Code]],0)),"")</f>
        <v/>
      </c>
      <c r="AB206" t="str">
        <f>+INDEX(Product_Herarchy2017[[#All],[L2 Description]],MATCH(Product_hierarchy_2019[[#This Row],[BA Code]],Product_Herarchy2017[[#All],[BA Code]],0))</f>
        <v>Print</v>
      </c>
      <c r="AC206" t="s">
        <v>699</v>
      </c>
    </row>
    <row r="207" spans="1:29" x14ac:dyDescent="0.25">
      <c r="A207" t="s">
        <v>130</v>
      </c>
      <c r="B207" t="str">
        <f>+LEFT(Product_hierarchy_2019[[#This Row],[BA Code]],2)</f>
        <v>4M</v>
      </c>
      <c r="C207" t="s">
        <v>452</v>
      </c>
      <c r="D207" t="s">
        <v>457</v>
      </c>
      <c r="E207" t="s">
        <v>458</v>
      </c>
      <c r="F207" t="s">
        <v>214</v>
      </c>
      <c r="G207" t="s">
        <v>319</v>
      </c>
      <c r="H207" t="s">
        <v>699</v>
      </c>
      <c r="I207" t="s">
        <v>703</v>
      </c>
      <c r="J207" t="s">
        <v>703</v>
      </c>
      <c r="K207" t="str">
        <f>+IFERROR(INDEX(Table16[[#All],[CPS Code]],MATCH(Product_hierarchy_2019[[#This Row],[BA Code]],Table16[[#All],[CPS]],0)),"")</f>
        <v/>
      </c>
      <c r="L207" t="s">
        <v>703</v>
      </c>
      <c r="O207" t="str">
        <f>+IFERROR(INDEX(Table16[[#All],[PC Services code]],MATCH(Product_hierarchy_2019[[#This Row],[BA Code]],Table16[[#All],[PC Svcs (STM + Indirect)]],0)),"")</f>
        <v/>
      </c>
      <c r="P207" t="str">
        <f>+IFERROR(INDEX(Table16[[#All],[PC Value code]],MATCH(Product_hierarchy_2019[[#This Row],[BA Code]],Table16[[#All],[PC Value]],0)),"")</f>
        <v/>
      </c>
      <c r="Q207" t="str">
        <f>+IFERROR(INDEX(Table16[[#All],[OPS HW code]],MATCH(Product_hierarchy_2019[[#This Row],[BA Code]],Table16[[#All],[OPS HW A3]],0)),"")</f>
        <v/>
      </c>
      <c r="R207" t="str">
        <f>+IFERROR(INDEX(Table16[[#All],[OPS HW A4 code]],MATCH(Product_hierarchy_2019[[#This Row],[BA Code]],Table16[[#All],[OPS HW A4]],0)),"")</f>
        <v/>
      </c>
      <c r="S207" t="str">
        <f>+IFERROR(INDEX(Table16[[#All],[HPS HW code]],MATCH(Product_hierarchy_2019[[#This Row],[BA Code]],Table16[[#All],[HPS HW]],0)),"")</f>
        <v/>
      </c>
      <c r="T207" t="str">
        <f>+IFERROR(INDEX(Table16[[#All],[Print Support Svcs code]],MATCH(Product_hierarchy_2019[[#This Row],[BA Code]],Table16[[#All],[Print Support Svcs]],0)),"")</f>
        <v/>
      </c>
      <c r="U207" t="str">
        <f>+IFERROR(INDEX(Table16[[#All],[Print Value code]],MATCH(Product_hierarchy_2019[[#This Row],[BA Code]],Table16[[#All],[Print Value]],0)),"")</f>
        <v/>
      </c>
      <c r="V207" t="str">
        <f>+IFERROR(INDEX(Table16[[#All],[HPS Supplies code]],MATCH(Product_hierarchy_2019[[#This Row],[BA Code]],Table16[[#All],[HPS Supplies]],0)),"")</f>
        <v/>
      </c>
      <c r="W207" t="str">
        <f>+IFERROR(INDEX(Table16[[#All],[OPS Supplies code]],MATCH(Product_hierarchy_2019[[#This Row],[BA Code]],Table16[[#All],[OPS Supplies]],0)),"")</f>
        <v/>
      </c>
      <c r="AA207" s="1" t="str">
        <f>+IFERROR(INDEX(DCP_PL_mapping[[#All],[DCP Group]],MATCH(Product_hierarchy_2019[[#This Row],[BA Code]],DCP_PL_mapping[[#All],[BA Code]],0)),"")</f>
        <v/>
      </c>
      <c r="AB207" t="str">
        <f>+INDEX(Product_Herarchy2017[[#All],[L2 Description]],MATCH(Product_hierarchy_2019[[#This Row],[BA Code]],Product_Herarchy2017[[#All],[BA Code]],0))</f>
        <v>Print</v>
      </c>
      <c r="AC207" t="s">
        <v>699</v>
      </c>
    </row>
    <row r="208" spans="1:29" x14ac:dyDescent="0.25">
      <c r="A208" t="s">
        <v>113</v>
      </c>
      <c r="B208" t="str">
        <f>+LEFT(Product_hierarchy_2019[[#This Row],[BA Code]],2)</f>
        <v>6Q</v>
      </c>
      <c r="C208" t="s">
        <v>459</v>
      </c>
      <c r="D208" t="s">
        <v>282</v>
      </c>
      <c r="E208" t="s">
        <v>458</v>
      </c>
      <c r="F208" t="s">
        <v>214</v>
      </c>
      <c r="G208" t="s">
        <v>319</v>
      </c>
      <c r="H208" t="s">
        <v>699</v>
      </c>
      <c r="I208" t="s">
        <v>703</v>
      </c>
      <c r="J208" t="s">
        <v>703</v>
      </c>
      <c r="K208" t="str">
        <f>+IFERROR(INDEX(Table16[[#All],[CPS Code]],MATCH(Product_hierarchy_2019[[#This Row],[BA Code]],Table16[[#All],[CPS]],0)),"")</f>
        <v/>
      </c>
      <c r="L208" t="s">
        <v>703</v>
      </c>
      <c r="O208" t="str">
        <f>+IFERROR(INDEX(Table16[[#All],[PC Services code]],MATCH(Product_hierarchy_2019[[#This Row],[BA Code]],Table16[[#All],[PC Svcs (STM + Indirect)]],0)),"")</f>
        <v/>
      </c>
      <c r="P208" t="str">
        <f>+IFERROR(INDEX(Table16[[#All],[PC Value code]],MATCH(Product_hierarchy_2019[[#This Row],[BA Code]],Table16[[#All],[PC Value]],0)),"")</f>
        <v/>
      </c>
      <c r="Q208" t="str">
        <f>+IFERROR(INDEX(Table16[[#All],[OPS HW code]],MATCH(Product_hierarchy_2019[[#This Row],[BA Code]],Table16[[#All],[OPS HW A3]],0)),"")</f>
        <v/>
      </c>
      <c r="R208" t="str">
        <f>+IFERROR(INDEX(Table16[[#All],[OPS HW A4 code]],MATCH(Product_hierarchy_2019[[#This Row],[BA Code]],Table16[[#All],[OPS HW A4]],0)),"")</f>
        <v/>
      </c>
      <c r="S208" t="str">
        <f>+IFERROR(INDEX(Table16[[#All],[HPS HW code]],MATCH(Product_hierarchy_2019[[#This Row],[BA Code]],Table16[[#All],[HPS HW]],0)),"")</f>
        <v/>
      </c>
      <c r="T208" t="str">
        <f>+IFERROR(INDEX(Table16[[#All],[Print Support Svcs code]],MATCH(Product_hierarchy_2019[[#This Row],[BA Code]],Table16[[#All],[Print Support Svcs]],0)),"")</f>
        <v/>
      </c>
      <c r="U208" t="str">
        <f>+IFERROR(INDEX(Table16[[#All],[Print Value code]],MATCH(Product_hierarchy_2019[[#This Row],[BA Code]],Table16[[#All],[Print Value]],0)),"")</f>
        <v/>
      </c>
      <c r="V208" t="str">
        <f>+IFERROR(INDEX(Table16[[#All],[HPS Supplies code]],MATCH(Product_hierarchy_2019[[#This Row],[BA Code]],Table16[[#All],[HPS Supplies]],0)),"")</f>
        <v/>
      </c>
      <c r="W208" t="str">
        <f>+IFERROR(INDEX(Table16[[#All],[OPS Supplies code]],MATCH(Product_hierarchy_2019[[#This Row],[BA Code]],Table16[[#All],[OPS Supplies]],0)),"")</f>
        <v/>
      </c>
      <c r="AA208" s="1" t="str">
        <f>+IFERROR(INDEX(DCP_PL_mapping[[#All],[DCP Group]],MATCH(Product_hierarchy_2019[[#This Row],[BA Code]],DCP_PL_mapping[[#All],[BA Code]],0)),"")</f>
        <v>OPS DCP</v>
      </c>
      <c r="AB208" t="str">
        <f>+INDEX(Product_Herarchy2017[[#All],[L2 Description]],MATCH(Product_hierarchy_2019[[#This Row],[BA Code]],Product_Herarchy2017[[#All],[BA Code]],0))</f>
        <v>Print</v>
      </c>
      <c r="AC208" t="s">
        <v>699</v>
      </c>
    </row>
    <row r="209" spans="1:29" x14ac:dyDescent="0.25">
      <c r="A209" t="s">
        <v>114</v>
      </c>
      <c r="B209" t="str">
        <f>+LEFT(Product_hierarchy_2019[[#This Row],[BA Code]],2)</f>
        <v>91</v>
      </c>
      <c r="C209" t="s">
        <v>238</v>
      </c>
      <c r="D209" t="s">
        <v>282</v>
      </c>
      <c r="E209" t="s">
        <v>458</v>
      </c>
      <c r="F209" t="s">
        <v>214</v>
      </c>
      <c r="G209" t="s">
        <v>319</v>
      </c>
      <c r="H209" t="s">
        <v>699</v>
      </c>
      <c r="I209" t="s">
        <v>703</v>
      </c>
      <c r="J209" t="s">
        <v>703</v>
      </c>
      <c r="K209" t="str">
        <f>+IFERROR(INDEX(Table16[[#All],[CPS Code]],MATCH(Product_hierarchy_2019[[#This Row],[BA Code]],Table16[[#All],[CPS]],0)),"")</f>
        <v/>
      </c>
      <c r="L209" t="s">
        <v>703</v>
      </c>
      <c r="O209" t="str">
        <f>+IFERROR(INDEX(Table16[[#All],[PC Services code]],MATCH(Product_hierarchy_2019[[#This Row],[BA Code]],Table16[[#All],[PC Svcs (STM + Indirect)]],0)),"")</f>
        <v/>
      </c>
      <c r="P209" t="str">
        <f>+IFERROR(INDEX(Table16[[#All],[PC Value code]],MATCH(Product_hierarchy_2019[[#This Row],[BA Code]],Table16[[#All],[PC Value]],0)),"")</f>
        <v/>
      </c>
      <c r="Q209" t="str">
        <f>+IFERROR(INDEX(Table16[[#All],[OPS HW code]],MATCH(Product_hierarchy_2019[[#This Row],[BA Code]],Table16[[#All],[OPS HW A3]],0)),"")</f>
        <v/>
      </c>
      <c r="R209" t="str">
        <f>+IFERROR(INDEX(Table16[[#All],[OPS HW A4 code]],MATCH(Product_hierarchy_2019[[#This Row],[BA Code]],Table16[[#All],[OPS HW A4]],0)),"")</f>
        <v/>
      </c>
      <c r="S209" t="str">
        <f>+IFERROR(INDEX(Table16[[#All],[HPS HW code]],MATCH(Product_hierarchy_2019[[#This Row],[BA Code]],Table16[[#All],[HPS HW]],0)),"")</f>
        <v/>
      </c>
      <c r="T209" t="str">
        <f>+IFERROR(INDEX(Table16[[#All],[Print Support Svcs code]],MATCH(Product_hierarchy_2019[[#This Row],[BA Code]],Table16[[#All],[Print Support Svcs]],0)),"")</f>
        <v/>
      </c>
      <c r="U209" t="str">
        <f>+IFERROR(INDEX(Table16[[#All],[Print Value code]],MATCH(Product_hierarchy_2019[[#This Row],[BA Code]],Table16[[#All],[Print Value]],0)),"")</f>
        <v/>
      </c>
      <c r="V209" t="str">
        <f>+IFERROR(INDEX(Table16[[#All],[HPS Supplies code]],MATCH(Product_hierarchy_2019[[#This Row],[BA Code]],Table16[[#All],[HPS Supplies]],0)),"")</f>
        <v/>
      </c>
      <c r="W209" t="str">
        <f>+IFERROR(INDEX(Table16[[#All],[OPS Supplies code]],MATCH(Product_hierarchy_2019[[#This Row],[BA Code]],Table16[[#All],[OPS Supplies]],0)),"")</f>
        <v/>
      </c>
      <c r="AA209" s="1" t="str">
        <f>+IFERROR(INDEX(DCP_PL_mapping[[#All],[DCP Group]],MATCH(Product_hierarchy_2019[[#This Row],[BA Code]],DCP_PL_mapping[[#All],[BA Code]],0)),"")</f>
        <v>OPS DCP</v>
      </c>
      <c r="AB209" t="str">
        <f>+INDEX(Product_Herarchy2017[[#All],[L2 Description]],MATCH(Product_hierarchy_2019[[#This Row],[BA Code]],Product_Herarchy2017[[#All],[BA Code]],0))</f>
        <v>Print</v>
      </c>
      <c r="AC209" t="s">
        <v>699</v>
      </c>
    </row>
    <row r="210" spans="1:29" x14ac:dyDescent="0.25">
      <c r="A210" t="s">
        <v>289</v>
      </c>
      <c r="B210" t="str">
        <f>+LEFT(Product_hierarchy_2019[[#This Row],[BA Code]],2)</f>
        <v>F4</v>
      </c>
      <c r="C210" t="s">
        <v>460</v>
      </c>
      <c r="D210" t="s">
        <v>282</v>
      </c>
      <c r="E210" t="s">
        <v>458</v>
      </c>
      <c r="F210" t="s">
        <v>214</v>
      </c>
      <c r="G210" t="s">
        <v>319</v>
      </c>
      <c r="H210" t="s">
        <v>699</v>
      </c>
      <c r="I210" t="s">
        <v>703</v>
      </c>
      <c r="J210" t="s">
        <v>703</v>
      </c>
      <c r="K210" t="str">
        <f>+IFERROR(INDEX(Table16[[#All],[CPS Code]],MATCH(Product_hierarchy_2019[[#This Row],[BA Code]],Table16[[#All],[CPS]],0)),"")</f>
        <v/>
      </c>
      <c r="L210" t="s">
        <v>703</v>
      </c>
      <c r="O210" t="str">
        <f>+IFERROR(INDEX(Table16[[#All],[PC Services code]],MATCH(Product_hierarchy_2019[[#This Row],[BA Code]],Table16[[#All],[PC Svcs (STM + Indirect)]],0)),"")</f>
        <v/>
      </c>
      <c r="P210" t="str">
        <f>+IFERROR(INDEX(Table16[[#All],[PC Value code]],MATCH(Product_hierarchy_2019[[#This Row],[BA Code]],Table16[[#All],[PC Value]],0)),"")</f>
        <v/>
      </c>
      <c r="Q210" t="str">
        <f>+IFERROR(INDEX(Table16[[#All],[OPS HW code]],MATCH(Product_hierarchy_2019[[#This Row],[BA Code]],Table16[[#All],[OPS HW A3]],0)),"")</f>
        <v/>
      </c>
      <c r="R210" t="str">
        <f>+IFERROR(INDEX(Table16[[#All],[OPS HW A4 code]],MATCH(Product_hierarchy_2019[[#This Row],[BA Code]],Table16[[#All],[OPS HW A4]],0)),"")</f>
        <v/>
      </c>
      <c r="S210" t="str">
        <f>+IFERROR(INDEX(Table16[[#All],[HPS HW code]],MATCH(Product_hierarchy_2019[[#This Row],[BA Code]],Table16[[#All],[HPS HW]],0)),"")</f>
        <v/>
      </c>
      <c r="T210" t="str">
        <f>+IFERROR(INDEX(Table16[[#All],[Print Support Svcs code]],MATCH(Product_hierarchy_2019[[#This Row],[BA Code]],Table16[[#All],[Print Support Svcs]],0)),"")</f>
        <v/>
      </c>
      <c r="U210" t="str">
        <f>+IFERROR(INDEX(Table16[[#All],[Print Value code]],MATCH(Product_hierarchy_2019[[#This Row],[BA Code]],Table16[[#All],[Print Value]],0)),"")</f>
        <v/>
      </c>
      <c r="V210" t="str">
        <f>+IFERROR(INDEX(Table16[[#All],[HPS Supplies code]],MATCH(Product_hierarchy_2019[[#This Row],[BA Code]],Table16[[#All],[HPS Supplies]],0)),"")</f>
        <v/>
      </c>
      <c r="W210" t="str">
        <f>+IFERROR(INDEX(Table16[[#All],[OPS Supplies code]],MATCH(Product_hierarchy_2019[[#This Row],[BA Code]],Table16[[#All],[OPS Supplies]],0)),"")</f>
        <v/>
      </c>
      <c r="AA210" s="1" t="str">
        <f>+IFERROR(INDEX(DCP_PL_mapping[[#All],[DCP Group]],MATCH(Product_hierarchy_2019[[#This Row],[BA Code]],DCP_PL_mapping[[#All],[BA Code]],0)),"")</f>
        <v>OPS DCP</v>
      </c>
      <c r="AB210" t="str">
        <f>+INDEX(Product_Herarchy2017[[#All],[L2 Description]],MATCH(Product_hierarchy_2019[[#This Row],[BA Code]],Product_Herarchy2017[[#All],[BA Code]],0))</f>
        <v>Print</v>
      </c>
      <c r="AC210" t="s">
        <v>699</v>
      </c>
    </row>
    <row r="211" spans="1:29" x14ac:dyDescent="0.25">
      <c r="A211" t="s">
        <v>291</v>
      </c>
      <c r="B211" t="str">
        <f>+LEFT(Product_hierarchy_2019[[#This Row],[BA Code]],2)</f>
        <v>F8</v>
      </c>
      <c r="C211" t="s">
        <v>463</v>
      </c>
      <c r="D211" t="s">
        <v>467</v>
      </c>
      <c r="E211" t="s">
        <v>458</v>
      </c>
      <c r="F211" t="s">
        <v>214</v>
      </c>
      <c r="G211" t="s">
        <v>319</v>
      </c>
      <c r="H211" t="s">
        <v>699</v>
      </c>
      <c r="I211" t="s">
        <v>703</v>
      </c>
      <c r="J211" t="s">
        <v>703</v>
      </c>
      <c r="K211" t="str">
        <f>+IFERROR(INDEX(Table16[[#All],[CPS Code]],MATCH(Product_hierarchy_2019[[#This Row],[BA Code]],Table16[[#All],[CPS]],0)),"")</f>
        <v/>
      </c>
      <c r="L211" t="s">
        <v>703</v>
      </c>
      <c r="O211" t="str">
        <f>+IFERROR(INDEX(Table16[[#All],[PC Services code]],MATCH(Product_hierarchy_2019[[#This Row],[BA Code]],Table16[[#All],[PC Svcs (STM + Indirect)]],0)),"")</f>
        <v/>
      </c>
      <c r="P211" t="str">
        <f>+IFERROR(INDEX(Table16[[#All],[PC Value code]],MATCH(Product_hierarchy_2019[[#This Row],[BA Code]],Table16[[#All],[PC Value]],0)),"")</f>
        <v/>
      </c>
      <c r="Q211" t="str">
        <f>+IFERROR(INDEX(Table16[[#All],[OPS HW code]],MATCH(Product_hierarchy_2019[[#This Row],[BA Code]],Table16[[#All],[OPS HW A3]],0)),"")</f>
        <v/>
      </c>
      <c r="R211" t="str">
        <f>+IFERROR(INDEX(Table16[[#All],[OPS HW A4 code]],MATCH(Product_hierarchy_2019[[#This Row],[BA Code]],Table16[[#All],[OPS HW A4]],0)),"")</f>
        <v/>
      </c>
      <c r="S211" t="str">
        <f>+IFERROR(INDEX(Table16[[#All],[HPS HW code]],MATCH(Product_hierarchy_2019[[#This Row],[BA Code]],Table16[[#All],[HPS HW]],0)),"")</f>
        <v/>
      </c>
      <c r="T211" t="str">
        <f>+IFERROR(INDEX(Table16[[#All],[Print Support Svcs code]],MATCH(Product_hierarchy_2019[[#This Row],[BA Code]],Table16[[#All],[Print Support Svcs]],0)),"")</f>
        <v/>
      </c>
      <c r="U211" t="str">
        <f>+IFERROR(INDEX(Table16[[#All],[Print Value code]],MATCH(Product_hierarchy_2019[[#This Row],[BA Code]],Table16[[#All],[Print Value]],0)),"")</f>
        <v/>
      </c>
      <c r="V211" t="str">
        <f>+IFERROR(INDEX(Table16[[#All],[HPS Supplies code]],MATCH(Product_hierarchy_2019[[#This Row],[BA Code]],Table16[[#All],[HPS Supplies]],0)),"")</f>
        <v/>
      </c>
      <c r="W211" t="str">
        <f>+IFERROR(INDEX(Table16[[#All],[OPS Supplies code]],MATCH(Product_hierarchy_2019[[#This Row],[BA Code]],Table16[[#All],[OPS Supplies]],0)),"")</f>
        <v/>
      </c>
      <c r="AA211" s="1" t="str">
        <f>+IFERROR(INDEX(DCP_PL_mapping[[#All],[DCP Group]],MATCH(Product_hierarchy_2019[[#This Row],[BA Code]],DCP_PL_mapping[[#All],[BA Code]],0)),"")</f>
        <v/>
      </c>
      <c r="AB211" t="str">
        <f>+INDEX(Product_Herarchy2017[[#All],[L2 Description]],MATCH(Product_hierarchy_2019[[#This Row],[BA Code]],Product_Herarchy2017[[#All],[BA Code]],0))</f>
        <v>Print</v>
      </c>
      <c r="AC211" t="s">
        <v>699</v>
      </c>
    </row>
    <row r="212" spans="1:29" x14ac:dyDescent="0.25">
      <c r="A212" t="s">
        <v>292</v>
      </c>
      <c r="B212" t="str">
        <f>+LEFT(Product_hierarchy_2019[[#This Row],[BA Code]],2)</f>
        <v>FO</v>
      </c>
      <c r="C212" t="s">
        <v>464</v>
      </c>
      <c r="D212" t="s">
        <v>467</v>
      </c>
      <c r="E212" t="s">
        <v>458</v>
      </c>
      <c r="F212" t="s">
        <v>214</v>
      </c>
      <c r="G212" t="s">
        <v>319</v>
      </c>
      <c r="H212" t="s">
        <v>699</v>
      </c>
      <c r="I212" t="s">
        <v>703</v>
      </c>
      <c r="J212" t="s">
        <v>703</v>
      </c>
      <c r="K212" t="str">
        <f>+IFERROR(INDEX(Table16[[#All],[CPS Code]],MATCH(Product_hierarchy_2019[[#This Row],[BA Code]],Table16[[#All],[CPS]],0)),"")</f>
        <v/>
      </c>
      <c r="L212" t="s">
        <v>703</v>
      </c>
      <c r="O212" t="str">
        <f>+IFERROR(INDEX(Table16[[#All],[PC Services code]],MATCH(Product_hierarchy_2019[[#This Row],[BA Code]],Table16[[#All],[PC Svcs (STM + Indirect)]],0)),"")</f>
        <v/>
      </c>
      <c r="P212" t="str">
        <f>+IFERROR(INDEX(Table16[[#All],[PC Value code]],MATCH(Product_hierarchy_2019[[#This Row],[BA Code]],Table16[[#All],[PC Value]],0)),"")</f>
        <v/>
      </c>
      <c r="Q212" t="str">
        <f>+IFERROR(INDEX(Table16[[#All],[OPS HW code]],MATCH(Product_hierarchy_2019[[#This Row],[BA Code]],Table16[[#All],[OPS HW A3]],0)),"")</f>
        <v/>
      </c>
      <c r="R212" t="str">
        <f>+IFERROR(INDEX(Table16[[#All],[OPS HW A4 code]],MATCH(Product_hierarchy_2019[[#This Row],[BA Code]],Table16[[#All],[OPS HW A4]],0)),"")</f>
        <v/>
      </c>
      <c r="S212" t="str">
        <f>+IFERROR(INDEX(Table16[[#All],[HPS HW code]],MATCH(Product_hierarchy_2019[[#This Row],[BA Code]],Table16[[#All],[HPS HW]],0)),"")</f>
        <v/>
      </c>
      <c r="T212" t="str">
        <f>+IFERROR(INDEX(Table16[[#All],[Print Support Svcs code]],MATCH(Product_hierarchy_2019[[#This Row],[BA Code]],Table16[[#All],[Print Support Svcs]],0)),"")</f>
        <v/>
      </c>
      <c r="U212" t="str">
        <f>+IFERROR(INDEX(Table16[[#All],[Print Value code]],MATCH(Product_hierarchy_2019[[#This Row],[BA Code]],Table16[[#All],[Print Value]],0)),"")</f>
        <v/>
      </c>
      <c r="V212" t="str">
        <f>+IFERROR(INDEX(Table16[[#All],[HPS Supplies code]],MATCH(Product_hierarchy_2019[[#This Row],[BA Code]],Table16[[#All],[HPS Supplies]],0)),"")</f>
        <v/>
      </c>
      <c r="W212" t="str">
        <f>+IFERROR(INDEX(Table16[[#All],[OPS Supplies code]],MATCH(Product_hierarchy_2019[[#This Row],[BA Code]],Table16[[#All],[OPS Supplies]],0)),"")</f>
        <v/>
      </c>
      <c r="AA212" s="1" t="str">
        <f>+IFERROR(INDEX(DCP_PL_mapping[[#All],[DCP Group]],MATCH(Product_hierarchy_2019[[#This Row],[BA Code]],DCP_PL_mapping[[#All],[BA Code]],0)),"")</f>
        <v/>
      </c>
      <c r="AB212" t="str">
        <f>+INDEX(Product_Herarchy2017[[#All],[L2 Description]],MATCH(Product_hierarchy_2019[[#This Row],[BA Code]],Product_Herarchy2017[[#All],[BA Code]],0))</f>
        <v>Print</v>
      </c>
      <c r="AC212" t="s">
        <v>699</v>
      </c>
    </row>
    <row r="213" spans="1:29" x14ac:dyDescent="0.25">
      <c r="A213" t="s">
        <v>299</v>
      </c>
      <c r="B213" t="str">
        <f>+LEFT(Product_hierarchy_2019[[#This Row],[BA Code]],2)</f>
        <v>GZ</v>
      </c>
      <c r="C213" t="s">
        <v>298</v>
      </c>
      <c r="D213" t="s">
        <v>467</v>
      </c>
      <c r="E213" t="s">
        <v>458</v>
      </c>
      <c r="F213" t="s">
        <v>214</v>
      </c>
      <c r="G213" t="s">
        <v>319</v>
      </c>
      <c r="H213" t="s">
        <v>699</v>
      </c>
      <c r="I213" t="s">
        <v>703</v>
      </c>
      <c r="J213" t="s">
        <v>703</v>
      </c>
      <c r="K213" t="str">
        <f>+IFERROR(INDEX(Table16[[#All],[CPS Code]],MATCH(Product_hierarchy_2019[[#This Row],[BA Code]],Table16[[#All],[CPS]],0)),"")</f>
        <v/>
      </c>
      <c r="L213" t="s">
        <v>703</v>
      </c>
      <c r="O213" t="str">
        <f>+IFERROR(INDEX(Table16[[#All],[PC Services code]],MATCH(Product_hierarchy_2019[[#This Row],[BA Code]],Table16[[#All],[PC Svcs (STM + Indirect)]],0)),"")</f>
        <v/>
      </c>
      <c r="P213" t="str">
        <f>+IFERROR(INDEX(Table16[[#All],[PC Value code]],MATCH(Product_hierarchy_2019[[#This Row],[BA Code]],Table16[[#All],[PC Value]],0)),"")</f>
        <v/>
      </c>
      <c r="Q213" t="str">
        <f>+IFERROR(INDEX(Table16[[#All],[OPS HW code]],MATCH(Product_hierarchy_2019[[#This Row],[BA Code]],Table16[[#All],[OPS HW A3]],0)),"")</f>
        <v/>
      </c>
      <c r="R213" t="str">
        <f>+IFERROR(INDEX(Table16[[#All],[OPS HW A4 code]],MATCH(Product_hierarchy_2019[[#This Row],[BA Code]],Table16[[#All],[OPS HW A4]],0)),"")</f>
        <v/>
      </c>
      <c r="S213" t="str">
        <f>+IFERROR(INDEX(Table16[[#All],[HPS HW code]],MATCH(Product_hierarchy_2019[[#This Row],[BA Code]],Table16[[#All],[HPS HW]],0)),"")</f>
        <v/>
      </c>
      <c r="T213" t="str">
        <f>+IFERROR(INDEX(Table16[[#All],[Print Support Svcs code]],MATCH(Product_hierarchy_2019[[#This Row],[BA Code]],Table16[[#All],[Print Support Svcs]],0)),"")</f>
        <v/>
      </c>
      <c r="U213" t="str">
        <f>+IFERROR(INDEX(Table16[[#All],[Print Value code]],MATCH(Product_hierarchy_2019[[#This Row],[BA Code]],Table16[[#All],[Print Value]],0)),"")</f>
        <v/>
      </c>
      <c r="V213" t="str">
        <f>+IFERROR(INDEX(Table16[[#All],[HPS Supplies code]],MATCH(Product_hierarchy_2019[[#This Row],[BA Code]],Table16[[#All],[HPS Supplies]],0)),"")</f>
        <v/>
      </c>
      <c r="W213" t="str">
        <f>+IFERROR(INDEX(Table16[[#All],[OPS Supplies code]],MATCH(Product_hierarchy_2019[[#This Row],[BA Code]],Table16[[#All],[OPS Supplies]],0)),"")</f>
        <v/>
      </c>
      <c r="AA213" s="1" t="str">
        <f>+IFERROR(INDEX(DCP_PL_mapping[[#All],[DCP Group]],MATCH(Product_hierarchy_2019[[#This Row],[BA Code]],DCP_PL_mapping[[#All],[BA Code]],0)),"")</f>
        <v/>
      </c>
      <c r="AB213" t="str">
        <f>+INDEX(Product_Herarchy2017[[#All],[L2 Description]],MATCH(Product_hierarchy_2019[[#This Row],[BA Code]],Product_Herarchy2017[[#All],[BA Code]],0))</f>
        <v>Print</v>
      </c>
      <c r="AC213" t="s">
        <v>699</v>
      </c>
    </row>
    <row r="214" spans="1:29" x14ac:dyDescent="0.25">
      <c r="A214" t="s">
        <v>455</v>
      </c>
      <c r="B214" t="str">
        <f>+LEFT(Product_hierarchy_2019[[#This Row],[BA Code]],2)</f>
        <v>W1</v>
      </c>
      <c r="C214" t="s">
        <v>456</v>
      </c>
      <c r="D214" t="s">
        <v>124</v>
      </c>
      <c r="E214" t="s">
        <v>458</v>
      </c>
      <c r="F214" t="s">
        <v>214</v>
      </c>
      <c r="G214" t="s">
        <v>319</v>
      </c>
      <c r="H214" t="s">
        <v>699</v>
      </c>
      <c r="I214" t="s">
        <v>703</v>
      </c>
      <c r="J214" t="s">
        <v>703</v>
      </c>
      <c r="K214" t="str">
        <f>+IFERROR(INDEX(Table16[[#All],[CPS Code]],MATCH(Product_hierarchy_2019[[#This Row],[BA Code]],Table16[[#All],[CPS]],0)),"")</f>
        <v/>
      </c>
      <c r="L214" t="s">
        <v>703</v>
      </c>
      <c r="O214" t="str">
        <f>+IFERROR(INDEX(Table16[[#All],[PC Services code]],MATCH(Product_hierarchy_2019[[#This Row],[BA Code]],Table16[[#All],[PC Svcs (STM + Indirect)]],0)),"")</f>
        <v/>
      </c>
      <c r="P214" t="str">
        <f>+IFERROR(INDEX(Table16[[#All],[PC Value code]],MATCH(Product_hierarchy_2019[[#This Row],[BA Code]],Table16[[#All],[PC Value]],0)),"")</f>
        <v/>
      </c>
      <c r="Q214" t="str">
        <f>+IFERROR(INDEX(Table16[[#All],[OPS HW code]],MATCH(Product_hierarchy_2019[[#This Row],[BA Code]],Table16[[#All],[OPS HW A3]],0)),"")</f>
        <v/>
      </c>
      <c r="R214" t="str">
        <f>+IFERROR(INDEX(Table16[[#All],[OPS HW A4 code]],MATCH(Product_hierarchy_2019[[#This Row],[BA Code]],Table16[[#All],[OPS HW A4]],0)),"")</f>
        <v/>
      </c>
      <c r="S214" t="str">
        <f>+IFERROR(INDEX(Table16[[#All],[HPS HW code]],MATCH(Product_hierarchy_2019[[#This Row],[BA Code]],Table16[[#All],[HPS HW]],0)),"")</f>
        <v/>
      </c>
      <c r="T214" t="str">
        <f>+IFERROR(INDEX(Table16[[#All],[Print Support Svcs code]],MATCH(Product_hierarchy_2019[[#This Row],[BA Code]],Table16[[#All],[Print Support Svcs]],0)),"")</f>
        <v/>
      </c>
      <c r="U214" t="str">
        <f>+IFERROR(INDEX(Table16[[#All],[Print Value code]],MATCH(Product_hierarchy_2019[[#This Row],[BA Code]],Table16[[#All],[Print Value]],0)),"")</f>
        <v/>
      </c>
      <c r="V214" t="str">
        <f>+IFERROR(INDEX(Table16[[#All],[HPS Supplies code]],MATCH(Product_hierarchy_2019[[#This Row],[BA Code]],Table16[[#All],[HPS Supplies]],0)),"")</f>
        <v/>
      </c>
      <c r="W214" t="str">
        <f>+IFERROR(INDEX(Table16[[#All],[OPS Supplies code]],MATCH(Product_hierarchy_2019[[#This Row],[BA Code]],Table16[[#All],[OPS Supplies]],0)),"")</f>
        <v/>
      </c>
      <c r="AA214" s="1" t="str">
        <f>+IFERROR(INDEX(DCP_PL_mapping[[#All],[DCP Group]],MATCH(Product_hierarchy_2019[[#This Row],[BA Code]],DCP_PL_mapping[[#All],[BA Code]],0)),"")</f>
        <v/>
      </c>
      <c r="AB214" t="str">
        <f>+INDEX(Product_Herarchy2017[[#All],[L2 Description]],MATCH(Product_hierarchy_2019[[#This Row],[BA Code]],Product_Herarchy2017[[#All],[BA Code]],0))</f>
        <v>Print</v>
      </c>
      <c r="AC214" t="s">
        <v>699</v>
      </c>
    </row>
    <row r="215" spans="1:29" x14ac:dyDescent="0.25">
      <c r="A215" t="s">
        <v>461</v>
      </c>
      <c r="B215" t="str">
        <f>+LEFT(Product_hierarchy_2019[[#This Row],[BA Code]],2)</f>
        <v>W1</v>
      </c>
      <c r="C215" t="s">
        <v>462</v>
      </c>
      <c r="D215" t="s">
        <v>282</v>
      </c>
      <c r="E215" t="s">
        <v>458</v>
      </c>
      <c r="F215" t="s">
        <v>214</v>
      </c>
      <c r="G215" t="s">
        <v>319</v>
      </c>
      <c r="H215" t="s">
        <v>699</v>
      </c>
      <c r="I215" t="s">
        <v>703</v>
      </c>
      <c r="J215" t="s">
        <v>703</v>
      </c>
      <c r="K215" t="str">
        <f>+IFERROR(INDEX(Table16[[#All],[CPS Code]],MATCH(Product_hierarchy_2019[[#This Row],[BA Code]],Table16[[#All],[CPS]],0)),"")</f>
        <v/>
      </c>
      <c r="L215" t="s">
        <v>703</v>
      </c>
      <c r="O215" t="str">
        <f>+IFERROR(INDEX(Table16[[#All],[PC Services code]],MATCH(Product_hierarchy_2019[[#This Row],[BA Code]],Table16[[#All],[PC Svcs (STM + Indirect)]],0)),"")</f>
        <v/>
      </c>
      <c r="P215" t="str">
        <f>+IFERROR(INDEX(Table16[[#All],[PC Value code]],MATCH(Product_hierarchy_2019[[#This Row],[BA Code]],Table16[[#All],[PC Value]],0)),"")</f>
        <v/>
      </c>
      <c r="Q215" t="str">
        <f>+IFERROR(INDEX(Table16[[#All],[OPS HW code]],MATCH(Product_hierarchy_2019[[#This Row],[BA Code]],Table16[[#All],[OPS HW A3]],0)),"")</f>
        <v/>
      </c>
      <c r="R215" t="str">
        <f>+IFERROR(INDEX(Table16[[#All],[OPS HW A4 code]],MATCH(Product_hierarchy_2019[[#This Row],[BA Code]],Table16[[#All],[OPS HW A4]],0)),"")</f>
        <v/>
      </c>
      <c r="S215" t="str">
        <f>+IFERROR(INDEX(Table16[[#All],[HPS HW code]],MATCH(Product_hierarchy_2019[[#This Row],[BA Code]],Table16[[#All],[HPS HW]],0)),"")</f>
        <v/>
      </c>
      <c r="T215" t="str">
        <f>+IFERROR(INDEX(Table16[[#All],[Print Support Svcs code]],MATCH(Product_hierarchy_2019[[#This Row],[BA Code]],Table16[[#All],[Print Support Svcs]],0)),"")</f>
        <v/>
      </c>
      <c r="U215" t="str">
        <f>+IFERROR(INDEX(Table16[[#All],[Print Value code]],MATCH(Product_hierarchy_2019[[#This Row],[BA Code]],Table16[[#All],[Print Value]],0)),"")</f>
        <v/>
      </c>
      <c r="V215" t="str">
        <f>+IFERROR(INDEX(Table16[[#All],[HPS Supplies code]],MATCH(Product_hierarchy_2019[[#This Row],[BA Code]],Table16[[#All],[HPS Supplies]],0)),"")</f>
        <v/>
      </c>
      <c r="W215" t="str">
        <f>+IFERROR(INDEX(Table16[[#All],[OPS Supplies code]],MATCH(Product_hierarchy_2019[[#This Row],[BA Code]],Table16[[#All],[OPS Supplies]],0)),"")</f>
        <v/>
      </c>
      <c r="AA215" s="1" t="str">
        <f>+IFERROR(INDEX(DCP_PL_mapping[[#All],[DCP Group]],MATCH(Product_hierarchy_2019[[#This Row],[BA Code]],DCP_PL_mapping[[#All],[BA Code]],0)),"")</f>
        <v/>
      </c>
      <c r="AB215" t="str">
        <f>+INDEX(Product_Herarchy2017[[#All],[L2 Description]],MATCH(Product_hierarchy_2019[[#This Row],[BA Code]],Product_Herarchy2017[[#All],[BA Code]],0))</f>
        <v>Print</v>
      </c>
      <c r="AC215" t="s">
        <v>699</v>
      </c>
    </row>
    <row r="216" spans="1:29" x14ac:dyDescent="0.25">
      <c r="A216" t="s">
        <v>453</v>
      </c>
      <c r="B216" t="str">
        <f>+LEFT(Product_hierarchy_2019[[#This Row],[BA Code]],2)</f>
        <v>W1</v>
      </c>
      <c r="C216" t="s">
        <v>454</v>
      </c>
      <c r="D216" t="s">
        <v>457</v>
      </c>
      <c r="E216" t="s">
        <v>458</v>
      </c>
      <c r="F216" t="s">
        <v>214</v>
      </c>
      <c r="G216" t="s">
        <v>319</v>
      </c>
      <c r="H216" t="s">
        <v>699</v>
      </c>
      <c r="I216" t="s">
        <v>703</v>
      </c>
      <c r="J216" t="s">
        <v>703</v>
      </c>
      <c r="K216" t="str">
        <f>+IFERROR(INDEX(Table16[[#All],[CPS Code]],MATCH(Product_hierarchy_2019[[#This Row],[BA Code]],Table16[[#All],[CPS]],0)),"")</f>
        <v/>
      </c>
      <c r="L216" t="s">
        <v>703</v>
      </c>
      <c r="O216" t="str">
        <f>+IFERROR(INDEX(Table16[[#All],[PC Services code]],MATCH(Product_hierarchy_2019[[#This Row],[BA Code]],Table16[[#All],[PC Svcs (STM + Indirect)]],0)),"")</f>
        <v/>
      </c>
      <c r="P216" t="str">
        <f>+IFERROR(INDEX(Table16[[#All],[PC Value code]],MATCH(Product_hierarchy_2019[[#This Row],[BA Code]],Table16[[#All],[PC Value]],0)),"")</f>
        <v/>
      </c>
      <c r="Q216" t="str">
        <f>+IFERROR(INDEX(Table16[[#All],[OPS HW code]],MATCH(Product_hierarchy_2019[[#This Row],[BA Code]],Table16[[#All],[OPS HW A3]],0)),"")</f>
        <v/>
      </c>
      <c r="R216" t="str">
        <f>+IFERROR(INDEX(Table16[[#All],[OPS HW A4 code]],MATCH(Product_hierarchy_2019[[#This Row],[BA Code]],Table16[[#All],[OPS HW A4]],0)),"")</f>
        <v/>
      </c>
      <c r="S216" t="str">
        <f>+IFERROR(INDEX(Table16[[#All],[HPS HW code]],MATCH(Product_hierarchy_2019[[#This Row],[BA Code]],Table16[[#All],[HPS HW]],0)),"")</f>
        <v/>
      </c>
      <c r="T216" t="str">
        <f>+IFERROR(INDEX(Table16[[#All],[Print Support Svcs code]],MATCH(Product_hierarchy_2019[[#This Row],[BA Code]],Table16[[#All],[Print Support Svcs]],0)),"")</f>
        <v/>
      </c>
      <c r="U216" t="str">
        <f>+IFERROR(INDEX(Table16[[#All],[Print Value code]],MATCH(Product_hierarchy_2019[[#This Row],[BA Code]],Table16[[#All],[Print Value]],0)),"")</f>
        <v/>
      </c>
      <c r="V216" t="str">
        <f>+IFERROR(INDEX(Table16[[#All],[HPS Supplies code]],MATCH(Product_hierarchy_2019[[#This Row],[BA Code]],Table16[[#All],[HPS Supplies]],0)),"")</f>
        <v/>
      </c>
      <c r="W216" t="str">
        <f>+IFERROR(INDEX(Table16[[#All],[OPS Supplies code]],MATCH(Product_hierarchy_2019[[#This Row],[BA Code]],Table16[[#All],[OPS Supplies]],0)),"")</f>
        <v/>
      </c>
      <c r="AA216" s="1" t="str">
        <f>+IFERROR(INDEX(DCP_PL_mapping[[#All],[DCP Group]],MATCH(Product_hierarchy_2019[[#This Row],[BA Code]],DCP_PL_mapping[[#All],[BA Code]],0)),"")</f>
        <v/>
      </c>
      <c r="AB216" t="str">
        <f>+INDEX(Product_Herarchy2017[[#All],[L2 Description]],MATCH(Product_hierarchy_2019[[#This Row],[BA Code]],Product_Herarchy2017[[#All],[BA Code]],0))</f>
        <v>Print</v>
      </c>
      <c r="AC216" t="s">
        <v>699</v>
      </c>
    </row>
    <row r="217" spans="1:29" x14ac:dyDescent="0.25">
      <c r="A217" t="s">
        <v>465</v>
      </c>
      <c r="B217" t="str">
        <f>+LEFT(Product_hierarchy_2019[[#This Row],[BA Code]],2)</f>
        <v>W1</v>
      </c>
      <c r="C217" t="s">
        <v>466</v>
      </c>
      <c r="D217" t="s">
        <v>467</v>
      </c>
      <c r="E217" t="s">
        <v>458</v>
      </c>
      <c r="F217" t="s">
        <v>214</v>
      </c>
      <c r="G217" t="s">
        <v>319</v>
      </c>
      <c r="H217" t="s">
        <v>699</v>
      </c>
      <c r="I217" t="s">
        <v>703</v>
      </c>
      <c r="J217" t="s">
        <v>703</v>
      </c>
      <c r="K217" t="str">
        <f>+IFERROR(INDEX(Table16[[#All],[CPS Code]],MATCH(Product_hierarchy_2019[[#This Row],[BA Code]],Table16[[#All],[CPS]],0)),"")</f>
        <v/>
      </c>
      <c r="L217" t="s">
        <v>703</v>
      </c>
      <c r="O217" t="str">
        <f>+IFERROR(INDEX(Table16[[#All],[PC Services code]],MATCH(Product_hierarchy_2019[[#This Row],[BA Code]],Table16[[#All],[PC Svcs (STM + Indirect)]],0)),"")</f>
        <v/>
      </c>
      <c r="P217" t="str">
        <f>+IFERROR(INDEX(Table16[[#All],[PC Value code]],MATCH(Product_hierarchy_2019[[#This Row],[BA Code]],Table16[[#All],[PC Value]],0)),"")</f>
        <v/>
      </c>
      <c r="Q217" t="str">
        <f>+IFERROR(INDEX(Table16[[#All],[OPS HW code]],MATCH(Product_hierarchy_2019[[#This Row],[BA Code]],Table16[[#All],[OPS HW A3]],0)),"")</f>
        <v/>
      </c>
      <c r="R217" t="str">
        <f>+IFERROR(INDEX(Table16[[#All],[OPS HW A4 code]],MATCH(Product_hierarchy_2019[[#This Row],[BA Code]],Table16[[#All],[OPS HW A4]],0)),"")</f>
        <v/>
      </c>
      <c r="S217" t="str">
        <f>+IFERROR(INDEX(Table16[[#All],[HPS HW code]],MATCH(Product_hierarchy_2019[[#This Row],[BA Code]],Table16[[#All],[HPS HW]],0)),"")</f>
        <v/>
      </c>
      <c r="T217" t="str">
        <f>+IFERROR(INDEX(Table16[[#All],[Print Support Svcs code]],MATCH(Product_hierarchy_2019[[#This Row],[BA Code]],Table16[[#All],[Print Support Svcs]],0)),"")</f>
        <v/>
      </c>
      <c r="U217" t="str">
        <f>+IFERROR(INDEX(Table16[[#All],[Print Value code]],MATCH(Product_hierarchy_2019[[#This Row],[BA Code]],Table16[[#All],[Print Value]],0)),"")</f>
        <v/>
      </c>
      <c r="V217" t="str">
        <f>+IFERROR(INDEX(Table16[[#All],[HPS Supplies code]],MATCH(Product_hierarchy_2019[[#This Row],[BA Code]],Table16[[#All],[HPS Supplies]],0)),"")</f>
        <v/>
      </c>
      <c r="W217" t="str">
        <f>+IFERROR(INDEX(Table16[[#All],[OPS Supplies code]],MATCH(Product_hierarchy_2019[[#This Row],[BA Code]],Table16[[#All],[OPS Supplies]],0)),"")</f>
        <v/>
      </c>
      <c r="AA217" s="1" t="str">
        <f>+IFERROR(INDEX(DCP_PL_mapping[[#All],[DCP Group]],MATCH(Product_hierarchy_2019[[#This Row],[BA Code]],DCP_PL_mapping[[#All],[BA Code]],0)),"")</f>
        <v/>
      </c>
      <c r="AB217" t="str">
        <f>+INDEX(Product_Herarchy2017[[#All],[L2 Description]],MATCH(Product_hierarchy_2019[[#This Row],[BA Code]],Product_Herarchy2017[[#All],[BA Code]],0))</f>
        <v>Print</v>
      </c>
      <c r="AC217" t="s">
        <v>699</v>
      </c>
    </row>
    <row r="218" spans="1:29" x14ac:dyDescent="0.25">
      <c r="A218" t="s">
        <v>174</v>
      </c>
      <c r="B218" t="str">
        <f>+LEFT(Product_hierarchy_2019[[#This Row],[BA Code]],2)</f>
        <v>19</v>
      </c>
      <c r="C218" t="s">
        <v>175</v>
      </c>
      <c r="D218" t="s">
        <v>161</v>
      </c>
      <c r="E218" t="s">
        <v>234</v>
      </c>
      <c r="F218" t="s">
        <v>214</v>
      </c>
      <c r="G218" t="s">
        <v>319</v>
      </c>
      <c r="H218" t="s">
        <v>699</v>
      </c>
      <c r="I218" t="s">
        <v>703</v>
      </c>
      <c r="J218" t="s">
        <v>703</v>
      </c>
      <c r="K218" t="str">
        <f>+IFERROR(INDEX(Table16[[#All],[CPS Code]],MATCH(Product_hierarchy_2019[[#This Row],[BA Code]],Table16[[#All],[CPS]],0)),"")</f>
        <v/>
      </c>
      <c r="L218" t="s">
        <v>703</v>
      </c>
      <c r="O218" t="str">
        <f>+IFERROR(INDEX(Table16[[#All],[PC Services code]],MATCH(Product_hierarchy_2019[[#This Row],[BA Code]],Table16[[#All],[PC Svcs (STM + Indirect)]],0)),"")</f>
        <v/>
      </c>
      <c r="P218" t="str">
        <f>+IFERROR(INDEX(Table16[[#All],[PC Value code]],MATCH(Product_hierarchy_2019[[#This Row],[BA Code]],Table16[[#All],[PC Value]],0)),"")</f>
        <v/>
      </c>
      <c r="Q218" t="str">
        <f>+IFERROR(INDEX(Table16[[#All],[OPS HW code]],MATCH(Product_hierarchy_2019[[#This Row],[BA Code]],Table16[[#All],[OPS HW A3]],0)),"")</f>
        <v/>
      </c>
      <c r="R218" t="str">
        <f>+IFERROR(INDEX(Table16[[#All],[OPS HW A4 code]],MATCH(Product_hierarchy_2019[[#This Row],[BA Code]],Table16[[#All],[OPS HW A4]],0)),"")</f>
        <v/>
      </c>
      <c r="S218" t="str">
        <f>+IFERROR(INDEX(Table16[[#All],[HPS HW code]],MATCH(Product_hierarchy_2019[[#This Row],[BA Code]],Table16[[#All],[HPS HW]],0)),"")</f>
        <v/>
      </c>
      <c r="T218" t="str">
        <f>+IFERROR(INDEX(Table16[[#All],[Print Support Svcs code]],MATCH(Product_hierarchy_2019[[#This Row],[BA Code]],Table16[[#All],[Print Support Svcs]],0)),"")</f>
        <v/>
      </c>
      <c r="U218" t="str">
        <f>+IFERROR(INDEX(Table16[[#All],[Print Value code]],MATCH(Product_hierarchy_2019[[#This Row],[BA Code]],Table16[[#All],[Print Value]],0)),"")</f>
        <v/>
      </c>
      <c r="V218" t="str">
        <f>+IFERROR(INDEX(Table16[[#All],[HPS Supplies code]],MATCH(Product_hierarchy_2019[[#This Row],[BA Code]],Table16[[#All],[HPS Supplies]],0)),"")</f>
        <v/>
      </c>
      <c r="W218" t="str">
        <f>+IFERROR(INDEX(Table16[[#All],[OPS Supplies code]],MATCH(Product_hierarchy_2019[[#This Row],[BA Code]],Table16[[#All],[OPS Supplies]],0)),"")</f>
        <v/>
      </c>
      <c r="AA218" s="1" t="str">
        <f>+IFERROR(INDEX(DCP_PL_mapping[[#All],[DCP Group]],MATCH(Product_hierarchy_2019[[#This Row],[BA Code]],DCP_PL_mapping[[#All],[BA Code]],0)),"")</f>
        <v/>
      </c>
      <c r="AB218" t="str">
        <f>+INDEX(Product_Herarchy2017[[#All],[L2 Description]],MATCH(Product_hierarchy_2019[[#This Row],[BA Code]],Product_Herarchy2017[[#All],[BA Code]],0))</f>
        <v>Print</v>
      </c>
      <c r="AC218" t="s">
        <v>699</v>
      </c>
    </row>
    <row r="219" spans="1:29" x14ac:dyDescent="0.25">
      <c r="A219" t="s">
        <v>168</v>
      </c>
      <c r="B219" t="str">
        <f>+LEFT(Product_hierarchy_2019[[#This Row],[BA Code]],2)</f>
        <v>2D</v>
      </c>
      <c r="C219" t="s">
        <v>169</v>
      </c>
      <c r="D219" t="s">
        <v>161</v>
      </c>
      <c r="E219" t="s">
        <v>234</v>
      </c>
      <c r="F219" t="s">
        <v>214</v>
      </c>
      <c r="G219" t="s">
        <v>319</v>
      </c>
      <c r="H219" t="s">
        <v>699</v>
      </c>
      <c r="I219" t="s">
        <v>703</v>
      </c>
      <c r="J219" t="s">
        <v>703</v>
      </c>
      <c r="K219" t="str">
        <f>+IFERROR(INDEX(Table16[[#All],[CPS Code]],MATCH(Product_hierarchy_2019[[#This Row],[BA Code]],Table16[[#All],[CPS]],0)),"")</f>
        <v/>
      </c>
      <c r="L219" t="s">
        <v>703</v>
      </c>
      <c r="O219" t="str">
        <f>+IFERROR(INDEX(Table16[[#All],[PC Services code]],MATCH(Product_hierarchy_2019[[#This Row],[BA Code]],Table16[[#All],[PC Svcs (STM + Indirect)]],0)),"")</f>
        <v/>
      </c>
      <c r="P219" t="str">
        <f>+IFERROR(INDEX(Table16[[#All],[PC Value code]],MATCH(Product_hierarchy_2019[[#This Row],[BA Code]],Table16[[#All],[PC Value]],0)),"")</f>
        <v/>
      </c>
      <c r="Q219" t="str">
        <f>+IFERROR(INDEX(Table16[[#All],[OPS HW code]],MATCH(Product_hierarchy_2019[[#This Row],[BA Code]],Table16[[#All],[OPS HW A3]],0)),"")</f>
        <v/>
      </c>
      <c r="R219" t="str">
        <f>+IFERROR(INDEX(Table16[[#All],[OPS HW A4 code]],MATCH(Product_hierarchy_2019[[#This Row],[BA Code]],Table16[[#All],[OPS HW A4]],0)),"")</f>
        <v/>
      </c>
      <c r="S219" t="str">
        <f>+IFERROR(INDEX(Table16[[#All],[HPS HW code]],MATCH(Product_hierarchy_2019[[#This Row],[BA Code]],Table16[[#All],[HPS HW]],0)),"")</f>
        <v/>
      </c>
      <c r="T219" t="str">
        <f>+IFERROR(INDEX(Table16[[#All],[Print Support Svcs code]],MATCH(Product_hierarchy_2019[[#This Row],[BA Code]],Table16[[#All],[Print Support Svcs]],0)),"")</f>
        <v/>
      </c>
      <c r="U219" t="str">
        <f>+IFERROR(INDEX(Table16[[#All],[Print Value code]],MATCH(Product_hierarchy_2019[[#This Row],[BA Code]],Table16[[#All],[Print Value]],0)),"")</f>
        <v/>
      </c>
      <c r="V219" t="str">
        <f>+IFERROR(INDEX(Table16[[#All],[HPS Supplies code]],MATCH(Product_hierarchy_2019[[#This Row],[BA Code]],Table16[[#All],[HPS Supplies]],0)),"")</f>
        <v/>
      </c>
      <c r="W219" t="str">
        <f>+IFERROR(INDEX(Table16[[#All],[OPS Supplies code]],MATCH(Product_hierarchy_2019[[#This Row],[BA Code]],Table16[[#All],[OPS Supplies]],0)),"")</f>
        <v/>
      </c>
      <c r="AA219" s="1" t="str">
        <f>+IFERROR(INDEX(DCP_PL_mapping[[#All],[DCP Group]],MATCH(Product_hierarchy_2019[[#This Row],[BA Code]],DCP_PL_mapping[[#All],[BA Code]],0)),"")</f>
        <v/>
      </c>
      <c r="AB219" t="str">
        <f>+INDEX(Product_Herarchy2017[[#All],[L2 Description]],MATCH(Product_hierarchy_2019[[#This Row],[BA Code]],Product_Herarchy2017[[#All],[BA Code]],0))</f>
        <v>Print</v>
      </c>
      <c r="AC219" t="s">
        <v>699</v>
      </c>
    </row>
    <row r="220" spans="1:29" x14ac:dyDescent="0.25">
      <c r="A220" t="s">
        <v>166</v>
      </c>
      <c r="B220" t="str">
        <f>+LEFT(Product_hierarchy_2019[[#This Row],[BA Code]],2)</f>
        <v>2P</v>
      </c>
      <c r="C220" t="s">
        <v>167</v>
      </c>
      <c r="D220" t="s">
        <v>161</v>
      </c>
      <c r="E220" t="s">
        <v>234</v>
      </c>
      <c r="F220" t="s">
        <v>214</v>
      </c>
      <c r="G220" t="s">
        <v>319</v>
      </c>
      <c r="H220" t="s">
        <v>699</v>
      </c>
      <c r="I220" t="s">
        <v>703</v>
      </c>
      <c r="J220" t="s">
        <v>703</v>
      </c>
      <c r="K220" t="str">
        <f>+IFERROR(INDEX(Table16[[#All],[CPS Code]],MATCH(Product_hierarchy_2019[[#This Row],[BA Code]],Table16[[#All],[CPS]],0)),"")</f>
        <v/>
      </c>
      <c r="L220" t="s">
        <v>703</v>
      </c>
      <c r="O220" t="str">
        <f>+IFERROR(INDEX(Table16[[#All],[PC Services code]],MATCH(Product_hierarchy_2019[[#This Row],[BA Code]],Table16[[#All],[PC Svcs (STM + Indirect)]],0)),"")</f>
        <v/>
      </c>
      <c r="P220" t="str">
        <f>+IFERROR(INDEX(Table16[[#All],[PC Value code]],MATCH(Product_hierarchy_2019[[#This Row],[BA Code]],Table16[[#All],[PC Value]],0)),"")</f>
        <v/>
      </c>
      <c r="Q220" t="str">
        <f>+IFERROR(INDEX(Table16[[#All],[OPS HW code]],MATCH(Product_hierarchy_2019[[#This Row],[BA Code]],Table16[[#All],[OPS HW A3]],0)),"")</f>
        <v/>
      </c>
      <c r="R220" t="str">
        <f>+IFERROR(INDEX(Table16[[#All],[OPS HW A4 code]],MATCH(Product_hierarchy_2019[[#This Row],[BA Code]],Table16[[#All],[OPS HW A4]],0)),"")</f>
        <v/>
      </c>
      <c r="S220" t="str">
        <f>+IFERROR(INDEX(Table16[[#All],[HPS HW code]],MATCH(Product_hierarchy_2019[[#This Row],[BA Code]],Table16[[#All],[HPS HW]],0)),"")</f>
        <v/>
      </c>
      <c r="T220" t="str">
        <f>+IFERROR(INDEX(Table16[[#All],[Print Support Svcs code]],MATCH(Product_hierarchy_2019[[#This Row],[BA Code]],Table16[[#All],[Print Support Svcs]],0)),"")</f>
        <v/>
      </c>
      <c r="U220" t="str">
        <f>+IFERROR(INDEX(Table16[[#All],[Print Value code]],MATCH(Product_hierarchy_2019[[#This Row],[BA Code]],Table16[[#All],[Print Value]],0)),"")</f>
        <v/>
      </c>
      <c r="V220" t="str">
        <f>+IFERROR(INDEX(Table16[[#All],[HPS Supplies code]],MATCH(Product_hierarchy_2019[[#This Row],[BA Code]],Table16[[#All],[HPS Supplies]],0)),"")</f>
        <v/>
      </c>
      <c r="W220" t="str">
        <f>+IFERROR(INDEX(Table16[[#All],[OPS Supplies code]],MATCH(Product_hierarchy_2019[[#This Row],[BA Code]],Table16[[#All],[OPS Supplies]],0)),"")</f>
        <v/>
      </c>
      <c r="AA220" s="1" t="str">
        <f>+IFERROR(INDEX(DCP_PL_mapping[[#All],[DCP Group]],MATCH(Product_hierarchy_2019[[#This Row],[BA Code]],DCP_PL_mapping[[#All],[BA Code]],0)),"")</f>
        <v/>
      </c>
      <c r="AB220" t="str">
        <f>+INDEX(Product_Herarchy2017[[#All],[L2 Description]],MATCH(Product_hierarchy_2019[[#This Row],[BA Code]],Product_Herarchy2017[[#All],[BA Code]],0))</f>
        <v>Print</v>
      </c>
      <c r="AC220" t="s">
        <v>699</v>
      </c>
    </row>
    <row r="221" spans="1:29" x14ac:dyDescent="0.25">
      <c r="A221" t="s">
        <v>172</v>
      </c>
      <c r="B221" t="str">
        <f>+LEFT(Product_hierarchy_2019[[#This Row],[BA Code]],2)</f>
        <v>4V</v>
      </c>
      <c r="C221" t="s">
        <v>173</v>
      </c>
      <c r="D221" t="s">
        <v>161</v>
      </c>
      <c r="E221" t="s">
        <v>234</v>
      </c>
      <c r="F221" t="s">
        <v>214</v>
      </c>
      <c r="G221" t="s">
        <v>319</v>
      </c>
      <c r="H221" t="s">
        <v>699</v>
      </c>
      <c r="I221" t="s">
        <v>703</v>
      </c>
      <c r="J221" t="s">
        <v>703</v>
      </c>
      <c r="K221" t="str">
        <f>+IFERROR(INDEX(Table16[[#All],[CPS Code]],MATCH(Product_hierarchy_2019[[#This Row],[BA Code]],Table16[[#All],[CPS]],0)),"")</f>
        <v/>
      </c>
      <c r="L221" t="s">
        <v>703</v>
      </c>
      <c r="O221" t="str">
        <f>+IFERROR(INDEX(Table16[[#All],[PC Services code]],MATCH(Product_hierarchy_2019[[#This Row],[BA Code]],Table16[[#All],[PC Svcs (STM + Indirect)]],0)),"")</f>
        <v/>
      </c>
      <c r="P221" t="str">
        <f>+IFERROR(INDEX(Table16[[#All],[PC Value code]],MATCH(Product_hierarchy_2019[[#This Row],[BA Code]],Table16[[#All],[PC Value]],0)),"")</f>
        <v/>
      </c>
      <c r="Q221" t="str">
        <f>+IFERROR(INDEX(Table16[[#All],[OPS HW code]],MATCH(Product_hierarchy_2019[[#This Row],[BA Code]],Table16[[#All],[OPS HW A3]],0)),"")</f>
        <v/>
      </c>
      <c r="R221" t="str">
        <f>+IFERROR(INDEX(Table16[[#All],[OPS HW A4 code]],MATCH(Product_hierarchy_2019[[#This Row],[BA Code]],Table16[[#All],[OPS HW A4]],0)),"")</f>
        <v/>
      </c>
      <c r="S221" t="str">
        <f>+IFERROR(INDEX(Table16[[#All],[HPS HW code]],MATCH(Product_hierarchy_2019[[#This Row],[BA Code]],Table16[[#All],[HPS HW]],0)),"")</f>
        <v/>
      </c>
      <c r="T221" t="str">
        <f>+IFERROR(INDEX(Table16[[#All],[Print Support Svcs code]],MATCH(Product_hierarchy_2019[[#This Row],[BA Code]],Table16[[#All],[Print Support Svcs]],0)),"")</f>
        <v/>
      </c>
      <c r="U221" t="str">
        <f>+IFERROR(INDEX(Table16[[#All],[Print Value code]],MATCH(Product_hierarchy_2019[[#This Row],[BA Code]],Table16[[#All],[Print Value]],0)),"")</f>
        <v/>
      </c>
      <c r="V221" t="str">
        <f>+IFERROR(INDEX(Table16[[#All],[HPS Supplies code]],MATCH(Product_hierarchy_2019[[#This Row],[BA Code]],Table16[[#All],[HPS Supplies]],0)),"")</f>
        <v/>
      </c>
      <c r="W221" t="str">
        <f>+IFERROR(INDEX(Table16[[#All],[OPS Supplies code]],MATCH(Product_hierarchy_2019[[#This Row],[BA Code]],Table16[[#All],[OPS Supplies]],0)),"")</f>
        <v/>
      </c>
      <c r="AA221" s="1" t="str">
        <f>+IFERROR(INDEX(DCP_PL_mapping[[#All],[DCP Group]],MATCH(Product_hierarchy_2019[[#This Row],[BA Code]],DCP_PL_mapping[[#All],[BA Code]],0)),"")</f>
        <v/>
      </c>
      <c r="AB221" t="str">
        <f>+INDEX(Product_Herarchy2017[[#All],[L2 Description]],MATCH(Product_hierarchy_2019[[#This Row],[BA Code]],Product_Herarchy2017[[#All],[BA Code]],0))</f>
        <v>Print</v>
      </c>
      <c r="AC221" t="s">
        <v>699</v>
      </c>
    </row>
    <row r="222" spans="1:29" x14ac:dyDescent="0.25">
      <c r="A222" t="s">
        <v>164</v>
      </c>
      <c r="B222" t="str">
        <f>+LEFT(Product_hierarchy_2019[[#This Row],[BA Code]],2)</f>
        <v>I2</v>
      </c>
      <c r="C222" t="s">
        <v>165</v>
      </c>
      <c r="D222" t="s">
        <v>161</v>
      </c>
      <c r="E222" t="s">
        <v>234</v>
      </c>
      <c r="F222" t="s">
        <v>214</v>
      </c>
      <c r="G222" t="s">
        <v>319</v>
      </c>
      <c r="H222" t="s">
        <v>699</v>
      </c>
      <c r="I222" t="s">
        <v>703</v>
      </c>
      <c r="J222" t="s">
        <v>703</v>
      </c>
      <c r="K222" t="str">
        <f>+IFERROR(INDEX(Table16[[#All],[CPS Code]],MATCH(Product_hierarchy_2019[[#This Row],[BA Code]],Table16[[#All],[CPS]],0)),"")</f>
        <v/>
      </c>
      <c r="L222" t="s">
        <v>703</v>
      </c>
      <c r="O222" t="str">
        <f>+IFERROR(INDEX(Table16[[#All],[PC Services code]],MATCH(Product_hierarchy_2019[[#This Row],[BA Code]],Table16[[#All],[PC Svcs (STM + Indirect)]],0)),"")</f>
        <v/>
      </c>
      <c r="P222" t="str">
        <f>+IFERROR(INDEX(Table16[[#All],[PC Value code]],MATCH(Product_hierarchy_2019[[#This Row],[BA Code]],Table16[[#All],[PC Value]],0)),"")</f>
        <v/>
      </c>
      <c r="Q222" t="str">
        <f>+IFERROR(INDEX(Table16[[#All],[OPS HW code]],MATCH(Product_hierarchy_2019[[#This Row],[BA Code]],Table16[[#All],[OPS HW A3]],0)),"")</f>
        <v/>
      </c>
      <c r="R222" t="str">
        <f>+IFERROR(INDEX(Table16[[#All],[OPS HW A4 code]],MATCH(Product_hierarchy_2019[[#This Row],[BA Code]],Table16[[#All],[OPS HW A4]],0)),"")</f>
        <v/>
      </c>
      <c r="S222" t="str">
        <f>+IFERROR(INDEX(Table16[[#All],[HPS HW code]],MATCH(Product_hierarchy_2019[[#This Row],[BA Code]],Table16[[#All],[HPS HW]],0)),"")</f>
        <v/>
      </c>
      <c r="T222" t="str">
        <f>+IFERROR(INDEX(Table16[[#All],[Print Support Svcs code]],MATCH(Product_hierarchy_2019[[#This Row],[BA Code]],Table16[[#All],[Print Support Svcs]],0)),"")</f>
        <v/>
      </c>
      <c r="U222" t="str">
        <f>+IFERROR(INDEX(Table16[[#All],[Print Value code]],MATCH(Product_hierarchy_2019[[#This Row],[BA Code]],Table16[[#All],[Print Value]],0)),"")</f>
        <v/>
      </c>
      <c r="V222" t="str">
        <f>+IFERROR(INDEX(Table16[[#All],[HPS Supplies code]],MATCH(Product_hierarchy_2019[[#This Row],[BA Code]],Table16[[#All],[HPS Supplies]],0)),"")</f>
        <v/>
      </c>
      <c r="W222" t="str">
        <f>+IFERROR(INDEX(Table16[[#All],[OPS Supplies code]],MATCH(Product_hierarchy_2019[[#This Row],[BA Code]],Table16[[#All],[OPS Supplies]],0)),"")</f>
        <v/>
      </c>
      <c r="AA222" s="1" t="str">
        <f>+IFERROR(INDEX(DCP_PL_mapping[[#All],[DCP Group]],MATCH(Product_hierarchy_2019[[#This Row],[BA Code]],DCP_PL_mapping[[#All],[BA Code]],0)),"")</f>
        <v/>
      </c>
      <c r="AB222" t="str">
        <f>+INDEX(Product_Herarchy2017[[#All],[L2 Description]],MATCH(Product_hierarchy_2019[[#This Row],[BA Code]],Product_Herarchy2017[[#All],[BA Code]],0))</f>
        <v>Print</v>
      </c>
      <c r="AC222" t="s">
        <v>699</v>
      </c>
    </row>
    <row r="223" spans="1:29" x14ac:dyDescent="0.25">
      <c r="A223" t="s">
        <v>170</v>
      </c>
      <c r="B223" t="str">
        <f>+LEFT(Product_hierarchy_2019[[#This Row],[BA Code]],2)</f>
        <v>IM</v>
      </c>
      <c r="C223" t="s">
        <v>171</v>
      </c>
      <c r="D223" t="s">
        <v>161</v>
      </c>
      <c r="E223" t="s">
        <v>234</v>
      </c>
      <c r="F223" t="s">
        <v>214</v>
      </c>
      <c r="G223" t="s">
        <v>319</v>
      </c>
      <c r="H223" t="s">
        <v>699</v>
      </c>
      <c r="I223" t="s">
        <v>703</v>
      </c>
      <c r="J223" t="s">
        <v>703</v>
      </c>
      <c r="K223" t="str">
        <f>+IFERROR(INDEX(Table16[[#All],[CPS Code]],MATCH(Product_hierarchy_2019[[#This Row],[BA Code]],Table16[[#All],[CPS]],0)),"")</f>
        <v/>
      </c>
      <c r="L223" t="s">
        <v>703</v>
      </c>
      <c r="O223" t="str">
        <f>+IFERROR(INDEX(Table16[[#All],[PC Services code]],MATCH(Product_hierarchy_2019[[#This Row],[BA Code]],Table16[[#All],[PC Svcs (STM + Indirect)]],0)),"")</f>
        <v/>
      </c>
      <c r="P223" t="str">
        <f>+IFERROR(INDEX(Table16[[#All],[PC Value code]],MATCH(Product_hierarchy_2019[[#This Row],[BA Code]],Table16[[#All],[PC Value]],0)),"")</f>
        <v/>
      </c>
      <c r="Q223" t="str">
        <f>+IFERROR(INDEX(Table16[[#All],[OPS HW code]],MATCH(Product_hierarchy_2019[[#This Row],[BA Code]],Table16[[#All],[OPS HW A3]],0)),"")</f>
        <v/>
      </c>
      <c r="R223" t="str">
        <f>+IFERROR(INDEX(Table16[[#All],[OPS HW A4 code]],MATCH(Product_hierarchy_2019[[#This Row],[BA Code]],Table16[[#All],[OPS HW A4]],0)),"")</f>
        <v/>
      </c>
      <c r="S223" t="str">
        <f>+IFERROR(INDEX(Table16[[#All],[HPS HW code]],MATCH(Product_hierarchy_2019[[#This Row],[BA Code]],Table16[[#All],[HPS HW]],0)),"")</f>
        <v/>
      </c>
      <c r="T223" t="str">
        <f>+IFERROR(INDEX(Table16[[#All],[Print Support Svcs code]],MATCH(Product_hierarchy_2019[[#This Row],[BA Code]],Table16[[#All],[Print Support Svcs]],0)),"")</f>
        <v/>
      </c>
      <c r="U223" t="str">
        <f>+IFERROR(INDEX(Table16[[#All],[Print Value code]],MATCH(Product_hierarchy_2019[[#This Row],[BA Code]],Table16[[#All],[Print Value]],0)),"")</f>
        <v/>
      </c>
      <c r="V223" t="str">
        <f>+IFERROR(INDEX(Table16[[#All],[HPS Supplies code]],MATCH(Product_hierarchy_2019[[#This Row],[BA Code]],Table16[[#All],[HPS Supplies]],0)),"")</f>
        <v/>
      </c>
      <c r="W223" t="str">
        <f>+IFERROR(INDEX(Table16[[#All],[OPS Supplies code]],MATCH(Product_hierarchy_2019[[#This Row],[BA Code]],Table16[[#All],[OPS Supplies]],0)),"")</f>
        <v/>
      </c>
      <c r="AA223" s="1" t="str">
        <f>+IFERROR(INDEX(DCP_PL_mapping[[#All],[DCP Group]],MATCH(Product_hierarchy_2019[[#This Row],[BA Code]],DCP_PL_mapping[[#All],[BA Code]],0)),"")</f>
        <v/>
      </c>
      <c r="AB223" t="str">
        <f>+INDEX(Product_Herarchy2017[[#All],[L2 Description]],MATCH(Product_hierarchy_2019[[#This Row],[BA Code]],Product_Herarchy2017[[#All],[BA Code]],0))</f>
        <v>Print</v>
      </c>
      <c r="AC223" t="s">
        <v>699</v>
      </c>
    </row>
    <row r="224" spans="1:29" x14ac:dyDescent="0.25">
      <c r="A224" t="s">
        <v>159</v>
      </c>
      <c r="B224" t="str">
        <f>+LEFT(Product_hierarchy_2019[[#This Row],[BA Code]],2)</f>
        <v>K7</v>
      </c>
      <c r="C224" t="s">
        <v>160</v>
      </c>
      <c r="D224" t="s">
        <v>161</v>
      </c>
      <c r="E224" t="s">
        <v>234</v>
      </c>
      <c r="F224" t="s">
        <v>214</v>
      </c>
      <c r="G224" t="s">
        <v>319</v>
      </c>
      <c r="H224" t="s">
        <v>699</v>
      </c>
      <c r="I224" t="s">
        <v>703</v>
      </c>
      <c r="J224" t="s">
        <v>703</v>
      </c>
      <c r="K224" t="str">
        <f>+IFERROR(INDEX(Table16[[#All],[CPS Code]],MATCH(Product_hierarchy_2019[[#This Row],[BA Code]],Table16[[#All],[CPS]],0)),"")</f>
        <v/>
      </c>
      <c r="L224" t="s">
        <v>703</v>
      </c>
      <c r="O224" t="str">
        <f>+IFERROR(INDEX(Table16[[#All],[PC Services code]],MATCH(Product_hierarchy_2019[[#This Row],[BA Code]],Table16[[#All],[PC Svcs (STM + Indirect)]],0)),"")</f>
        <v/>
      </c>
      <c r="P224" t="str">
        <f>+IFERROR(INDEX(Table16[[#All],[PC Value code]],MATCH(Product_hierarchy_2019[[#This Row],[BA Code]],Table16[[#All],[PC Value]],0)),"")</f>
        <v/>
      </c>
      <c r="Q224" t="str">
        <f>+IFERROR(INDEX(Table16[[#All],[OPS HW code]],MATCH(Product_hierarchy_2019[[#This Row],[BA Code]],Table16[[#All],[OPS HW A3]],0)),"")</f>
        <v/>
      </c>
      <c r="R224" t="str">
        <f>+IFERROR(INDEX(Table16[[#All],[OPS HW A4 code]],MATCH(Product_hierarchy_2019[[#This Row],[BA Code]],Table16[[#All],[OPS HW A4]],0)),"")</f>
        <v/>
      </c>
      <c r="S224" t="str">
        <f>+IFERROR(INDEX(Table16[[#All],[HPS HW code]],MATCH(Product_hierarchy_2019[[#This Row],[BA Code]],Table16[[#All],[HPS HW]],0)),"")</f>
        <v/>
      </c>
      <c r="T224" t="str">
        <f>+IFERROR(INDEX(Table16[[#All],[Print Support Svcs code]],MATCH(Product_hierarchy_2019[[#This Row],[BA Code]],Table16[[#All],[Print Support Svcs]],0)),"")</f>
        <v/>
      </c>
      <c r="U224" t="str">
        <f>+IFERROR(INDEX(Table16[[#All],[Print Value code]],MATCH(Product_hierarchy_2019[[#This Row],[BA Code]],Table16[[#All],[Print Value]],0)),"")</f>
        <v/>
      </c>
      <c r="V224" t="str">
        <f>+IFERROR(INDEX(Table16[[#All],[HPS Supplies code]],MATCH(Product_hierarchy_2019[[#This Row],[BA Code]],Table16[[#All],[HPS Supplies]],0)),"")</f>
        <v/>
      </c>
      <c r="W224" t="str">
        <f>+IFERROR(INDEX(Table16[[#All],[OPS Supplies code]],MATCH(Product_hierarchy_2019[[#This Row],[BA Code]],Table16[[#All],[OPS Supplies]],0)),"")</f>
        <v/>
      </c>
      <c r="AA224" s="1" t="str">
        <f>+IFERROR(INDEX(DCP_PL_mapping[[#All],[DCP Group]],MATCH(Product_hierarchy_2019[[#This Row],[BA Code]],DCP_PL_mapping[[#All],[BA Code]],0)),"")</f>
        <v/>
      </c>
      <c r="AB224" t="str">
        <f>+INDEX(Product_Herarchy2017[[#All],[L2 Description]],MATCH(Product_hierarchy_2019[[#This Row],[BA Code]],Product_Herarchy2017[[#All],[BA Code]],0))</f>
        <v>Print</v>
      </c>
      <c r="AC224" t="s">
        <v>699</v>
      </c>
    </row>
    <row r="225" spans="1:29" x14ac:dyDescent="0.25">
      <c r="A225" t="s">
        <v>162</v>
      </c>
      <c r="B225" t="str">
        <f>+LEFT(Product_hierarchy_2019[[#This Row],[BA Code]],2)</f>
        <v>K8</v>
      </c>
      <c r="C225" t="s">
        <v>163</v>
      </c>
      <c r="D225" t="s">
        <v>161</v>
      </c>
      <c r="E225" t="s">
        <v>234</v>
      </c>
      <c r="F225" t="s">
        <v>214</v>
      </c>
      <c r="G225" t="s">
        <v>319</v>
      </c>
      <c r="H225" t="s">
        <v>699</v>
      </c>
      <c r="I225" t="s">
        <v>703</v>
      </c>
      <c r="J225" t="s">
        <v>703</v>
      </c>
      <c r="K225" t="str">
        <f>+IFERROR(INDEX(Table16[[#All],[CPS Code]],MATCH(Product_hierarchy_2019[[#This Row],[BA Code]],Table16[[#All],[CPS]],0)),"")</f>
        <v/>
      </c>
      <c r="L225" t="s">
        <v>703</v>
      </c>
      <c r="O225" t="str">
        <f>+IFERROR(INDEX(Table16[[#All],[PC Services code]],MATCH(Product_hierarchy_2019[[#This Row],[BA Code]],Table16[[#All],[PC Svcs (STM + Indirect)]],0)),"")</f>
        <v/>
      </c>
      <c r="P225" t="str">
        <f>+IFERROR(INDEX(Table16[[#All],[PC Value code]],MATCH(Product_hierarchy_2019[[#This Row],[BA Code]],Table16[[#All],[PC Value]],0)),"")</f>
        <v/>
      </c>
      <c r="Q225" t="str">
        <f>+IFERROR(INDEX(Table16[[#All],[OPS HW code]],MATCH(Product_hierarchy_2019[[#This Row],[BA Code]],Table16[[#All],[OPS HW A3]],0)),"")</f>
        <v/>
      </c>
      <c r="R225" t="str">
        <f>+IFERROR(INDEX(Table16[[#All],[OPS HW A4 code]],MATCH(Product_hierarchy_2019[[#This Row],[BA Code]],Table16[[#All],[OPS HW A4]],0)),"")</f>
        <v/>
      </c>
      <c r="S225" t="str">
        <f>+IFERROR(INDEX(Table16[[#All],[HPS HW code]],MATCH(Product_hierarchy_2019[[#This Row],[BA Code]],Table16[[#All],[HPS HW]],0)),"")</f>
        <v/>
      </c>
      <c r="T225" t="str">
        <f>+IFERROR(INDEX(Table16[[#All],[Print Support Svcs code]],MATCH(Product_hierarchy_2019[[#This Row],[BA Code]],Table16[[#All],[Print Support Svcs]],0)),"")</f>
        <v/>
      </c>
      <c r="U225" t="str">
        <f>+IFERROR(INDEX(Table16[[#All],[Print Value code]],MATCH(Product_hierarchy_2019[[#This Row],[BA Code]],Table16[[#All],[Print Value]],0)),"")</f>
        <v/>
      </c>
      <c r="V225" t="str">
        <f>+IFERROR(INDEX(Table16[[#All],[HPS Supplies code]],MATCH(Product_hierarchy_2019[[#This Row],[BA Code]],Table16[[#All],[HPS Supplies]],0)),"")</f>
        <v/>
      </c>
      <c r="W225" t="str">
        <f>+IFERROR(INDEX(Table16[[#All],[OPS Supplies code]],MATCH(Product_hierarchy_2019[[#This Row],[BA Code]],Table16[[#All],[OPS Supplies]],0)),"")</f>
        <v/>
      </c>
      <c r="AA225" s="1" t="str">
        <f>+IFERROR(INDEX(DCP_PL_mapping[[#All],[DCP Group]],MATCH(Product_hierarchy_2019[[#This Row],[BA Code]],DCP_PL_mapping[[#All],[BA Code]],0)),"")</f>
        <v/>
      </c>
      <c r="AB225" t="str">
        <f>+INDEX(Product_Herarchy2017[[#All],[L2 Description]],MATCH(Product_hierarchy_2019[[#This Row],[BA Code]],Product_Herarchy2017[[#All],[BA Code]],0))</f>
        <v>Print</v>
      </c>
      <c r="AC225" t="s">
        <v>699</v>
      </c>
    </row>
    <row r="226" spans="1:29" x14ac:dyDescent="0.25">
      <c r="A226" t="s">
        <v>447</v>
      </c>
      <c r="B226" t="str">
        <f>+LEFT(Product_hierarchy_2019[[#This Row],[BA Code]],2)</f>
        <v>W0</v>
      </c>
      <c r="C226" t="s">
        <v>448</v>
      </c>
      <c r="D226" t="s">
        <v>161</v>
      </c>
      <c r="E226" t="s">
        <v>234</v>
      </c>
      <c r="F226" t="s">
        <v>214</v>
      </c>
      <c r="G226" t="s">
        <v>319</v>
      </c>
      <c r="H226" t="s">
        <v>699</v>
      </c>
      <c r="I226" t="s">
        <v>703</v>
      </c>
      <c r="J226" t="s">
        <v>703</v>
      </c>
      <c r="K226" t="str">
        <f>+IFERROR(INDEX(Table16[[#All],[CPS Code]],MATCH(Product_hierarchy_2019[[#This Row],[BA Code]],Table16[[#All],[CPS]],0)),"")</f>
        <v/>
      </c>
      <c r="L226" t="s">
        <v>703</v>
      </c>
      <c r="O226" t="str">
        <f>+IFERROR(INDEX(Table16[[#All],[PC Services code]],MATCH(Product_hierarchy_2019[[#This Row],[BA Code]],Table16[[#All],[PC Svcs (STM + Indirect)]],0)),"")</f>
        <v/>
      </c>
      <c r="P226" t="str">
        <f>+IFERROR(INDEX(Table16[[#All],[PC Value code]],MATCH(Product_hierarchy_2019[[#This Row],[BA Code]],Table16[[#All],[PC Value]],0)),"")</f>
        <v/>
      </c>
      <c r="Q226" t="str">
        <f>+IFERROR(INDEX(Table16[[#All],[OPS HW code]],MATCH(Product_hierarchy_2019[[#This Row],[BA Code]],Table16[[#All],[OPS HW A3]],0)),"")</f>
        <v/>
      </c>
      <c r="R226" t="str">
        <f>+IFERROR(INDEX(Table16[[#All],[OPS HW A4 code]],MATCH(Product_hierarchy_2019[[#This Row],[BA Code]],Table16[[#All],[OPS HW A4]],0)),"")</f>
        <v/>
      </c>
      <c r="S226" t="str">
        <f>+IFERROR(INDEX(Table16[[#All],[HPS HW code]],MATCH(Product_hierarchy_2019[[#This Row],[BA Code]],Table16[[#All],[HPS HW]],0)),"")</f>
        <v/>
      </c>
      <c r="T226" t="str">
        <f>+IFERROR(INDEX(Table16[[#All],[Print Support Svcs code]],MATCH(Product_hierarchy_2019[[#This Row],[BA Code]],Table16[[#All],[Print Support Svcs]],0)),"")</f>
        <v/>
      </c>
      <c r="U226" t="str">
        <f>+IFERROR(INDEX(Table16[[#All],[Print Value code]],MATCH(Product_hierarchy_2019[[#This Row],[BA Code]],Table16[[#All],[Print Value]],0)),"")</f>
        <v/>
      </c>
      <c r="V226" t="str">
        <f>+IFERROR(INDEX(Table16[[#All],[HPS Supplies code]],MATCH(Product_hierarchy_2019[[#This Row],[BA Code]],Table16[[#All],[HPS Supplies]],0)),"")</f>
        <v/>
      </c>
      <c r="W226" t="str">
        <f>+IFERROR(INDEX(Table16[[#All],[OPS Supplies code]],MATCH(Product_hierarchy_2019[[#This Row],[BA Code]],Table16[[#All],[OPS Supplies]],0)),"")</f>
        <v/>
      </c>
      <c r="AA226" s="1" t="str">
        <f>+IFERROR(INDEX(DCP_PL_mapping[[#All],[DCP Group]],MATCH(Product_hierarchy_2019[[#This Row],[BA Code]],DCP_PL_mapping[[#All],[BA Code]],0)),"")</f>
        <v/>
      </c>
      <c r="AB226" t="str">
        <f>+INDEX(Product_Herarchy2017[[#All],[L2 Description]],MATCH(Product_hierarchy_2019[[#This Row],[BA Code]],Product_Herarchy2017[[#All],[BA Code]],0))</f>
        <v>Print</v>
      </c>
      <c r="AC226" t="s">
        <v>699</v>
      </c>
    </row>
    <row r="227" spans="1:29" x14ac:dyDescent="0.25">
      <c r="A227" t="s">
        <v>450</v>
      </c>
      <c r="B227" t="str">
        <f>+LEFT(Product_hierarchy_2019[[#This Row],[BA Code]],2)</f>
        <v>W1</v>
      </c>
      <c r="C227" t="s">
        <v>451</v>
      </c>
      <c r="D227" t="s">
        <v>235</v>
      </c>
      <c r="E227" t="s">
        <v>234</v>
      </c>
      <c r="F227" t="s">
        <v>214</v>
      </c>
      <c r="G227" t="s">
        <v>319</v>
      </c>
      <c r="H227" t="s">
        <v>699</v>
      </c>
      <c r="I227" t="s">
        <v>703</v>
      </c>
      <c r="J227" t="s">
        <v>703</v>
      </c>
      <c r="K227" t="str">
        <f>+IFERROR(INDEX(Table16[[#All],[CPS Code]],MATCH(Product_hierarchy_2019[[#This Row],[BA Code]],Table16[[#All],[CPS]],0)),"")</f>
        <v/>
      </c>
      <c r="L227" t="s">
        <v>703</v>
      </c>
      <c r="O227" t="str">
        <f>+IFERROR(INDEX(Table16[[#All],[PC Services code]],MATCH(Product_hierarchy_2019[[#This Row],[BA Code]],Table16[[#All],[PC Svcs (STM + Indirect)]],0)),"")</f>
        <v/>
      </c>
      <c r="P227" t="str">
        <f>+IFERROR(INDEX(Table16[[#All],[PC Value code]],MATCH(Product_hierarchy_2019[[#This Row],[BA Code]],Table16[[#All],[PC Value]],0)),"")</f>
        <v/>
      </c>
      <c r="Q227" t="str">
        <f>+IFERROR(INDEX(Table16[[#All],[OPS HW code]],MATCH(Product_hierarchy_2019[[#This Row],[BA Code]],Table16[[#All],[OPS HW A3]],0)),"")</f>
        <v/>
      </c>
      <c r="R227" t="str">
        <f>+IFERROR(INDEX(Table16[[#All],[OPS HW A4 code]],MATCH(Product_hierarchy_2019[[#This Row],[BA Code]],Table16[[#All],[OPS HW A4]],0)),"")</f>
        <v/>
      </c>
      <c r="S227" t="str">
        <f>+IFERROR(INDEX(Table16[[#All],[HPS HW code]],MATCH(Product_hierarchy_2019[[#This Row],[BA Code]],Table16[[#All],[HPS HW]],0)),"")</f>
        <v/>
      </c>
      <c r="T227" t="str">
        <f>+IFERROR(INDEX(Table16[[#All],[Print Support Svcs code]],MATCH(Product_hierarchy_2019[[#This Row],[BA Code]],Table16[[#All],[Print Support Svcs]],0)),"")</f>
        <v/>
      </c>
      <c r="U227" t="str">
        <f>+IFERROR(INDEX(Table16[[#All],[Print Value code]],MATCH(Product_hierarchy_2019[[#This Row],[BA Code]],Table16[[#All],[Print Value]],0)),"")</f>
        <v/>
      </c>
      <c r="V227" t="str">
        <f>+IFERROR(INDEX(Table16[[#All],[HPS Supplies code]],MATCH(Product_hierarchy_2019[[#This Row],[BA Code]],Table16[[#All],[HPS Supplies]],0)),"")</f>
        <v/>
      </c>
      <c r="W227" t="str">
        <f>+IFERROR(INDEX(Table16[[#All],[OPS Supplies code]],MATCH(Product_hierarchy_2019[[#This Row],[BA Code]],Table16[[#All],[OPS Supplies]],0)),"")</f>
        <v/>
      </c>
      <c r="AA227" s="1" t="str">
        <f>+IFERROR(INDEX(DCP_PL_mapping[[#All],[DCP Group]],MATCH(Product_hierarchy_2019[[#This Row],[BA Code]],DCP_PL_mapping[[#All],[BA Code]],0)),"")</f>
        <v/>
      </c>
      <c r="AB227" t="str">
        <f>+INDEX(Product_Herarchy2017[[#All],[L2 Description]],MATCH(Product_hierarchy_2019[[#This Row],[BA Code]],Product_Herarchy2017[[#All],[BA Code]],0))</f>
        <v>Print</v>
      </c>
      <c r="AC227" t="s">
        <v>699</v>
      </c>
    </row>
    <row r="228" spans="1:29" x14ac:dyDescent="0.25">
      <c r="A228" t="s">
        <v>414</v>
      </c>
      <c r="B228" t="str">
        <f>+LEFT(Product_hierarchy_2019[[#This Row],[BA Code]],2)</f>
        <v>W0</v>
      </c>
      <c r="C228" t="s">
        <v>415</v>
      </c>
      <c r="D228" t="s">
        <v>229</v>
      </c>
      <c r="E228" t="s">
        <v>230</v>
      </c>
      <c r="F228" t="s">
        <v>214</v>
      </c>
      <c r="G228" t="s">
        <v>319</v>
      </c>
      <c r="H228" t="s">
        <v>699</v>
      </c>
      <c r="I228" t="s">
        <v>703</v>
      </c>
      <c r="J228" t="s">
        <v>703</v>
      </c>
      <c r="K228" t="str">
        <f>+IFERROR(INDEX(Table16[[#All],[CPS Code]],MATCH(Product_hierarchy_2019[[#This Row],[BA Code]],Table16[[#All],[CPS]],0)),"")</f>
        <v/>
      </c>
      <c r="L228" t="s">
        <v>703</v>
      </c>
      <c r="O228" t="str">
        <f>+IFERROR(INDEX(Table16[[#All],[PC Services code]],MATCH(Product_hierarchy_2019[[#This Row],[BA Code]],Table16[[#All],[PC Svcs (STM + Indirect)]],0)),"")</f>
        <v/>
      </c>
      <c r="P228" t="str">
        <f>+IFERROR(INDEX(Table16[[#All],[PC Value code]],MATCH(Product_hierarchy_2019[[#This Row],[BA Code]],Table16[[#All],[PC Value]],0)),"")</f>
        <v/>
      </c>
      <c r="Q228" t="str">
        <f>+IFERROR(INDEX(Table16[[#All],[OPS HW code]],MATCH(Product_hierarchy_2019[[#This Row],[BA Code]],Table16[[#All],[OPS HW A3]],0)),"")</f>
        <v/>
      </c>
      <c r="R228" t="str">
        <f>+IFERROR(INDEX(Table16[[#All],[OPS HW A4 code]],MATCH(Product_hierarchy_2019[[#This Row],[BA Code]],Table16[[#All],[OPS HW A4]],0)),"")</f>
        <v/>
      </c>
      <c r="S228" t="str">
        <f>+IFERROR(INDEX(Table16[[#All],[HPS HW code]],MATCH(Product_hierarchy_2019[[#This Row],[BA Code]],Table16[[#All],[HPS HW]],0)),"")</f>
        <v/>
      </c>
      <c r="T228" t="str">
        <f>+IFERROR(INDEX(Table16[[#All],[Print Support Svcs code]],MATCH(Product_hierarchy_2019[[#This Row],[BA Code]],Table16[[#All],[Print Support Svcs]],0)),"")</f>
        <v/>
      </c>
      <c r="U228" t="str">
        <f>+IFERROR(INDEX(Table16[[#All],[Print Value code]],MATCH(Product_hierarchy_2019[[#This Row],[BA Code]],Table16[[#All],[Print Value]],0)),"")</f>
        <v/>
      </c>
      <c r="V228" t="str">
        <f>+IFERROR(INDEX(Table16[[#All],[HPS Supplies code]],MATCH(Product_hierarchy_2019[[#This Row],[BA Code]],Table16[[#All],[HPS Supplies]],0)),"")</f>
        <v/>
      </c>
      <c r="W228" t="str">
        <f>+IFERROR(INDEX(Table16[[#All],[OPS Supplies code]],MATCH(Product_hierarchy_2019[[#This Row],[BA Code]],Table16[[#All],[OPS Supplies]],0)),"")</f>
        <v/>
      </c>
      <c r="AA228" s="1" t="str">
        <f>+IFERROR(INDEX(DCP_PL_mapping[[#All],[DCP Group]],MATCH(Product_hierarchy_2019[[#This Row],[BA Code]],DCP_PL_mapping[[#All],[BA Code]],0)),"")</f>
        <v/>
      </c>
      <c r="AB228" t="str">
        <f>+INDEX(Product_Herarchy2017[[#All],[L2 Description]],MATCH(Product_hierarchy_2019[[#This Row],[BA Code]],Product_Herarchy2017[[#All],[BA Code]],0))</f>
        <v>Print</v>
      </c>
      <c r="AC228" t="s">
        <v>699</v>
      </c>
    </row>
    <row r="229" spans="1:29" x14ac:dyDescent="0.25">
      <c r="A229" t="s">
        <v>420</v>
      </c>
      <c r="B229" t="str">
        <f>+LEFT(Product_hierarchy_2019[[#This Row],[BA Code]],2)</f>
        <v>W1</v>
      </c>
      <c r="C229" t="s">
        <v>421</v>
      </c>
      <c r="D229" t="s">
        <v>422</v>
      </c>
      <c r="E229" t="s">
        <v>230</v>
      </c>
      <c r="F229" t="s">
        <v>214</v>
      </c>
      <c r="G229" t="s">
        <v>319</v>
      </c>
      <c r="H229" t="s">
        <v>699</v>
      </c>
      <c r="I229" t="s">
        <v>703</v>
      </c>
      <c r="J229" t="s">
        <v>703</v>
      </c>
      <c r="K229" t="str">
        <f>+IFERROR(INDEX(Table16[[#All],[CPS Code]],MATCH(Product_hierarchy_2019[[#This Row],[BA Code]],Table16[[#All],[CPS]],0)),"")</f>
        <v/>
      </c>
      <c r="L229" t="s">
        <v>703</v>
      </c>
      <c r="O229" t="str">
        <f>+IFERROR(INDEX(Table16[[#All],[PC Services code]],MATCH(Product_hierarchy_2019[[#This Row],[BA Code]],Table16[[#All],[PC Svcs (STM + Indirect)]],0)),"")</f>
        <v/>
      </c>
      <c r="P229" t="str">
        <f>+IFERROR(INDEX(Table16[[#All],[PC Value code]],MATCH(Product_hierarchy_2019[[#This Row],[BA Code]],Table16[[#All],[PC Value]],0)),"")</f>
        <v/>
      </c>
      <c r="Q229" t="str">
        <f>+IFERROR(INDEX(Table16[[#All],[OPS HW code]],MATCH(Product_hierarchy_2019[[#This Row],[BA Code]],Table16[[#All],[OPS HW A3]],0)),"")</f>
        <v/>
      </c>
      <c r="R229" t="str">
        <f>+IFERROR(INDEX(Table16[[#All],[OPS HW A4 code]],MATCH(Product_hierarchy_2019[[#This Row],[BA Code]],Table16[[#All],[OPS HW A4]],0)),"")</f>
        <v/>
      </c>
      <c r="S229" t="str">
        <f>+IFERROR(INDEX(Table16[[#All],[HPS HW code]],MATCH(Product_hierarchy_2019[[#This Row],[BA Code]],Table16[[#All],[HPS HW]],0)),"")</f>
        <v/>
      </c>
      <c r="T229" t="str">
        <f>+IFERROR(INDEX(Table16[[#All],[Print Support Svcs code]],MATCH(Product_hierarchy_2019[[#This Row],[BA Code]],Table16[[#All],[Print Support Svcs]],0)),"")</f>
        <v/>
      </c>
      <c r="U229" t="str">
        <f>+IFERROR(INDEX(Table16[[#All],[Print Value code]],MATCH(Product_hierarchy_2019[[#This Row],[BA Code]],Table16[[#All],[Print Value]],0)),"")</f>
        <v/>
      </c>
      <c r="V229" t="str">
        <f>+IFERROR(INDEX(Table16[[#All],[HPS Supplies code]],MATCH(Product_hierarchy_2019[[#This Row],[BA Code]],Table16[[#All],[HPS Supplies]],0)),"")</f>
        <v/>
      </c>
      <c r="W229" t="str">
        <f>+IFERROR(INDEX(Table16[[#All],[OPS Supplies code]],MATCH(Product_hierarchy_2019[[#This Row],[BA Code]],Table16[[#All],[OPS Supplies]],0)),"")</f>
        <v/>
      </c>
      <c r="AA229" s="1" t="str">
        <f>+IFERROR(INDEX(DCP_PL_mapping[[#All],[DCP Group]],MATCH(Product_hierarchy_2019[[#This Row],[BA Code]],DCP_PL_mapping[[#All],[BA Code]],0)),"")</f>
        <v/>
      </c>
      <c r="AB229" t="str">
        <f>+INDEX(Product_Herarchy2017[[#All],[L2 Description]],MATCH(Product_hierarchy_2019[[#This Row],[BA Code]],Product_Herarchy2017[[#All],[BA Code]],0))</f>
        <v>Print</v>
      </c>
      <c r="AC229" t="s">
        <v>699</v>
      </c>
    </row>
    <row r="230" spans="1:29" x14ac:dyDescent="0.25">
      <c r="A230" t="s">
        <v>426</v>
      </c>
      <c r="B230" t="str">
        <f>+LEFT(Product_hierarchy_2019[[#This Row],[BA Code]],2)</f>
        <v>W1</v>
      </c>
      <c r="C230" t="s">
        <v>427</v>
      </c>
      <c r="D230" t="s">
        <v>428</v>
      </c>
      <c r="E230" t="s">
        <v>230</v>
      </c>
      <c r="F230" t="s">
        <v>214</v>
      </c>
      <c r="G230" t="s">
        <v>319</v>
      </c>
      <c r="H230" t="s">
        <v>699</v>
      </c>
      <c r="I230" t="s">
        <v>703</v>
      </c>
      <c r="J230" t="s">
        <v>703</v>
      </c>
      <c r="K230" t="str">
        <f>+IFERROR(INDEX(Table16[[#All],[CPS Code]],MATCH(Product_hierarchy_2019[[#This Row],[BA Code]],Table16[[#All],[CPS]],0)),"")</f>
        <v/>
      </c>
      <c r="L230" t="s">
        <v>703</v>
      </c>
      <c r="O230" t="str">
        <f>+IFERROR(INDEX(Table16[[#All],[PC Services code]],MATCH(Product_hierarchy_2019[[#This Row],[BA Code]],Table16[[#All],[PC Svcs (STM + Indirect)]],0)),"")</f>
        <v/>
      </c>
      <c r="P230" t="str">
        <f>+IFERROR(INDEX(Table16[[#All],[PC Value code]],MATCH(Product_hierarchy_2019[[#This Row],[BA Code]],Table16[[#All],[PC Value]],0)),"")</f>
        <v/>
      </c>
      <c r="Q230" t="str">
        <f>+IFERROR(INDEX(Table16[[#All],[OPS HW code]],MATCH(Product_hierarchy_2019[[#This Row],[BA Code]],Table16[[#All],[OPS HW A3]],0)),"")</f>
        <v/>
      </c>
      <c r="R230" t="str">
        <f>+IFERROR(INDEX(Table16[[#All],[OPS HW A4 code]],MATCH(Product_hierarchy_2019[[#This Row],[BA Code]],Table16[[#All],[OPS HW A4]],0)),"")</f>
        <v/>
      </c>
      <c r="S230" t="str">
        <f>+IFERROR(INDEX(Table16[[#All],[HPS HW code]],MATCH(Product_hierarchy_2019[[#This Row],[BA Code]],Table16[[#All],[HPS HW]],0)),"")</f>
        <v/>
      </c>
      <c r="T230" t="str">
        <f>+IFERROR(INDEX(Table16[[#All],[Print Support Svcs code]],MATCH(Product_hierarchy_2019[[#This Row],[BA Code]],Table16[[#All],[Print Support Svcs]],0)),"")</f>
        <v/>
      </c>
      <c r="U230" t="str">
        <f>+IFERROR(INDEX(Table16[[#All],[Print Value code]],MATCH(Product_hierarchy_2019[[#This Row],[BA Code]],Table16[[#All],[Print Value]],0)),"")</f>
        <v/>
      </c>
      <c r="V230" t="str">
        <f>+IFERROR(INDEX(Table16[[#All],[HPS Supplies code]],MATCH(Product_hierarchy_2019[[#This Row],[BA Code]],Table16[[#All],[HPS Supplies]],0)),"")</f>
        <v/>
      </c>
      <c r="W230" t="str">
        <f>+IFERROR(INDEX(Table16[[#All],[OPS Supplies code]],MATCH(Product_hierarchy_2019[[#This Row],[BA Code]],Table16[[#All],[OPS Supplies]],0)),"")</f>
        <v/>
      </c>
      <c r="AA230" s="1" t="str">
        <f>+IFERROR(INDEX(DCP_PL_mapping[[#All],[DCP Group]],MATCH(Product_hierarchy_2019[[#This Row],[BA Code]],DCP_PL_mapping[[#All],[BA Code]],0)),"")</f>
        <v/>
      </c>
      <c r="AB230" t="str">
        <f>+INDEX(Product_Herarchy2017[[#All],[L2 Description]],MATCH(Product_hierarchy_2019[[#This Row],[BA Code]],Product_Herarchy2017[[#All],[BA Code]],0))</f>
        <v>Print</v>
      </c>
      <c r="AC230" t="s">
        <v>699</v>
      </c>
    </row>
    <row r="231" spans="1:29" x14ac:dyDescent="0.25">
      <c r="A231" t="s">
        <v>434</v>
      </c>
      <c r="B231" t="str">
        <f>+LEFT(Product_hierarchy_2019[[#This Row],[BA Code]],2)</f>
        <v>W1</v>
      </c>
      <c r="C231" t="s">
        <v>435</v>
      </c>
      <c r="D231" t="s">
        <v>436</v>
      </c>
      <c r="E231" t="s">
        <v>230</v>
      </c>
      <c r="F231" t="s">
        <v>214</v>
      </c>
      <c r="G231" t="s">
        <v>319</v>
      </c>
      <c r="H231" t="s">
        <v>699</v>
      </c>
      <c r="I231" t="s">
        <v>703</v>
      </c>
      <c r="J231" t="s">
        <v>703</v>
      </c>
      <c r="K231" t="str">
        <f>+IFERROR(INDEX(Table16[[#All],[CPS Code]],MATCH(Product_hierarchy_2019[[#This Row],[BA Code]],Table16[[#All],[CPS]],0)),"")</f>
        <v/>
      </c>
      <c r="L231" t="s">
        <v>703</v>
      </c>
      <c r="O231" t="str">
        <f>+IFERROR(INDEX(Table16[[#All],[PC Services code]],MATCH(Product_hierarchy_2019[[#This Row],[BA Code]],Table16[[#All],[PC Svcs (STM + Indirect)]],0)),"")</f>
        <v/>
      </c>
      <c r="P231" t="str">
        <f>+IFERROR(INDEX(Table16[[#All],[PC Value code]],MATCH(Product_hierarchy_2019[[#This Row],[BA Code]],Table16[[#All],[PC Value]],0)),"")</f>
        <v/>
      </c>
      <c r="Q231" t="str">
        <f>+IFERROR(INDEX(Table16[[#All],[OPS HW code]],MATCH(Product_hierarchy_2019[[#This Row],[BA Code]],Table16[[#All],[OPS HW A3]],0)),"")</f>
        <v/>
      </c>
      <c r="R231" t="str">
        <f>+IFERROR(INDEX(Table16[[#All],[OPS HW A4 code]],MATCH(Product_hierarchy_2019[[#This Row],[BA Code]],Table16[[#All],[OPS HW A4]],0)),"")</f>
        <v/>
      </c>
      <c r="S231" t="str">
        <f>+IFERROR(INDEX(Table16[[#All],[HPS HW code]],MATCH(Product_hierarchy_2019[[#This Row],[BA Code]],Table16[[#All],[HPS HW]],0)),"")</f>
        <v/>
      </c>
      <c r="T231" t="str">
        <f>+IFERROR(INDEX(Table16[[#All],[Print Support Svcs code]],MATCH(Product_hierarchy_2019[[#This Row],[BA Code]],Table16[[#All],[Print Support Svcs]],0)),"")</f>
        <v/>
      </c>
      <c r="U231" t="str">
        <f>+IFERROR(INDEX(Table16[[#All],[Print Value code]],MATCH(Product_hierarchy_2019[[#This Row],[BA Code]],Table16[[#All],[Print Value]],0)),"")</f>
        <v/>
      </c>
      <c r="V231" t="str">
        <f>+IFERROR(INDEX(Table16[[#All],[HPS Supplies code]],MATCH(Product_hierarchy_2019[[#This Row],[BA Code]],Table16[[#All],[HPS Supplies]],0)),"")</f>
        <v/>
      </c>
      <c r="W231" t="str">
        <f>+IFERROR(INDEX(Table16[[#All],[OPS Supplies code]],MATCH(Product_hierarchy_2019[[#This Row],[BA Code]],Table16[[#All],[OPS Supplies]],0)),"")</f>
        <v/>
      </c>
      <c r="AA231" s="1" t="str">
        <f>+IFERROR(INDEX(DCP_PL_mapping[[#All],[DCP Group]],MATCH(Product_hierarchy_2019[[#This Row],[BA Code]],DCP_PL_mapping[[#All],[BA Code]],0)),"")</f>
        <v/>
      </c>
      <c r="AB231" t="str">
        <f>+INDEX(Product_Herarchy2017[[#All],[L2 Description]],MATCH(Product_hierarchy_2019[[#This Row],[BA Code]],Product_Herarchy2017[[#All],[BA Code]],0))</f>
        <v>Print</v>
      </c>
      <c r="AC231" t="s">
        <v>699</v>
      </c>
    </row>
    <row r="232" spans="1:29" x14ac:dyDescent="0.25">
      <c r="A232" t="s">
        <v>431</v>
      </c>
      <c r="B232" t="str">
        <f>+LEFT(Product_hierarchy_2019[[#This Row],[BA Code]],2)</f>
        <v>W1</v>
      </c>
      <c r="C232" t="s">
        <v>432</v>
      </c>
      <c r="D232" t="s">
        <v>429</v>
      </c>
      <c r="E232" t="s">
        <v>230</v>
      </c>
      <c r="F232" t="s">
        <v>214</v>
      </c>
      <c r="G232" t="s">
        <v>319</v>
      </c>
      <c r="H232" t="s">
        <v>699</v>
      </c>
      <c r="I232" t="s">
        <v>703</v>
      </c>
      <c r="J232" t="s">
        <v>703</v>
      </c>
      <c r="K232" t="str">
        <f>+IFERROR(INDEX(Table16[[#All],[CPS Code]],MATCH(Product_hierarchy_2019[[#This Row],[BA Code]],Table16[[#All],[CPS]],0)),"")</f>
        <v/>
      </c>
      <c r="L232" t="s">
        <v>703</v>
      </c>
      <c r="O232" t="str">
        <f>+IFERROR(INDEX(Table16[[#All],[PC Services code]],MATCH(Product_hierarchy_2019[[#This Row],[BA Code]],Table16[[#All],[PC Svcs (STM + Indirect)]],0)),"")</f>
        <v/>
      </c>
      <c r="P232" t="str">
        <f>+IFERROR(INDEX(Table16[[#All],[PC Value code]],MATCH(Product_hierarchy_2019[[#This Row],[BA Code]],Table16[[#All],[PC Value]],0)),"")</f>
        <v/>
      </c>
      <c r="Q232" t="str">
        <f>+IFERROR(INDEX(Table16[[#All],[OPS HW code]],MATCH(Product_hierarchy_2019[[#This Row],[BA Code]],Table16[[#All],[OPS HW A3]],0)),"")</f>
        <v/>
      </c>
      <c r="R232" t="str">
        <f>+IFERROR(INDEX(Table16[[#All],[OPS HW A4 code]],MATCH(Product_hierarchy_2019[[#This Row],[BA Code]],Table16[[#All],[OPS HW A4]],0)),"")</f>
        <v/>
      </c>
      <c r="S232" t="str">
        <f>+IFERROR(INDEX(Table16[[#All],[HPS HW code]],MATCH(Product_hierarchy_2019[[#This Row],[BA Code]],Table16[[#All],[HPS HW]],0)),"")</f>
        <v/>
      </c>
      <c r="T232" t="str">
        <f>+IFERROR(INDEX(Table16[[#All],[Print Support Svcs code]],MATCH(Product_hierarchy_2019[[#This Row],[BA Code]],Table16[[#All],[Print Support Svcs]],0)),"")</f>
        <v/>
      </c>
      <c r="U232" t="str">
        <f>+IFERROR(INDEX(Table16[[#All],[Print Value code]],MATCH(Product_hierarchy_2019[[#This Row],[BA Code]],Table16[[#All],[Print Value]],0)),"")</f>
        <v/>
      </c>
      <c r="V232" t="str">
        <f>+IFERROR(INDEX(Table16[[#All],[HPS Supplies code]],MATCH(Product_hierarchy_2019[[#This Row],[BA Code]],Table16[[#All],[HPS Supplies]],0)),"")</f>
        <v/>
      </c>
      <c r="W232" t="str">
        <f>+IFERROR(INDEX(Table16[[#All],[OPS Supplies code]],MATCH(Product_hierarchy_2019[[#This Row],[BA Code]],Table16[[#All],[OPS Supplies]],0)),"")</f>
        <v/>
      </c>
      <c r="AA232" s="1" t="str">
        <f>+IFERROR(INDEX(DCP_PL_mapping[[#All],[DCP Group]],MATCH(Product_hierarchy_2019[[#This Row],[BA Code]],DCP_PL_mapping[[#All],[BA Code]],0)),"")</f>
        <v/>
      </c>
      <c r="AB232" t="str">
        <f>+INDEX(Product_Herarchy2017[[#All],[L2 Description]],MATCH(Product_hierarchy_2019[[#This Row],[BA Code]],Product_Herarchy2017[[#All],[BA Code]],0))</f>
        <v>Print</v>
      </c>
      <c r="AC232" t="s">
        <v>699</v>
      </c>
    </row>
    <row r="233" spans="1:29" x14ac:dyDescent="0.25">
      <c r="A233" t="s">
        <v>417</v>
      </c>
      <c r="B233" t="str">
        <f>+LEFT(Product_hierarchy_2019[[#This Row],[BA Code]],2)</f>
        <v>W1</v>
      </c>
      <c r="C233" t="s">
        <v>418</v>
      </c>
      <c r="D233" t="s">
        <v>416</v>
      </c>
      <c r="E233" t="s">
        <v>230</v>
      </c>
      <c r="F233" t="s">
        <v>214</v>
      </c>
      <c r="G233" t="s">
        <v>319</v>
      </c>
      <c r="H233" t="s">
        <v>699</v>
      </c>
      <c r="I233" t="s">
        <v>703</v>
      </c>
      <c r="J233" t="s">
        <v>703</v>
      </c>
      <c r="K233" t="str">
        <f>+IFERROR(INDEX(Table16[[#All],[CPS Code]],MATCH(Product_hierarchy_2019[[#This Row],[BA Code]],Table16[[#All],[CPS]],0)),"")</f>
        <v/>
      </c>
      <c r="L233" t="s">
        <v>703</v>
      </c>
      <c r="O233" t="str">
        <f>+IFERROR(INDEX(Table16[[#All],[PC Services code]],MATCH(Product_hierarchy_2019[[#This Row],[BA Code]],Table16[[#All],[PC Svcs (STM + Indirect)]],0)),"")</f>
        <v/>
      </c>
      <c r="P233" t="str">
        <f>+IFERROR(INDEX(Table16[[#All],[PC Value code]],MATCH(Product_hierarchy_2019[[#This Row],[BA Code]],Table16[[#All],[PC Value]],0)),"")</f>
        <v/>
      </c>
      <c r="Q233" t="str">
        <f>+IFERROR(INDEX(Table16[[#All],[OPS HW code]],MATCH(Product_hierarchy_2019[[#This Row],[BA Code]],Table16[[#All],[OPS HW A3]],0)),"")</f>
        <v/>
      </c>
      <c r="R233" t="str">
        <f>+IFERROR(INDEX(Table16[[#All],[OPS HW A4 code]],MATCH(Product_hierarchy_2019[[#This Row],[BA Code]],Table16[[#All],[OPS HW A4]],0)),"")</f>
        <v/>
      </c>
      <c r="S233" t="str">
        <f>+IFERROR(INDEX(Table16[[#All],[HPS HW code]],MATCH(Product_hierarchy_2019[[#This Row],[BA Code]],Table16[[#All],[HPS HW]],0)),"")</f>
        <v/>
      </c>
      <c r="T233" t="str">
        <f>+IFERROR(INDEX(Table16[[#All],[Print Support Svcs code]],MATCH(Product_hierarchy_2019[[#This Row],[BA Code]],Table16[[#All],[Print Support Svcs]],0)),"")</f>
        <v/>
      </c>
      <c r="U233" t="str">
        <f>+IFERROR(INDEX(Table16[[#All],[Print Value code]],MATCH(Product_hierarchy_2019[[#This Row],[BA Code]],Table16[[#All],[Print Value]],0)),"")</f>
        <v/>
      </c>
      <c r="V233" t="str">
        <f>+IFERROR(INDEX(Table16[[#All],[HPS Supplies code]],MATCH(Product_hierarchy_2019[[#This Row],[BA Code]],Table16[[#All],[HPS Supplies]],0)),"")</f>
        <v/>
      </c>
      <c r="W233" t="str">
        <f>+IFERROR(INDEX(Table16[[#All],[OPS Supplies code]],MATCH(Product_hierarchy_2019[[#This Row],[BA Code]],Table16[[#All],[OPS Supplies]],0)),"")</f>
        <v/>
      </c>
      <c r="AA233" s="1" t="str">
        <f>+IFERROR(INDEX(DCP_PL_mapping[[#All],[DCP Group]],MATCH(Product_hierarchy_2019[[#This Row],[BA Code]],DCP_PL_mapping[[#All],[BA Code]],0)),"")</f>
        <v/>
      </c>
      <c r="AB233" t="str">
        <f>+INDEX(Product_Herarchy2017[[#All],[L2 Description]],MATCH(Product_hierarchy_2019[[#This Row],[BA Code]],Product_Herarchy2017[[#All],[BA Code]],0))</f>
        <v>Print</v>
      </c>
      <c r="AC233" t="s">
        <v>699</v>
      </c>
    </row>
    <row r="234" spans="1:29" x14ac:dyDescent="0.25">
      <c r="A234" t="s">
        <v>440</v>
      </c>
      <c r="B234" t="str">
        <f>+LEFT(Product_hierarchy_2019[[#This Row],[BA Code]],2)</f>
        <v>W1</v>
      </c>
      <c r="C234" t="s">
        <v>441</v>
      </c>
      <c r="D234" t="s">
        <v>281</v>
      </c>
      <c r="E234" t="s">
        <v>230</v>
      </c>
      <c r="F234" t="s">
        <v>214</v>
      </c>
      <c r="G234" t="s">
        <v>319</v>
      </c>
      <c r="H234" t="s">
        <v>699</v>
      </c>
      <c r="I234" t="s">
        <v>703</v>
      </c>
      <c r="J234" t="s">
        <v>703</v>
      </c>
      <c r="K234" t="str">
        <f>+IFERROR(INDEX(Table16[[#All],[CPS Code]],MATCH(Product_hierarchy_2019[[#This Row],[BA Code]],Table16[[#All],[CPS]],0)),"")</f>
        <v/>
      </c>
      <c r="L234" t="s">
        <v>703</v>
      </c>
      <c r="O234" t="str">
        <f>+IFERROR(INDEX(Table16[[#All],[PC Services code]],MATCH(Product_hierarchy_2019[[#This Row],[BA Code]],Table16[[#All],[PC Svcs (STM + Indirect)]],0)),"")</f>
        <v/>
      </c>
      <c r="P234" t="str">
        <f>+IFERROR(INDEX(Table16[[#All],[PC Value code]],MATCH(Product_hierarchy_2019[[#This Row],[BA Code]],Table16[[#All],[PC Value]],0)),"")</f>
        <v/>
      </c>
      <c r="Q234" t="str">
        <f>+IFERROR(INDEX(Table16[[#All],[OPS HW code]],MATCH(Product_hierarchy_2019[[#This Row],[BA Code]],Table16[[#All],[OPS HW A3]],0)),"")</f>
        <v/>
      </c>
      <c r="R234" t="str">
        <f>+IFERROR(INDEX(Table16[[#All],[OPS HW A4 code]],MATCH(Product_hierarchy_2019[[#This Row],[BA Code]],Table16[[#All],[OPS HW A4]],0)),"")</f>
        <v/>
      </c>
      <c r="S234" t="str">
        <f>+IFERROR(INDEX(Table16[[#All],[HPS HW code]],MATCH(Product_hierarchy_2019[[#This Row],[BA Code]],Table16[[#All],[HPS HW]],0)),"")</f>
        <v/>
      </c>
      <c r="T234" t="str">
        <f>+IFERROR(INDEX(Table16[[#All],[Print Support Svcs code]],MATCH(Product_hierarchy_2019[[#This Row],[BA Code]],Table16[[#All],[Print Support Svcs]],0)),"")</f>
        <v/>
      </c>
      <c r="U234" t="str">
        <f>+IFERROR(INDEX(Table16[[#All],[Print Value code]],MATCH(Product_hierarchy_2019[[#This Row],[BA Code]],Table16[[#All],[Print Value]],0)),"")</f>
        <v/>
      </c>
      <c r="V234" t="str">
        <f>+IFERROR(INDEX(Table16[[#All],[HPS Supplies code]],MATCH(Product_hierarchy_2019[[#This Row],[BA Code]],Table16[[#All],[HPS Supplies]],0)),"")</f>
        <v/>
      </c>
      <c r="W234" t="str">
        <f>+IFERROR(INDEX(Table16[[#All],[OPS Supplies code]],MATCH(Product_hierarchy_2019[[#This Row],[BA Code]],Table16[[#All],[OPS Supplies]],0)),"")</f>
        <v/>
      </c>
      <c r="AA234" s="1" t="str">
        <f>+IFERROR(INDEX(DCP_PL_mapping[[#All],[DCP Group]],MATCH(Product_hierarchy_2019[[#This Row],[BA Code]],DCP_PL_mapping[[#All],[BA Code]],0)),"")</f>
        <v/>
      </c>
      <c r="AB234" t="str">
        <f>+INDEX(Product_Herarchy2017[[#All],[L2 Description]],MATCH(Product_hierarchy_2019[[#This Row],[BA Code]],Product_Herarchy2017[[#All],[BA Code]],0))</f>
        <v>Print</v>
      </c>
      <c r="AC234" t="s">
        <v>699</v>
      </c>
    </row>
    <row r="235" spans="1:29" x14ac:dyDescent="0.25">
      <c r="A235" t="s">
        <v>504</v>
      </c>
      <c r="B235" t="str">
        <f>+LEFT(Product_hierarchy_2019[[#This Row],[BA Code]],2)</f>
        <v>10</v>
      </c>
      <c r="C235" t="s">
        <v>505</v>
      </c>
      <c r="D235" t="s">
        <v>135</v>
      </c>
      <c r="E235" t="s">
        <v>135</v>
      </c>
      <c r="F235" t="s">
        <v>135</v>
      </c>
      <c r="G235" t="s">
        <v>319</v>
      </c>
      <c r="H235" t="s">
        <v>699</v>
      </c>
      <c r="I235" t="s">
        <v>703</v>
      </c>
      <c r="J235" t="s">
        <v>703</v>
      </c>
      <c r="K235" t="str">
        <f>+IFERROR(INDEX(Table16[[#All],[CPS Code]],MATCH(Product_hierarchy_2019[[#This Row],[BA Code]],Table16[[#All],[CPS]],0)),"")</f>
        <v/>
      </c>
      <c r="L235" t="s">
        <v>703</v>
      </c>
      <c r="O235" t="str">
        <f>+IFERROR(INDEX(Table16[[#All],[PC Services code]],MATCH(Product_hierarchy_2019[[#This Row],[BA Code]],Table16[[#All],[PC Svcs (STM + Indirect)]],0)),"")</f>
        <v/>
      </c>
      <c r="P235" t="str">
        <f>+IFERROR(INDEX(Table16[[#All],[PC Value code]],MATCH(Product_hierarchy_2019[[#This Row],[BA Code]],Table16[[#All],[PC Value]],0)),"")</f>
        <v/>
      </c>
      <c r="Q235" t="str">
        <f>+IFERROR(INDEX(Table16[[#All],[OPS HW code]],MATCH(Product_hierarchy_2019[[#This Row],[BA Code]],Table16[[#All],[OPS HW A3]],0)),"")</f>
        <v/>
      </c>
      <c r="R235" t="str">
        <f>+IFERROR(INDEX(Table16[[#All],[OPS HW A4 code]],MATCH(Product_hierarchy_2019[[#This Row],[BA Code]],Table16[[#All],[OPS HW A4]],0)),"")</f>
        <v/>
      </c>
      <c r="S235" t="str">
        <f>+IFERROR(INDEX(Table16[[#All],[HPS HW code]],MATCH(Product_hierarchy_2019[[#This Row],[BA Code]],Table16[[#All],[HPS HW]],0)),"")</f>
        <v/>
      </c>
      <c r="T235" t="str">
        <f>+IFERROR(INDEX(Table16[[#All],[Print Support Svcs code]],MATCH(Product_hierarchy_2019[[#This Row],[BA Code]],Table16[[#All],[Print Support Svcs]],0)),"")</f>
        <v/>
      </c>
      <c r="U235" t="str">
        <f>+IFERROR(INDEX(Table16[[#All],[Print Value code]],MATCH(Product_hierarchy_2019[[#This Row],[BA Code]],Table16[[#All],[Print Value]],0)),"")</f>
        <v/>
      </c>
      <c r="V235" t="str">
        <f>+IFERROR(INDEX(Table16[[#All],[HPS Supplies code]],MATCH(Product_hierarchy_2019[[#This Row],[BA Code]],Table16[[#All],[HPS Supplies]],0)),"")</f>
        <v/>
      </c>
      <c r="W235" t="str">
        <f>+IFERROR(INDEX(Table16[[#All],[OPS Supplies code]],MATCH(Product_hierarchy_2019[[#This Row],[BA Code]],Table16[[#All],[OPS Supplies]],0)),"")</f>
        <v/>
      </c>
      <c r="AA235" s="1" t="str">
        <f>+IFERROR(INDEX(DCP_PL_mapping[[#All],[DCP Group]],MATCH(Product_hierarchy_2019[[#This Row],[BA Code]],DCP_PL_mapping[[#All],[BA Code]],0)),"")</f>
        <v/>
      </c>
      <c r="AB235" t="str">
        <f>+INDEX(Product_Herarchy2017[[#All],[L2 Description]],MATCH(Product_hierarchy_2019[[#This Row],[BA Code]],Product_Herarchy2017[[#All],[BA Code]],0))</f>
        <v>Print</v>
      </c>
      <c r="AC235" t="s">
        <v>699</v>
      </c>
    </row>
    <row r="236" spans="1:29" x14ac:dyDescent="0.25">
      <c r="A236" s="2" t="s">
        <v>524</v>
      </c>
      <c r="B236" s="2" t="str">
        <f>+LEFT(Product_hierarchy_2019[[#This Row],[BA Code]],2)</f>
        <v>10</v>
      </c>
      <c r="C236" t="s">
        <v>508</v>
      </c>
      <c r="D236" t="s">
        <v>135</v>
      </c>
      <c r="E236" t="s">
        <v>135</v>
      </c>
      <c r="F236" t="s">
        <v>135</v>
      </c>
      <c r="G236" t="s">
        <v>319</v>
      </c>
      <c r="H236" t="s">
        <v>699</v>
      </c>
      <c r="I236" t="s">
        <v>703</v>
      </c>
      <c r="J236" t="s">
        <v>703</v>
      </c>
      <c r="K236" t="str">
        <f>+IFERROR(INDEX(Table16[[#All],[CPS Code]],MATCH(Product_hierarchy_2019[[#This Row],[BA Code]],Table16[[#All],[CPS]],0)),"")</f>
        <v/>
      </c>
      <c r="L236" t="s">
        <v>703</v>
      </c>
      <c r="O236" t="str">
        <f>+IFERROR(INDEX(Table16[[#All],[PC Services code]],MATCH(Product_hierarchy_2019[[#This Row],[BA Code]],Table16[[#All],[PC Svcs (STM + Indirect)]],0)),"")</f>
        <v/>
      </c>
      <c r="P236" t="str">
        <f>+IFERROR(INDEX(Table16[[#All],[PC Value code]],MATCH(Product_hierarchy_2019[[#This Row],[BA Code]],Table16[[#All],[PC Value]],0)),"")</f>
        <v/>
      </c>
      <c r="Q236" t="str">
        <f>+IFERROR(INDEX(Table16[[#All],[OPS HW code]],MATCH(Product_hierarchy_2019[[#This Row],[BA Code]],Table16[[#All],[OPS HW A3]],0)),"")</f>
        <v/>
      </c>
      <c r="R236" t="str">
        <f>+IFERROR(INDEX(Table16[[#All],[OPS HW A4 code]],MATCH(Product_hierarchy_2019[[#This Row],[BA Code]],Table16[[#All],[OPS HW A4]],0)),"")</f>
        <v/>
      </c>
      <c r="S236" t="str">
        <f>+IFERROR(INDEX(Table16[[#All],[HPS HW code]],MATCH(Product_hierarchy_2019[[#This Row],[BA Code]],Table16[[#All],[HPS HW]],0)),"")</f>
        <v/>
      </c>
      <c r="T236" t="str">
        <f>+IFERROR(INDEX(Table16[[#All],[Print Support Svcs code]],MATCH(Product_hierarchy_2019[[#This Row],[BA Code]],Table16[[#All],[Print Support Svcs]],0)),"")</f>
        <v/>
      </c>
      <c r="U236" t="str">
        <f>+IFERROR(INDEX(Table16[[#All],[Print Value code]],MATCH(Product_hierarchy_2019[[#This Row],[BA Code]],Table16[[#All],[Print Value]],0)),"")</f>
        <v/>
      </c>
      <c r="V236" t="str">
        <f>+IFERROR(INDEX(Table16[[#All],[HPS Supplies code]],MATCH(Product_hierarchy_2019[[#This Row],[BA Code]],Table16[[#All],[HPS Supplies]],0)),"")</f>
        <v/>
      </c>
      <c r="W236" t="str">
        <f>+IFERROR(INDEX(Table16[[#All],[OPS Supplies code]],MATCH(Product_hierarchy_2019[[#This Row],[BA Code]],Table16[[#All],[OPS Supplies]],0)),"")</f>
        <v/>
      </c>
      <c r="AA236" s="1" t="str">
        <f>+IFERROR(INDEX(DCP_PL_mapping[[#All],[DCP Group]],MATCH(Product_hierarchy_2019[[#This Row],[BA Code]],DCP_PL_mapping[[#All],[BA Code]],0)),"")</f>
        <v/>
      </c>
      <c r="AB236" t="str">
        <f>+INDEX(Product_Herarchy2017[[#All],[L2 Description]],MATCH(Product_hierarchy_2019[[#This Row],[BA Code]],Product_Herarchy2017[[#All],[BA Code]],0))</f>
        <v>Print</v>
      </c>
      <c r="AC236" t="s">
        <v>699</v>
      </c>
    </row>
    <row r="237" spans="1:29" x14ac:dyDescent="0.25">
      <c r="A237" s="2" t="s">
        <v>525</v>
      </c>
      <c r="B237" s="2" t="str">
        <f>+LEFT(Product_hierarchy_2019[[#This Row],[BA Code]],2)</f>
        <v>10</v>
      </c>
      <c r="C237" t="s">
        <v>509</v>
      </c>
      <c r="D237" t="s">
        <v>135</v>
      </c>
      <c r="E237" t="s">
        <v>135</v>
      </c>
      <c r="F237" t="s">
        <v>135</v>
      </c>
      <c r="G237" t="s">
        <v>319</v>
      </c>
      <c r="H237" t="s">
        <v>699</v>
      </c>
      <c r="I237" t="s">
        <v>703</v>
      </c>
      <c r="J237" t="s">
        <v>703</v>
      </c>
      <c r="K237" t="str">
        <f>+IFERROR(INDEX(Table16[[#All],[CPS Code]],MATCH(Product_hierarchy_2019[[#This Row],[BA Code]],Table16[[#All],[CPS]],0)),"")</f>
        <v/>
      </c>
      <c r="L237" t="s">
        <v>703</v>
      </c>
      <c r="O237" t="str">
        <f>+IFERROR(INDEX(Table16[[#All],[PC Services code]],MATCH(Product_hierarchy_2019[[#This Row],[BA Code]],Table16[[#All],[PC Svcs (STM + Indirect)]],0)),"")</f>
        <v/>
      </c>
      <c r="P237" t="str">
        <f>+IFERROR(INDEX(Table16[[#All],[PC Value code]],MATCH(Product_hierarchy_2019[[#This Row],[BA Code]],Table16[[#All],[PC Value]],0)),"")</f>
        <v/>
      </c>
      <c r="Q237" t="str">
        <f>+IFERROR(INDEX(Table16[[#All],[OPS HW code]],MATCH(Product_hierarchy_2019[[#This Row],[BA Code]],Table16[[#All],[OPS HW A3]],0)),"")</f>
        <v/>
      </c>
      <c r="R237" t="str">
        <f>+IFERROR(INDEX(Table16[[#All],[OPS HW A4 code]],MATCH(Product_hierarchy_2019[[#This Row],[BA Code]],Table16[[#All],[OPS HW A4]],0)),"")</f>
        <v/>
      </c>
      <c r="S237" t="str">
        <f>+IFERROR(INDEX(Table16[[#All],[HPS HW code]],MATCH(Product_hierarchy_2019[[#This Row],[BA Code]],Table16[[#All],[HPS HW]],0)),"")</f>
        <v/>
      </c>
      <c r="T237" t="str">
        <f>+IFERROR(INDEX(Table16[[#All],[Print Support Svcs code]],MATCH(Product_hierarchy_2019[[#This Row],[BA Code]],Table16[[#All],[Print Support Svcs]],0)),"")</f>
        <v/>
      </c>
      <c r="U237" t="str">
        <f>+IFERROR(INDEX(Table16[[#All],[Print Value code]],MATCH(Product_hierarchy_2019[[#This Row],[BA Code]],Table16[[#All],[Print Value]],0)),"")</f>
        <v/>
      </c>
      <c r="V237" t="str">
        <f>+IFERROR(INDEX(Table16[[#All],[HPS Supplies code]],MATCH(Product_hierarchy_2019[[#This Row],[BA Code]],Table16[[#All],[HPS Supplies]],0)),"")</f>
        <v/>
      </c>
      <c r="W237" t="str">
        <f>+IFERROR(INDEX(Table16[[#All],[OPS Supplies code]],MATCH(Product_hierarchy_2019[[#This Row],[BA Code]],Table16[[#All],[OPS Supplies]],0)),"")</f>
        <v/>
      </c>
      <c r="AA237" s="1" t="str">
        <f>+IFERROR(INDEX(DCP_PL_mapping[[#All],[DCP Group]],MATCH(Product_hierarchy_2019[[#This Row],[BA Code]],DCP_PL_mapping[[#All],[BA Code]],0)),"")</f>
        <v/>
      </c>
      <c r="AB237" t="str">
        <f>+INDEX(Product_Herarchy2017[[#All],[L2 Description]],MATCH(Product_hierarchy_2019[[#This Row],[BA Code]],Product_Herarchy2017[[#All],[BA Code]],0))</f>
        <v>Print</v>
      </c>
      <c r="AC237" t="s">
        <v>699</v>
      </c>
    </row>
    <row r="238" spans="1:29" x14ac:dyDescent="0.25">
      <c r="A238" t="s">
        <v>138</v>
      </c>
      <c r="B238" t="str">
        <f>+LEFT(Product_hierarchy_2019[[#This Row],[BA Code]],2)</f>
        <v>5D</v>
      </c>
      <c r="C238" t="s">
        <v>139</v>
      </c>
      <c r="D238" t="s">
        <v>135</v>
      </c>
      <c r="E238" t="s">
        <v>135</v>
      </c>
      <c r="F238" t="s">
        <v>135</v>
      </c>
      <c r="G238" t="s">
        <v>319</v>
      </c>
      <c r="H238" t="s">
        <v>699</v>
      </c>
      <c r="I238" t="s">
        <v>703</v>
      </c>
      <c r="J238" t="s">
        <v>703</v>
      </c>
      <c r="K238" t="str">
        <f>+IFERROR(INDEX(Table16[[#All],[CPS Code]],MATCH(Product_hierarchy_2019[[#This Row],[BA Code]],Table16[[#All],[CPS]],0)),"")</f>
        <v/>
      </c>
      <c r="L238" t="s">
        <v>703</v>
      </c>
      <c r="O238" t="str">
        <f>+IFERROR(INDEX(Table16[[#All],[PC Services code]],MATCH(Product_hierarchy_2019[[#This Row],[BA Code]],Table16[[#All],[PC Svcs (STM + Indirect)]],0)),"")</f>
        <v/>
      </c>
      <c r="P238" t="str">
        <f>+IFERROR(INDEX(Table16[[#All],[PC Value code]],MATCH(Product_hierarchy_2019[[#This Row],[BA Code]],Table16[[#All],[PC Value]],0)),"")</f>
        <v/>
      </c>
      <c r="Q238" t="str">
        <f>+IFERROR(INDEX(Table16[[#All],[OPS HW code]],MATCH(Product_hierarchy_2019[[#This Row],[BA Code]],Table16[[#All],[OPS HW A3]],0)),"")</f>
        <v/>
      </c>
      <c r="R238" t="str">
        <f>+IFERROR(INDEX(Table16[[#All],[OPS HW A4 code]],MATCH(Product_hierarchy_2019[[#This Row],[BA Code]],Table16[[#All],[OPS HW A4]],0)),"")</f>
        <v/>
      </c>
      <c r="S238" t="str">
        <f>+IFERROR(INDEX(Table16[[#All],[HPS HW code]],MATCH(Product_hierarchy_2019[[#This Row],[BA Code]],Table16[[#All],[HPS HW]],0)),"")</f>
        <v/>
      </c>
      <c r="T238" t="str">
        <f>+IFERROR(INDEX(Table16[[#All],[Print Support Svcs code]],MATCH(Product_hierarchy_2019[[#This Row],[BA Code]],Table16[[#All],[Print Support Svcs]],0)),"")</f>
        <v/>
      </c>
      <c r="U238" t="str">
        <f>+IFERROR(INDEX(Table16[[#All],[Print Value code]],MATCH(Product_hierarchy_2019[[#This Row],[BA Code]],Table16[[#All],[Print Value]],0)),"")</f>
        <v/>
      </c>
      <c r="V238" t="str">
        <f>+IFERROR(INDEX(Table16[[#All],[HPS Supplies code]],MATCH(Product_hierarchy_2019[[#This Row],[BA Code]],Table16[[#All],[HPS Supplies]],0)),"")</f>
        <v/>
      </c>
      <c r="W238" t="str">
        <f>+IFERROR(INDEX(Table16[[#All],[OPS Supplies code]],MATCH(Product_hierarchy_2019[[#This Row],[BA Code]],Table16[[#All],[OPS Supplies]],0)),"")</f>
        <v/>
      </c>
      <c r="AA238" s="1" t="str">
        <f>+IFERROR(INDEX(DCP_PL_mapping[[#All],[DCP Group]],MATCH(Product_hierarchy_2019[[#This Row],[BA Code]],DCP_PL_mapping[[#All],[BA Code]],0)),"")</f>
        <v/>
      </c>
      <c r="AB238" t="str">
        <f>+INDEX(Product_Herarchy2017[[#All],[L2 Description]],MATCH(Product_hierarchy_2019[[#This Row],[BA Code]],Product_Herarchy2017[[#All],[BA Code]],0))</f>
        <v>Print</v>
      </c>
      <c r="AC238" t="s">
        <v>699</v>
      </c>
    </row>
    <row r="239" spans="1:29" x14ac:dyDescent="0.25">
      <c r="A239" t="s">
        <v>55</v>
      </c>
      <c r="B239" t="str">
        <f>+LEFT(Product_hierarchy_2019[[#This Row],[BA Code]],2)</f>
        <v>FL</v>
      </c>
      <c r="C239" t="s">
        <v>503</v>
      </c>
      <c r="D239" t="s">
        <v>135</v>
      </c>
      <c r="E239" t="s">
        <v>135</v>
      </c>
      <c r="F239" t="s">
        <v>135</v>
      </c>
      <c r="G239" t="s">
        <v>319</v>
      </c>
      <c r="H239" t="s">
        <v>699</v>
      </c>
      <c r="I239" t="s">
        <v>703</v>
      </c>
      <c r="J239" t="s">
        <v>703</v>
      </c>
      <c r="K239" t="str">
        <f>+IFERROR(INDEX(Table16[[#All],[CPS Code]],MATCH(Product_hierarchy_2019[[#This Row],[BA Code]],Table16[[#All],[CPS]],0)),"")</f>
        <v/>
      </c>
      <c r="L239" t="s">
        <v>703</v>
      </c>
      <c r="O239" t="str">
        <f>+IFERROR(INDEX(Table16[[#All],[PC Services code]],MATCH(Product_hierarchy_2019[[#This Row],[BA Code]],Table16[[#All],[PC Svcs (STM + Indirect)]],0)),"")</f>
        <v/>
      </c>
      <c r="P239" t="str">
        <f>+IFERROR(INDEX(Table16[[#All],[PC Value code]],MATCH(Product_hierarchy_2019[[#This Row],[BA Code]],Table16[[#All],[PC Value]],0)),"")</f>
        <v/>
      </c>
      <c r="Q239" t="str">
        <f>+IFERROR(INDEX(Table16[[#All],[OPS HW code]],MATCH(Product_hierarchy_2019[[#This Row],[BA Code]],Table16[[#All],[OPS HW A3]],0)),"")</f>
        <v/>
      </c>
      <c r="R239" t="str">
        <f>+IFERROR(INDEX(Table16[[#All],[OPS HW A4 code]],MATCH(Product_hierarchy_2019[[#This Row],[BA Code]],Table16[[#All],[OPS HW A4]],0)),"")</f>
        <v/>
      </c>
      <c r="S239" t="str">
        <f>+IFERROR(INDEX(Table16[[#All],[HPS HW code]],MATCH(Product_hierarchy_2019[[#This Row],[BA Code]],Table16[[#All],[HPS HW]],0)),"")</f>
        <v/>
      </c>
      <c r="T239" t="str">
        <f>+IFERROR(INDEX(Table16[[#All],[Print Support Svcs code]],MATCH(Product_hierarchy_2019[[#This Row],[BA Code]],Table16[[#All],[Print Support Svcs]],0)),"")</f>
        <v/>
      </c>
      <c r="U239" t="str">
        <f>+IFERROR(INDEX(Table16[[#All],[Print Value code]],MATCH(Product_hierarchy_2019[[#This Row],[BA Code]],Table16[[#All],[Print Value]],0)),"")</f>
        <v/>
      </c>
      <c r="V239" t="str">
        <f>+IFERROR(INDEX(Table16[[#All],[HPS Supplies code]],MATCH(Product_hierarchy_2019[[#This Row],[BA Code]],Table16[[#All],[HPS Supplies]],0)),"")</f>
        <v/>
      </c>
      <c r="W239" t="str">
        <f>+IFERROR(INDEX(Table16[[#All],[OPS Supplies code]],MATCH(Product_hierarchy_2019[[#This Row],[BA Code]],Table16[[#All],[OPS Supplies]],0)),"")</f>
        <v/>
      </c>
      <c r="AA239" s="1" t="str">
        <f>+IFERROR(INDEX(DCP_PL_mapping[[#All],[DCP Group]],MATCH(Product_hierarchy_2019[[#This Row],[BA Code]],DCP_PL_mapping[[#All],[BA Code]],0)),"")</f>
        <v/>
      </c>
      <c r="AB239" t="str">
        <f>+INDEX(Product_Herarchy2017[[#All],[L2 Description]],MATCH(Product_hierarchy_2019[[#This Row],[BA Code]],Product_Herarchy2017[[#All],[BA Code]],0))</f>
        <v>Print</v>
      </c>
      <c r="AC239" t="s">
        <v>699</v>
      </c>
    </row>
    <row r="240" spans="1:29" x14ac:dyDescent="0.25">
      <c r="A240" t="s">
        <v>100</v>
      </c>
      <c r="B240" t="str">
        <f>+LEFT(Product_hierarchy_2019[[#This Row],[BA Code]],2)</f>
        <v>HQ</v>
      </c>
      <c r="C240" t="s">
        <v>101</v>
      </c>
      <c r="D240" t="s">
        <v>135</v>
      </c>
      <c r="E240" t="s">
        <v>135</v>
      </c>
      <c r="F240" t="s">
        <v>135</v>
      </c>
      <c r="G240" t="s">
        <v>319</v>
      </c>
      <c r="H240" t="s">
        <v>699</v>
      </c>
      <c r="I240" t="s">
        <v>703</v>
      </c>
      <c r="J240" t="s">
        <v>703</v>
      </c>
      <c r="K240" t="str">
        <f>+IFERROR(INDEX(Table16[[#All],[CPS Code]],MATCH(Product_hierarchy_2019[[#This Row],[BA Code]],Table16[[#All],[CPS]],0)),"")</f>
        <v/>
      </c>
      <c r="L240" t="s">
        <v>703</v>
      </c>
      <c r="O240" t="str">
        <f>+IFERROR(INDEX(Table16[[#All],[PC Services code]],MATCH(Product_hierarchy_2019[[#This Row],[BA Code]],Table16[[#All],[PC Svcs (STM + Indirect)]],0)),"")</f>
        <v/>
      </c>
      <c r="P240" t="str">
        <f>+IFERROR(INDEX(Table16[[#All],[PC Value code]],MATCH(Product_hierarchy_2019[[#This Row],[BA Code]],Table16[[#All],[PC Value]],0)),"")</f>
        <v/>
      </c>
      <c r="Q240" t="str">
        <f>+IFERROR(INDEX(Table16[[#All],[OPS HW code]],MATCH(Product_hierarchy_2019[[#This Row],[BA Code]],Table16[[#All],[OPS HW A3]],0)),"")</f>
        <v/>
      </c>
      <c r="R240" t="str">
        <f>+IFERROR(INDEX(Table16[[#All],[OPS HW A4 code]],MATCH(Product_hierarchy_2019[[#This Row],[BA Code]],Table16[[#All],[OPS HW A4]],0)),"")</f>
        <v/>
      </c>
      <c r="S240" t="str">
        <f>+IFERROR(INDEX(Table16[[#All],[HPS HW code]],MATCH(Product_hierarchy_2019[[#This Row],[BA Code]],Table16[[#All],[HPS HW]],0)),"")</f>
        <v/>
      </c>
      <c r="T240" t="str">
        <f>+IFERROR(INDEX(Table16[[#All],[Print Support Svcs code]],MATCH(Product_hierarchy_2019[[#This Row],[BA Code]],Table16[[#All],[Print Support Svcs]],0)),"")</f>
        <v/>
      </c>
      <c r="U240" t="str">
        <f>+IFERROR(INDEX(Table16[[#All],[Print Value code]],MATCH(Product_hierarchy_2019[[#This Row],[BA Code]],Table16[[#All],[Print Value]],0)),"")</f>
        <v/>
      </c>
      <c r="V240" t="str">
        <f>+IFERROR(INDEX(Table16[[#All],[HPS Supplies code]],MATCH(Product_hierarchy_2019[[#This Row],[BA Code]],Table16[[#All],[HPS Supplies]],0)),"")</f>
        <v/>
      </c>
      <c r="W240" t="str">
        <f>+IFERROR(INDEX(Table16[[#All],[OPS Supplies code]],MATCH(Product_hierarchy_2019[[#This Row],[BA Code]],Table16[[#All],[OPS Supplies]],0)),"")</f>
        <v/>
      </c>
      <c r="AA240" s="1" t="str">
        <f>+IFERROR(INDEX(DCP_PL_mapping[[#All],[DCP Group]],MATCH(Product_hierarchy_2019[[#This Row],[BA Code]],DCP_PL_mapping[[#All],[BA Code]],0)),"")</f>
        <v/>
      </c>
      <c r="AB240" t="str">
        <f>+INDEX(Product_Herarchy2017[[#All],[L2 Description]],MATCH(Product_hierarchy_2019[[#This Row],[BA Code]],Product_Herarchy2017[[#All],[BA Code]],0))</f>
        <v>Print</v>
      </c>
      <c r="AC240" t="s">
        <v>699</v>
      </c>
    </row>
    <row r="241" spans="1:29" x14ac:dyDescent="0.25">
      <c r="A241" t="s">
        <v>142</v>
      </c>
      <c r="B241" t="str">
        <f>+LEFT(Product_hierarchy_2019[[#This Row],[BA Code]],2)</f>
        <v>M3</v>
      </c>
      <c r="C241" t="s">
        <v>143</v>
      </c>
      <c r="D241" t="s">
        <v>135</v>
      </c>
      <c r="E241" t="s">
        <v>135</v>
      </c>
      <c r="F241" t="s">
        <v>135</v>
      </c>
      <c r="G241" t="s">
        <v>319</v>
      </c>
      <c r="H241" t="s">
        <v>699</v>
      </c>
      <c r="I241" t="s">
        <v>703</v>
      </c>
      <c r="J241" t="s">
        <v>703</v>
      </c>
      <c r="K241" t="str">
        <f>+IFERROR(INDEX(Table16[[#All],[CPS Code]],MATCH(Product_hierarchy_2019[[#This Row],[BA Code]],Table16[[#All],[CPS]],0)),"")</f>
        <v/>
      </c>
      <c r="L241" t="s">
        <v>703</v>
      </c>
      <c r="O241" t="str">
        <f>+IFERROR(INDEX(Table16[[#All],[PC Services code]],MATCH(Product_hierarchy_2019[[#This Row],[BA Code]],Table16[[#All],[PC Svcs (STM + Indirect)]],0)),"")</f>
        <v/>
      </c>
      <c r="P241" t="str">
        <f>+IFERROR(INDEX(Table16[[#All],[PC Value code]],MATCH(Product_hierarchy_2019[[#This Row],[BA Code]],Table16[[#All],[PC Value]],0)),"")</f>
        <v/>
      </c>
      <c r="Q241" t="str">
        <f>+IFERROR(INDEX(Table16[[#All],[OPS HW code]],MATCH(Product_hierarchy_2019[[#This Row],[BA Code]],Table16[[#All],[OPS HW A3]],0)),"")</f>
        <v/>
      </c>
      <c r="R241" t="str">
        <f>+IFERROR(INDEX(Table16[[#All],[OPS HW A4 code]],MATCH(Product_hierarchy_2019[[#This Row],[BA Code]],Table16[[#All],[OPS HW A4]],0)),"")</f>
        <v/>
      </c>
      <c r="S241" t="str">
        <f>+IFERROR(INDEX(Table16[[#All],[HPS HW code]],MATCH(Product_hierarchy_2019[[#This Row],[BA Code]],Table16[[#All],[HPS HW]],0)),"")</f>
        <v/>
      </c>
      <c r="T241" t="str">
        <f>+IFERROR(INDEX(Table16[[#All],[Print Support Svcs code]],MATCH(Product_hierarchy_2019[[#This Row],[BA Code]],Table16[[#All],[Print Support Svcs]],0)),"")</f>
        <v/>
      </c>
      <c r="U241" t="str">
        <f>+IFERROR(INDEX(Table16[[#All],[Print Value code]],MATCH(Product_hierarchy_2019[[#This Row],[BA Code]],Table16[[#All],[Print Value]],0)),"")</f>
        <v/>
      </c>
      <c r="V241" t="str">
        <f>+IFERROR(INDEX(Table16[[#All],[HPS Supplies code]],MATCH(Product_hierarchy_2019[[#This Row],[BA Code]],Table16[[#All],[HPS Supplies]],0)),"")</f>
        <v/>
      </c>
      <c r="W241" t="str">
        <f>+IFERROR(INDEX(Table16[[#All],[OPS Supplies code]],MATCH(Product_hierarchy_2019[[#This Row],[BA Code]],Table16[[#All],[OPS Supplies]],0)),"")</f>
        <v/>
      </c>
      <c r="AA241" s="1" t="str">
        <f>+IFERROR(INDEX(DCP_PL_mapping[[#All],[DCP Group]],MATCH(Product_hierarchy_2019[[#This Row],[BA Code]],DCP_PL_mapping[[#All],[BA Code]],0)),"")</f>
        <v/>
      </c>
      <c r="AB241" t="str">
        <f>+INDEX(Product_Herarchy2017[[#All],[L2 Description]],MATCH(Product_hierarchy_2019[[#This Row],[BA Code]],Product_Herarchy2017[[#All],[BA Code]],0))</f>
        <v>Print</v>
      </c>
      <c r="AC241" t="s">
        <v>699</v>
      </c>
    </row>
    <row r="242" spans="1:29" x14ac:dyDescent="0.25">
      <c r="A242" t="s">
        <v>136</v>
      </c>
      <c r="B242" t="str">
        <f>+LEFT(Product_hierarchy_2019[[#This Row],[BA Code]],2)</f>
        <v>MK</v>
      </c>
      <c r="C242" t="s">
        <v>137</v>
      </c>
      <c r="D242" t="s">
        <v>135</v>
      </c>
      <c r="E242" t="s">
        <v>135</v>
      </c>
      <c r="F242" t="s">
        <v>135</v>
      </c>
      <c r="G242" t="s">
        <v>319</v>
      </c>
      <c r="H242" t="s">
        <v>699</v>
      </c>
      <c r="I242" t="s">
        <v>703</v>
      </c>
      <c r="J242" t="s">
        <v>703</v>
      </c>
      <c r="K242" t="str">
        <f>+IFERROR(INDEX(Table16[[#All],[CPS Code]],MATCH(Product_hierarchy_2019[[#This Row],[BA Code]],Table16[[#All],[CPS]],0)),"")</f>
        <v/>
      </c>
      <c r="L242" t="s">
        <v>703</v>
      </c>
      <c r="O242" t="str">
        <f>+IFERROR(INDEX(Table16[[#All],[PC Services code]],MATCH(Product_hierarchy_2019[[#This Row],[BA Code]],Table16[[#All],[PC Svcs (STM + Indirect)]],0)),"")</f>
        <v/>
      </c>
      <c r="P242" t="str">
        <f>+IFERROR(INDEX(Table16[[#All],[PC Value code]],MATCH(Product_hierarchy_2019[[#This Row],[BA Code]],Table16[[#All],[PC Value]],0)),"")</f>
        <v/>
      </c>
      <c r="Q242" t="str">
        <f>+IFERROR(INDEX(Table16[[#All],[OPS HW code]],MATCH(Product_hierarchy_2019[[#This Row],[BA Code]],Table16[[#All],[OPS HW A3]],0)),"")</f>
        <v/>
      </c>
      <c r="R242" t="str">
        <f>+IFERROR(INDEX(Table16[[#All],[OPS HW A4 code]],MATCH(Product_hierarchy_2019[[#This Row],[BA Code]],Table16[[#All],[OPS HW A4]],0)),"")</f>
        <v/>
      </c>
      <c r="S242" t="str">
        <f>+IFERROR(INDEX(Table16[[#All],[HPS HW code]],MATCH(Product_hierarchy_2019[[#This Row],[BA Code]],Table16[[#All],[HPS HW]],0)),"")</f>
        <v/>
      </c>
      <c r="T242" t="str">
        <f>+IFERROR(INDEX(Table16[[#All],[Print Support Svcs code]],MATCH(Product_hierarchy_2019[[#This Row],[BA Code]],Table16[[#All],[Print Support Svcs]],0)),"")</f>
        <v/>
      </c>
      <c r="U242" t="str">
        <f>+IFERROR(INDEX(Table16[[#All],[Print Value code]],MATCH(Product_hierarchy_2019[[#This Row],[BA Code]],Table16[[#All],[Print Value]],0)),"")</f>
        <v/>
      </c>
      <c r="V242" t="str">
        <f>+IFERROR(INDEX(Table16[[#All],[HPS Supplies code]],MATCH(Product_hierarchy_2019[[#This Row],[BA Code]],Table16[[#All],[HPS Supplies]],0)),"")</f>
        <v/>
      </c>
      <c r="W242" t="str">
        <f>+IFERROR(INDEX(Table16[[#All],[OPS Supplies code]],MATCH(Product_hierarchy_2019[[#This Row],[BA Code]],Table16[[#All],[OPS Supplies]],0)),"")</f>
        <v/>
      </c>
      <c r="AA242" s="1" t="str">
        <f>+IFERROR(INDEX(DCP_PL_mapping[[#All],[DCP Group]],MATCH(Product_hierarchy_2019[[#This Row],[BA Code]],DCP_PL_mapping[[#All],[BA Code]],0)),"")</f>
        <v/>
      </c>
      <c r="AB242" t="str">
        <f>+INDEX(Product_Herarchy2017[[#All],[L2 Description]],MATCH(Product_hierarchy_2019[[#This Row],[BA Code]],Product_Herarchy2017[[#All],[BA Code]],0))</f>
        <v>Print</v>
      </c>
      <c r="AC242" t="s">
        <v>699</v>
      </c>
    </row>
    <row r="243" spans="1:29" x14ac:dyDescent="0.25">
      <c r="A243" t="s">
        <v>140</v>
      </c>
      <c r="B243" t="str">
        <f>+LEFT(Product_hierarchy_2019[[#This Row],[BA Code]],2)</f>
        <v>MQ</v>
      </c>
      <c r="C243" t="s">
        <v>141</v>
      </c>
      <c r="D243" t="s">
        <v>135</v>
      </c>
      <c r="E243" t="s">
        <v>135</v>
      </c>
      <c r="F243" t="s">
        <v>135</v>
      </c>
      <c r="G243" t="s">
        <v>319</v>
      </c>
      <c r="H243" t="s">
        <v>699</v>
      </c>
      <c r="I243" t="s">
        <v>703</v>
      </c>
      <c r="J243" t="s">
        <v>703</v>
      </c>
      <c r="K243" t="str">
        <f>+IFERROR(INDEX(Table16[[#All],[CPS Code]],MATCH(Product_hierarchy_2019[[#This Row],[BA Code]],Table16[[#All],[CPS]],0)),"")</f>
        <v/>
      </c>
      <c r="L243" t="s">
        <v>703</v>
      </c>
      <c r="O243" t="str">
        <f>+IFERROR(INDEX(Table16[[#All],[PC Services code]],MATCH(Product_hierarchy_2019[[#This Row],[BA Code]],Table16[[#All],[PC Svcs (STM + Indirect)]],0)),"")</f>
        <v/>
      </c>
      <c r="P243" t="str">
        <f>+IFERROR(INDEX(Table16[[#All],[PC Value code]],MATCH(Product_hierarchy_2019[[#This Row],[BA Code]],Table16[[#All],[PC Value]],0)),"")</f>
        <v/>
      </c>
      <c r="Q243" t="str">
        <f>+IFERROR(INDEX(Table16[[#All],[OPS HW code]],MATCH(Product_hierarchy_2019[[#This Row],[BA Code]],Table16[[#All],[OPS HW A3]],0)),"")</f>
        <v/>
      </c>
      <c r="R243" t="str">
        <f>+IFERROR(INDEX(Table16[[#All],[OPS HW A4 code]],MATCH(Product_hierarchy_2019[[#This Row],[BA Code]],Table16[[#All],[OPS HW A4]],0)),"")</f>
        <v/>
      </c>
      <c r="S243" t="str">
        <f>+IFERROR(INDEX(Table16[[#All],[HPS HW code]],MATCH(Product_hierarchy_2019[[#This Row],[BA Code]],Table16[[#All],[HPS HW]],0)),"")</f>
        <v/>
      </c>
      <c r="T243" t="str">
        <f>+IFERROR(INDEX(Table16[[#All],[Print Support Svcs code]],MATCH(Product_hierarchy_2019[[#This Row],[BA Code]],Table16[[#All],[Print Support Svcs]],0)),"")</f>
        <v/>
      </c>
      <c r="U243" t="str">
        <f>+IFERROR(INDEX(Table16[[#All],[Print Value code]],MATCH(Product_hierarchy_2019[[#This Row],[BA Code]],Table16[[#All],[Print Value]],0)),"")</f>
        <v/>
      </c>
      <c r="V243" t="str">
        <f>+IFERROR(INDEX(Table16[[#All],[HPS Supplies code]],MATCH(Product_hierarchy_2019[[#This Row],[BA Code]],Table16[[#All],[HPS Supplies]],0)),"")</f>
        <v/>
      </c>
      <c r="W243" t="str">
        <f>+IFERROR(INDEX(Table16[[#All],[OPS Supplies code]],MATCH(Product_hierarchy_2019[[#This Row],[BA Code]],Table16[[#All],[OPS Supplies]],0)),"")</f>
        <v/>
      </c>
      <c r="AA243" s="1" t="str">
        <f>+IFERROR(INDEX(DCP_PL_mapping[[#All],[DCP Group]],MATCH(Product_hierarchy_2019[[#This Row],[BA Code]],DCP_PL_mapping[[#All],[BA Code]],0)),"")</f>
        <v/>
      </c>
      <c r="AB243" t="str">
        <f>+INDEX(Product_Herarchy2017[[#All],[L2 Description]],MATCH(Product_hierarchy_2019[[#This Row],[BA Code]],Product_Herarchy2017[[#All],[BA Code]],0))</f>
        <v>Print</v>
      </c>
      <c r="AC243" t="s">
        <v>699</v>
      </c>
    </row>
    <row r="244" spans="1:29" x14ac:dyDescent="0.25">
      <c r="A244" t="s">
        <v>133</v>
      </c>
      <c r="B244" t="str">
        <f>+LEFT(Product_hierarchy_2019[[#This Row],[BA Code]],2)</f>
        <v>R4</v>
      </c>
      <c r="C244" t="s">
        <v>134</v>
      </c>
      <c r="D244" t="s">
        <v>135</v>
      </c>
      <c r="E244" t="s">
        <v>135</v>
      </c>
      <c r="F244" t="s">
        <v>135</v>
      </c>
      <c r="G244" t="s">
        <v>319</v>
      </c>
      <c r="H244" t="s">
        <v>699</v>
      </c>
      <c r="I244" t="s">
        <v>703</v>
      </c>
      <c r="J244" t="s">
        <v>703</v>
      </c>
      <c r="K244" t="str">
        <f>+IFERROR(INDEX(Table16[[#All],[CPS Code]],MATCH(Product_hierarchy_2019[[#This Row],[BA Code]],Table16[[#All],[CPS]],0)),"")</f>
        <v/>
      </c>
      <c r="L244" t="s">
        <v>703</v>
      </c>
      <c r="O244" t="str">
        <f>+IFERROR(INDEX(Table16[[#All],[PC Services code]],MATCH(Product_hierarchy_2019[[#This Row],[BA Code]],Table16[[#All],[PC Svcs (STM + Indirect)]],0)),"")</f>
        <v/>
      </c>
      <c r="P244" t="str">
        <f>+IFERROR(INDEX(Table16[[#All],[PC Value code]],MATCH(Product_hierarchy_2019[[#This Row],[BA Code]],Table16[[#All],[PC Value]],0)),"")</f>
        <v/>
      </c>
      <c r="Q244" t="str">
        <f>+IFERROR(INDEX(Table16[[#All],[OPS HW code]],MATCH(Product_hierarchy_2019[[#This Row],[BA Code]],Table16[[#All],[OPS HW A3]],0)),"")</f>
        <v/>
      </c>
      <c r="R244" t="str">
        <f>+IFERROR(INDEX(Table16[[#All],[OPS HW A4 code]],MATCH(Product_hierarchy_2019[[#This Row],[BA Code]],Table16[[#All],[OPS HW A4]],0)),"")</f>
        <v/>
      </c>
      <c r="S244" t="str">
        <f>+IFERROR(INDEX(Table16[[#All],[HPS HW code]],MATCH(Product_hierarchy_2019[[#This Row],[BA Code]],Table16[[#All],[HPS HW]],0)),"")</f>
        <v/>
      </c>
      <c r="T244" t="str">
        <f>+IFERROR(INDEX(Table16[[#All],[Print Support Svcs code]],MATCH(Product_hierarchy_2019[[#This Row],[BA Code]],Table16[[#All],[Print Support Svcs]],0)),"")</f>
        <v/>
      </c>
      <c r="U244" t="str">
        <f>+IFERROR(INDEX(Table16[[#All],[Print Value code]],MATCH(Product_hierarchy_2019[[#This Row],[BA Code]],Table16[[#All],[Print Value]],0)),"")</f>
        <v/>
      </c>
      <c r="V244" t="str">
        <f>+IFERROR(INDEX(Table16[[#All],[HPS Supplies code]],MATCH(Product_hierarchy_2019[[#This Row],[BA Code]],Table16[[#All],[HPS Supplies]],0)),"")</f>
        <v/>
      </c>
      <c r="W244" t="str">
        <f>+IFERROR(INDEX(Table16[[#All],[OPS Supplies code]],MATCH(Product_hierarchy_2019[[#This Row],[BA Code]],Table16[[#All],[OPS Supplies]],0)),"")</f>
        <v/>
      </c>
      <c r="AA244" s="1" t="str">
        <f>+IFERROR(INDEX(DCP_PL_mapping[[#All],[DCP Group]],MATCH(Product_hierarchy_2019[[#This Row],[BA Code]],DCP_PL_mapping[[#All],[BA Code]],0)),"")</f>
        <v/>
      </c>
      <c r="AB244" t="str">
        <f>+INDEX(Product_Herarchy2017[[#All],[L2 Description]],MATCH(Product_hierarchy_2019[[#This Row],[BA Code]],Product_Herarchy2017[[#All],[BA Code]],0))</f>
        <v>Print</v>
      </c>
      <c r="AC244" t="s">
        <v>699</v>
      </c>
    </row>
    <row r="245" spans="1:29" x14ac:dyDescent="0.25">
      <c r="A245" t="s">
        <v>506</v>
      </c>
      <c r="B245" t="str">
        <f>+LEFT(Product_hierarchy_2019[[#This Row],[BA Code]],2)</f>
        <v>W0</v>
      </c>
      <c r="C245" t="s">
        <v>507</v>
      </c>
      <c r="D245" t="s">
        <v>135</v>
      </c>
      <c r="E245" t="s">
        <v>135</v>
      </c>
      <c r="F245" t="s">
        <v>135</v>
      </c>
      <c r="G245" t="s">
        <v>319</v>
      </c>
      <c r="H245" t="s">
        <v>699</v>
      </c>
      <c r="I245" t="s">
        <v>703</v>
      </c>
      <c r="J245" t="s">
        <v>703</v>
      </c>
      <c r="K245" t="str">
        <f>+IFERROR(INDEX(Table16[[#All],[CPS Code]],MATCH(Product_hierarchy_2019[[#This Row],[BA Code]],Table16[[#All],[CPS]],0)),"")</f>
        <v/>
      </c>
      <c r="L245" t="s">
        <v>703</v>
      </c>
      <c r="O245" t="str">
        <f>+IFERROR(INDEX(Table16[[#All],[PC Services code]],MATCH(Product_hierarchy_2019[[#This Row],[BA Code]],Table16[[#All],[PC Svcs (STM + Indirect)]],0)),"")</f>
        <v/>
      </c>
      <c r="P245" t="str">
        <f>+IFERROR(INDEX(Table16[[#All],[PC Value code]],MATCH(Product_hierarchy_2019[[#This Row],[BA Code]],Table16[[#All],[PC Value]],0)),"")</f>
        <v/>
      </c>
      <c r="Q245" t="str">
        <f>+IFERROR(INDEX(Table16[[#All],[OPS HW code]],MATCH(Product_hierarchy_2019[[#This Row],[BA Code]],Table16[[#All],[OPS HW A3]],0)),"")</f>
        <v/>
      </c>
      <c r="R245" t="str">
        <f>+IFERROR(INDEX(Table16[[#All],[OPS HW A4 code]],MATCH(Product_hierarchy_2019[[#This Row],[BA Code]],Table16[[#All],[OPS HW A4]],0)),"")</f>
        <v/>
      </c>
      <c r="S245" t="str">
        <f>+IFERROR(INDEX(Table16[[#All],[HPS HW code]],MATCH(Product_hierarchy_2019[[#This Row],[BA Code]],Table16[[#All],[HPS HW]],0)),"")</f>
        <v/>
      </c>
      <c r="T245" t="str">
        <f>+IFERROR(INDEX(Table16[[#All],[Print Support Svcs code]],MATCH(Product_hierarchy_2019[[#This Row],[BA Code]],Table16[[#All],[Print Support Svcs]],0)),"")</f>
        <v/>
      </c>
      <c r="U245" t="str">
        <f>+IFERROR(INDEX(Table16[[#All],[Print Value code]],MATCH(Product_hierarchy_2019[[#This Row],[BA Code]],Table16[[#All],[Print Value]],0)),"")</f>
        <v/>
      </c>
      <c r="V245" t="str">
        <f>+IFERROR(INDEX(Table16[[#All],[HPS Supplies code]],MATCH(Product_hierarchy_2019[[#This Row],[BA Code]],Table16[[#All],[HPS Supplies]],0)),"")</f>
        <v/>
      </c>
      <c r="W245" t="str">
        <f>+IFERROR(INDEX(Table16[[#All],[OPS Supplies code]],MATCH(Product_hierarchy_2019[[#This Row],[BA Code]],Table16[[#All],[OPS Supplies]],0)),"")</f>
        <v/>
      </c>
      <c r="AA245" s="1" t="str">
        <f>+IFERROR(INDEX(DCP_PL_mapping[[#All],[DCP Group]],MATCH(Product_hierarchy_2019[[#This Row],[BA Code]],DCP_PL_mapping[[#All],[BA Code]],0)),"")</f>
        <v/>
      </c>
      <c r="AB245" t="str">
        <f>+INDEX(Product_Herarchy2017[[#All],[L2 Description]],MATCH(Product_hierarchy_2019[[#This Row],[BA Code]],Product_Herarchy2017[[#All],[BA Code]],0))</f>
        <v>Print</v>
      </c>
      <c r="AC245" t="s">
        <v>699</v>
      </c>
    </row>
    <row r="246" spans="1:29" x14ac:dyDescent="0.25">
      <c r="A246" t="s">
        <v>144</v>
      </c>
      <c r="B246" t="str">
        <f>+LEFT(Product_hierarchy_2019[[#This Row],[BA Code]],2)</f>
        <v>WS</v>
      </c>
      <c r="C246" t="s">
        <v>145</v>
      </c>
      <c r="D246" t="s">
        <v>135</v>
      </c>
      <c r="E246" t="s">
        <v>135</v>
      </c>
      <c r="F246" t="s">
        <v>135</v>
      </c>
      <c r="G246" t="s">
        <v>319</v>
      </c>
      <c r="H246" t="s">
        <v>699</v>
      </c>
      <c r="I246" t="s">
        <v>703</v>
      </c>
      <c r="J246" t="s">
        <v>703</v>
      </c>
      <c r="K246" t="str">
        <f>+IFERROR(INDEX(Table16[[#All],[CPS Code]],MATCH(Product_hierarchy_2019[[#This Row],[BA Code]],Table16[[#All],[CPS]],0)),"")</f>
        <v/>
      </c>
      <c r="L246" t="s">
        <v>703</v>
      </c>
      <c r="O246" t="str">
        <f>+IFERROR(INDEX(Table16[[#All],[PC Services code]],MATCH(Product_hierarchy_2019[[#This Row],[BA Code]],Table16[[#All],[PC Svcs (STM + Indirect)]],0)),"")</f>
        <v/>
      </c>
      <c r="P246" t="str">
        <f>+IFERROR(INDEX(Table16[[#All],[PC Value code]],MATCH(Product_hierarchy_2019[[#This Row],[BA Code]],Table16[[#All],[PC Value]],0)),"")</f>
        <v/>
      </c>
      <c r="Q246" t="str">
        <f>+IFERROR(INDEX(Table16[[#All],[OPS HW code]],MATCH(Product_hierarchy_2019[[#This Row],[BA Code]],Table16[[#All],[OPS HW A3]],0)),"")</f>
        <v/>
      </c>
      <c r="R246" t="str">
        <f>+IFERROR(INDEX(Table16[[#All],[OPS HW A4 code]],MATCH(Product_hierarchy_2019[[#This Row],[BA Code]],Table16[[#All],[OPS HW A4]],0)),"")</f>
        <v/>
      </c>
      <c r="S246" t="str">
        <f>+IFERROR(INDEX(Table16[[#All],[HPS HW code]],MATCH(Product_hierarchy_2019[[#This Row],[BA Code]],Table16[[#All],[HPS HW]],0)),"")</f>
        <v/>
      </c>
      <c r="T246" t="str">
        <f>+IFERROR(INDEX(Table16[[#All],[Print Support Svcs code]],MATCH(Product_hierarchy_2019[[#This Row],[BA Code]],Table16[[#All],[Print Support Svcs]],0)),"")</f>
        <v/>
      </c>
      <c r="U246" t="str">
        <f>+IFERROR(INDEX(Table16[[#All],[Print Value code]],MATCH(Product_hierarchy_2019[[#This Row],[BA Code]],Table16[[#All],[Print Value]],0)),"")</f>
        <v/>
      </c>
      <c r="V246" t="str">
        <f>+IFERROR(INDEX(Table16[[#All],[HPS Supplies code]],MATCH(Product_hierarchy_2019[[#This Row],[BA Code]],Table16[[#All],[HPS Supplies]],0)),"")</f>
        <v/>
      </c>
      <c r="W246" t="str">
        <f>+IFERROR(INDEX(Table16[[#All],[OPS Supplies code]],MATCH(Product_hierarchy_2019[[#This Row],[BA Code]],Table16[[#All],[OPS Supplies]],0)),"")</f>
        <v/>
      </c>
      <c r="AA246" s="1" t="str">
        <f>+IFERROR(INDEX(DCP_PL_mapping[[#All],[DCP Group]],MATCH(Product_hierarchy_2019[[#This Row],[BA Code]],DCP_PL_mapping[[#All],[BA Code]],0)),"")</f>
        <v/>
      </c>
      <c r="AB246" t="str">
        <f>+INDEX(Product_Herarchy2017[[#All],[L2 Description]],MATCH(Product_hierarchy_2019[[#This Row],[BA Code]],Product_Herarchy2017[[#All],[BA Code]],0))</f>
        <v>Print</v>
      </c>
      <c r="AC246" t="s">
        <v>699</v>
      </c>
    </row>
  </sheetData>
  <conditionalFormatting sqref="A2:B24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27F9-AF3F-41A0-9FB4-4CE2A57D1361}">
  <dimension ref="B1:O79"/>
  <sheetViews>
    <sheetView workbookViewId="0">
      <pane ySplit="1" topLeftCell="A47" activePane="bottomLeft" state="frozen"/>
      <selection activeCell="G106" sqref="G106"/>
      <selection pane="bottomLeft" activeCell="G106" sqref="G106"/>
    </sheetView>
  </sheetViews>
  <sheetFormatPr defaultRowHeight="15" x14ac:dyDescent="0.25"/>
  <cols>
    <col min="13" max="13" width="11.140625" bestFit="1" customWidth="1"/>
    <col min="14" max="14" width="109.85546875" bestFit="1" customWidth="1"/>
    <col min="15" max="15" width="35.5703125" bestFit="1" customWidth="1"/>
  </cols>
  <sheetData>
    <row r="1" spans="2:15" ht="15.75" thickBot="1" x14ac:dyDescent="0.3">
      <c r="B1" t="s">
        <v>320</v>
      </c>
      <c r="C1" t="s">
        <v>206</v>
      </c>
      <c r="D1" t="s">
        <v>696</v>
      </c>
      <c r="M1" s="37" t="s">
        <v>653</v>
      </c>
      <c r="N1" s="37" t="s">
        <v>654</v>
      </c>
      <c r="O1" s="37" t="s">
        <v>655</v>
      </c>
    </row>
    <row r="2" spans="2:15" ht="16.5" thickTop="1" thickBot="1" x14ac:dyDescent="0.3">
      <c r="B2" t="s">
        <v>330</v>
      </c>
      <c r="C2" t="str">
        <f>+DCP_PL_mapping[[#This Row],[PL]]&amp;"00"</f>
        <v>7F00</v>
      </c>
      <c r="D2" t="s">
        <v>656</v>
      </c>
      <c r="M2" s="38" t="s">
        <v>656</v>
      </c>
      <c r="N2" s="38" t="s">
        <v>657</v>
      </c>
      <c r="O2" s="38" t="s">
        <v>658</v>
      </c>
    </row>
    <row r="3" spans="2:15" ht="15.75" thickBot="1" x14ac:dyDescent="0.3">
      <c r="B3" t="s">
        <v>333</v>
      </c>
      <c r="C3" t="str">
        <f>+DCP_PL_mapping[[#This Row],[PL]]&amp;"00"</f>
        <v>DG00</v>
      </c>
      <c r="D3" t="s">
        <v>656</v>
      </c>
      <c r="M3" s="39" t="s">
        <v>280</v>
      </c>
      <c r="N3" s="39" t="s">
        <v>659</v>
      </c>
      <c r="O3" s="39" t="s">
        <v>660</v>
      </c>
    </row>
    <row r="4" spans="2:15" x14ac:dyDescent="0.25">
      <c r="B4" t="s">
        <v>334</v>
      </c>
      <c r="C4" t="str">
        <f>+DCP_PL_mapping[[#This Row],[PL]]&amp;"00"</f>
        <v>GA00</v>
      </c>
      <c r="D4" t="s">
        <v>656</v>
      </c>
      <c r="M4" s="52" t="s">
        <v>661</v>
      </c>
      <c r="N4" s="40" t="s">
        <v>695</v>
      </c>
      <c r="O4" s="52" t="s">
        <v>663</v>
      </c>
    </row>
    <row r="5" spans="2:15" ht="15.75" thickBot="1" x14ac:dyDescent="0.3">
      <c r="B5" t="s">
        <v>335</v>
      </c>
      <c r="C5" t="str">
        <f>+DCP_PL_mapping[[#This Row],[PL]]&amp;"00"</f>
        <v>5U00</v>
      </c>
      <c r="D5" t="s">
        <v>656</v>
      </c>
      <c r="M5" s="53"/>
      <c r="N5" s="41" t="s">
        <v>662</v>
      </c>
      <c r="O5" s="53"/>
    </row>
    <row r="6" spans="2:15" x14ac:dyDescent="0.25">
      <c r="B6" t="s">
        <v>336</v>
      </c>
      <c r="C6" t="str">
        <f>+DCP_PL_mapping[[#This Row],[PL]]&amp;"00"</f>
        <v>AN00</v>
      </c>
      <c r="D6" t="s">
        <v>656</v>
      </c>
      <c r="M6" s="54" t="s">
        <v>664</v>
      </c>
      <c r="N6" s="42" t="s">
        <v>665</v>
      </c>
      <c r="O6" s="42" t="s">
        <v>669</v>
      </c>
    </row>
    <row r="7" spans="2:15" x14ac:dyDescent="0.25">
      <c r="B7" t="s">
        <v>338</v>
      </c>
      <c r="C7" t="str">
        <f>+DCP_PL_mapping[[#This Row],[PL]]&amp;"00"</f>
        <v>6U00</v>
      </c>
      <c r="D7" t="s">
        <v>656</v>
      </c>
      <c r="M7" s="55"/>
      <c r="N7" s="43" t="s">
        <v>666</v>
      </c>
      <c r="O7" s="43" t="s">
        <v>670</v>
      </c>
    </row>
    <row r="8" spans="2:15" x14ac:dyDescent="0.25">
      <c r="B8" t="s">
        <v>339</v>
      </c>
      <c r="C8" t="str">
        <f>+DCP_PL_mapping[[#This Row],[PL]]&amp;"00"</f>
        <v>G700</v>
      </c>
      <c r="D8" t="s">
        <v>656</v>
      </c>
      <c r="M8" s="55"/>
      <c r="N8" s="44" t="s">
        <v>667</v>
      </c>
      <c r="O8" s="43" t="s">
        <v>671</v>
      </c>
    </row>
    <row r="9" spans="2:15" ht="15.75" thickBot="1" x14ac:dyDescent="0.3">
      <c r="B9" t="s">
        <v>340</v>
      </c>
      <c r="C9" t="str">
        <f>+DCP_PL_mapping[[#This Row],[PL]]&amp;"00"</f>
        <v>8J00</v>
      </c>
      <c r="D9" t="s">
        <v>656</v>
      </c>
      <c r="M9" s="56"/>
      <c r="N9" s="45" t="s">
        <v>668</v>
      </c>
      <c r="O9" s="46" t="s">
        <v>672</v>
      </c>
    </row>
    <row r="10" spans="2:15" ht="15.75" thickBot="1" x14ac:dyDescent="0.3">
      <c r="B10" t="s">
        <v>342</v>
      </c>
      <c r="C10" t="str">
        <f>+DCP_PL_mapping[[#This Row],[PL]]&amp;"00"</f>
        <v>5X00</v>
      </c>
      <c r="D10" t="s">
        <v>656</v>
      </c>
      <c r="M10" s="47" t="s">
        <v>673</v>
      </c>
      <c r="N10" s="47">
        <v>30</v>
      </c>
      <c r="O10" s="48"/>
    </row>
    <row r="11" spans="2:15" x14ac:dyDescent="0.25">
      <c r="B11" t="s">
        <v>343</v>
      </c>
      <c r="C11" t="str">
        <f>+DCP_PL_mapping[[#This Row],[PL]]&amp;"00"</f>
        <v>I000</v>
      </c>
      <c r="D11" t="s">
        <v>656</v>
      </c>
    </row>
    <row r="12" spans="2:15" x14ac:dyDescent="0.25">
      <c r="B12" t="s">
        <v>674</v>
      </c>
      <c r="C12" t="str">
        <f>+DCP_PL_mapping[[#This Row],[PL]]&amp;"00"</f>
        <v>IL00</v>
      </c>
      <c r="D12" t="s">
        <v>656</v>
      </c>
    </row>
    <row r="13" spans="2:15" x14ac:dyDescent="0.25">
      <c r="B13" t="s">
        <v>346</v>
      </c>
      <c r="C13" t="str">
        <f>+DCP_PL_mapping[[#This Row],[PL]]&amp;"00"</f>
        <v>TA00</v>
      </c>
      <c r="D13" t="s">
        <v>656</v>
      </c>
    </row>
    <row r="14" spans="2:15" x14ac:dyDescent="0.25">
      <c r="B14" t="s">
        <v>675</v>
      </c>
      <c r="C14" t="str">
        <f>+DCP_PL_mapping[[#This Row],[PL]]&amp;"00"</f>
        <v>IK00</v>
      </c>
      <c r="D14" t="s">
        <v>656</v>
      </c>
    </row>
    <row r="15" spans="2:15" x14ac:dyDescent="0.25">
      <c r="B15" t="s">
        <v>354</v>
      </c>
      <c r="C15" t="str">
        <f>+DCP_PL_mapping[[#This Row],[PL]]&amp;"00"</f>
        <v>2C00</v>
      </c>
      <c r="D15" t="s">
        <v>656</v>
      </c>
    </row>
    <row r="16" spans="2:15" x14ac:dyDescent="0.25">
      <c r="B16" t="s">
        <v>355</v>
      </c>
      <c r="C16" t="str">
        <f>+DCP_PL_mapping[[#This Row],[PL]]&amp;"00"</f>
        <v>I100</v>
      </c>
      <c r="D16" t="s">
        <v>656</v>
      </c>
    </row>
    <row r="17" spans="2:4" x14ac:dyDescent="0.25">
      <c r="B17" t="s">
        <v>356</v>
      </c>
      <c r="C17" t="str">
        <f>+DCP_PL_mapping[[#This Row],[PL]]&amp;"00"</f>
        <v>UV00</v>
      </c>
      <c r="D17" t="s">
        <v>656</v>
      </c>
    </row>
    <row r="18" spans="2:4" x14ac:dyDescent="0.25">
      <c r="B18" t="s">
        <v>347</v>
      </c>
      <c r="C18" t="str">
        <f>+DCP_PL_mapping[[#This Row],[PL]]&amp;"00"</f>
        <v>FD00</v>
      </c>
      <c r="D18" t="s">
        <v>656</v>
      </c>
    </row>
    <row r="19" spans="2:4" x14ac:dyDescent="0.25">
      <c r="B19" t="s">
        <v>348</v>
      </c>
      <c r="C19" t="str">
        <f>+DCP_PL_mapping[[#This Row],[PL]]&amp;"00"</f>
        <v>EZ00</v>
      </c>
      <c r="D19" t="s">
        <v>656</v>
      </c>
    </row>
    <row r="20" spans="2:4" x14ac:dyDescent="0.25">
      <c r="B20" t="s">
        <v>349</v>
      </c>
      <c r="C20" t="str">
        <f>+DCP_PL_mapping[[#This Row],[PL]]&amp;"00"</f>
        <v>9T00</v>
      </c>
      <c r="D20" t="s">
        <v>656</v>
      </c>
    </row>
    <row r="21" spans="2:4" x14ac:dyDescent="0.25">
      <c r="B21" t="s">
        <v>350</v>
      </c>
      <c r="C21" t="str">
        <f>+DCP_PL_mapping[[#This Row],[PL]]&amp;"00"</f>
        <v>FF00</v>
      </c>
      <c r="D21" t="s">
        <v>656</v>
      </c>
    </row>
    <row r="22" spans="2:4" x14ac:dyDescent="0.25">
      <c r="B22" t="s">
        <v>332</v>
      </c>
      <c r="C22" t="str">
        <f>+DCP_PL_mapping[[#This Row],[PL]]&amp;"00"</f>
        <v>BO00</v>
      </c>
      <c r="D22" t="s">
        <v>656</v>
      </c>
    </row>
    <row r="23" spans="2:4" x14ac:dyDescent="0.25">
      <c r="B23" t="s">
        <v>345</v>
      </c>
      <c r="C23" t="str">
        <f>+DCP_PL_mapping[[#This Row],[PL]]&amp;"00"</f>
        <v>TB00</v>
      </c>
      <c r="D23" t="s">
        <v>656</v>
      </c>
    </row>
    <row r="24" spans="2:4" x14ac:dyDescent="0.25">
      <c r="B24" t="s">
        <v>344</v>
      </c>
      <c r="C24" t="str">
        <f>+DCP_PL_mapping[[#This Row],[PL]]&amp;"00"</f>
        <v>9H00</v>
      </c>
      <c r="D24" t="s">
        <v>656</v>
      </c>
    </row>
    <row r="25" spans="2:4" x14ac:dyDescent="0.25">
      <c r="B25" t="s">
        <v>331</v>
      </c>
      <c r="C25" t="str">
        <f>+DCP_PL_mapping[[#This Row],[PL]]&amp;"00"</f>
        <v>9F00</v>
      </c>
      <c r="D25" t="s">
        <v>656</v>
      </c>
    </row>
    <row r="26" spans="2:4" x14ac:dyDescent="0.25">
      <c r="B26" t="s">
        <v>337</v>
      </c>
      <c r="C26" t="str">
        <f>+DCP_PL_mapping[[#This Row],[PL]]&amp;"00"</f>
        <v>MP00</v>
      </c>
      <c r="D26" t="s">
        <v>656</v>
      </c>
    </row>
    <row r="27" spans="2:4" x14ac:dyDescent="0.25">
      <c r="B27" t="s">
        <v>341</v>
      </c>
      <c r="C27" t="str">
        <f>+DCP_PL_mapping[[#This Row],[PL]]&amp;"00"</f>
        <v>8N00</v>
      </c>
      <c r="D27" t="s">
        <v>656</v>
      </c>
    </row>
    <row r="28" spans="2:4" x14ac:dyDescent="0.25">
      <c r="B28" t="s">
        <v>357</v>
      </c>
      <c r="C28" t="str">
        <f>+DCP_PL_mapping[[#This Row],[PL]]&amp;"00"</f>
        <v>8W00</v>
      </c>
      <c r="D28" t="s">
        <v>656</v>
      </c>
    </row>
    <row r="29" spans="2:4" x14ac:dyDescent="0.25">
      <c r="B29" t="s">
        <v>351</v>
      </c>
      <c r="C29" t="str">
        <f>+DCP_PL_mapping[[#This Row],[PL]]&amp;"00"</f>
        <v>US00</v>
      </c>
      <c r="D29" t="s">
        <v>656</v>
      </c>
    </row>
    <row r="30" spans="2:4" x14ac:dyDescent="0.25">
      <c r="B30" t="s">
        <v>676</v>
      </c>
      <c r="C30" t="str">
        <f>+DCP_PL_mapping[[#This Row],[PL]]&amp;"00"</f>
        <v>IQ00</v>
      </c>
      <c r="D30" t="s">
        <v>656</v>
      </c>
    </row>
    <row r="31" spans="2:4" x14ac:dyDescent="0.25">
      <c r="B31" t="s">
        <v>352</v>
      </c>
      <c r="C31" t="str">
        <f>+DCP_PL_mapping[[#This Row],[PL]]&amp;"00"</f>
        <v>UT00</v>
      </c>
      <c r="D31" t="s">
        <v>656</v>
      </c>
    </row>
    <row r="32" spans="2:4" x14ac:dyDescent="0.25">
      <c r="B32" t="s">
        <v>353</v>
      </c>
      <c r="C32" t="str">
        <f>+DCP_PL_mapping[[#This Row],[PL]]&amp;"00"</f>
        <v>GB00</v>
      </c>
      <c r="D32" t="s">
        <v>656</v>
      </c>
    </row>
    <row r="33" spans="2:4" x14ac:dyDescent="0.25">
      <c r="B33" t="s">
        <v>677</v>
      </c>
      <c r="C33" t="str">
        <f>+DCP_PL_mapping[[#This Row],[PL]]&amp;"00"</f>
        <v>1M00</v>
      </c>
      <c r="D33" t="s">
        <v>280</v>
      </c>
    </row>
    <row r="34" spans="2:4" x14ac:dyDescent="0.25">
      <c r="B34" t="s">
        <v>678</v>
      </c>
      <c r="C34" t="str">
        <f>+DCP_PL_mapping[[#This Row],[PL]]&amp;"00"</f>
        <v>6J00</v>
      </c>
      <c r="D34" t="s">
        <v>280</v>
      </c>
    </row>
    <row r="35" spans="2:4" x14ac:dyDescent="0.25">
      <c r="B35" t="s">
        <v>679</v>
      </c>
      <c r="C35" t="str">
        <f>+DCP_PL_mapping[[#This Row],[PL]]&amp;"00"</f>
        <v>KV00</v>
      </c>
      <c r="D35" t="s">
        <v>280</v>
      </c>
    </row>
    <row r="36" spans="2:4" x14ac:dyDescent="0.25">
      <c r="B36" t="s">
        <v>680</v>
      </c>
      <c r="C36" t="str">
        <f>+DCP_PL_mapping[[#This Row],[PL]]&amp;"00"</f>
        <v>MN00</v>
      </c>
      <c r="D36" t="s">
        <v>280</v>
      </c>
    </row>
    <row r="37" spans="2:4" x14ac:dyDescent="0.25">
      <c r="B37" t="s">
        <v>681</v>
      </c>
      <c r="C37" t="str">
        <f>+DCP_PL_mapping[[#This Row],[PL]]&amp;"00"</f>
        <v>2G00</v>
      </c>
      <c r="D37" t="s">
        <v>280</v>
      </c>
    </row>
    <row r="38" spans="2:4" x14ac:dyDescent="0.25">
      <c r="B38" t="s">
        <v>682</v>
      </c>
      <c r="C38" t="str">
        <f>+DCP_PL_mapping[[#This Row],[PL]]&amp;"00"</f>
        <v>2H00</v>
      </c>
      <c r="D38" t="s">
        <v>280</v>
      </c>
    </row>
    <row r="39" spans="2:4" x14ac:dyDescent="0.25">
      <c r="B39" t="s">
        <v>683</v>
      </c>
      <c r="C39" t="str">
        <f>+DCP_PL_mapping[[#This Row],[PL]]&amp;"00"</f>
        <v>9G00</v>
      </c>
      <c r="D39" t="s">
        <v>280</v>
      </c>
    </row>
    <row r="40" spans="2:4" x14ac:dyDescent="0.25">
      <c r="B40" s="2" t="s">
        <v>693</v>
      </c>
      <c r="C40" t="str">
        <f>+DCP_PL_mapping[[#This Row],[PL]]&amp;"00"</f>
        <v>5200</v>
      </c>
      <c r="D40" t="s">
        <v>280</v>
      </c>
    </row>
    <row r="41" spans="2:4" x14ac:dyDescent="0.25">
      <c r="B41" t="s">
        <v>692</v>
      </c>
      <c r="C41" t="str">
        <f>+DCP_PL_mapping[[#This Row],[PL]]&amp;"00"</f>
        <v>UK00</v>
      </c>
      <c r="D41" t="s">
        <v>673</v>
      </c>
    </row>
    <row r="42" spans="2:4" x14ac:dyDescent="0.25">
      <c r="B42" t="s">
        <v>367</v>
      </c>
      <c r="C42" t="str">
        <f>+DCP_PL_mapping[[#This Row],[PL]]&amp;"00"</f>
        <v>7T00</v>
      </c>
      <c r="D42" t="s">
        <v>661</v>
      </c>
    </row>
    <row r="43" spans="2:4" x14ac:dyDescent="0.25">
      <c r="B43" t="s">
        <v>368</v>
      </c>
      <c r="C43" t="str">
        <f>+DCP_PL_mapping[[#This Row],[PL]]&amp;"00"</f>
        <v>DU00</v>
      </c>
      <c r="D43" t="s">
        <v>661</v>
      </c>
    </row>
    <row r="44" spans="2:4" x14ac:dyDescent="0.25">
      <c r="B44" t="s">
        <v>369</v>
      </c>
      <c r="C44" t="str">
        <f>+DCP_PL_mapping[[#This Row],[PL]]&amp;"00"</f>
        <v>GC00</v>
      </c>
      <c r="D44" t="s">
        <v>661</v>
      </c>
    </row>
    <row r="45" spans="2:4" x14ac:dyDescent="0.25">
      <c r="B45" t="s">
        <v>370</v>
      </c>
      <c r="C45" t="str">
        <f>+DCP_PL_mapping[[#This Row],[PL]]&amp;"00"</f>
        <v>5M00</v>
      </c>
      <c r="D45" t="s">
        <v>661</v>
      </c>
    </row>
    <row r="46" spans="2:4" x14ac:dyDescent="0.25">
      <c r="B46" t="s">
        <v>371</v>
      </c>
      <c r="C46" t="str">
        <f>+DCP_PL_mapping[[#This Row],[PL]]&amp;"00"</f>
        <v>2N00</v>
      </c>
      <c r="D46" t="s">
        <v>661</v>
      </c>
    </row>
    <row r="47" spans="2:4" x14ac:dyDescent="0.25">
      <c r="B47" t="s">
        <v>372</v>
      </c>
      <c r="C47" t="str">
        <f>+DCP_PL_mapping[[#This Row],[PL]]&amp;"00"</f>
        <v>4H00</v>
      </c>
      <c r="D47" t="s">
        <v>661</v>
      </c>
    </row>
    <row r="48" spans="2:4" x14ac:dyDescent="0.25">
      <c r="B48" t="s">
        <v>373</v>
      </c>
      <c r="C48" t="str">
        <f>+DCP_PL_mapping[[#This Row],[PL]]&amp;"00"</f>
        <v>IF00</v>
      </c>
      <c r="D48" t="s">
        <v>661</v>
      </c>
    </row>
    <row r="49" spans="2:4" x14ac:dyDescent="0.25">
      <c r="B49" t="s">
        <v>374</v>
      </c>
      <c r="C49" t="str">
        <f>+DCP_PL_mapping[[#This Row],[PL]]&amp;"00"</f>
        <v>2B00</v>
      </c>
      <c r="D49" t="s">
        <v>661</v>
      </c>
    </row>
    <row r="50" spans="2:4" x14ac:dyDescent="0.25">
      <c r="B50" t="s">
        <v>375</v>
      </c>
      <c r="C50" t="str">
        <f>+DCP_PL_mapping[[#This Row],[PL]]&amp;"00"</f>
        <v>2Q00</v>
      </c>
      <c r="D50" t="s">
        <v>661</v>
      </c>
    </row>
    <row r="51" spans="2:4" x14ac:dyDescent="0.25">
      <c r="B51" t="s">
        <v>376</v>
      </c>
      <c r="C51" t="str">
        <f>+DCP_PL_mapping[[#This Row],[PL]]&amp;"00"</f>
        <v>1D00</v>
      </c>
      <c r="D51" t="s">
        <v>661</v>
      </c>
    </row>
    <row r="52" spans="2:4" x14ac:dyDescent="0.25">
      <c r="B52" t="s">
        <v>684</v>
      </c>
      <c r="C52" t="str">
        <f>+DCP_PL_mapping[[#This Row],[PL]]&amp;"00"</f>
        <v>E400</v>
      </c>
      <c r="D52" t="s">
        <v>661</v>
      </c>
    </row>
    <row r="53" spans="2:4" x14ac:dyDescent="0.25">
      <c r="B53" t="s">
        <v>685</v>
      </c>
      <c r="C53" t="str">
        <f>+DCP_PL_mapping[[#This Row],[PL]]&amp;"00"</f>
        <v>IR00</v>
      </c>
      <c r="D53" t="s">
        <v>661</v>
      </c>
    </row>
    <row r="54" spans="2:4" x14ac:dyDescent="0.25">
      <c r="B54" t="s">
        <v>662</v>
      </c>
      <c r="C54" t="str">
        <f>+DCP_PL_mapping[[#This Row],[PL]]&amp;"00"</f>
        <v>R600</v>
      </c>
      <c r="D54" t="s">
        <v>661</v>
      </c>
    </row>
    <row r="55" spans="2:4" x14ac:dyDescent="0.25">
      <c r="B55" t="s">
        <v>358</v>
      </c>
      <c r="C55" t="str">
        <f>+DCP_PL_mapping[[#This Row],[PL]]&amp;"00"</f>
        <v>PQ00</v>
      </c>
      <c r="D55" t="s">
        <v>716</v>
      </c>
    </row>
    <row r="56" spans="2:4" x14ac:dyDescent="0.25">
      <c r="B56" t="s">
        <v>359</v>
      </c>
      <c r="C56" t="str">
        <f>+DCP_PL_mapping[[#This Row],[PL]]&amp;"00"</f>
        <v>C500</v>
      </c>
      <c r="D56" t="s">
        <v>716</v>
      </c>
    </row>
    <row r="57" spans="2:4" x14ac:dyDescent="0.25">
      <c r="B57" t="s">
        <v>360</v>
      </c>
      <c r="C57" t="str">
        <f>+DCP_PL_mapping[[#This Row],[PL]]&amp;"00"</f>
        <v>6A00</v>
      </c>
      <c r="D57" t="s">
        <v>716</v>
      </c>
    </row>
    <row r="58" spans="2:4" x14ac:dyDescent="0.25">
      <c r="B58" t="s">
        <v>361</v>
      </c>
      <c r="C58" t="str">
        <f>+DCP_PL_mapping[[#This Row],[PL]]&amp;"00"</f>
        <v>MA00</v>
      </c>
      <c r="D58" t="s">
        <v>716</v>
      </c>
    </row>
    <row r="59" spans="2:4" x14ac:dyDescent="0.25">
      <c r="B59" t="s">
        <v>362</v>
      </c>
      <c r="C59" t="str">
        <f>+DCP_PL_mapping[[#This Row],[PL]]&amp;"00"</f>
        <v>8A00</v>
      </c>
      <c r="D59" t="s">
        <v>716</v>
      </c>
    </row>
    <row r="60" spans="2:4" x14ac:dyDescent="0.25">
      <c r="B60" t="s">
        <v>363</v>
      </c>
      <c r="C60" t="str">
        <f>+DCP_PL_mapping[[#This Row],[PL]]&amp;"00"</f>
        <v>9C00</v>
      </c>
      <c r="D60" t="s">
        <v>716</v>
      </c>
    </row>
    <row r="61" spans="2:4" x14ac:dyDescent="0.25">
      <c r="B61" t="s">
        <v>686</v>
      </c>
      <c r="C61" t="str">
        <f>+DCP_PL_mapping[[#This Row],[PL]]&amp;"00"</f>
        <v>IS00</v>
      </c>
      <c r="D61" t="s">
        <v>716</v>
      </c>
    </row>
    <row r="62" spans="2:4" x14ac:dyDescent="0.25">
      <c r="B62" t="s">
        <v>364</v>
      </c>
      <c r="C62" t="str">
        <f>+DCP_PL_mapping[[#This Row],[PL]]&amp;"00"</f>
        <v>3Y00</v>
      </c>
      <c r="D62" t="s">
        <v>716</v>
      </c>
    </row>
    <row r="63" spans="2:4" x14ac:dyDescent="0.25">
      <c r="B63" t="s">
        <v>321</v>
      </c>
      <c r="C63" t="str">
        <f>+DCP_PL_mapping[[#This Row],[PL]]&amp;"00"</f>
        <v>4L00</v>
      </c>
      <c r="D63" t="s">
        <v>716</v>
      </c>
    </row>
    <row r="64" spans="2:4" x14ac:dyDescent="0.25">
      <c r="B64" t="s">
        <v>323</v>
      </c>
      <c r="C64" t="str">
        <f>+DCP_PL_mapping[[#This Row],[PL]]&amp;"00"</f>
        <v>GS00</v>
      </c>
      <c r="D64" t="s">
        <v>716</v>
      </c>
    </row>
    <row r="65" spans="2:4" x14ac:dyDescent="0.25">
      <c r="B65" t="s">
        <v>324</v>
      </c>
      <c r="C65" t="str">
        <f>+DCP_PL_mapping[[#This Row],[PL]]&amp;"00"</f>
        <v>GT00</v>
      </c>
      <c r="D65" t="s">
        <v>716</v>
      </c>
    </row>
    <row r="66" spans="2:4" x14ac:dyDescent="0.25">
      <c r="B66" t="s">
        <v>687</v>
      </c>
      <c r="C66" t="str">
        <f>+DCP_PL_mapping[[#This Row],[PL]]&amp;"00"</f>
        <v>K400</v>
      </c>
      <c r="D66" t="s">
        <v>716</v>
      </c>
    </row>
    <row r="67" spans="2:4" x14ac:dyDescent="0.25">
      <c r="B67" t="s">
        <v>688</v>
      </c>
      <c r="C67" t="str">
        <f>+DCP_PL_mapping[[#This Row],[PL]]&amp;"00"</f>
        <v>IT00</v>
      </c>
      <c r="D67" t="s">
        <v>716</v>
      </c>
    </row>
    <row r="68" spans="2:4" x14ac:dyDescent="0.25">
      <c r="B68" t="s">
        <v>328</v>
      </c>
      <c r="C68" t="str">
        <f>+DCP_PL_mapping[[#This Row],[PL]]&amp;"00"</f>
        <v>IG00</v>
      </c>
      <c r="D68" t="s">
        <v>716</v>
      </c>
    </row>
    <row r="69" spans="2:4" x14ac:dyDescent="0.25">
      <c r="B69" t="s">
        <v>327</v>
      </c>
      <c r="C69" t="str">
        <f>+DCP_PL_mapping[[#This Row],[PL]]&amp;"00"</f>
        <v>GR00</v>
      </c>
      <c r="D69" t="s">
        <v>716</v>
      </c>
    </row>
    <row r="70" spans="2:4" x14ac:dyDescent="0.25">
      <c r="B70" t="s">
        <v>329</v>
      </c>
      <c r="C70" t="str">
        <f>+DCP_PL_mapping[[#This Row],[PL]]&amp;"00"</f>
        <v>ED00</v>
      </c>
      <c r="D70" t="s">
        <v>716</v>
      </c>
    </row>
    <row r="71" spans="2:4" x14ac:dyDescent="0.25">
      <c r="B71" t="s">
        <v>689</v>
      </c>
      <c r="C71" t="str">
        <f>+DCP_PL_mapping[[#This Row],[PL]]&amp;"00"</f>
        <v>E000</v>
      </c>
      <c r="D71" t="s">
        <v>716</v>
      </c>
    </row>
    <row r="72" spans="2:4" x14ac:dyDescent="0.25">
      <c r="B72" t="s">
        <v>690</v>
      </c>
      <c r="C72" t="str">
        <f>+DCP_PL_mapping[[#This Row],[PL]]&amp;"00"</f>
        <v>F700</v>
      </c>
      <c r="D72" t="s">
        <v>716</v>
      </c>
    </row>
    <row r="73" spans="2:4" x14ac:dyDescent="0.25">
      <c r="B73" t="s">
        <v>365</v>
      </c>
      <c r="C73" t="str">
        <f>+DCP_PL_mapping[[#This Row],[PL]]&amp;"00"</f>
        <v>4X00</v>
      </c>
      <c r="D73" t="s">
        <v>716</v>
      </c>
    </row>
    <row r="74" spans="2:4" x14ac:dyDescent="0.25">
      <c r="B74" t="s">
        <v>366</v>
      </c>
      <c r="C74" t="str">
        <f>+DCP_PL_mapping[[#This Row],[PL]]&amp;"00"</f>
        <v>6Q00</v>
      </c>
      <c r="D74" t="s">
        <v>716</v>
      </c>
    </row>
    <row r="75" spans="2:4" x14ac:dyDescent="0.25">
      <c r="B75" s="2" t="s">
        <v>694</v>
      </c>
      <c r="C75" t="str">
        <f>+DCP_PL_mapping[[#This Row],[PL]]&amp;"00"</f>
        <v>9100</v>
      </c>
      <c r="D75" t="s">
        <v>716</v>
      </c>
    </row>
    <row r="76" spans="2:4" x14ac:dyDescent="0.25">
      <c r="B76" t="s">
        <v>691</v>
      </c>
      <c r="C76" t="str">
        <f>+DCP_PL_mapping[[#This Row],[PL]]&amp;"00"</f>
        <v>F400</v>
      </c>
      <c r="D76" t="s">
        <v>716</v>
      </c>
    </row>
    <row r="77" spans="2:4" x14ac:dyDescent="0.25">
      <c r="B77" t="s">
        <v>322</v>
      </c>
      <c r="C77" s="1" t="str">
        <f>+DCP_PL_mapping[[#This Row],[PL]]&amp;"00"</f>
        <v>G800</v>
      </c>
      <c r="D77" t="s">
        <v>715</v>
      </c>
    </row>
    <row r="78" spans="2:4" x14ac:dyDescent="0.25">
      <c r="B78" t="s">
        <v>325</v>
      </c>
      <c r="C78" s="1" t="str">
        <f>+DCP_PL_mapping[[#This Row],[PL]]&amp;"00"</f>
        <v>MC00</v>
      </c>
      <c r="D78" t="s">
        <v>715</v>
      </c>
    </row>
    <row r="79" spans="2:4" x14ac:dyDescent="0.25">
      <c r="B79" t="s">
        <v>326</v>
      </c>
      <c r="C79" s="1" t="str">
        <f>+DCP_PL_mapping[[#This Row],[PL]]&amp;"00"</f>
        <v>GQ00</v>
      </c>
      <c r="D79" t="s">
        <v>715</v>
      </c>
    </row>
  </sheetData>
  <mergeCells count="3">
    <mergeCell ref="M4:M5"/>
    <mergeCell ref="O4:O5"/>
    <mergeCell ref="M6:M9"/>
  </mergeCells>
  <conditionalFormatting sqref="C2:C79">
    <cfRule type="duplicateValues" dxfId="0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C024-27D9-4269-B725-742A5D334AC5}">
  <dimension ref="A1:AC49"/>
  <sheetViews>
    <sheetView workbookViewId="0">
      <selection activeCell="G106" sqref="G106"/>
    </sheetView>
  </sheetViews>
  <sheetFormatPr defaultRowHeight="15" x14ac:dyDescent="0.25"/>
  <cols>
    <col min="1" max="1" width="20.85546875" customWidth="1"/>
    <col min="2" max="2" width="18.85546875" bestFit="1" customWidth="1"/>
    <col min="3" max="4" width="26" customWidth="1"/>
    <col min="5" max="5" width="24" customWidth="1"/>
    <col min="6" max="6" width="24.140625" bestFit="1" customWidth="1"/>
    <col min="7" max="8" width="13.140625" customWidth="1"/>
    <col min="9" max="10" width="19" customWidth="1"/>
    <col min="11" max="14" width="14.7109375" customWidth="1"/>
    <col min="15" max="15" width="10.42578125" bestFit="1" customWidth="1"/>
    <col min="16" max="16" width="15.140625" bestFit="1" customWidth="1"/>
    <col min="20" max="20" width="18" bestFit="1" customWidth="1"/>
  </cols>
  <sheetData>
    <row r="1" spans="1:29" ht="15.75" thickBot="1" x14ac:dyDescent="0.3"/>
    <row r="2" spans="1:29" ht="15.75" thickBot="1" x14ac:dyDescent="0.3">
      <c r="A2" s="5" t="s">
        <v>313</v>
      </c>
      <c r="B2" s="6" t="s">
        <v>14</v>
      </c>
      <c r="C2" s="6" t="s">
        <v>264</v>
      </c>
      <c r="D2" s="6" t="s">
        <v>263</v>
      </c>
      <c r="E2" s="6" t="s">
        <v>18</v>
      </c>
      <c r="F2" s="6" t="s">
        <v>27</v>
      </c>
      <c r="G2" s="6" t="s">
        <v>28</v>
      </c>
      <c r="H2" s="6" t="s">
        <v>265</v>
      </c>
      <c r="I2" s="6" t="s">
        <v>25</v>
      </c>
      <c r="J2" s="6" t="s">
        <v>197</v>
      </c>
      <c r="K2" s="6" t="s">
        <v>301</v>
      </c>
      <c r="L2" s="7" t="s">
        <v>555</v>
      </c>
      <c r="M2" s="6" t="s">
        <v>191</v>
      </c>
      <c r="N2" s="7" t="s">
        <v>559</v>
      </c>
      <c r="O2" s="6" t="s">
        <v>193</v>
      </c>
      <c r="P2" s="6" t="s">
        <v>302</v>
      </c>
      <c r="Q2" s="6" t="s">
        <v>195</v>
      </c>
      <c r="R2" s="6" t="s">
        <v>5</v>
      </c>
      <c r="S2" s="6" t="s">
        <v>7</v>
      </c>
      <c r="T2" s="6" t="s">
        <v>9</v>
      </c>
      <c r="U2" s="6" t="s">
        <v>188</v>
      </c>
      <c r="V2" s="6" t="s">
        <v>190</v>
      </c>
      <c r="W2" s="6" t="s">
        <v>267</v>
      </c>
      <c r="X2" s="6" t="s">
        <v>277</v>
      </c>
      <c r="Y2" s="6" t="s">
        <v>273</v>
      </c>
      <c r="Z2" s="7" t="s">
        <v>590</v>
      </c>
      <c r="AA2" s="6" t="s">
        <v>16</v>
      </c>
      <c r="AB2" s="6"/>
      <c r="AC2" s="8" t="s">
        <v>200</v>
      </c>
    </row>
    <row r="3" spans="1:29" ht="15.75" thickBot="1" x14ac:dyDescent="0.3">
      <c r="A3" s="9" t="s">
        <v>280</v>
      </c>
      <c r="B3" s="10" t="s">
        <v>30</v>
      </c>
      <c r="C3" s="10" t="s">
        <v>33</v>
      </c>
      <c r="D3" s="10" t="s">
        <v>39</v>
      </c>
      <c r="E3" s="10" t="s">
        <v>37</v>
      </c>
      <c r="F3" s="10" t="s">
        <v>35</v>
      </c>
      <c r="G3" s="10" t="s">
        <v>42</v>
      </c>
      <c r="H3" s="11"/>
      <c r="I3" s="11"/>
      <c r="J3" s="10" t="s">
        <v>204</v>
      </c>
      <c r="K3" s="10" t="s">
        <v>205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2"/>
    </row>
    <row r="4" spans="1:29" ht="51.75" thickBot="1" x14ac:dyDescent="0.3">
      <c r="A4" s="9" t="s">
        <v>314</v>
      </c>
      <c r="B4" s="10" t="s">
        <v>11</v>
      </c>
      <c r="C4" s="10" t="s">
        <v>23</v>
      </c>
      <c r="D4" s="10" t="s">
        <v>20</v>
      </c>
      <c r="E4" s="10" t="s">
        <v>202</v>
      </c>
      <c r="F4" s="11"/>
      <c r="G4" s="10" t="s">
        <v>8</v>
      </c>
      <c r="H4" s="10" t="s">
        <v>275</v>
      </c>
      <c r="I4" s="10"/>
      <c r="J4" s="10"/>
      <c r="K4" s="13"/>
      <c r="L4" s="13"/>
      <c r="M4" s="13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2"/>
    </row>
    <row r="5" spans="1:29" ht="39" thickBot="1" x14ac:dyDescent="0.3">
      <c r="A5" s="9" t="s">
        <v>315</v>
      </c>
      <c r="B5" s="10" t="s">
        <v>146</v>
      </c>
      <c r="C5" s="10" t="s">
        <v>151</v>
      </c>
      <c r="D5" s="10" t="s">
        <v>150</v>
      </c>
      <c r="E5" s="10">
        <v>6700</v>
      </c>
      <c r="F5" s="14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2"/>
    </row>
    <row r="6" spans="1:29" ht="15.75" thickBot="1" x14ac:dyDescent="0.3">
      <c r="A6" s="9" t="s">
        <v>316</v>
      </c>
      <c r="B6" s="10" t="s">
        <v>200</v>
      </c>
      <c r="C6" s="10" t="s">
        <v>11</v>
      </c>
      <c r="D6" s="10" t="s">
        <v>23</v>
      </c>
      <c r="E6" s="10" t="s">
        <v>20</v>
      </c>
      <c r="F6" s="10" t="s">
        <v>202</v>
      </c>
      <c r="G6" s="10" t="s">
        <v>16</v>
      </c>
      <c r="H6" s="10" t="s">
        <v>191</v>
      </c>
      <c r="I6" s="13" t="s">
        <v>559</v>
      </c>
      <c r="J6" s="10">
        <v>1600</v>
      </c>
      <c r="K6" s="10">
        <v>6700</v>
      </c>
      <c r="L6" s="10" t="s">
        <v>151</v>
      </c>
      <c r="M6" s="10" t="s">
        <v>150</v>
      </c>
      <c r="N6" s="10" t="s">
        <v>146</v>
      </c>
      <c r="O6" s="10" t="s">
        <v>180</v>
      </c>
      <c r="P6" s="10" t="s">
        <v>267</v>
      </c>
      <c r="Q6" s="10" t="s">
        <v>188</v>
      </c>
      <c r="R6" s="10" t="s">
        <v>190</v>
      </c>
      <c r="S6" s="13" t="s">
        <v>590</v>
      </c>
      <c r="T6" s="10" t="s">
        <v>193</v>
      </c>
      <c r="U6" s="10" t="s">
        <v>302</v>
      </c>
      <c r="V6" s="10" t="s">
        <v>195</v>
      </c>
      <c r="W6" s="10" t="s">
        <v>197</v>
      </c>
      <c r="X6" s="10" t="s">
        <v>301</v>
      </c>
      <c r="Y6" s="13" t="s">
        <v>555</v>
      </c>
      <c r="Z6" s="11"/>
      <c r="AA6" s="11"/>
      <c r="AB6" s="11"/>
      <c r="AC6" s="15"/>
    </row>
    <row r="7" spans="1:29" ht="26.25" thickBot="1" x14ac:dyDescent="0.3">
      <c r="A7" s="16" t="s">
        <v>635</v>
      </c>
      <c r="B7" s="17" t="s">
        <v>129</v>
      </c>
      <c r="C7" s="17" t="s">
        <v>218</v>
      </c>
      <c r="D7" s="17" t="s">
        <v>219</v>
      </c>
      <c r="E7" s="17" t="s">
        <v>128</v>
      </c>
      <c r="F7" s="17" t="s">
        <v>220</v>
      </c>
      <c r="G7" s="17" t="s">
        <v>127</v>
      </c>
      <c r="H7" s="17" t="s">
        <v>286</v>
      </c>
      <c r="I7" s="18" t="s">
        <v>396</v>
      </c>
      <c r="J7" s="17" t="s">
        <v>224</v>
      </c>
      <c r="K7" s="17" t="s">
        <v>312</v>
      </c>
      <c r="L7" s="17" t="s">
        <v>226</v>
      </c>
      <c r="M7" s="17"/>
      <c r="N7" s="19"/>
      <c r="O7" s="19"/>
      <c r="P7" s="19"/>
      <c r="Q7" s="19"/>
      <c r="R7" s="19"/>
      <c r="S7" s="19"/>
      <c r="T7" s="19"/>
      <c r="U7" s="19"/>
      <c r="V7" s="19"/>
      <c r="W7" s="20"/>
      <c r="X7" s="20"/>
      <c r="Y7" s="20"/>
      <c r="Z7" s="20"/>
      <c r="AA7" s="20"/>
      <c r="AB7" s="20"/>
      <c r="AC7" s="21"/>
    </row>
    <row r="8" spans="1:29" ht="26.25" thickBot="1" x14ac:dyDescent="0.3">
      <c r="A8" s="16" t="s">
        <v>636</v>
      </c>
      <c r="B8" s="17" t="s">
        <v>125</v>
      </c>
      <c r="C8" s="17" t="s">
        <v>126</v>
      </c>
      <c r="D8" s="17" t="s">
        <v>111</v>
      </c>
      <c r="E8" s="17" t="s">
        <v>132</v>
      </c>
      <c r="F8" s="17" t="s">
        <v>131</v>
      </c>
      <c r="G8" s="17" t="s">
        <v>116</v>
      </c>
      <c r="H8" s="17" t="s">
        <v>110</v>
      </c>
      <c r="I8" s="18" t="s">
        <v>283</v>
      </c>
      <c r="J8" s="18" t="s">
        <v>290</v>
      </c>
      <c r="K8" s="17" t="s">
        <v>123</v>
      </c>
      <c r="L8" s="22"/>
      <c r="M8" s="23"/>
      <c r="N8" s="23"/>
      <c r="O8" s="18" t="s">
        <v>387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24"/>
    </row>
    <row r="9" spans="1:29" ht="15.75" thickBot="1" x14ac:dyDescent="0.3">
      <c r="A9" s="16" t="s">
        <v>317</v>
      </c>
      <c r="B9" s="17" t="s">
        <v>94</v>
      </c>
      <c r="C9" s="17" t="s">
        <v>96</v>
      </c>
      <c r="D9" s="17" t="s">
        <v>246</v>
      </c>
      <c r="E9" s="17" t="s">
        <v>88</v>
      </c>
      <c r="F9" s="17" t="s">
        <v>90</v>
      </c>
      <c r="G9" s="17" t="s">
        <v>92</v>
      </c>
      <c r="H9" s="17" t="s">
        <v>311</v>
      </c>
      <c r="I9" s="17" t="s">
        <v>120</v>
      </c>
      <c r="J9" s="17" t="s">
        <v>121</v>
      </c>
      <c r="K9" s="18" t="s">
        <v>486</v>
      </c>
      <c r="L9" s="17" t="s">
        <v>122</v>
      </c>
      <c r="M9" s="17" t="s">
        <v>284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24"/>
    </row>
    <row r="10" spans="1:29" ht="39" thickBot="1" x14ac:dyDescent="0.3">
      <c r="A10" s="16" t="s">
        <v>637</v>
      </c>
      <c r="B10" s="19" t="s">
        <v>288</v>
      </c>
      <c r="C10" s="19">
        <v>6400</v>
      </c>
      <c r="D10" s="19" t="s">
        <v>178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24"/>
    </row>
    <row r="11" spans="1:29" x14ac:dyDescent="0.25">
      <c r="A11" s="25" t="s">
        <v>318</v>
      </c>
      <c r="B11" s="57" t="s">
        <v>224</v>
      </c>
      <c r="C11" s="57" t="s">
        <v>312</v>
      </c>
      <c r="D11" s="57" t="s">
        <v>226</v>
      </c>
      <c r="E11" s="57" t="s">
        <v>129</v>
      </c>
      <c r="F11" s="57" t="s">
        <v>128</v>
      </c>
      <c r="G11" s="57" t="s">
        <v>127</v>
      </c>
      <c r="H11" s="57" t="s">
        <v>218</v>
      </c>
      <c r="I11" s="57" t="s">
        <v>219</v>
      </c>
      <c r="J11" s="57" t="s">
        <v>220</v>
      </c>
      <c r="K11" s="57" t="s">
        <v>110</v>
      </c>
      <c r="L11" s="57" t="s">
        <v>116</v>
      </c>
      <c r="M11" s="57" t="s">
        <v>111</v>
      </c>
      <c r="N11" s="57" t="s">
        <v>125</v>
      </c>
      <c r="O11" s="57" t="s">
        <v>126</v>
      </c>
      <c r="P11" s="61"/>
      <c r="Q11" s="57">
        <v>6400</v>
      </c>
      <c r="R11" s="57" t="s">
        <v>178</v>
      </c>
      <c r="S11" s="57" t="s">
        <v>283</v>
      </c>
      <c r="T11" s="57" t="s">
        <v>286</v>
      </c>
      <c r="U11" s="57" t="s">
        <v>290</v>
      </c>
      <c r="V11" s="57" t="s">
        <v>288</v>
      </c>
      <c r="W11" s="57"/>
      <c r="X11" s="57"/>
      <c r="Y11" s="57"/>
      <c r="Z11" s="57"/>
      <c r="AA11" s="57"/>
      <c r="AB11" s="57"/>
      <c r="AC11" s="59"/>
    </row>
    <row r="12" spans="1:29" ht="15.75" thickBot="1" x14ac:dyDescent="0.3">
      <c r="A12" s="26" t="s">
        <v>638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2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60"/>
    </row>
    <row r="13" spans="1:29" ht="15.75" thickBot="1" x14ac:dyDescent="0.3">
      <c r="A13" s="27" t="s">
        <v>249</v>
      </c>
      <c r="B13" s="28" t="s">
        <v>102</v>
      </c>
      <c r="C13" s="28" t="s">
        <v>97</v>
      </c>
      <c r="D13" s="28" t="s">
        <v>253</v>
      </c>
      <c r="E13" s="29" t="s">
        <v>293</v>
      </c>
      <c r="F13" s="29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0"/>
    </row>
    <row r="14" spans="1:29" ht="15.75" thickBot="1" x14ac:dyDescent="0.3">
      <c r="A14" s="27" t="s">
        <v>230</v>
      </c>
      <c r="B14" s="28" t="s">
        <v>236</v>
      </c>
      <c r="C14" s="28" t="s">
        <v>231</v>
      </c>
      <c r="D14" s="28" t="s">
        <v>232</v>
      </c>
      <c r="E14" s="28" t="s">
        <v>233</v>
      </c>
      <c r="F14" s="28" t="s">
        <v>119</v>
      </c>
      <c r="G14" s="28" t="s">
        <v>228</v>
      </c>
      <c r="H14" s="28" t="s">
        <v>117</v>
      </c>
      <c r="I14" s="29" t="s">
        <v>115</v>
      </c>
      <c r="J14" s="29" t="s">
        <v>300</v>
      </c>
      <c r="K14" s="29">
        <v>6500</v>
      </c>
      <c r="L14" s="28" t="s">
        <v>285</v>
      </c>
      <c r="M14" s="28" t="s">
        <v>287</v>
      </c>
      <c r="N14" s="29" t="s">
        <v>423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0"/>
    </row>
    <row r="15" spans="1:29" ht="15.75" thickBot="1" x14ac:dyDescent="0.3">
      <c r="A15" s="31" t="s">
        <v>639</v>
      </c>
      <c r="B15" s="32" t="s">
        <v>79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3"/>
    </row>
    <row r="21" spans="1:26" s="35" customFormat="1" ht="60" x14ac:dyDescent="0.25">
      <c r="A21" s="35" t="s">
        <v>313</v>
      </c>
      <c r="B21" s="35" t="s">
        <v>641</v>
      </c>
      <c r="C21" s="35" t="s">
        <v>280</v>
      </c>
      <c r="D21" s="35" t="s">
        <v>640</v>
      </c>
      <c r="E21" s="35" t="s">
        <v>314</v>
      </c>
      <c r="F21" s="35" t="s">
        <v>642</v>
      </c>
      <c r="G21" s="35" t="s">
        <v>315</v>
      </c>
      <c r="H21" s="35" t="s">
        <v>643</v>
      </c>
      <c r="I21" s="35" t="s">
        <v>316</v>
      </c>
      <c r="J21" s="35" t="s">
        <v>644</v>
      </c>
      <c r="K21" s="35" t="s">
        <v>635</v>
      </c>
      <c r="L21" s="35" t="s">
        <v>645</v>
      </c>
      <c r="M21" s="35" t="s">
        <v>636</v>
      </c>
      <c r="N21" s="35" t="s">
        <v>646</v>
      </c>
      <c r="O21" s="35" t="s">
        <v>317</v>
      </c>
      <c r="P21" s="35" t="s">
        <v>647</v>
      </c>
      <c r="Q21" s="35" t="s">
        <v>637</v>
      </c>
      <c r="R21" s="35" t="s">
        <v>648</v>
      </c>
      <c r="S21" s="35" t="s">
        <v>318</v>
      </c>
      <c r="T21" s="35" t="s">
        <v>649</v>
      </c>
      <c r="U21" s="35" t="s">
        <v>249</v>
      </c>
      <c r="V21" s="35" t="s">
        <v>651</v>
      </c>
      <c r="W21" s="35" t="s">
        <v>230</v>
      </c>
      <c r="X21" s="36" t="s">
        <v>650</v>
      </c>
      <c r="Y21" s="35" t="s">
        <v>639</v>
      </c>
      <c r="Z21" s="35" t="s">
        <v>652</v>
      </c>
    </row>
    <row r="22" spans="1:26" x14ac:dyDescent="0.25">
      <c r="A22" t="s">
        <v>28</v>
      </c>
      <c r="B22" t="s">
        <v>313</v>
      </c>
      <c r="C22" t="s">
        <v>42</v>
      </c>
      <c r="D22" t="s">
        <v>280</v>
      </c>
      <c r="E22" t="s">
        <v>8</v>
      </c>
      <c r="F22" t="s">
        <v>314</v>
      </c>
      <c r="I22" t="s">
        <v>16</v>
      </c>
      <c r="J22" t="s">
        <v>316</v>
      </c>
      <c r="K22" t="s">
        <v>127</v>
      </c>
      <c r="L22" t="s">
        <v>635</v>
      </c>
      <c r="M22" t="s">
        <v>116</v>
      </c>
      <c r="N22" t="s">
        <v>636</v>
      </c>
      <c r="O22" t="s">
        <v>92</v>
      </c>
      <c r="P22" t="s">
        <v>317</v>
      </c>
      <c r="S22" t="s">
        <v>127</v>
      </c>
      <c r="T22" t="s">
        <v>318</v>
      </c>
      <c r="W22" t="s">
        <v>228</v>
      </c>
      <c r="X22" t="s">
        <v>230</v>
      </c>
    </row>
    <row r="23" spans="1:26" x14ac:dyDescent="0.25">
      <c r="A23" t="s">
        <v>18</v>
      </c>
      <c r="B23" t="s">
        <v>313</v>
      </c>
      <c r="C23" t="s">
        <v>37</v>
      </c>
      <c r="D23" t="s">
        <v>280</v>
      </c>
      <c r="E23" t="s">
        <v>202</v>
      </c>
      <c r="F23" t="s">
        <v>314</v>
      </c>
      <c r="G23" s="2" t="s">
        <v>148</v>
      </c>
      <c r="H23" t="s">
        <v>315</v>
      </c>
      <c r="I23" t="s">
        <v>20</v>
      </c>
      <c r="J23" t="s">
        <v>316</v>
      </c>
      <c r="K23" t="s">
        <v>128</v>
      </c>
      <c r="L23" t="s">
        <v>635</v>
      </c>
      <c r="M23" t="s">
        <v>132</v>
      </c>
      <c r="N23" t="s">
        <v>636</v>
      </c>
      <c r="O23" t="s">
        <v>88</v>
      </c>
      <c r="P23" t="s">
        <v>317</v>
      </c>
      <c r="S23" t="s">
        <v>129</v>
      </c>
      <c r="T23" t="s">
        <v>318</v>
      </c>
      <c r="U23" t="s">
        <v>293</v>
      </c>
      <c r="V23" t="s">
        <v>249</v>
      </c>
      <c r="W23" t="s">
        <v>233</v>
      </c>
      <c r="X23" t="s">
        <v>230</v>
      </c>
    </row>
    <row r="24" spans="1:26" x14ac:dyDescent="0.25">
      <c r="A24" t="s">
        <v>25</v>
      </c>
      <c r="B24" t="s">
        <v>313</v>
      </c>
      <c r="I24" t="s">
        <v>559</v>
      </c>
      <c r="J24" t="s">
        <v>316</v>
      </c>
      <c r="K24" t="s">
        <v>396</v>
      </c>
      <c r="L24" t="s">
        <v>635</v>
      </c>
      <c r="M24" t="s">
        <v>283</v>
      </c>
      <c r="N24" t="s">
        <v>636</v>
      </c>
      <c r="O24" t="s">
        <v>120</v>
      </c>
      <c r="P24" t="s">
        <v>317</v>
      </c>
      <c r="S24" t="s">
        <v>219</v>
      </c>
      <c r="T24" t="s">
        <v>318</v>
      </c>
      <c r="W24" t="s">
        <v>115</v>
      </c>
      <c r="X24" t="s">
        <v>230</v>
      </c>
    </row>
    <row r="25" spans="1:26" x14ac:dyDescent="0.25">
      <c r="A25" t="s">
        <v>301</v>
      </c>
      <c r="B25" t="s">
        <v>313</v>
      </c>
      <c r="C25" t="s">
        <v>205</v>
      </c>
      <c r="D25" t="s">
        <v>280</v>
      </c>
      <c r="I25" s="2" t="s">
        <v>148</v>
      </c>
      <c r="J25" t="s">
        <v>316</v>
      </c>
      <c r="K25" t="s">
        <v>312</v>
      </c>
      <c r="L25" t="s">
        <v>635</v>
      </c>
      <c r="M25" t="s">
        <v>123</v>
      </c>
      <c r="N25" t="s">
        <v>636</v>
      </c>
      <c r="O25" t="s">
        <v>486</v>
      </c>
      <c r="P25" t="s">
        <v>317</v>
      </c>
      <c r="S25" t="s">
        <v>110</v>
      </c>
      <c r="T25" t="s">
        <v>318</v>
      </c>
      <c r="W25" s="2" t="s">
        <v>112</v>
      </c>
      <c r="X25" t="s">
        <v>230</v>
      </c>
    </row>
    <row r="26" spans="1:26" x14ac:dyDescent="0.25">
      <c r="A26" t="s">
        <v>263</v>
      </c>
      <c r="B26" t="s">
        <v>313</v>
      </c>
      <c r="C26" t="s">
        <v>39</v>
      </c>
      <c r="D26" t="s">
        <v>280</v>
      </c>
      <c r="E26" t="s">
        <v>20</v>
      </c>
      <c r="F26" t="s">
        <v>314</v>
      </c>
      <c r="G26" t="s">
        <v>150</v>
      </c>
      <c r="H26" t="s">
        <v>315</v>
      </c>
      <c r="I26" t="s">
        <v>23</v>
      </c>
      <c r="J26" t="s">
        <v>316</v>
      </c>
      <c r="K26" t="s">
        <v>219</v>
      </c>
      <c r="L26" t="s">
        <v>635</v>
      </c>
      <c r="M26" t="s">
        <v>111</v>
      </c>
      <c r="N26" t="s">
        <v>636</v>
      </c>
      <c r="O26" t="s">
        <v>246</v>
      </c>
      <c r="P26" t="s">
        <v>317</v>
      </c>
      <c r="Q26" t="s">
        <v>178</v>
      </c>
      <c r="R26" t="s">
        <v>637</v>
      </c>
      <c r="S26" t="s">
        <v>226</v>
      </c>
      <c r="T26" t="s">
        <v>318</v>
      </c>
      <c r="U26" t="s">
        <v>253</v>
      </c>
      <c r="V26" t="s">
        <v>249</v>
      </c>
      <c r="W26" t="s">
        <v>232</v>
      </c>
      <c r="X26" t="s">
        <v>230</v>
      </c>
    </row>
    <row r="27" spans="1:26" x14ac:dyDescent="0.25">
      <c r="A27" t="s">
        <v>264</v>
      </c>
      <c r="B27" t="s">
        <v>313</v>
      </c>
      <c r="C27" t="s">
        <v>33</v>
      </c>
      <c r="D27" t="s">
        <v>280</v>
      </c>
      <c r="E27" t="s">
        <v>23</v>
      </c>
      <c r="F27" t="s">
        <v>314</v>
      </c>
      <c r="G27" t="s">
        <v>151</v>
      </c>
      <c r="H27" t="s">
        <v>315</v>
      </c>
      <c r="I27" t="s">
        <v>11</v>
      </c>
      <c r="J27" t="s">
        <v>316</v>
      </c>
      <c r="K27" t="s">
        <v>218</v>
      </c>
      <c r="L27" t="s">
        <v>635</v>
      </c>
      <c r="M27" t="s">
        <v>126</v>
      </c>
      <c r="N27" t="s">
        <v>636</v>
      </c>
      <c r="O27" t="s">
        <v>96</v>
      </c>
      <c r="P27" t="s">
        <v>317</v>
      </c>
      <c r="Q27" s="2" t="s">
        <v>176</v>
      </c>
      <c r="R27" t="s">
        <v>637</v>
      </c>
      <c r="S27" t="s">
        <v>312</v>
      </c>
      <c r="T27" t="s">
        <v>318</v>
      </c>
      <c r="U27" t="s">
        <v>97</v>
      </c>
      <c r="V27" t="s">
        <v>249</v>
      </c>
      <c r="W27" t="s">
        <v>231</v>
      </c>
      <c r="X27" t="s">
        <v>230</v>
      </c>
    </row>
    <row r="28" spans="1:26" x14ac:dyDescent="0.25">
      <c r="A28" t="s">
        <v>555</v>
      </c>
      <c r="B28" t="s">
        <v>313</v>
      </c>
      <c r="I28" t="s">
        <v>151</v>
      </c>
      <c r="J28" t="s">
        <v>316</v>
      </c>
      <c r="K28" t="s">
        <v>226</v>
      </c>
      <c r="L28" t="s">
        <v>635</v>
      </c>
      <c r="O28" t="s">
        <v>122</v>
      </c>
      <c r="P28" t="s">
        <v>317</v>
      </c>
      <c r="S28" t="s">
        <v>116</v>
      </c>
      <c r="T28" t="s">
        <v>318</v>
      </c>
      <c r="W28" t="s">
        <v>285</v>
      </c>
      <c r="X28" t="s">
        <v>230</v>
      </c>
    </row>
    <row r="29" spans="1:26" x14ac:dyDescent="0.25">
      <c r="A29" t="s">
        <v>197</v>
      </c>
      <c r="B29" t="s">
        <v>313</v>
      </c>
      <c r="C29" t="s">
        <v>204</v>
      </c>
      <c r="D29" t="s">
        <v>280</v>
      </c>
      <c r="I29" s="2" t="s">
        <v>153</v>
      </c>
      <c r="J29" t="s">
        <v>316</v>
      </c>
      <c r="K29" t="s">
        <v>224</v>
      </c>
      <c r="L29" t="s">
        <v>635</v>
      </c>
      <c r="M29" t="s">
        <v>290</v>
      </c>
      <c r="N29" t="s">
        <v>636</v>
      </c>
      <c r="O29" t="s">
        <v>121</v>
      </c>
      <c r="P29" t="s">
        <v>317</v>
      </c>
      <c r="S29" t="s">
        <v>220</v>
      </c>
      <c r="T29" t="s">
        <v>318</v>
      </c>
      <c r="W29" t="s">
        <v>300</v>
      </c>
      <c r="X29" t="s">
        <v>230</v>
      </c>
    </row>
    <row r="30" spans="1:26" x14ac:dyDescent="0.25">
      <c r="A30" t="s">
        <v>27</v>
      </c>
      <c r="B30" t="s">
        <v>313</v>
      </c>
      <c r="C30" t="s">
        <v>35</v>
      </c>
      <c r="D30" t="s">
        <v>280</v>
      </c>
      <c r="I30" t="s">
        <v>202</v>
      </c>
      <c r="J30" t="s">
        <v>316</v>
      </c>
      <c r="K30" t="s">
        <v>220</v>
      </c>
      <c r="L30" t="s">
        <v>635</v>
      </c>
      <c r="M30" t="s">
        <v>131</v>
      </c>
      <c r="N30" t="s">
        <v>636</v>
      </c>
      <c r="O30" t="s">
        <v>90</v>
      </c>
      <c r="P30" t="s">
        <v>317</v>
      </c>
      <c r="S30" t="s">
        <v>128</v>
      </c>
      <c r="T30" t="s">
        <v>318</v>
      </c>
      <c r="W30" t="s">
        <v>119</v>
      </c>
      <c r="X30" t="s">
        <v>230</v>
      </c>
    </row>
    <row r="31" spans="1:26" x14ac:dyDescent="0.25">
      <c r="A31" t="s">
        <v>265</v>
      </c>
      <c r="B31" t="s">
        <v>313</v>
      </c>
      <c r="E31" t="s">
        <v>275</v>
      </c>
      <c r="F31" t="s">
        <v>314</v>
      </c>
      <c r="I31" t="s">
        <v>191</v>
      </c>
      <c r="J31" t="s">
        <v>316</v>
      </c>
      <c r="K31" t="s">
        <v>286</v>
      </c>
      <c r="L31" t="s">
        <v>635</v>
      </c>
      <c r="M31" t="s">
        <v>110</v>
      </c>
      <c r="N31" t="s">
        <v>636</v>
      </c>
      <c r="O31" t="s">
        <v>311</v>
      </c>
      <c r="P31" t="s">
        <v>317</v>
      </c>
      <c r="S31" t="s">
        <v>218</v>
      </c>
      <c r="T31" t="s">
        <v>318</v>
      </c>
      <c r="W31" t="s">
        <v>117</v>
      </c>
      <c r="X31" t="s">
        <v>230</v>
      </c>
    </row>
    <row r="32" spans="1:26" x14ac:dyDescent="0.25">
      <c r="A32" t="s">
        <v>14</v>
      </c>
      <c r="B32" t="s">
        <v>313</v>
      </c>
      <c r="C32" t="s">
        <v>30</v>
      </c>
      <c r="D32" t="s">
        <v>280</v>
      </c>
      <c r="E32" t="s">
        <v>11</v>
      </c>
      <c r="F32" t="s">
        <v>314</v>
      </c>
      <c r="G32" t="s">
        <v>146</v>
      </c>
      <c r="H32" t="s">
        <v>315</v>
      </c>
      <c r="I32" t="s">
        <v>200</v>
      </c>
      <c r="J32" t="s">
        <v>316</v>
      </c>
      <c r="K32" t="s">
        <v>129</v>
      </c>
      <c r="L32" t="s">
        <v>635</v>
      </c>
      <c r="M32" t="s">
        <v>125</v>
      </c>
      <c r="N32" t="s">
        <v>636</v>
      </c>
      <c r="O32" t="s">
        <v>94</v>
      </c>
      <c r="P32" t="s">
        <v>317</v>
      </c>
      <c r="Q32" t="s">
        <v>288</v>
      </c>
      <c r="R32" t="s">
        <v>637</v>
      </c>
      <c r="S32" t="s">
        <v>224</v>
      </c>
      <c r="T32" t="s">
        <v>318</v>
      </c>
      <c r="U32" t="s">
        <v>102</v>
      </c>
      <c r="V32" t="s">
        <v>249</v>
      </c>
      <c r="W32" t="s">
        <v>236</v>
      </c>
      <c r="X32" t="s">
        <v>230</v>
      </c>
      <c r="Y32" t="s">
        <v>79</v>
      </c>
      <c r="Z32" t="s">
        <v>639</v>
      </c>
    </row>
    <row r="33" spans="1:24" x14ac:dyDescent="0.25">
      <c r="A33" t="s">
        <v>559</v>
      </c>
      <c r="B33" t="s">
        <v>313</v>
      </c>
      <c r="I33" t="s">
        <v>146</v>
      </c>
      <c r="J33" t="s">
        <v>316</v>
      </c>
      <c r="S33" t="s">
        <v>125</v>
      </c>
      <c r="T33" t="s">
        <v>318</v>
      </c>
      <c r="W33" t="s">
        <v>423</v>
      </c>
      <c r="X33" t="s">
        <v>230</v>
      </c>
    </row>
    <row r="34" spans="1:24" x14ac:dyDescent="0.25">
      <c r="A34" t="s">
        <v>191</v>
      </c>
      <c r="B34" t="s">
        <v>313</v>
      </c>
      <c r="I34" t="s">
        <v>150</v>
      </c>
      <c r="J34" t="s">
        <v>316</v>
      </c>
      <c r="O34" t="s">
        <v>284</v>
      </c>
      <c r="P34" t="s">
        <v>317</v>
      </c>
      <c r="S34" t="s">
        <v>111</v>
      </c>
      <c r="T34" t="s">
        <v>318</v>
      </c>
      <c r="W34" t="s">
        <v>287</v>
      </c>
      <c r="X34" t="s">
        <v>230</v>
      </c>
    </row>
    <row r="35" spans="1:24" x14ac:dyDescent="0.25">
      <c r="A35" t="s">
        <v>193</v>
      </c>
      <c r="B35" t="s">
        <v>313</v>
      </c>
      <c r="I35" t="s">
        <v>180</v>
      </c>
      <c r="J35" t="s">
        <v>316</v>
      </c>
      <c r="M35" t="s">
        <v>387</v>
      </c>
      <c r="N35" t="s">
        <v>636</v>
      </c>
      <c r="S35" t="s">
        <v>126</v>
      </c>
      <c r="T35" t="s">
        <v>318</v>
      </c>
    </row>
    <row r="36" spans="1:24" x14ac:dyDescent="0.25">
      <c r="A36" t="s">
        <v>200</v>
      </c>
      <c r="B36" t="s">
        <v>313</v>
      </c>
    </row>
    <row r="37" spans="1:24" x14ac:dyDescent="0.25">
      <c r="A37" t="s">
        <v>16</v>
      </c>
      <c r="B37" t="s">
        <v>313</v>
      </c>
    </row>
    <row r="38" spans="1:24" x14ac:dyDescent="0.25">
      <c r="A38" t="s">
        <v>277</v>
      </c>
      <c r="B38" t="s">
        <v>313</v>
      </c>
      <c r="I38" t="s">
        <v>301</v>
      </c>
      <c r="J38" t="s">
        <v>316</v>
      </c>
    </row>
    <row r="39" spans="1:24" x14ac:dyDescent="0.25">
      <c r="A39" t="s">
        <v>7</v>
      </c>
      <c r="B39" t="s">
        <v>313</v>
      </c>
      <c r="I39" t="s">
        <v>590</v>
      </c>
      <c r="J39" t="s">
        <v>316</v>
      </c>
      <c r="S39" t="s">
        <v>283</v>
      </c>
      <c r="T39" t="s">
        <v>318</v>
      </c>
    </row>
    <row r="40" spans="1:24" x14ac:dyDescent="0.25">
      <c r="A40" t="s">
        <v>5</v>
      </c>
      <c r="B40" t="s">
        <v>313</v>
      </c>
      <c r="I40" t="s">
        <v>190</v>
      </c>
      <c r="J40" t="s">
        <v>316</v>
      </c>
      <c r="S40" t="s">
        <v>178</v>
      </c>
      <c r="T40" t="s">
        <v>318</v>
      </c>
    </row>
    <row r="41" spans="1:24" x14ac:dyDescent="0.25">
      <c r="A41" t="s">
        <v>9</v>
      </c>
      <c r="B41" t="s">
        <v>313</v>
      </c>
      <c r="I41" t="s">
        <v>193</v>
      </c>
      <c r="J41" t="s">
        <v>316</v>
      </c>
      <c r="S41" t="s">
        <v>286</v>
      </c>
      <c r="T41" t="s">
        <v>318</v>
      </c>
    </row>
    <row r="42" spans="1:24" x14ac:dyDescent="0.25">
      <c r="A42" t="s">
        <v>267</v>
      </c>
      <c r="B42" t="s">
        <v>313</v>
      </c>
      <c r="I42" t="s">
        <v>197</v>
      </c>
      <c r="J42" t="s">
        <v>316</v>
      </c>
    </row>
    <row r="43" spans="1:24" x14ac:dyDescent="0.25">
      <c r="A43" t="s">
        <v>273</v>
      </c>
      <c r="B43" t="s">
        <v>313</v>
      </c>
      <c r="I43" t="s">
        <v>555</v>
      </c>
      <c r="J43" t="s">
        <v>316</v>
      </c>
    </row>
    <row r="45" spans="1:24" x14ac:dyDescent="0.25">
      <c r="A45" t="s">
        <v>302</v>
      </c>
      <c r="B45" t="s">
        <v>313</v>
      </c>
      <c r="I45" t="s">
        <v>267</v>
      </c>
      <c r="J45" t="s">
        <v>316</v>
      </c>
    </row>
    <row r="46" spans="1:24" x14ac:dyDescent="0.25">
      <c r="A46" t="s">
        <v>590</v>
      </c>
      <c r="B46" t="s">
        <v>313</v>
      </c>
    </row>
    <row r="47" spans="1:24" x14ac:dyDescent="0.25">
      <c r="A47" t="s">
        <v>188</v>
      </c>
      <c r="B47" t="s">
        <v>313</v>
      </c>
      <c r="I47" t="s">
        <v>302</v>
      </c>
      <c r="J47" t="s">
        <v>316</v>
      </c>
      <c r="S47" t="s">
        <v>290</v>
      </c>
      <c r="T47" t="s">
        <v>318</v>
      </c>
    </row>
    <row r="48" spans="1:24" x14ac:dyDescent="0.25">
      <c r="A48" t="s">
        <v>190</v>
      </c>
      <c r="B48" t="s">
        <v>313</v>
      </c>
      <c r="I48" t="s">
        <v>195</v>
      </c>
      <c r="J48" t="s">
        <v>316</v>
      </c>
      <c r="S48" t="s">
        <v>288</v>
      </c>
      <c r="T48" t="s">
        <v>318</v>
      </c>
    </row>
    <row r="49" spans="1:20" x14ac:dyDescent="0.25">
      <c r="A49" t="s">
        <v>195</v>
      </c>
      <c r="B49" t="s">
        <v>313</v>
      </c>
      <c r="I49" t="s">
        <v>188</v>
      </c>
      <c r="J49" t="s">
        <v>316</v>
      </c>
      <c r="S49" s="2" t="s">
        <v>176</v>
      </c>
      <c r="T49" t="s">
        <v>318</v>
      </c>
    </row>
  </sheetData>
  <mergeCells count="28">
    <mergeCell ref="G11:G12"/>
    <mergeCell ref="B11:B12"/>
    <mergeCell ref="C11:C12"/>
    <mergeCell ref="D11:D12"/>
    <mergeCell ref="E11:E12"/>
    <mergeCell ref="F11:F12"/>
    <mergeCell ref="S11:S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Z11:Z12"/>
    <mergeCell ref="AA11:AA12"/>
    <mergeCell ref="AB11:AB12"/>
    <mergeCell ref="AC11:AC12"/>
    <mergeCell ref="T11:T12"/>
    <mergeCell ref="U11:U12"/>
    <mergeCell ref="V11:V12"/>
    <mergeCell ref="W11:W12"/>
    <mergeCell ref="X11:X12"/>
    <mergeCell ref="Y11:Y1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965046E86DFA45ADA5CB66E85057BB" ma:contentTypeVersion="13" ma:contentTypeDescription="Create a new document." ma:contentTypeScope="" ma:versionID="ce4dab63c1e98ef2cbd15c53f5c10d43">
  <xsd:schema xmlns:xsd="http://www.w3.org/2001/XMLSchema" xmlns:xs="http://www.w3.org/2001/XMLSchema" xmlns:p="http://schemas.microsoft.com/office/2006/metadata/properties" xmlns:ns3="ef50e6c1-7c62-4f6d-901f-837f3214005d" xmlns:ns4="ad434c9e-dc9b-484c-a877-d795c7e0e403" targetNamespace="http://schemas.microsoft.com/office/2006/metadata/properties" ma:root="true" ma:fieldsID="3a56458adcb9c24670dfb14d7b4859cb" ns3:_="" ns4:_="">
    <xsd:import namespace="ef50e6c1-7c62-4f6d-901f-837f3214005d"/>
    <xsd:import namespace="ad434c9e-dc9b-484c-a877-d795c7e0e4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0e6c1-7c62-4f6d-901f-837f3214005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34c9e-dc9b-484c-a877-d795c7e0e4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BC4804-B9FF-403D-B986-DC72E80693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D9D35A-CBDA-41B8-8D8F-BC5D7E8FAB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50e6c1-7c62-4f6d-901f-837f3214005d"/>
    <ds:schemaRef ds:uri="ad434c9e-dc9b-484c-a877-d795c7e0e4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B0A45F-1812-499B-9F55-1992B70FBC21}">
  <ds:schemaRefs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ef50e6c1-7c62-4f6d-901f-837f3214005d"/>
    <ds:schemaRef ds:uri="ad434c9e-dc9b-484c-a877-d795c7e0e4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Hierarchie</vt:lpstr>
      <vt:lpstr>2019Hierarchy</vt:lpstr>
      <vt:lpstr>2019H1 DCP quota mapping</vt:lpstr>
      <vt:lpstr>2019H1 Channel quota mapping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Scheper, Rene</dc:creator>
  <cp:lastModifiedBy>Daniel Duarte Pellegrini</cp:lastModifiedBy>
  <dcterms:created xsi:type="dcterms:W3CDTF">2016-04-13T09:07:39Z</dcterms:created>
  <dcterms:modified xsi:type="dcterms:W3CDTF">2019-11-22T13:57:24Z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0x0101003D965046E86DFA45ADA5CB66E85057BB</vt:lpwstr>
  </property>
</Properties>
</file>