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gundo semestre\OyE\Practica 02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E39" i="1"/>
  <c r="E40" i="1"/>
  <c r="E41" i="1"/>
  <c r="E42" i="1"/>
  <c r="E43" i="1"/>
  <c r="E44" i="1"/>
  <c r="E45" i="1"/>
  <c r="E46" i="1"/>
  <c r="E47" i="1"/>
  <c r="E37" i="1"/>
  <c r="G25" i="1"/>
  <c r="G24" i="1"/>
  <c r="G18" i="1" a="1"/>
  <c r="H18" i="1" s="1"/>
  <c r="C5" i="1"/>
  <c r="C4" i="1"/>
  <c r="G21" i="1" l="1"/>
  <c r="G19" i="1"/>
  <c r="G22" i="1"/>
  <c r="G20" i="1"/>
  <c r="G18" i="1"/>
  <c r="H21" i="1"/>
  <c r="H19" i="1"/>
  <c r="H22" i="1"/>
  <c r="H20" i="1"/>
</calcChain>
</file>

<file path=xl/sharedStrings.xml><?xml version="1.0" encoding="utf-8"?>
<sst xmlns="http://schemas.openxmlformats.org/spreadsheetml/2006/main" count="18" uniqueCount="18">
  <si>
    <t xml:space="preserve">Diámetro interno del carrete (cm): </t>
  </si>
  <si>
    <t>Diámetro externo del carrete (cm):</t>
  </si>
  <si>
    <t>Diámetro medio del carrete (cm):</t>
  </si>
  <si>
    <t>Radio medio del carrete (cm):</t>
  </si>
  <si>
    <t>INTENSIDAD (A)</t>
  </si>
  <si>
    <t>B (Mt)</t>
  </si>
  <si>
    <t>Pendiente:</t>
  </si>
  <si>
    <t>Error de la pendiente:</t>
  </si>
  <si>
    <t>R^2:</t>
  </si>
  <si>
    <t>Número de espiras:</t>
  </si>
  <si>
    <t>Error del número de espiras:</t>
  </si>
  <si>
    <t>X(m)</t>
  </si>
  <si>
    <t xml:space="preserve">BExp (mT) </t>
  </si>
  <si>
    <t>BTeo (mT)</t>
  </si>
  <si>
    <t>x (cm)</t>
  </si>
  <si>
    <t xml:space="preserve"> </t>
  </si>
  <si>
    <t>B (mT)</t>
  </si>
  <si>
    <t>Medida del campo en el eje del carrete: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</si>
</sst>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Variación</a:t>
            </a:r>
            <a:r>
              <a:rPr lang="es-ES" baseline="0"/>
              <a:t> del campo frente a la corriente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Hoja1!$F$3:$F$8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Hoja1!$G$3:$G$8</c:f>
              <c:numCache>
                <c:formatCode>General</c:formatCode>
                <c:ptCount val="6"/>
                <c:pt idx="0">
                  <c:v>0.25</c:v>
                </c:pt>
                <c:pt idx="1">
                  <c:v>0.48</c:v>
                </c:pt>
                <c:pt idx="2">
                  <c:v>0.75</c:v>
                </c:pt>
                <c:pt idx="3">
                  <c:v>0.98</c:v>
                </c:pt>
                <c:pt idx="4">
                  <c:v>1.23</c:v>
                </c:pt>
                <c:pt idx="5">
                  <c:v>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273-B1C7-CAC4F7153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386591"/>
        <c:axId val="1684387423"/>
      </c:scatterChart>
      <c:valAx>
        <c:axId val="16843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Intensidad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4387423"/>
        <c:crosses val="autoZero"/>
        <c:crossBetween val="midCat"/>
      </c:valAx>
      <c:valAx>
        <c:axId val="168438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 (Mt)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43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</a:t>
            </a:r>
            <a:r>
              <a:rPr lang="es-ES" baseline="0"/>
              <a:t> del campo magnético en el eje del carrete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Hoja1!$D$36</c:f>
              <c:strCache>
                <c:ptCount val="1"/>
                <c:pt idx="0">
                  <c:v>BExp (mT)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Hoja1!$C$37:$C$47</c:f>
              <c:numCache>
                <c:formatCode>General</c:formatCode>
                <c:ptCount val="11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</c:v>
                </c:pt>
                <c:pt idx="4">
                  <c:v>0.05</c:v>
                </c:pt>
                <c:pt idx="5">
                  <c:v>0</c:v>
                </c:pt>
                <c:pt idx="6">
                  <c:v>-0.05</c:v>
                </c:pt>
                <c:pt idx="7">
                  <c:v>-0.1</c:v>
                </c:pt>
                <c:pt idx="8">
                  <c:v>-0.15</c:v>
                </c:pt>
                <c:pt idx="9">
                  <c:v>-0.2</c:v>
                </c:pt>
                <c:pt idx="10">
                  <c:v>-0.25</c:v>
                </c:pt>
              </c:numCache>
            </c:numRef>
          </c:xVal>
          <c:yVal>
            <c:numRef>
              <c:f>Hoja1!$D$37:$D$47</c:f>
              <c:numCache>
                <c:formatCode>General</c:formatCode>
                <c:ptCount val="11"/>
                <c:pt idx="0">
                  <c:v>0.35</c:v>
                </c:pt>
                <c:pt idx="1">
                  <c:v>0.5</c:v>
                </c:pt>
                <c:pt idx="2">
                  <c:v>0.7</c:v>
                </c:pt>
                <c:pt idx="3">
                  <c:v>1</c:v>
                </c:pt>
                <c:pt idx="4">
                  <c:v>1.36</c:v>
                </c:pt>
                <c:pt idx="5">
                  <c:v>1.47</c:v>
                </c:pt>
                <c:pt idx="6">
                  <c:v>1.38</c:v>
                </c:pt>
                <c:pt idx="7">
                  <c:v>1.1000000000000001</c:v>
                </c:pt>
                <c:pt idx="8">
                  <c:v>0.81</c:v>
                </c:pt>
                <c:pt idx="9">
                  <c:v>0.56000000000000005</c:v>
                </c:pt>
                <c:pt idx="10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1-4E81-9915-1FA4AF397BCD}"/>
            </c:ext>
          </c:extLst>
        </c:ser>
        <c:ser>
          <c:idx val="1"/>
          <c:order val="1"/>
          <c:tx>
            <c:strRef>
              <c:f>Hoja1!$E$36</c:f>
              <c:strCache>
                <c:ptCount val="1"/>
                <c:pt idx="0">
                  <c:v>BTeo (mT)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Hoja1!$C$37:$C$47</c:f>
              <c:numCache>
                <c:formatCode>General</c:formatCode>
                <c:ptCount val="11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</c:v>
                </c:pt>
                <c:pt idx="4">
                  <c:v>0.05</c:v>
                </c:pt>
                <c:pt idx="5">
                  <c:v>0</c:v>
                </c:pt>
                <c:pt idx="6">
                  <c:v>-0.05</c:v>
                </c:pt>
                <c:pt idx="7">
                  <c:v>-0.1</c:v>
                </c:pt>
                <c:pt idx="8">
                  <c:v>-0.15</c:v>
                </c:pt>
                <c:pt idx="9">
                  <c:v>-0.2</c:v>
                </c:pt>
                <c:pt idx="10">
                  <c:v>-0.25</c:v>
                </c:pt>
              </c:numCache>
            </c:numRef>
          </c:xVal>
          <c:yVal>
            <c:numRef>
              <c:f>Hoja1!$E$37:$E$47</c:f>
              <c:numCache>
                <c:formatCode>General</c:formatCode>
                <c:ptCount val="11"/>
                <c:pt idx="0">
                  <c:v>0.3463474555018079</c:v>
                </c:pt>
                <c:pt idx="1">
                  <c:v>0.50522208103865518</c:v>
                </c:pt>
                <c:pt idx="2">
                  <c:v>0.73709803400047003</c:v>
                </c:pt>
                <c:pt idx="3">
                  <c:v>1.0389606022478035</c:v>
                </c:pt>
                <c:pt idx="4">
                  <c:v>1.3358595357691161</c:v>
                </c:pt>
                <c:pt idx="5">
                  <c:v>1.4676753465625589</c:v>
                </c:pt>
                <c:pt idx="6">
                  <c:v>1.3358595357691161</c:v>
                </c:pt>
                <c:pt idx="7">
                  <c:v>1.0389606022478035</c:v>
                </c:pt>
                <c:pt idx="8">
                  <c:v>0.73709803400047003</c:v>
                </c:pt>
                <c:pt idx="9">
                  <c:v>0.50522208103865518</c:v>
                </c:pt>
                <c:pt idx="10">
                  <c:v>0.3463474555018079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1-4E81-9915-1FA4AF397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343167"/>
        <c:axId val="1690343583"/>
      </c:scatterChart>
      <c:valAx>
        <c:axId val="169034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0343583"/>
        <c:crosses val="autoZero"/>
        <c:crossBetween val="midCat"/>
      </c:valAx>
      <c:valAx>
        <c:axId val="169034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034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Hoja1!$C$71</c:f>
              <c:strCache>
                <c:ptCount val="1"/>
                <c:pt idx="0">
                  <c:v>B (mT)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Hoja1!$D$70:$N$70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Hoja1!$D$71:$N$71</c:f>
              <c:numCache>
                <c:formatCode>General</c:formatCode>
                <c:ptCount val="11"/>
                <c:pt idx="0">
                  <c:v>1.95</c:v>
                </c:pt>
                <c:pt idx="1">
                  <c:v>2.0499999999999998</c:v>
                </c:pt>
                <c:pt idx="2">
                  <c:v>2.0499999999999998</c:v>
                </c:pt>
                <c:pt idx="3">
                  <c:v>2.02</c:v>
                </c:pt>
                <c:pt idx="4">
                  <c:v>2.04</c:v>
                </c:pt>
                <c:pt idx="5">
                  <c:v>2.04</c:v>
                </c:pt>
                <c:pt idx="6">
                  <c:v>2.06</c:v>
                </c:pt>
                <c:pt idx="7">
                  <c:v>2.02</c:v>
                </c:pt>
                <c:pt idx="8">
                  <c:v>1.86</c:v>
                </c:pt>
                <c:pt idx="9">
                  <c:v>1.5</c:v>
                </c:pt>
                <c:pt idx="10">
                  <c:v>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5-4615-BDCF-A7A0CD94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332767"/>
        <c:axId val="1690337759"/>
      </c:scatterChart>
      <c:valAx>
        <c:axId val="169033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0337759"/>
        <c:crosses val="autoZero"/>
        <c:crossBetween val="midCat"/>
      </c:valAx>
      <c:valAx>
        <c:axId val="169033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033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14</xdr:col>
      <xdr:colOff>457200</xdr:colOff>
      <xdr:row>15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666750</xdr:colOff>
      <xdr:row>29</xdr:row>
      <xdr:rowOff>47625</xdr:rowOff>
    </xdr:from>
    <xdr:to>
      <xdr:col>10</xdr:col>
      <xdr:colOff>266700</xdr:colOff>
      <xdr:row>43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676275</xdr:colOff>
      <xdr:row>72</xdr:row>
      <xdr:rowOff>104775</xdr:rowOff>
    </xdr:from>
    <xdr:to>
      <xdr:col>9</xdr:col>
      <xdr:colOff>276225</xdr:colOff>
      <xdr:row>86</xdr:row>
      <xdr:rowOff>180975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1"/>
  <sheetViews>
    <sheetView tabSelected="1" topLeftCell="B59" workbookViewId="0">
      <selection activeCell="K77" sqref="K77"/>
    </sheetView>
  </sheetViews>
  <sheetFormatPr baseColWidth="10" defaultRowHeight="15" x14ac:dyDescent="0.25"/>
  <cols>
    <col min="2" max="2" width="36.28515625" customWidth="1"/>
    <col min="5" max="5" width="11.42578125" customWidth="1"/>
    <col min="6" max="6" width="26.85546875" customWidth="1"/>
    <col min="7" max="7" width="13.42578125" customWidth="1"/>
  </cols>
  <sheetData>
    <row r="2" spans="2:7" x14ac:dyDescent="0.25">
      <c r="B2" t="s">
        <v>0</v>
      </c>
      <c r="C2">
        <v>36</v>
      </c>
      <c r="F2" s="1" t="s">
        <v>4</v>
      </c>
      <c r="G2" s="1" t="s">
        <v>5</v>
      </c>
    </row>
    <row r="3" spans="2:7" x14ac:dyDescent="0.25">
      <c r="B3" t="s">
        <v>1</v>
      </c>
      <c r="C3">
        <v>42.6</v>
      </c>
      <c r="F3" s="1">
        <v>0.5</v>
      </c>
      <c r="G3" s="1">
        <v>0.25</v>
      </c>
    </row>
    <row r="4" spans="2:7" x14ac:dyDescent="0.25">
      <c r="B4" t="s">
        <v>2</v>
      </c>
      <c r="C4">
        <f>(C2+C3)/2</f>
        <v>39.299999999999997</v>
      </c>
      <c r="F4" s="1">
        <v>1</v>
      </c>
      <c r="G4" s="1">
        <v>0.48</v>
      </c>
    </row>
    <row r="5" spans="2:7" x14ac:dyDescent="0.25">
      <c r="B5" t="s">
        <v>3</v>
      </c>
      <c r="C5">
        <f>C4/2</f>
        <v>19.649999999999999</v>
      </c>
      <c r="F5" s="1">
        <v>1.5</v>
      </c>
      <c r="G5" s="1">
        <v>0.75</v>
      </c>
    </row>
    <row r="6" spans="2:7" x14ac:dyDescent="0.25">
      <c r="F6" s="1">
        <v>2</v>
      </c>
      <c r="G6" s="1">
        <v>0.98</v>
      </c>
    </row>
    <row r="7" spans="2:7" x14ac:dyDescent="0.25">
      <c r="F7" s="1">
        <v>2.5</v>
      </c>
      <c r="G7" s="1">
        <v>1.23</v>
      </c>
    </row>
    <row r="8" spans="2:7" x14ac:dyDescent="0.25">
      <c r="F8" s="1">
        <v>3</v>
      </c>
      <c r="G8" s="1">
        <v>1.47</v>
      </c>
    </row>
    <row r="18" spans="6:8" x14ac:dyDescent="0.25">
      <c r="F18" t="s">
        <v>6</v>
      </c>
      <c r="G18" s="2">
        <f t="array" ref="G18:H22">LINEST(G3:G8,F3:F8,1,1)</f>
        <v>0.49028571428571438</v>
      </c>
      <c r="H18">
        <v>1.9999999999997797E-3</v>
      </c>
    </row>
    <row r="19" spans="6:8" x14ac:dyDescent="0.25">
      <c r="F19" t="s">
        <v>7</v>
      </c>
      <c r="G19" s="2">
        <v>4.3892261416392511E-3</v>
      </c>
      <c r="H19">
        <v>8.546789984995572E-3</v>
      </c>
    </row>
    <row r="20" spans="6:8" x14ac:dyDescent="0.25">
      <c r="F20" t="s">
        <v>8</v>
      </c>
      <c r="G20">
        <v>0.99967952199891363</v>
      </c>
      <c r="H20">
        <v>9.1807251503198857E-3</v>
      </c>
    </row>
    <row r="21" spans="6:8" x14ac:dyDescent="0.25">
      <c r="G21">
        <v>12477.355932203125</v>
      </c>
      <c r="H21">
        <v>4</v>
      </c>
    </row>
    <row r="22" spans="6:8" x14ac:dyDescent="0.25">
      <c r="G22">
        <v>1.0516628571428572</v>
      </c>
      <c r="H22">
        <v>3.371428571428643E-4</v>
      </c>
    </row>
    <row r="24" spans="6:8" x14ac:dyDescent="0.25">
      <c r="F24" t="s">
        <v>9</v>
      </c>
      <c r="G24" s="3">
        <f>(G18*(10^-3) * (2*(C5*(10^-2))))/(4*PI()*10^-7)</f>
        <v>153.33169108836731</v>
      </c>
    </row>
    <row r="25" spans="6:8" x14ac:dyDescent="0.25">
      <c r="F25" t="s">
        <v>10</v>
      </c>
      <c r="G25" s="3">
        <f>G24*((G19/G18) + (0.1/C5))</f>
        <v>2.152998176851578</v>
      </c>
    </row>
    <row r="35" spans="2:5" x14ac:dyDescent="0.25">
      <c r="B35" t="s">
        <v>17</v>
      </c>
    </row>
    <row r="36" spans="2:5" x14ac:dyDescent="0.25">
      <c r="C36" s="1" t="s">
        <v>11</v>
      </c>
      <c r="D36" s="1" t="s">
        <v>12</v>
      </c>
      <c r="E36" s="1" t="s">
        <v>13</v>
      </c>
    </row>
    <row r="37" spans="2:5" x14ac:dyDescent="0.25">
      <c r="C37" s="1">
        <v>0.25</v>
      </c>
      <c r="D37" s="1">
        <v>0.35</v>
      </c>
      <c r="E37" s="1">
        <f>(10^-7)*153*2*PI()*(19.65*(10^-2))^2*3/((C37^2+0.1965^2)^(3/2))*1000</f>
        <v>0.3463474555018079</v>
      </c>
    </row>
    <row r="38" spans="2:5" x14ac:dyDescent="0.25">
      <c r="C38" s="1">
        <v>0.2</v>
      </c>
      <c r="D38" s="1">
        <v>0.5</v>
      </c>
      <c r="E38" s="1">
        <f t="shared" ref="E38:E47" si="0">(10^-7)*153*2*PI()*(19.65*(10^-2))^2*3/((C38^2+0.1965^2)^(3/2))*1000</f>
        <v>0.50522208103865518</v>
      </c>
    </row>
    <row r="39" spans="2:5" x14ac:dyDescent="0.25">
      <c r="C39" s="1">
        <v>0.15</v>
      </c>
      <c r="D39" s="1">
        <v>0.7</v>
      </c>
      <c r="E39" s="1">
        <f t="shared" si="0"/>
        <v>0.73709803400047003</v>
      </c>
    </row>
    <row r="40" spans="2:5" x14ac:dyDescent="0.25">
      <c r="C40" s="1">
        <v>0.1</v>
      </c>
      <c r="D40" s="1">
        <v>1</v>
      </c>
      <c r="E40" s="1">
        <f t="shared" si="0"/>
        <v>1.0389606022478035</v>
      </c>
    </row>
    <row r="41" spans="2:5" x14ac:dyDescent="0.25">
      <c r="C41" s="1">
        <v>0.05</v>
      </c>
      <c r="D41" s="1">
        <v>1.36</v>
      </c>
      <c r="E41" s="1">
        <f t="shared" si="0"/>
        <v>1.3358595357691161</v>
      </c>
    </row>
    <row r="42" spans="2:5" x14ac:dyDescent="0.25">
      <c r="C42" s="1">
        <v>0</v>
      </c>
      <c r="D42" s="1">
        <v>1.47</v>
      </c>
      <c r="E42" s="1">
        <f t="shared" si="0"/>
        <v>1.4676753465625589</v>
      </c>
    </row>
    <row r="43" spans="2:5" x14ac:dyDescent="0.25">
      <c r="C43" s="1">
        <v>-0.05</v>
      </c>
      <c r="D43" s="1">
        <v>1.38</v>
      </c>
      <c r="E43" s="1">
        <f t="shared" si="0"/>
        <v>1.3358595357691161</v>
      </c>
    </row>
    <row r="44" spans="2:5" x14ac:dyDescent="0.25">
      <c r="C44" s="1">
        <v>-0.1</v>
      </c>
      <c r="D44" s="1">
        <v>1.1000000000000001</v>
      </c>
      <c r="E44" s="1">
        <f t="shared" si="0"/>
        <v>1.0389606022478035</v>
      </c>
    </row>
    <row r="45" spans="2:5" x14ac:dyDescent="0.25">
      <c r="C45" s="1">
        <v>-0.15</v>
      </c>
      <c r="D45" s="1">
        <v>0.81</v>
      </c>
      <c r="E45" s="1">
        <f t="shared" si="0"/>
        <v>0.73709803400047003</v>
      </c>
    </row>
    <row r="46" spans="2:5" x14ac:dyDescent="0.25">
      <c r="C46" s="1">
        <v>-0.2</v>
      </c>
      <c r="D46" s="1">
        <v>0.56000000000000005</v>
      </c>
      <c r="E46" s="1">
        <f t="shared" si="0"/>
        <v>0.50522208103865518</v>
      </c>
    </row>
    <row r="47" spans="2:5" x14ac:dyDescent="0.25">
      <c r="C47" s="1">
        <v>-0.25</v>
      </c>
      <c r="D47" s="1">
        <v>0.41</v>
      </c>
      <c r="E47" s="1">
        <f t="shared" si="0"/>
        <v>0.3463474555018079</v>
      </c>
    </row>
    <row r="70" spans="2:14" x14ac:dyDescent="0.25">
      <c r="C70" s="1" t="s">
        <v>14</v>
      </c>
      <c r="D70" s="1">
        <v>-5</v>
      </c>
      <c r="E70" s="1">
        <v>-4</v>
      </c>
      <c r="F70" s="1">
        <v>-3</v>
      </c>
      <c r="G70" s="1">
        <v>-2</v>
      </c>
      <c r="H70" s="1">
        <v>-1</v>
      </c>
      <c r="I70" s="1">
        <v>0</v>
      </c>
      <c r="J70" s="1">
        <v>1</v>
      </c>
      <c r="K70" s="1">
        <v>2</v>
      </c>
      <c r="L70" s="1">
        <v>3</v>
      </c>
      <c r="M70" s="1">
        <v>4</v>
      </c>
      <c r="N70" s="1">
        <v>5</v>
      </c>
    </row>
    <row r="71" spans="2:14" x14ac:dyDescent="0.25">
      <c r="B71" t="s">
        <v>15</v>
      </c>
      <c r="C71" s="1" t="s">
        <v>16</v>
      </c>
      <c r="D71" s="1">
        <v>1.95</v>
      </c>
      <c r="E71" s="1">
        <v>2.0499999999999998</v>
      </c>
      <c r="F71" s="1">
        <v>2.0499999999999998</v>
      </c>
      <c r="G71" s="1">
        <v>2.02</v>
      </c>
      <c r="H71" s="1">
        <v>2.04</v>
      </c>
      <c r="I71" s="1">
        <v>2.04</v>
      </c>
      <c r="J71" s="1">
        <v>2.06</v>
      </c>
      <c r="K71" s="1">
        <v>2.02</v>
      </c>
      <c r="L71" s="1">
        <v>1.86</v>
      </c>
      <c r="M71">
        <v>1.5</v>
      </c>
      <c r="N71">
        <v>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Fernández Huerta</dc:creator>
  <cp:lastModifiedBy>Miguel Fernández Huerta</cp:lastModifiedBy>
  <dcterms:created xsi:type="dcterms:W3CDTF">2023-03-03T08:03:48Z</dcterms:created>
  <dcterms:modified xsi:type="dcterms:W3CDTF">2023-03-03T09:35:13Z</dcterms:modified>
</cp:coreProperties>
</file>