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6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2" l="1"/>
  <c r="C25" i="2"/>
  <c r="C17" i="2" a="1"/>
  <c r="C17" i="2" s="1"/>
  <c r="G8" i="2"/>
  <c r="G9" i="2"/>
  <c r="G10" i="2"/>
  <c r="G11" i="2"/>
  <c r="G12" i="2"/>
  <c r="G7" i="2"/>
  <c r="F8" i="2"/>
  <c r="F9" i="2"/>
  <c r="F10" i="2"/>
  <c r="F11" i="2"/>
  <c r="F12" i="2"/>
  <c r="F7" i="2"/>
  <c r="D31" i="1"/>
  <c r="D30" i="1"/>
  <c r="D20" i="1" a="1"/>
  <c r="D20" i="1" s="1"/>
  <c r="F7" i="1"/>
  <c r="F8" i="1"/>
  <c r="F9" i="1"/>
  <c r="F10" i="1"/>
  <c r="F11" i="1"/>
  <c r="F12" i="1"/>
  <c r="F13" i="1"/>
  <c r="F14" i="1"/>
  <c r="F15" i="1"/>
  <c r="F6" i="1"/>
  <c r="E7" i="1"/>
  <c r="E8" i="1"/>
  <c r="E9" i="1"/>
  <c r="E10" i="1"/>
  <c r="E11" i="1"/>
  <c r="E12" i="1"/>
  <c r="E13" i="1"/>
  <c r="E14" i="1"/>
  <c r="E15" i="1"/>
  <c r="E6" i="1"/>
  <c r="C18" i="2" l="1"/>
  <c r="D21" i="2"/>
  <c r="D19" i="2"/>
  <c r="D17" i="2"/>
  <c r="D20" i="2"/>
  <c r="D18" i="2"/>
  <c r="C20" i="2"/>
  <c r="C21" i="2"/>
  <c r="C19" i="2"/>
  <c r="E21" i="1"/>
  <c r="D23" i="1"/>
  <c r="D21" i="1"/>
  <c r="E20" i="1"/>
  <c r="E23" i="1"/>
  <c r="E24" i="1"/>
  <c r="E22" i="1"/>
  <c r="D24" i="1"/>
  <c r="D22" i="1"/>
</calcChain>
</file>

<file path=xl/sharedStrings.xml><?xml version="1.0" encoding="utf-8"?>
<sst xmlns="http://schemas.openxmlformats.org/spreadsheetml/2006/main" count="32" uniqueCount="26">
  <si>
    <t>Masa (g)</t>
  </si>
  <si>
    <t>Pi (mN)</t>
  </si>
  <si>
    <t>L = 84 mm</t>
  </si>
  <si>
    <t>P0 (peso del iman sin enchufar corriente)= 0g</t>
  </si>
  <si>
    <t>Fuerza Fi(mN) = Pi-P0</t>
  </si>
  <si>
    <t>Intensidad (A)</t>
  </si>
  <si>
    <t>Conductor</t>
  </si>
  <si>
    <t>Longitud (mm)</t>
  </si>
  <si>
    <t>SF 40</t>
  </si>
  <si>
    <t>SF 37</t>
  </si>
  <si>
    <t>SF 39</t>
  </si>
  <si>
    <t>SF 38</t>
  </si>
  <si>
    <t>SF 41</t>
  </si>
  <si>
    <t>SF42</t>
  </si>
  <si>
    <t>I = 2 A</t>
  </si>
  <si>
    <t>pendiente</t>
  </si>
  <si>
    <t>punto de origen</t>
  </si>
  <si>
    <t>error de pendiente</t>
  </si>
  <si>
    <t>error punto de origen</t>
  </si>
  <si>
    <t>campo (B) = m / L</t>
  </si>
  <si>
    <t>Error campo magnetico (Delta B)</t>
  </si>
  <si>
    <t>P0 = 0g</t>
  </si>
  <si>
    <t>error pendiente</t>
  </si>
  <si>
    <t>Campo (B) = pendiente (m) / Intensidad (I)</t>
  </si>
  <si>
    <t>Teslas (T)</t>
  </si>
  <si>
    <t>Error del campo magnético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</si>
</sst>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1" i="0" u="none" strike="noStrike" baseline="0">
                <a:effectLst/>
              </a:rPr>
              <a:t>Fuerza en función de la corriente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Hoja1!$C$6:$C$15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xVal>
          <c:yVal>
            <c:numRef>
              <c:f>Hoja1!$F$6:$F$15</c:f>
              <c:numCache>
                <c:formatCode>General</c:formatCode>
                <c:ptCount val="10"/>
                <c:pt idx="0">
                  <c:v>2.2540000000000004</c:v>
                </c:pt>
                <c:pt idx="1">
                  <c:v>4.3120000000000003</c:v>
                </c:pt>
                <c:pt idx="2">
                  <c:v>6.6640000000000006</c:v>
                </c:pt>
                <c:pt idx="3">
                  <c:v>8.82</c:v>
                </c:pt>
                <c:pt idx="4">
                  <c:v>11.368</c:v>
                </c:pt>
                <c:pt idx="5">
                  <c:v>13.523999999999999</c:v>
                </c:pt>
                <c:pt idx="6">
                  <c:v>15.974</c:v>
                </c:pt>
                <c:pt idx="7">
                  <c:v>18.326000000000004</c:v>
                </c:pt>
                <c:pt idx="8">
                  <c:v>20.580000000000002</c:v>
                </c:pt>
                <c:pt idx="9">
                  <c:v>22.931999999999999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8E6-4499-B6CF-49AB71641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97504"/>
        <c:axId val="176998080"/>
      </c:scatterChart>
      <c:valAx>
        <c:axId val="17699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Intensidad</a:t>
                </a:r>
                <a:r>
                  <a:rPr lang="es-ES" baseline="0"/>
                  <a:t> (A)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998080"/>
        <c:crosses val="autoZero"/>
        <c:crossBetween val="midCat"/>
      </c:valAx>
      <c:valAx>
        <c:axId val="17699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Fuerza</a:t>
                </a:r>
                <a:r>
                  <a:rPr lang="es-ES" baseline="0"/>
                  <a:t> Fi(mN)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99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400" b="1" i="0" u="none" strike="noStrike" baseline="0"/>
              <a:t>Fuerza en función de la longitud</a:t>
            </a:r>
            <a:endParaRPr lang="es-E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Hoja2!$D$7:$D$12</c:f>
              <c:numCache>
                <c:formatCode>General</c:formatCode>
                <c:ptCount val="6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  <c:pt idx="4">
                  <c:v>64</c:v>
                </c:pt>
                <c:pt idx="5">
                  <c:v>84</c:v>
                </c:pt>
              </c:numCache>
            </c:numRef>
          </c:xVal>
          <c:yVal>
            <c:numRef>
              <c:f>Hoja2!$G$7:$G$12</c:f>
              <c:numCache>
                <c:formatCode>General</c:formatCode>
                <c:ptCount val="6"/>
                <c:pt idx="0">
                  <c:v>1.47</c:v>
                </c:pt>
                <c:pt idx="1">
                  <c:v>2.7440000000000007</c:v>
                </c:pt>
                <c:pt idx="2">
                  <c:v>4.0179999999999998</c:v>
                </c:pt>
                <c:pt idx="3">
                  <c:v>5.096000000000001</c:v>
                </c:pt>
                <c:pt idx="4">
                  <c:v>7.644000000000001</c:v>
                </c:pt>
                <c:pt idx="5">
                  <c:v>9.702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F2D-4C7C-B106-489CBD5C7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99808"/>
        <c:axId val="177000384"/>
      </c:scatterChart>
      <c:valAx>
        <c:axId val="176999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Longitud</a:t>
                </a:r>
                <a:r>
                  <a:rPr lang="es-ES" baseline="0"/>
                  <a:t>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000384"/>
        <c:crosses val="autoZero"/>
        <c:crossBetween val="midCat"/>
      </c:valAx>
      <c:valAx>
        <c:axId val="1770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Fuerza</a:t>
                </a:r>
                <a:r>
                  <a:rPr lang="es-ES" baseline="0"/>
                  <a:t> Fi(mN)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99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3</xdr:row>
      <xdr:rowOff>95250</xdr:rowOff>
    </xdr:from>
    <xdr:to>
      <xdr:col>12</xdr:col>
      <xdr:colOff>428625</xdr:colOff>
      <xdr:row>17</xdr:row>
      <xdr:rowOff>171450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3</xdr:row>
      <xdr:rowOff>47625</xdr:rowOff>
    </xdr:from>
    <xdr:to>
      <xdr:col>14</xdr:col>
      <xdr:colOff>57150</xdr:colOff>
      <xdr:row>17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1"/>
  <sheetViews>
    <sheetView workbookViewId="0">
      <selection activeCell="D30" sqref="D30"/>
    </sheetView>
  </sheetViews>
  <sheetFormatPr baseColWidth="10" defaultRowHeight="15" x14ac:dyDescent="0.25"/>
  <cols>
    <col min="2" max="2" width="14.85546875" customWidth="1"/>
    <col min="3" max="3" width="29.42578125" customWidth="1"/>
    <col min="4" max="4" width="13.5703125" bestFit="1" customWidth="1"/>
    <col min="5" max="5" width="40.7109375" customWidth="1"/>
    <col min="6" max="6" width="19.5703125" customWidth="1"/>
  </cols>
  <sheetData>
    <row r="2" spans="3:6" x14ac:dyDescent="0.25">
      <c r="D2" t="s">
        <v>2</v>
      </c>
      <c r="E2" t="s">
        <v>3</v>
      </c>
    </row>
    <row r="5" spans="3:6" x14ac:dyDescent="0.25">
      <c r="C5" s="1" t="s">
        <v>5</v>
      </c>
      <c r="D5" s="1" t="s">
        <v>0</v>
      </c>
      <c r="E5" s="1" t="s">
        <v>1</v>
      </c>
      <c r="F5" s="1" t="s">
        <v>4</v>
      </c>
    </row>
    <row r="6" spans="3:6" x14ac:dyDescent="0.25">
      <c r="C6" s="1">
        <v>0.5</v>
      </c>
      <c r="D6" s="1">
        <v>0.23</v>
      </c>
      <c r="E6" s="1">
        <f>D6*9.8</f>
        <v>2.2540000000000004</v>
      </c>
      <c r="F6" s="1">
        <f>ABS(E6-0)</f>
        <v>2.2540000000000004</v>
      </c>
    </row>
    <row r="7" spans="3:6" x14ac:dyDescent="0.25">
      <c r="C7" s="1">
        <v>1</v>
      </c>
      <c r="D7" s="1">
        <v>0.44</v>
      </c>
      <c r="E7" s="1">
        <f t="shared" ref="E7:E15" si="0">D7*9.8</f>
        <v>4.3120000000000003</v>
      </c>
      <c r="F7" s="1">
        <f t="shared" ref="F7:F15" si="1">ABS(E7-0)</f>
        <v>4.3120000000000003</v>
      </c>
    </row>
    <row r="8" spans="3:6" x14ac:dyDescent="0.25">
      <c r="C8" s="1">
        <v>1.5</v>
      </c>
      <c r="D8" s="1">
        <v>0.68</v>
      </c>
      <c r="E8" s="1">
        <f t="shared" si="0"/>
        <v>6.6640000000000006</v>
      </c>
      <c r="F8" s="1">
        <f t="shared" si="1"/>
        <v>6.6640000000000006</v>
      </c>
    </row>
    <row r="9" spans="3:6" x14ac:dyDescent="0.25">
      <c r="C9" s="1">
        <v>2</v>
      </c>
      <c r="D9" s="1">
        <v>0.9</v>
      </c>
      <c r="E9" s="1">
        <f t="shared" si="0"/>
        <v>8.82</v>
      </c>
      <c r="F9" s="1">
        <f t="shared" si="1"/>
        <v>8.82</v>
      </c>
    </row>
    <row r="10" spans="3:6" x14ac:dyDescent="0.25">
      <c r="C10" s="1">
        <v>2.5</v>
      </c>
      <c r="D10" s="1">
        <v>1.1599999999999999</v>
      </c>
      <c r="E10" s="1">
        <f t="shared" si="0"/>
        <v>11.368</v>
      </c>
      <c r="F10" s="1">
        <f t="shared" si="1"/>
        <v>11.368</v>
      </c>
    </row>
    <row r="11" spans="3:6" x14ac:dyDescent="0.25">
      <c r="C11" s="1">
        <v>3</v>
      </c>
      <c r="D11" s="1">
        <v>1.38</v>
      </c>
      <c r="E11" s="1">
        <f t="shared" si="0"/>
        <v>13.523999999999999</v>
      </c>
      <c r="F11" s="1">
        <f t="shared" si="1"/>
        <v>13.523999999999999</v>
      </c>
    </row>
    <row r="12" spans="3:6" x14ac:dyDescent="0.25">
      <c r="C12" s="1">
        <v>3.5</v>
      </c>
      <c r="D12" s="1">
        <v>1.63</v>
      </c>
      <c r="E12" s="1">
        <f t="shared" si="0"/>
        <v>15.974</v>
      </c>
      <c r="F12" s="1">
        <f t="shared" si="1"/>
        <v>15.974</v>
      </c>
    </row>
    <row r="13" spans="3:6" x14ac:dyDescent="0.25">
      <c r="C13" s="1">
        <v>4</v>
      </c>
      <c r="D13" s="1">
        <v>1.87</v>
      </c>
      <c r="E13" s="1">
        <f t="shared" si="0"/>
        <v>18.326000000000004</v>
      </c>
      <c r="F13" s="1">
        <f t="shared" si="1"/>
        <v>18.326000000000004</v>
      </c>
    </row>
    <row r="14" spans="3:6" x14ac:dyDescent="0.25">
      <c r="C14" s="1">
        <v>4.5</v>
      </c>
      <c r="D14" s="1">
        <v>2.1</v>
      </c>
      <c r="E14" s="1">
        <f t="shared" si="0"/>
        <v>20.580000000000002</v>
      </c>
      <c r="F14" s="1">
        <f t="shared" si="1"/>
        <v>20.580000000000002</v>
      </c>
    </row>
    <row r="15" spans="3:6" x14ac:dyDescent="0.25">
      <c r="C15" s="1">
        <v>5</v>
      </c>
      <c r="D15" s="1">
        <v>2.34</v>
      </c>
      <c r="E15" s="1">
        <f t="shared" si="0"/>
        <v>22.931999999999999</v>
      </c>
      <c r="F15" s="1">
        <f t="shared" si="1"/>
        <v>22.931999999999999</v>
      </c>
    </row>
    <row r="16" spans="3:6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20" spans="3:6" x14ac:dyDescent="0.25">
      <c r="C20" t="s">
        <v>15</v>
      </c>
      <c r="D20" s="2">
        <f t="array" ref="D20:E24">LINEST(F6:F15,C6:C15,1,1)</f>
        <v>4.6291636363636375</v>
      </c>
      <c r="E20" s="1">
        <v>-0.25480000000000302</v>
      </c>
      <c r="F20" t="s">
        <v>16</v>
      </c>
    </row>
    <row r="21" spans="3:6" x14ac:dyDescent="0.25">
      <c r="C21" t="s">
        <v>17</v>
      </c>
      <c r="D21" s="2">
        <v>2.4213503961729284E-2</v>
      </c>
      <c r="E21" s="1">
        <v>7.5120420497741772E-2</v>
      </c>
      <c r="F21" t="s">
        <v>18</v>
      </c>
    </row>
    <row r="22" spans="3:6" x14ac:dyDescent="0.25">
      <c r="D22" s="1">
        <v>0.99978117085835727</v>
      </c>
      <c r="E22" s="1">
        <v>0.10996503576550602</v>
      </c>
    </row>
    <row r="23" spans="3:6" x14ac:dyDescent="0.25">
      <c r="D23" s="1">
        <v>36550.202166065195</v>
      </c>
      <c r="E23" s="1">
        <v>8</v>
      </c>
    </row>
    <row r="24" spans="3:6" x14ac:dyDescent="0.25">
      <c r="D24" s="1">
        <v>441.9763419272727</v>
      </c>
      <c r="E24" s="1">
        <v>9.6738472727272151E-2</v>
      </c>
    </row>
    <row r="30" spans="3:6" x14ac:dyDescent="0.25">
      <c r="C30" t="s">
        <v>19</v>
      </c>
      <c r="D30" s="3">
        <f>D20/84</f>
        <v>5.510909090909092E-2</v>
      </c>
    </row>
    <row r="31" spans="3:6" x14ac:dyDescent="0.25">
      <c r="C31" t="s">
        <v>20</v>
      </c>
      <c r="D31" s="3">
        <f>D30*(D21/D20 + 1/84)</f>
        <v>9.4431660560500229E-4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workbookViewId="0">
      <selection activeCell="C26" sqref="C26"/>
    </sheetView>
  </sheetViews>
  <sheetFormatPr baseColWidth="10" defaultRowHeight="15" x14ac:dyDescent="0.25"/>
  <cols>
    <col min="2" max="2" width="38.28515625" customWidth="1"/>
    <col min="4" max="4" width="13.85546875" customWidth="1"/>
    <col min="5" max="5" width="20" customWidth="1"/>
    <col min="7" max="7" width="19.85546875" customWidth="1"/>
  </cols>
  <sheetData>
    <row r="2" spans="3:7" x14ac:dyDescent="0.25">
      <c r="D2" t="s">
        <v>14</v>
      </c>
      <c r="E2" t="s">
        <v>21</v>
      </c>
    </row>
    <row r="6" spans="3:7" x14ac:dyDescent="0.25">
      <c r="C6" s="1" t="s">
        <v>6</v>
      </c>
      <c r="D6" s="1" t="s">
        <v>7</v>
      </c>
      <c r="E6" s="1" t="s">
        <v>0</v>
      </c>
      <c r="F6" s="1" t="s">
        <v>1</v>
      </c>
      <c r="G6" s="1" t="s">
        <v>4</v>
      </c>
    </row>
    <row r="7" spans="3:7" x14ac:dyDescent="0.25">
      <c r="C7" s="1" t="s">
        <v>8</v>
      </c>
      <c r="D7" s="1">
        <v>12</v>
      </c>
      <c r="E7" s="1">
        <v>0.15</v>
      </c>
      <c r="F7" s="1">
        <f>E7*9.8</f>
        <v>1.47</v>
      </c>
      <c r="G7" s="1">
        <f>ABS(F7-0)</f>
        <v>1.47</v>
      </c>
    </row>
    <row r="8" spans="3:7" x14ac:dyDescent="0.25">
      <c r="C8" s="1" t="s">
        <v>9</v>
      </c>
      <c r="D8" s="1">
        <v>22</v>
      </c>
      <c r="E8" s="1">
        <v>0.28000000000000003</v>
      </c>
      <c r="F8" s="1">
        <f t="shared" ref="F8:F12" si="0">E8*9.8</f>
        <v>2.7440000000000007</v>
      </c>
      <c r="G8" s="1">
        <f t="shared" ref="G8:G12" si="1">ABS(F8-0)</f>
        <v>2.7440000000000007</v>
      </c>
    </row>
    <row r="9" spans="3:7" x14ac:dyDescent="0.25">
      <c r="C9" s="1" t="s">
        <v>10</v>
      </c>
      <c r="D9" s="1">
        <v>32</v>
      </c>
      <c r="E9" s="1">
        <v>0.41</v>
      </c>
      <c r="F9" s="1">
        <f t="shared" si="0"/>
        <v>4.0179999999999998</v>
      </c>
      <c r="G9" s="1">
        <f t="shared" si="1"/>
        <v>4.0179999999999998</v>
      </c>
    </row>
    <row r="10" spans="3:7" x14ac:dyDescent="0.25">
      <c r="C10" s="1" t="s">
        <v>11</v>
      </c>
      <c r="D10" s="1">
        <v>42</v>
      </c>
      <c r="E10" s="1">
        <v>0.52</v>
      </c>
      <c r="F10" s="1">
        <f t="shared" si="0"/>
        <v>5.096000000000001</v>
      </c>
      <c r="G10" s="1">
        <f t="shared" si="1"/>
        <v>5.096000000000001</v>
      </c>
    </row>
    <row r="11" spans="3:7" x14ac:dyDescent="0.25">
      <c r="C11" s="1" t="s">
        <v>12</v>
      </c>
      <c r="D11" s="1">
        <v>64</v>
      </c>
      <c r="E11" s="1">
        <v>0.78</v>
      </c>
      <c r="F11" s="1">
        <f t="shared" si="0"/>
        <v>7.644000000000001</v>
      </c>
      <c r="G11" s="1">
        <f t="shared" si="1"/>
        <v>7.644000000000001</v>
      </c>
    </row>
    <row r="12" spans="3:7" x14ac:dyDescent="0.25">
      <c r="C12" s="1" t="s">
        <v>13</v>
      </c>
      <c r="D12" s="1">
        <v>84</v>
      </c>
      <c r="E12" s="1">
        <v>0.99</v>
      </c>
      <c r="F12" s="1">
        <f t="shared" si="0"/>
        <v>9.702</v>
      </c>
      <c r="G12" s="1">
        <f t="shared" si="1"/>
        <v>9.702</v>
      </c>
    </row>
    <row r="17" spans="2:5" x14ac:dyDescent="0.25">
      <c r="B17" s="1" t="s">
        <v>15</v>
      </c>
      <c r="C17" s="1">
        <f t="array" ref="C17:D21">LINEST(G7:G12,D7:D12,1,1)</f>
        <v>0.11413021214337966</v>
      </c>
      <c r="D17" s="1">
        <v>0.24277761521580121</v>
      </c>
      <c r="E17" s="1" t="s">
        <v>16</v>
      </c>
    </row>
    <row r="18" spans="2:5" x14ac:dyDescent="0.25">
      <c r="B18" s="1" t="s">
        <v>22</v>
      </c>
      <c r="C18" s="1">
        <v>2.1075278839735871E-3</v>
      </c>
      <c r="D18" s="1">
        <v>0.10384788848133208</v>
      </c>
      <c r="E18" s="1" t="s">
        <v>18</v>
      </c>
    </row>
    <row r="19" spans="2:5" x14ac:dyDescent="0.25">
      <c r="B19" s="1"/>
      <c r="C19" s="1">
        <v>0.99863788605510884</v>
      </c>
      <c r="D19" s="1">
        <v>0.12724535941369017</v>
      </c>
      <c r="E19" s="1"/>
    </row>
    <row r="20" spans="2:5" x14ac:dyDescent="0.25">
      <c r="B20" s="1"/>
      <c r="C20" s="1">
        <v>2932.6118855200152</v>
      </c>
      <c r="D20" s="1">
        <v>4</v>
      </c>
      <c r="E20" s="1"/>
    </row>
    <row r="21" spans="2:5" x14ac:dyDescent="0.25">
      <c r="B21" s="1"/>
      <c r="C21" s="1">
        <v>47.483037807364056</v>
      </c>
      <c r="D21" s="1">
        <v>6.476552596927676E-2</v>
      </c>
      <c r="E21" s="1"/>
    </row>
    <row r="25" spans="2:5" x14ac:dyDescent="0.25">
      <c r="B25" t="s">
        <v>23</v>
      </c>
      <c r="C25" s="4">
        <f>C17/2</f>
        <v>5.7065106071689832E-2</v>
      </c>
      <c r="D25" t="s">
        <v>24</v>
      </c>
    </row>
    <row r="26" spans="2:5" x14ac:dyDescent="0.25">
      <c r="B26" t="s">
        <v>25</v>
      </c>
      <c r="C26" s="4">
        <f>Hoja2!C25*(Hoja2!C18/Hoja2!C17 + 0.01/2)</f>
        <v>1.3390894723452427E-3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Fernández Huerta</dc:creator>
  <cp:lastModifiedBy>Miguel</cp:lastModifiedBy>
  <dcterms:created xsi:type="dcterms:W3CDTF">2023-03-31T07:07:53Z</dcterms:created>
  <dcterms:modified xsi:type="dcterms:W3CDTF">2023-04-02T17:48:57Z</dcterms:modified>
</cp:coreProperties>
</file>