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Clase\SEW\Laboratorio\Pruebas de usabilidad\Tanda 3\"/>
    </mc:Choice>
  </mc:AlternateContent>
  <xr:revisionPtr revIDLastSave="0" documentId="13_ncr:1_{371ECD0C-3D50-4CAF-B89E-4D207D7AD6E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rdenador" sheetId="1" r:id="rId1"/>
    <sheet name="Tablet" sheetId="2" r:id="rId2"/>
    <sheet name="Móv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34" i="3"/>
  <c r="E33" i="3"/>
  <c r="E35" i="2"/>
  <c r="E34" i="2"/>
  <c r="E33" i="2"/>
  <c r="E35" i="1"/>
  <c r="E34" i="1"/>
  <c r="E33" i="1"/>
  <c r="F38" i="1" l="1"/>
  <c r="D22" i="1" s="1"/>
  <c r="F38" i="2"/>
  <c r="D22" i="2" s="1"/>
  <c r="F38" i="3"/>
  <c r="E22" i="3" s="1"/>
  <c r="C24" i="3"/>
  <c r="I46" i="1" s="1"/>
  <c r="C24" i="2"/>
  <c r="H46" i="1" s="1"/>
  <c r="C24" i="1"/>
  <c r="G46" i="1" s="1"/>
  <c r="C22" i="2" l="1"/>
  <c r="E22" i="2"/>
  <c r="E22" i="1"/>
  <c r="C22" i="1"/>
  <c r="C22" i="3"/>
  <c r="D22" i="3"/>
  <c r="C26" i="3"/>
  <c r="I47" i="1" s="1"/>
  <c r="C21" i="3"/>
  <c r="S13" i="3"/>
  <c r="S12" i="3"/>
  <c r="C26" i="2"/>
  <c r="H47" i="1" s="1"/>
  <c r="C21" i="2"/>
  <c r="S13" i="2"/>
  <c r="S12" i="2"/>
  <c r="C26" i="1"/>
  <c r="G47" i="1" s="1"/>
  <c r="S13" i="1"/>
  <c r="S12" i="1"/>
  <c r="C21" i="1"/>
  <c r="S15" i="1" l="1"/>
  <c r="C23" i="1" s="1"/>
  <c r="S15" i="3"/>
  <c r="C23" i="3" s="1"/>
  <c r="S15" i="2"/>
  <c r="D23" i="2" s="1"/>
  <c r="C23" i="2" l="1"/>
  <c r="D23" i="1"/>
  <c r="D23" i="3"/>
</calcChain>
</file>

<file path=xl/sharedStrings.xml><?xml version="1.0" encoding="utf-8"?>
<sst xmlns="http://schemas.openxmlformats.org/spreadsheetml/2006/main" count="158" uniqueCount="47">
  <si>
    <t>ORDENADOR</t>
  </si>
  <si>
    <t>Usuario</t>
  </si>
  <si>
    <t>Edad</t>
  </si>
  <si>
    <t>Género</t>
  </si>
  <si>
    <t>Tiempo (sg)</t>
  </si>
  <si>
    <t>Completado / abandono</t>
  </si>
  <si>
    <t>Comentarios sobre problemas encontrados al usar la aplicación</t>
  </si>
  <si>
    <t>Mis propuestas de mejora de la aplicación</t>
  </si>
  <si>
    <t>Valoración que le da</t>
  </si>
  <si>
    <t>A</t>
  </si>
  <si>
    <t>B</t>
  </si>
  <si>
    <t>C</t>
  </si>
  <si>
    <t>D</t>
  </si>
  <si>
    <t>Estadísticas finales</t>
  </si>
  <si>
    <t>Frecuencias en % de intervalos de edad</t>
  </si>
  <si>
    <t>Frecuencia del % de cada tipo de sexo entre los usuarios</t>
  </si>
  <si>
    <t>Tiempo medio para completar el juego</t>
  </si>
  <si>
    <t>Porcentaje de usuarios que han realizado completado el juego</t>
  </si>
  <si>
    <t>Valor medio de la puntuación de los usuarios sobre la aplicación</t>
  </si>
  <si>
    <t>Edad media</t>
  </si>
  <si>
    <t>Masculino</t>
  </si>
  <si>
    <t>Femenino</t>
  </si>
  <si>
    <t>Suma total usuarios</t>
  </si>
  <si>
    <t>TABLET</t>
  </si>
  <si>
    <t>MÓVIL</t>
  </si>
  <si>
    <t>Completado</t>
  </si>
  <si>
    <t>segundos</t>
  </si>
  <si>
    <t>[0,18]</t>
  </si>
  <si>
    <t>[19,35]</t>
  </si>
  <si>
    <t>Frecuencias absolutas</t>
  </si>
  <si>
    <t>Limites superiores de edad</t>
  </si>
  <si>
    <t>Suma de las frecuencias absolutas:</t>
  </si>
  <si>
    <t>Intervalos:</t>
  </si>
  <si>
    <t>[36,50]</t>
  </si>
  <si>
    <t>No completado</t>
  </si>
  <si>
    <t>Valoraciones medias en cada dispositivo</t>
  </si>
  <si>
    <t>Tiempo medio para completar el juego en cada dispositivo</t>
  </si>
  <si>
    <t>Ordenador</t>
  </si>
  <si>
    <t>Tablet</t>
  </si>
  <si>
    <t>Movil</t>
  </si>
  <si>
    <t>Ninguna</t>
  </si>
  <si>
    <t>Ninguno</t>
  </si>
  <si>
    <t>Tanda 3:</t>
  </si>
  <si>
    <t>Cambiar el texto de las cartas de "Tarjeta de memoria" a "Haz clic"</t>
  </si>
  <si>
    <t>Sigue insistiendo en que es necesario un texto que indique que se puede hacer clic en las cartas</t>
  </si>
  <si>
    <t>No sabía que podía hacer clic en las cartas y le ha frustrado que no hubiera un texto en las cartas que lo indicase</t>
  </si>
  <si>
    <t>Nivel de pericia en 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</si>
</sst>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txPr>
        <a:bodyPr/>
        <a:lstStyle/>
        <a:p>
          <a:pPr>
            <a:defRPr sz="1600"/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Ordenador!$B$22</c:f>
              <c:strCache>
                <c:ptCount val="1"/>
                <c:pt idx="0">
                  <c:v>Frecuencias en % de intervalos de edad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Ordenador!$D$29:$F$29</c:f>
              <c:strCache>
                <c:ptCount val="3"/>
                <c:pt idx="0">
                  <c:v>[0,18]</c:v>
                </c:pt>
                <c:pt idx="1">
                  <c:v>[19,35]</c:v>
                </c:pt>
                <c:pt idx="2">
                  <c:v>[36,50]</c:v>
                </c:pt>
              </c:strCache>
            </c:strRef>
          </c:cat>
          <c:val>
            <c:numRef>
              <c:f>Ordenador!$C$22:$E$22</c:f>
              <c:numCache>
                <c:formatCode>0%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1-41C6-B9F4-0C78791B875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Ordenador!$B$25</c:f>
              <c:strCache>
                <c:ptCount val="1"/>
                <c:pt idx="0">
                  <c:v>Porcentaje de usuarios que han realizado completado el juego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Ordenador!$H$32:$J$32</c:f>
              <c:strCache>
                <c:ptCount val="2"/>
                <c:pt idx="0">
                  <c:v>Completado</c:v>
                </c:pt>
                <c:pt idx="1">
                  <c:v>No completado</c:v>
                </c:pt>
              </c:strCache>
            </c:strRef>
          </c:cat>
          <c:val>
            <c:numRef>
              <c:f>Ordenador!$C$25:$D$25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2-4E85-855C-FC9577D28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50176"/>
        <c:axId val="187002240"/>
      </c:barChart>
      <c:catAx>
        <c:axId val="14885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02240"/>
        <c:crosses val="autoZero"/>
        <c:auto val="1"/>
        <c:lblAlgn val="ctr"/>
        <c:lblOffset val="100"/>
        <c:noMultiLvlLbl val="0"/>
      </c:catAx>
      <c:valAx>
        <c:axId val="1870022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885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Ordenador!$B$46</c:f>
              <c:strCache>
                <c:ptCount val="1"/>
                <c:pt idx="0">
                  <c:v>Tiempo medio para completar el juego en cada dispositivo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Ordenador!$G$45:$I$45</c:f>
              <c:strCache>
                <c:ptCount val="3"/>
                <c:pt idx="0">
                  <c:v>Ordenador</c:v>
                </c:pt>
                <c:pt idx="1">
                  <c:v>Tablet</c:v>
                </c:pt>
                <c:pt idx="2">
                  <c:v>Movil</c:v>
                </c:pt>
              </c:strCache>
            </c:strRef>
          </c:cat>
          <c:val>
            <c:numRef>
              <c:f>Ordenador!$G$46:$I$46</c:f>
              <c:numCache>
                <c:formatCode>General</c:formatCode>
                <c:ptCount val="3"/>
                <c:pt idx="0">
                  <c:v>37.5</c:v>
                </c:pt>
                <c:pt idx="1">
                  <c:v>24</c:v>
                </c:pt>
                <c:pt idx="2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8-4570-BBD1-5A41B90B5B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8850688"/>
        <c:axId val="187003968"/>
      </c:barChart>
      <c:catAx>
        <c:axId val="148850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7003968"/>
        <c:crosses val="autoZero"/>
        <c:auto val="1"/>
        <c:lblAlgn val="ctr"/>
        <c:lblOffset val="100"/>
        <c:noMultiLvlLbl val="0"/>
      </c:catAx>
      <c:valAx>
        <c:axId val="187003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850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Ordenador!$B$47</c:f>
              <c:strCache>
                <c:ptCount val="1"/>
                <c:pt idx="0">
                  <c:v>Valoraciones medias en cada dispositivo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Ordenador!$G$45:$I$45</c:f>
              <c:strCache>
                <c:ptCount val="3"/>
                <c:pt idx="0">
                  <c:v>Ordenador</c:v>
                </c:pt>
                <c:pt idx="1">
                  <c:v>Tablet</c:v>
                </c:pt>
                <c:pt idx="2">
                  <c:v>Movil</c:v>
                </c:pt>
              </c:strCache>
            </c:strRef>
          </c:cat>
          <c:val>
            <c:numRef>
              <c:f>Ordenador!$G$47:$I$47</c:f>
              <c:numCache>
                <c:formatCode>General</c:formatCode>
                <c:ptCount val="3"/>
                <c:pt idx="0">
                  <c:v>8.75</c:v>
                </c:pt>
                <c:pt idx="1">
                  <c:v>9</c:v>
                </c:pt>
                <c:pt idx="2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0-43B5-8EED-157921CECE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axId val="148851200"/>
        <c:axId val="187005696"/>
      </c:barChart>
      <c:catAx>
        <c:axId val="148851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7005696"/>
        <c:crosses val="autoZero"/>
        <c:auto val="1"/>
        <c:lblAlgn val="ctr"/>
        <c:lblOffset val="100"/>
        <c:noMultiLvlLbl val="0"/>
      </c:catAx>
      <c:valAx>
        <c:axId val="187005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85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Ordenador!$B$23</c:f>
              <c:strCache>
                <c:ptCount val="1"/>
                <c:pt idx="0">
                  <c:v>Frecuencia del % de cada tipo de sexo entre los usuarios</c:v>
                </c:pt>
              </c:strCache>
            </c:strRef>
          </c:tx>
          <c:dPt>
            <c:idx val="1"/>
            <c:bubble3D val="0"/>
            <c:spPr>
              <a:solidFill>
                <a:srgbClr val="FF00FF"/>
              </a:solidFill>
            </c:spPr>
            <c:extLst>
              <c:ext xmlns:c16="http://schemas.microsoft.com/office/drawing/2014/chart" uri="{C3380CC4-5D6E-409C-BE32-E72D297353CC}">
                <c16:uniqueId val="{00000001-8FA6-49CF-9AD5-54A4B89386E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Ordenador!$R$12:$R$13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Ordenador!$C$23:$D$23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6-49CF-9AD5-54A4B89386E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txPr>
        <a:bodyPr/>
        <a:lstStyle/>
        <a:p>
          <a:pPr>
            <a:defRPr sz="1600"/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Ordenador!$B$22</c:f>
              <c:strCache>
                <c:ptCount val="1"/>
                <c:pt idx="0">
                  <c:v>Frecuencias en % de intervalos de edad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Ordenador!$D$29:$F$29</c:f>
              <c:strCache>
                <c:ptCount val="3"/>
                <c:pt idx="0">
                  <c:v>[0,18]</c:v>
                </c:pt>
                <c:pt idx="1">
                  <c:v>[19,35]</c:v>
                </c:pt>
                <c:pt idx="2">
                  <c:v>[36,50]</c:v>
                </c:pt>
              </c:strCache>
            </c:strRef>
          </c:cat>
          <c:val>
            <c:numRef>
              <c:f>Ordenador!$C$22:$E$22</c:f>
              <c:numCache>
                <c:formatCode>0%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4-49AC-A12D-AC4A6492C2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Ordenador!$B$25</c:f>
              <c:strCache>
                <c:ptCount val="1"/>
                <c:pt idx="0">
                  <c:v>Porcentaje de usuarios que han realizado completado el juego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Ordenador!$H$32:$J$32</c:f>
              <c:strCache>
                <c:ptCount val="2"/>
                <c:pt idx="0">
                  <c:v>Completado</c:v>
                </c:pt>
                <c:pt idx="1">
                  <c:v>No completado</c:v>
                </c:pt>
              </c:strCache>
            </c:strRef>
          </c:cat>
          <c:val>
            <c:numRef>
              <c:f>Ordenador!$C$25:$D$25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F-48E4-8F40-C620CC29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44064"/>
        <c:axId val="150095552"/>
      </c:barChart>
      <c:catAx>
        <c:axId val="14434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095552"/>
        <c:crosses val="autoZero"/>
        <c:auto val="1"/>
        <c:lblAlgn val="ctr"/>
        <c:lblOffset val="100"/>
        <c:noMultiLvlLbl val="0"/>
      </c:catAx>
      <c:valAx>
        <c:axId val="1500955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4344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txPr>
        <a:bodyPr/>
        <a:lstStyle/>
        <a:p>
          <a:pPr>
            <a:defRPr sz="1600"/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Ordenador!$B$22</c:f>
              <c:strCache>
                <c:ptCount val="1"/>
                <c:pt idx="0">
                  <c:v>Frecuencias en % de intervalos de edad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Ordenador!$D$29:$F$29</c:f>
              <c:strCache>
                <c:ptCount val="3"/>
                <c:pt idx="0">
                  <c:v>[0,18]</c:v>
                </c:pt>
                <c:pt idx="1">
                  <c:v>[19,35]</c:v>
                </c:pt>
                <c:pt idx="2">
                  <c:v>[36,50]</c:v>
                </c:pt>
              </c:strCache>
            </c:strRef>
          </c:cat>
          <c:val>
            <c:numRef>
              <c:f>Ordenador!$C$22:$E$22</c:f>
              <c:numCache>
                <c:formatCode>0%</c:formatCode>
                <c:ptCount val="3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6-4AB3-80B4-0C8691D2BCF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Ordenador!$B$25</c:f>
              <c:strCache>
                <c:ptCount val="1"/>
                <c:pt idx="0">
                  <c:v>Porcentaje de usuarios que han realizado completado el juego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Ordenador!$H$32:$J$32</c:f>
              <c:strCache>
                <c:ptCount val="2"/>
                <c:pt idx="0">
                  <c:v>Completado</c:v>
                </c:pt>
                <c:pt idx="1">
                  <c:v>No completado</c:v>
                </c:pt>
              </c:strCache>
            </c:strRef>
          </c:cat>
          <c:val>
            <c:numRef>
              <c:f>Ordenador!$C$25:$D$25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A-47BB-921A-0E251D33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43552"/>
        <c:axId val="150098432"/>
      </c:barChart>
      <c:catAx>
        <c:axId val="14434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098432"/>
        <c:crosses val="autoZero"/>
        <c:auto val="1"/>
        <c:lblAlgn val="ctr"/>
        <c:lblOffset val="100"/>
        <c:noMultiLvlLbl val="0"/>
      </c:catAx>
      <c:valAx>
        <c:axId val="1500984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434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24</xdr:row>
      <xdr:rowOff>19050</xdr:rowOff>
    </xdr:from>
    <xdr:to>
      <xdr:col>12</xdr:col>
      <xdr:colOff>628650</xdr:colOff>
      <xdr:row>27</xdr:row>
      <xdr:rowOff>95250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19</xdr:row>
      <xdr:rowOff>85725</xdr:rowOff>
    </xdr:from>
    <xdr:to>
      <xdr:col>12</xdr:col>
      <xdr:colOff>676275</xdr:colOff>
      <xdr:row>23</xdr:row>
      <xdr:rowOff>542925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628650</xdr:colOff>
      <xdr:row>34</xdr:row>
      <xdr:rowOff>76200</xdr:rowOff>
    </xdr:from>
    <xdr:to>
      <xdr:col>14</xdr:col>
      <xdr:colOff>561975</xdr:colOff>
      <xdr:row>48</xdr:row>
      <xdr:rowOff>142875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38100</xdr:colOff>
      <xdr:row>50</xdr:row>
      <xdr:rowOff>0</xdr:rowOff>
    </xdr:from>
    <xdr:to>
      <xdr:col>8</xdr:col>
      <xdr:colOff>638175</xdr:colOff>
      <xdr:row>64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20</xdr:col>
      <xdr:colOff>733425</xdr:colOff>
      <xdr:row>25</xdr:row>
      <xdr:rowOff>838200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23</xdr:row>
      <xdr:rowOff>685800</xdr:rowOff>
    </xdr:from>
    <xdr:to>
      <xdr:col>17</xdr:col>
      <xdr:colOff>47625</xdr:colOff>
      <xdr:row>27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18</xdr:row>
      <xdr:rowOff>257175</xdr:rowOff>
    </xdr:from>
    <xdr:to>
      <xdr:col>17</xdr:col>
      <xdr:colOff>95250</xdr:colOff>
      <xdr:row>23</xdr:row>
      <xdr:rowOff>447675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24</xdr:row>
      <xdr:rowOff>266700</xdr:rowOff>
    </xdr:from>
    <xdr:to>
      <xdr:col>15</xdr:col>
      <xdr:colOff>571500</xdr:colOff>
      <xdr:row>28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20</xdr:row>
      <xdr:rowOff>142875</xdr:rowOff>
    </xdr:from>
    <xdr:to>
      <xdr:col>15</xdr:col>
      <xdr:colOff>619125</xdr:colOff>
      <xdr:row>24</xdr:row>
      <xdr:rowOff>28575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V61"/>
  <sheetViews>
    <sheetView topLeftCell="AW94" workbookViewId="0">
      <selection activeCell="BG114" sqref="BG114"/>
    </sheetView>
  </sheetViews>
  <sheetFormatPr baseColWidth="10" defaultRowHeight="15" x14ac:dyDescent="0.25"/>
  <cols>
    <col min="2" max="2" width="12.5703125" customWidth="1"/>
    <col min="3" max="4" width="12.42578125" customWidth="1"/>
    <col min="7" max="7" width="12" customWidth="1"/>
    <col min="8" max="8" width="12.28515625" customWidth="1"/>
    <col min="9" max="9" width="12.42578125" customWidth="1"/>
    <col min="10" max="10" width="17" customWidth="1"/>
    <col min="11" max="11" width="18.28515625" customWidth="1"/>
    <col min="15" max="15" width="13.28515625" customWidth="1"/>
    <col min="19" max="19" width="11.85546875" bestFit="1" customWidth="1"/>
  </cols>
  <sheetData>
    <row r="4" spans="1:2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31.5" x14ac:dyDescent="0.25">
      <c r="A5" s="2"/>
      <c r="B5" s="3" t="s">
        <v>42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21" x14ac:dyDescent="0.25">
      <c r="A8" s="2"/>
      <c r="B8" s="4" t="s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0" x14ac:dyDescent="0.25">
      <c r="A10" s="2"/>
      <c r="B10" s="6" t="s">
        <v>1</v>
      </c>
      <c r="C10" s="6" t="s">
        <v>2</v>
      </c>
      <c r="D10" s="6" t="s">
        <v>3</v>
      </c>
      <c r="E10" s="13" t="s">
        <v>46</v>
      </c>
      <c r="F10" s="13"/>
      <c r="G10" s="13"/>
      <c r="H10" s="6" t="s">
        <v>4</v>
      </c>
      <c r="I10" s="7" t="s">
        <v>5</v>
      </c>
      <c r="J10" s="7" t="s">
        <v>6</v>
      </c>
      <c r="K10" s="7" t="s">
        <v>7</v>
      </c>
      <c r="L10" s="7" t="s">
        <v>8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75" customHeight="1" x14ac:dyDescent="0.25">
      <c r="A11" s="2"/>
      <c r="B11" s="6" t="s">
        <v>9</v>
      </c>
      <c r="C11" s="6">
        <v>49</v>
      </c>
      <c r="D11" s="6" t="s">
        <v>20</v>
      </c>
      <c r="E11" s="14">
        <v>1</v>
      </c>
      <c r="F11" s="15"/>
      <c r="G11" s="16"/>
      <c r="H11" s="6">
        <v>74</v>
      </c>
      <c r="I11" s="6" t="s">
        <v>25</v>
      </c>
      <c r="J11" s="7" t="s">
        <v>45</v>
      </c>
      <c r="K11" s="7" t="s">
        <v>43</v>
      </c>
      <c r="L11" s="6">
        <v>5</v>
      </c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6" t="s">
        <v>10</v>
      </c>
      <c r="C12" s="6">
        <v>49</v>
      </c>
      <c r="D12" s="6" t="s">
        <v>21</v>
      </c>
      <c r="E12" s="14">
        <v>8</v>
      </c>
      <c r="F12" s="15"/>
      <c r="G12" s="16"/>
      <c r="H12" s="6">
        <v>27</v>
      </c>
      <c r="I12" s="6" t="s">
        <v>25</v>
      </c>
      <c r="J12" s="7" t="s">
        <v>41</v>
      </c>
      <c r="K12" s="7" t="s">
        <v>40</v>
      </c>
      <c r="L12" s="6">
        <v>10</v>
      </c>
      <c r="M12" s="2"/>
      <c r="N12" s="2"/>
      <c r="Q12" s="2"/>
      <c r="R12" s="2" t="s">
        <v>20</v>
      </c>
      <c r="S12" s="2">
        <f>COUNTIF(D11:D14,R12)</f>
        <v>2</v>
      </c>
      <c r="T12" s="2"/>
      <c r="U12" s="2"/>
      <c r="V12" s="2"/>
    </row>
    <row r="13" spans="1:22" x14ac:dyDescent="0.25">
      <c r="A13" s="2"/>
      <c r="B13" s="6" t="s">
        <v>11</v>
      </c>
      <c r="C13" s="6">
        <v>32</v>
      </c>
      <c r="D13" s="6" t="s">
        <v>21</v>
      </c>
      <c r="E13" s="14">
        <v>5</v>
      </c>
      <c r="F13" s="15"/>
      <c r="G13" s="16"/>
      <c r="H13" s="6">
        <v>29</v>
      </c>
      <c r="I13" s="6" t="s">
        <v>25</v>
      </c>
      <c r="J13" s="7" t="s">
        <v>41</v>
      </c>
      <c r="K13" s="7" t="s">
        <v>40</v>
      </c>
      <c r="L13" s="6">
        <v>10</v>
      </c>
      <c r="M13" s="2"/>
      <c r="N13" s="2"/>
      <c r="Q13" s="2"/>
      <c r="R13" s="2" t="s">
        <v>21</v>
      </c>
      <c r="S13" s="2">
        <f>COUNTIF(D11:D14,R13)</f>
        <v>2</v>
      </c>
      <c r="T13" s="2"/>
      <c r="U13" s="2"/>
      <c r="V13" s="2"/>
    </row>
    <row r="14" spans="1:22" x14ac:dyDescent="0.25">
      <c r="A14" s="2"/>
      <c r="B14" s="6" t="s">
        <v>12</v>
      </c>
      <c r="C14" s="6">
        <v>21</v>
      </c>
      <c r="D14" s="6" t="s">
        <v>20</v>
      </c>
      <c r="E14" s="14">
        <v>10</v>
      </c>
      <c r="F14" s="15"/>
      <c r="G14" s="16"/>
      <c r="H14" s="6">
        <v>20</v>
      </c>
      <c r="I14" s="6" t="s">
        <v>25</v>
      </c>
      <c r="J14" s="7" t="s">
        <v>41</v>
      </c>
      <c r="K14" s="7" t="s">
        <v>40</v>
      </c>
      <c r="L14" s="6">
        <v>10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3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Q15" s="2"/>
      <c r="R15" s="1" t="s">
        <v>22</v>
      </c>
      <c r="S15" s="2">
        <f>SUM(S12:S13)</f>
        <v>4</v>
      </c>
      <c r="T15" s="2"/>
      <c r="U15" s="2"/>
      <c r="V15" s="2"/>
    </row>
    <row r="16" spans="1:2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Q18" s="2"/>
      <c r="R18" s="2"/>
      <c r="S18" s="2"/>
      <c r="T18" s="2"/>
      <c r="U18" s="2"/>
      <c r="V18" s="2"/>
    </row>
    <row r="19" spans="1:22" ht="21" x14ac:dyDescent="0.25">
      <c r="A19" s="2"/>
      <c r="B19" s="5" t="s">
        <v>13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Q19" s="2"/>
      <c r="R19" s="2"/>
      <c r="S19" s="2"/>
      <c r="T19" s="2"/>
      <c r="U19" s="2"/>
      <c r="V19" s="2"/>
    </row>
    <row r="20" spans="1:2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Q20" s="2"/>
      <c r="R20" s="2"/>
      <c r="S20" s="2"/>
      <c r="T20" s="2"/>
      <c r="U20" s="2"/>
      <c r="V20" s="2"/>
    </row>
    <row r="21" spans="1:22" x14ac:dyDescent="0.25">
      <c r="A21" s="2"/>
      <c r="B21" s="2" t="s">
        <v>19</v>
      </c>
      <c r="C21" s="2">
        <f>AVERAGE(C11:C14)</f>
        <v>37.75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Q21" s="2"/>
      <c r="R21" s="2"/>
      <c r="S21" s="2"/>
      <c r="T21" s="2"/>
      <c r="U21" s="2"/>
      <c r="V21" s="2"/>
    </row>
    <row r="22" spans="1:22" ht="60" x14ac:dyDescent="0.25">
      <c r="A22" s="2"/>
      <c r="B22" s="1" t="s">
        <v>14</v>
      </c>
      <c r="C22" s="8">
        <f>E33/F38</f>
        <v>0</v>
      </c>
      <c r="D22" s="8">
        <f>E34/F38</f>
        <v>0.33333333333333331</v>
      </c>
      <c r="E22" s="8">
        <f>E35/F38</f>
        <v>0.66666666666666663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75" x14ac:dyDescent="0.25">
      <c r="A23" s="2"/>
      <c r="B23" s="1" t="s">
        <v>15</v>
      </c>
      <c r="C23" s="9">
        <f>S12/S15</f>
        <v>0.5</v>
      </c>
      <c r="D23" s="10">
        <f>S13/S15</f>
        <v>0.5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60" x14ac:dyDescent="0.25">
      <c r="A24" s="2"/>
      <c r="B24" s="1" t="s">
        <v>16</v>
      </c>
      <c r="C24" s="2">
        <f>AVERAGE(H11:H14)</f>
        <v>37.5</v>
      </c>
      <c r="D24" s="2" t="s">
        <v>26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90" x14ac:dyDescent="0.25">
      <c r="A25" s="2"/>
      <c r="B25" s="1" t="s">
        <v>17</v>
      </c>
      <c r="C25" s="11">
        <v>1</v>
      </c>
      <c r="D25" s="11">
        <v>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05" x14ac:dyDescent="0.25">
      <c r="A26" s="2"/>
      <c r="B26" s="1" t="s">
        <v>18</v>
      </c>
      <c r="C26" s="2">
        <f>AVERAGE(L11:L14)</f>
        <v>8.75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2"/>
      <c r="B29" s="2"/>
      <c r="C29" s="2" t="s">
        <v>32</v>
      </c>
      <c r="D29" s="2" t="s">
        <v>27</v>
      </c>
      <c r="E29" s="2" t="s">
        <v>28</v>
      </c>
      <c r="F29" s="2" t="s">
        <v>33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" customHeight="1" thickBot="1" x14ac:dyDescent="0.3">
      <c r="A32" s="2"/>
      <c r="C32" s="18" t="s">
        <v>30</v>
      </c>
      <c r="D32" s="19"/>
      <c r="E32" s="18" t="s">
        <v>29</v>
      </c>
      <c r="F32" s="19"/>
      <c r="G32" s="12"/>
      <c r="H32" s="2" t="s">
        <v>25</v>
      </c>
      <c r="I32" s="17" t="s">
        <v>34</v>
      </c>
      <c r="J32" s="1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/>
      <c r="C33" s="20">
        <v>18</v>
      </c>
      <c r="D33" s="21"/>
      <c r="E33" s="20">
        <f>FREQUENCY(C11:C14,C33)</f>
        <v>0</v>
      </c>
      <c r="F33" s="2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/>
      <c r="B34" s="2"/>
      <c r="C34" s="20">
        <v>35</v>
      </c>
      <c r="D34" s="21"/>
      <c r="E34" s="20">
        <f>FREQUENCY(C11:C14,C34)</f>
        <v>2</v>
      </c>
      <c r="F34" s="2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thickBot="1" x14ac:dyDescent="0.3">
      <c r="A35" s="2"/>
      <c r="B35" s="2"/>
      <c r="C35" s="22">
        <v>50</v>
      </c>
      <c r="D35" s="23"/>
      <c r="E35" s="22">
        <f>FREQUENCY(C11:C14,C35)</f>
        <v>4</v>
      </c>
      <c r="F35" s="2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2"/>
      <c r="B36" s="2"/>
      <c r="C36" s="2"/>
      <c r="D36" s="2"/>
      <c r="E36" s="2"/>
      <c r="F36" s="2"/>
      <c r="G36" s="2"/>
      <c r="H36" s="1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/>
      <c r="B37" s="12"/>
      <c r="C37" s="1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2"/>
      <c r="B38" s="12"/>
      <c r="C38" s="17" t="s">
        <v>31</v>
      </c>
      <c r="D38" s="17"/>
      <c r="E38" s="17"/>
      <c r="F38" s="2">
        <f>SUM(E33:F35)</f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2"/>
      <c r="B42" s="17"/>
      <c r="C42" s="17"/>
      <c r="D42" s="1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2"/>
      <c r="D45" s="2"/>
      <c r="E45" s="2"/>
      <c r="F45" s="2"/>
      <c r="G45" s="2" t="s">
        <v>37</v>
      </c>
      <c r="H45" s="2" t="s">
        <v>38</v>
      </c>
      <c r="I45" s="2" t="s">
        <v>39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2"/>
      <c r="B46" s="17" t="s">
        <v>36</v>
      </c>
      <c r="C46" s="17"/>
      <c r="D46" s="17"/>
      <c r="E46" s="17"/>
      <c r="F46" s="17"/>
      <c r="G46" s="2">
        <f>C24</f>
        <v>37.5</v>
      </c>
      <c r="H46" s="2">
        <f>Tablet!C24</f>
        <v>24</v>
      </c>
      <c r="I46" s="2">
        <f>Móvil!C24</f>
        <v>20.5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2"/>
      <c r="B47" s="17" t="s">
        <v>35</v>
      </c>
      <c r="C47" s="17"/>
      <c r="D47" s="17"/>
      <c r="E47" s="17"/>
      <c r="F47" s="17"/>
      <c r="G47" s="2">
        <f>C26</f>
        <v>8.75</v>
      </c>
      <c r="H47" s="2">
        <f>Tablet!C26</f>
        <v>9</v>
      </c>
      <c r="I47" s="2">
        <f>Móvil!C26</f>
        <v>9.25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</sheetData>
  <mergeCells count="18">
    <mergeCell ref="I32:J32"/>
    <mergeCell ref="B46:F46"/>
    <mergeCell ref="B47:F47"/>
    <mergeCell ref="C32:D32"/>
    <mergeCell ref="E32:F32"/>
    <mergeCell ref="E33:F33"/>
    <mergeCell ref="C33:D33"/>
    <mergeCell ref="C34:D34"/>
    <mergeCell ref="C35:D35"/>
    <mergeCell ref="E34:F34"/>
    <mergeCell ref="E35:F35"/>
    <mergeCell ref="C38:E38"/>
    <mergeCell ref="B42:D42"/>
    <mergeCell ref="E10:G10"/>
    <mergeCell ref="E11:G11"/>
    <mergeCell ref="E12:G12"/>
    <mergeCell ref="E13:G13"/>
    <mergeCell ref="E14:G1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S38"/>
  <sheetViews>
    <sheetView topLeftCell="BG146" workbookViewId="0">
      <selection activeCell="BR168" sqref="BR168"/>
    </sheetView>
  </sheetViews>
  <sheetFormatPr baseColWidth="10" defaultRowHeight="15" x14ac:dyDescent="0.25"/>
  <cols>
    <col min="7" max="7" width="11.7109375" customWidth="1"/>
    <col min="9" max="9" width="12.85546875" customWidth="1"/>
    <col min="10" max="11" width="15.5703125" customWidth="1"/>
    <col min="15" max="15" width="13.28515625" customWidth="1"/>
  </cols>
  <sheetData>
    <row r="4" spans="1:19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31.5" x14ac:dyDescent="0.25">
      <c r="A5" s="2"/>
      <c r="B5" s="3" t="s">
        <v>42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1" x14ac:dyDescent="0.25">
      <c r="A8" s="2"/>
      <c r="B8" s="4" t="s">
        <v>23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90" x14ac:dyDescent="0.25">
      <c r="A10" s="2"/>
      <c r="B10" s="6" t="s">
        <v>1</v>
      </c>
      <c r="C10" s="6" t="s">
        <v>2</v>
      </c>
      <c r="D10" s="6" t="s">
        <v>3</v>
      </c>
      <c r="E10" s="13" t="s">
        <v>46</v>
      </c>
      <c r="F10" s="13"/>
      <c r="G10" s="13"/>
      <c r="H10" s="6" t="s">
        <v>4</v>
      </c>
      <c r="I10" s="7" t="s">
        <v>5</v>
      </c>
      <c r="J10" s="7" t="s">
        <v>6</v>
      </c>
      <c r="K10" s="7" t="s">
        <v>7</v>
      </c>
      <c r="L10" s="7" t="s">
        <v>8</v>
      </c>
      <c r="M10" s="2"/>
      <c r="N10" s="2"/>
      <c r="O10" s="2"/>
      <c r="P10" s="2"/>
      <c r="Q10" s="2"/>
      <c r="R10" s="2"/>
      <c r="S10" s="2"/>
    </row>
    <row r="11" spans="1:19" ht="119.25" customHeight="1" x14ac:dyDescent="0.25">
      <c r="A11" s="2"/>
      <c r="B11" s="6" t="s">
        <v>9</v>
      </c>
      <c r="C11" s="6">
        <v>49</v>
      </c>
      <c r="D11" s="6" t="s">
        <v>20</v>
      </c>
      <c r="E11" s="14">
        <v>1</v>
      </c>
      <c r="F11" s="15"/>
      <c r="G11" s="16"/>
      <c r="H11" s="6">
        <v>35</v>
      </c>
      <c r="I11" s="6" t="s">
        <v>25</v>
      </c>
      <c r="J11" s="7" t="s">
        <v>44</v>
      </c>
      <c r="K11" s="7" t="s">
        <v>43</v>
      </c>
      <c r="L11" s="6">
        <v>6</v>
      </c>
      <c r="M11" s="2"/>
      <c r="N11" s="2"/>
      <c r="O11" s="2"/>
      <c r="P11" s="2"/>
      <c r="Q11" s="2"/>
      <c r="R11" s="2"/>
      <c r="S11" s="2"/>
    </row>
    <row r="12" spans="1:19" ht="15" customHeight="1" x14ac:dyDescent="0.25">
      <c r="A12" s="2"/>
      <c r="B12" s="6" t="s">
        <v>10</v>
      </c>
      <c r="C12" s="6">
        <v>49</v>
      </c>
      <c r="D12" s="6" t="s">
        <v>21</v>
      </c>
      <c r="E12" s="14">
        <v>8</v>
      </c>
      <c r="F12" s="15"/>
      <c r="G12" s="16"/>
      <c r="H12" s="6">
        <v>14</v>
      </c>
      <c r="I12" s="6" t="s">
        <v>25</v>
      </c>
      <c r="J12" s="7" t="s">
        <v>41</v>
      </c>
      <c r="K12" s="7" t="s">
        <v>40</v>
      </c>
      <c r="L12" s="6">
        <v>10</v>
      </c>
      <c r="M12" s="2"/>
      <c r="N12" s="2"/>
      <c r="O12" s="2"/>
      <c r="P12" s="2"/>
      <c r="Q12" s="2"/>
      <c r="R12" s="2" t="s">
        <v>20</v>
      </c>
      <c r="S12" s="2">
        <f>COUNTIF(D11:D14,R12)</f>
        <v>2</v>
      </c>
    </row>
    <row r="13" spans="1:19" x14ac:dyDescent="0.25">
      <c r="A13" s="2"/>
      <c r="B13" s="6" t="s">
        <v>11</v>
      </c>
      <c r="C13" s="6">
        <v>32</v>
      </c>
      <c r="D13" s="6" t="s">
        <v>21</v>
      </c>
      <c r="E13" s="14">
        <v>5</v>
      </c>
      <c r="F13" s="15"/>
      <c r="G13" s="16"/>
      <c r="H13" s="6">
        <v>27</v>
      </c>
      <c r="I13" s="6" t="s">
        <v>25</v>
      </c>
      <c r="J13" s="7" t="s">
        <v>41</v>
      </c>
      <c r="K13" s="7" t="s">
        <v>40</v>
      </c>
      <c r="L13" s="6">
        <v>10</v>
      </c>
      <c r="M13" s="2"/>
      <c r="N13" s="2"/>
      <c r="O13" s="2"/>
      <c r="P13" s="2"/>
      <c r="Q13" s="2"/>
      <c r="R13" s="2" t="s">
        <v>21</v>
      </c>
      <c r="S13" s="2">
        <f>COUNTIF(D11:D14,R13)</f>
        <v>2</v>
      </c>
    </row>
    <row r="14" spans="1:19" x14ac:dyDescent="0.25">
      <c r="A14" s="2"/>
      <c r="B14" s="6" t="s">
        <v>12</v>
      </c>
      <c r="C14" s="6">
        <v>21</v>
      </c>
      <c r="D14" s="6" t="s">
        <v>20</v>
      </c>
      <c r="E14" s="14">
        <v>10</v>
      </c>
      <c r="F14" s="15"/>
      <c r="G14" s="16"/>
      <c r="H14" s="6">
        <v>20</v>
      </c>
      <c r="I14" s="6" t="s">
        <v>25</v>
      </c>
      <c r="J14" s="7" t="s">
        <v>41</v>
      </c>
      <c r="K14" s="7" t="s">
        <v>40</v>
      </c>
      <c r="L14" s="6">
        <v>10</v>
      </c>
      <c r="M14" s="2"/>
      <c r="N14" s="2"/>
      <c r="O14" s="2"/>
      <c r="P14" s="2"/>
      <c r="Q14" s="2"/>
      <c r="R14" s="2"/>
      <c r="S14" s="2"/>
    </row>
    <row r="15" spans="1:19" ht="3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" t="s">
        <v>22</v>
      </c>
      <c r="S15" s="2">
        <f>SUM(S12:S13)</f>
        <v>4</v>
      </c>
    </row>
    <row r="16" spans="1:1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/>
      <c r="P16" s="2"/>
      <c r="Q16" s="2"/>
      <c r="R16" s="2"/>
      <c r="S16" s="2"/>
    </row>
    <row r="17" spans="1:1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Q18" s="2"/>
      <c r="R18" s="2"/>
      <c r="S18" s="2"/>
    </row>
    <row r="19" spans="1:19" ht="21" x14ac:dyDescent="0.25">
      <c r="A19" s="2"/>
      <c r="B19" s="5" t="s">
        <v>13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Q19" s="2"/>
      <c r="R19" s="2"/>
      <c r="S19" s="2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Q20" s="2"/>
      <c r="R20" s="2"/>
      <c r="S20" s="2"/>
    </row>
    <row r="21" spans="1:19" x14ac:dyDescent="0.25">
      <c r="A21" s="2"/>
      <c r="B21" s="2" t="s">
        <v>19</v>
      </c>
      <c r="C21" s="2">
        <f>AVERAGE(C11:C14)</f>
        <v>37.75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Q21" s="2"/>
      <c r="R21" s="2"/>
      <c r="S21" s="2"/>
    </row>
    <row r="22" spans="1:19" ht="60" x14ac:dyDescent="0.25">
      <c r="A22" s="2"/>
      <c r="B22" s="1" t="s">
        <v>14</v>
      </c>
      <c r="C22" s="8">
        <f>E33/F38</f>
        <v>0</v>
      </c>
      <c r="D22" s="8">
        <f>E34/F38</f>
        <v>0.33333333333333331</v>
      </c>
      <c r="E22" s="8">
        <f>E35/F38</f>
        <v>0.66666666666666663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90" x14ac:dyDescent="0.25">
      <c r="A23" s="2"/>
      <c r="B23" s="1" t="s">
        <v>15</v>
      </c>
      <c r="C23" s="9">
        <f>S12/S15</f>
        <v>0.5</v>
      </c>
      <c r="D23" s="10">
        <f>S13/S15</f>
        <v>0.5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60" x14ac:dyDescent="0.25">
      <c r="A24" s="2"/>
      <c r="B24" s="1" t="s">
        <v>16</v>
      </c>
      <c r="C24" s="2">
        <f>AVERAGE(H11:H14)</f>
        <v>24</v>
      </c>
      <c r="D24" s="2" t="s">
        <v>26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90" x14ac:dyDescent="0.25">
      <c r="A25" s="2"/>
      <c r="B25" s="1" t="s">
        <v>17</v>
      </c>
      <c r="C25" s="11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05" x14ac:dyDescent="0.25">
      <c r="A26" s="2"/>
      <c r="B26" s="1" t="s">
        <v>18</v>
      </c>
      <c r="C26" s="2">
        <f>AVERAGE(L11:L14)</f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9" spans="1:19" x14ac:dyDescent="0.25">
      <c r="C29" s="2" t="s">
        <v>32</v>
      </c>
      <c r="D29" s="2" t="s">
        <v>27</v>
      </c>
      <c r="E29" s="2" t="s">
        <v>28</v>
      </c>
      <c r="F29" s="2" t="s">
        <v>33</v>
      </c>
      <c r="G29" s="2"/>
      <c r="H29" s="2"/>
      <c r="I29" s="2"/>
      <c r="J29" s="2"/>
    </row>
    <row r="30" spans="1:19" x14ac:dyDescent="0.25">
      <c r="C30" s="2"/>
      <c r="D30" s="2"/>
      <c r="E30" s="2"/>
      <c r="F30" s="2"/>
      <c r="G30" s="2"/>
      <c r="H30" s="2"/>
      <c r="I30" s="2"/>
      <c r="J30" s="2"/>
    </row>
    <row r="31" spans="1:19" ht="15.75" thickBot="1" x14ac:dyDescent="0.3">
      <c r="C31" s="2"/>
      <c r="D31" s="2"/>
      <c r="E31" s="2"/>
      <c r="F31" s="2"/>
      <c r="G31" s="2"/>
      <c r="H31" s="2"/>
      <c r="I31" s="2"/>
      <c r="J31" s="2"/>
    </row>
    <row r="32" spans="1:19" ht="15.75" thickBot="1" x14ac:dyDescent="0.3">
      <c r="C32" s="18" t="s">
        <v>30</v>
      </c>
      <c r="D32" s="19"/>
      <c r="E32" s="18" t="s">
        <v>29</v>
      </c>
      <c r="F32" s="19"/>
      <c r="G32" s="12"/>
      <c r="H32" s="2" t="s">
        <v>25</v>
      </c>
      <c r="I32" s="17" t="s">
        <v>34</v>
      </c>
      <c r="J32" s="17"/>
    </row>
    <row r="33" spans="3:10" x14ac:dyDescent="0.25">
      <c r="C33" s="20">
        <v>18</v>
      </c>
      <c r="D33" s="21"/>
      <c r="E33" s="20">
        <f>FREQUENCY(C11:C14,C33)</f>
        <v>0</v>
      </c>
      <c r="F33" s="21"/>
      <c r="I33" s="2"/>
      <c r="J33" s="2"/>
    </row>
    <row r="34" spans="3:10" x14ac:dyDescent="0.25">
      <c r="C34" s="20">
        <v>35</v>
      </c>
      <c r="D34" s="21"/>
      <c r="E34" s="20">
        <f>FREQUENCY(C11:C14,C34)</f>
        <v>2</v>
      </c>
      <c r="F34" s="21"/>
      <c r="G34" s="2"/>
      <c r="H34" s="2"/>
      <c r="I34" s="2"/>
      <c r="J34" s="2"/>
    </row>
    <row r="35" spans="3:10" ht="15.75" thickBot="1" x14ac:dyDescent="0.3">
      <c r="C35" s="22">
        <v>50</v>
      </c>
      <c r="D35" s="23"/>
      <c r="E35" s="22">
        <f>FREQUENCY(C11:C14,C35)</f>
        <v>4</v>
      </c>
      <c r="F35" s="23"/>
      <c r="G35" s="2"/>
      <c r="H35" s="2"/>
      <c r="I35" s="2"/>
      <c r="J35" s="2"/>
    </row>
    <row r="36" spans="3:10" x14ac:dyDescent="0.25">
      <c r="C36" s="2"/>
      <c r="D36" s="2"/>
      <c r="E36" s="2"/>
      <c r="F36" s="2"/>
      <c r="G36" s="2"/>
      <c r="H36" s="12"/>
      <c r="I36" s="2"/>
      <c r="J36" s="2"/>
    </row>
    <row r="37" spans="3:10" x14ac:dyDescent="0.25">
      <c r="C37" s="12"/>
      <c r="D37" s="2"/>
      <c r="E37" s="2"/>
      <c r="F37" s="2"/>
      <c r="G37" s="2"/>
      <c r="H37" s="2"/>
      <c r="I37" s="2"/>
      <c r="J37" s="2"/>
    </row>
    <row r="38" spans="3:10" x14ac:dyDescent="0.25">
      <c r="C38" s="17" t="s">
        <v>31</v>
      </c>
      <c r="D38" s="17"/>
      <c r="E38" s="17"/>
      <c r="F38" s="2">
        <f>SUM(E33:F35)</f>
        <v>6</v>
      </c>
      <c r="G38" s="2"/>
      <c r="H38" s="2"/>
      <c r="I38" s="2"/>
      <c r="J38" s="2"/>
    </row>
  </sheetData>
  <mergeCells count="15">
    <mergeCell ref="C35:D35"/>
    <mergeCell ref="E35:F35"/>
    <mergeCell ref="C38:E38"/>
    <mergeCell ref="I32:J32"/>
    <mergeCell ref="C32:D32"/>
    <mergeCell ref="E32:F32"/>
    <mergeCell ref="C33:D33"/>
    <mergeCell ref="E33:F33"/>
    <mergeCell ref="C34:D34"/>
    <mergeCell ref="E34:F34"/>
    <mergeCell ref="E10:G10"/>
    <mergeCell ref="E11:G11"/>
    <mergeCell ref="E12:G12"/>
    <mergeCell ref="E13:G13"/>
    <mergeCell ref="E14:G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S38"/>
  <sheetViews>
    <sheetView tabSelected="1" workbookViewId="0">
      <selection activeCell="CB427" sqref="CB427"/>
    </sheetView>
  </sheetViews>
  <sheetFormatPr baseColWidth="10" defaultRowHeight="15" x14ac:dyDescent="0.25"/>
  <cols>
    <col min="9" max="9" width="12.85546875" customWidth="1"/>
    <col min="10" max="10" width="15" customWidth="1"/>
    <col min="11" max="11" width="16.85546875" customWidth="1"/>
    <col min="15" max="15" width="13" customWidth="1"/>
  </cols>
  <sheetData>
    <row r="4" spans="1:19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31.5" x14ac:dyDescent="0.25">
      <c r="A5" s="2"/>
      <c r="B5" s="3" t="s">
        <v>42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1" x14ac:dyDescent="0.25">
      <c r="A8" s="2"/>
      <c r="B8" s="4" t="s">
        <v>24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90" x14ac:dyDescent="0.25">
      <c r="A10" s="2"/>
      <c r="B10" s="6" t="s">
        <v>1</v>
      </c>
      <c r="C10" s="6" t="s">
        <v>2</v>
      </c>
      <c r="D10" s="6" t="s">
        <v>3</v>
      </c>
      <c r="E10" s="13" t="s">
        <v>46</v>
      </c>
      <c r="F10" s="13"/>
      <c r="G10" s="13"/>
      <c r="H10" s="6" t="s">
        <v>4</v>
      </c>
      <c r="I10" s="7" t="s">
        <v>5</v>
      </c>
      <c r="J10" s="7" t="s">
        <v>6</v>
      </c>
      <c r="K10" s="7" t="s">
        <v>7</v>
      </c>
      <c r="L10" s="7" t="s">
        <v>8</v>
      </c>
      <c r="M10" s="2"/>
      <c r="N10" s="2"/>
      <c r="O10" s="2"/>
      <c r="P10" s="2"/>
      <c r="Q10" s="2"/>
      <c r="R10" s="2"/>
      <c r="S10" s="2"/>
    </row>
    <row r="11" spans="1:19" ht="120" x14ac:dyDescent="0.25">
      <c r="A11" s="2"/>
      <c r="B11" s="6" t="s">
        <v>9</v>
      </c>
      <c r="C11" s="6">
        <v>49</v>
      </c>
      <c r="D11" s="6" t="s">
        <v>20</v>
      </c>
      <c r="E11" s="14">
        <v>1</v>
      </c>
      <c r="F11" s="15"/>
      <c r="G11" s="16"/>
      <c r="H11" s="6">
        <v>21</v>
      </c>
      <c r="I11" s="6" t="s">
        <v>25</v>
      </c>
      <c r="J11" s="7" t="s">
        <v>44</v>
      </c>
      <c r="K11" s="7" t="s">
        <v>43</v>
      </c>
      <c r="L11" s="6">
        <v>7</v>
      </c>
      <c r="M11" s="2"/>
      <c r="N11" s="2"/>
      <c r="O11" s="2"/>
      <c r="P11" s="2"/>
      <c r="Q11" s="2"/>
      <c r="R11" s="2"/>
      <c r="S11" s="2"/>
    </row>
    <row r="12" spans="1:19" ht="17.25" customHeight="1" x14ac:dyDescent="0.25">
      <c r="A12" s="2"/>
      <c r="B12" s="6" t="s">
        <v>10</v>
      </c>
      <c r="C12" s="6">
        <v>49</v>
      </c>
      <c r="D12" s="6" t="s">
        <v>21</v>
      </c>
      <c r="E12" s="14">
        <v>8</v>
      </c>
      <c r="F12" s="15"/>
      <c r="G12" s="16"/>
      <c r="H12" s="6">
        <v>12</v>
      </c>
      <c r="I12" s="6" t="s">
        <v>25</v>
      </c>
      <c r="J12" s="7" t="s">
        <v>41</v>
      </c>
      <c r="K12" s="7" t="s">
        <v>40</v>
      </c>
      <c r="L12" s="6">
        <v>10</v>
      </c>
      <c r="M12" s="2"/>
      <c r="N12" s="2"/>
      <c r="O12" s="2"/>
      <c r="P12" s="2"/>
      <c r="Q12" s="2"/>
      <c r="R12" s="2" t="s">
        <v>20</v>
      </c>
      <c r="S12" s="2">
        <f>COUNTIF(D11:D14,R12)</f>
        <v>2</v>
      </c>
    </row>
    <row r="13" spans="1:19" x14ac:dyDescent="0.25">
      <c r="A13" s="2"/>
      <c r="B13" s="6" t="s">
        <v>11</v>
      </c>
      <c r="C13" s="6">
        <v>32</v>
      </c>
      <c r="D13" s="6" t="s">
        <v>21</v>
      </c>
      <c r="E13" s="14">
        <v>5</v>
      </c>
      <c r="F13" s="15"/>
      <c r="G13" s="16"/>
      <c r="H13" s="6">
        <v>21</v>
      </c>
      <c r="I13" s="6" t="s">
        <v>25</v>
      </c>
      <c r="J13" s="7" t="s">
        <v>41</v>
      </c>
      <c r="K13" s="7" t="s">
        <v>40</v>
      </c>
      <c r="L13" s="6">
        <v>10</v>
      </c>
      <c r="M13" s="2"/>
      <c r="N13" s="2"/>
      <c r="O13" s="2"/>
      <c r="P13" s="2"/>
      <c r="Q13" s="2"/>
      <c r="R13" s="2" t="s">
        <v>21</v>
      </c>
      <c r="S13" s="2">
        <f>COUNTIF(D11:D14,R13)</f>
        <v>2</v>
      </c>
    </row>
    <row r="14" spans="1:19" x14ac:dyDescent="0.25">
      <c r="A14" s="2"/>
      <c r="B14" s="6" t="s">
        <v>12</v>
      </c>
      <c r="C14" s="6">
        <v>21</v>
      </c>
      <c r="D14" s="6" t="s">
        <v>20</v>
      </c>
      <c r="E14" s="14">
        <v>10</v>
      </c>
      <c r="F14" s="15"/>
      <c r="G14" s="16"/>
      <c r="H14" s="6">
        <v>28</v>
      </c>
      <c r="I14" s="6" t="s">
        <v>25</v>
      </c>
      <c r="J14" s="7" t="s">
        <v>41</v>
      </c>
      <c r="K14" s="7" t="s">
        <v>40</v>
      </c>
      <c r="L14" s="6">
        <v>10</v>
      </c>
      <c r="M14" s="2"/>
      <c r="N14" s="2"/>
      <c r="O14" s="2"/>
      <c r="P14" s="2"/>
      <c r="Q14" s="2"/>
      <c r="R14" s="2"/>
      <c r="S14" s="2"/>
    </row>
    <row r="15" spans="1:19" ht="3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" t="s">
        <v>22</v>
      </c>
      <c r="S15" s="2">
        <f>SUM(S12:S13)</f>
        <v>4</v>
      </c>
    </row>
    <row r="16" spans="1:1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/>
      <c r="P16" s="2"/>
      <c r="Q16" s="2"/>
      <c r="R16" s="2"/>
      <c r="S16" s="2"/>
    </row>
    <row r="17" spans="1:1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Q18" s="2"/>
      <c r="R18" s="2"/>
      <c r="S18" s="2"/>
    </row>
    <row r="19" spans="1:19" ht="21" x14ac:dyDescent="0.25">
      <c r="A19" s="2"/>
      <c r="B19" s="5" t="s">
        <v>13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Q19" s="2"/>
      <c r="R19" s="2"/>
      <c r="S19" s="2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Q20" s="2"/>
      <c r="R20" s="2"/>
      <c r="S20" s="2"/>
    </row>
    <row r="21" spans="1:19" x14ac:dyDescent="0.25">
      <c r="A21" s="2"/>
      <c r="B21" s="2" t="s">
        <v>19</v>
      </c>
      <c r="C21" s="2">
        <f>AVERAGE(C11:C14)</f>
        <v>37.75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Q21" s="2"/>
      <c r="R21" s="2"/>
      <c r="S21" s="2"/>
    </row>
    <row r="22" spans="1:19" ht="60" x14ac:dyDescent="0.25">
      <c r="A22" s="2"/>
      <c r="B22" s="1" t="s">
        <v>14</v>
      </c>
      <c r="C22" s="8">
        <f>E33/F38</f>
        <v>0</v>
      </c>
      <c r="D22" s="8">
        <f>E34/F38</f>
        <v>0.33333333333333331</v>
      </c>
      <c r="E22" s="8">
        <f>E35/F38</f>
        <v>0.66666666666666663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90" x14ac:dyDescent="0.25">
      <c r="A23" s="2"/>
      <c r="B23" s="1" t="s">
        <v>15</v>
      </c>
      <c r="C23" s="9">
        <f>S12/S15</f>
        <v>0.5</v>
      </c>
      <c r="D23" s="10">
        <f>S13/S15</f>
        <v>0.5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60" x14ac:dyDescent="0.25">
      <c r="A24" s="2"/>
      <c r="B24" s="1" t="s">
        <v>16</v>
      </c>
      <c r="C24" s="2">
        <f>AVERAGE(H11:H14)</f>
        <v>20.5</v>
      </c>
      <c r="D24" s="2" t="s">
        <v>26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90" x14ac:dyDescent="0.25">
      <c r="A25" s="2"/>
      <c r="B25" s="1" t="s">
        <v>17</v>
      </c>
      <c r="C25" s="11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05" x14ac:dyDescent="0.25">
      <c r="A26" s="2"/>
      <c r="B26" s="1" t="s">
        <v>18</v>
      </c>
      <c r="C26" s="2">
        <f>AVERAGE(L11:L14)</f>
        <v>9.25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9" spans="1:19" x14ac:dyDescent="0.25">
      <c r="C29" s="2" t="s">
        <v>32</v>
      </c>
      <c r="D29" s="2" t="s">
        <v>27</v>
      </c>
      <c r="E29" s="2" t="s">
        <v>28</v>
      </c>
      <c r="F29" s="2" t="s">
        <v>33</v>
      </c>
      <c r="G29" s="2"/>
      <c r="H29" s="2"/>
      <c r="I29" s="2"/>
      <c r="J29" s="2"/>
    </row>
    <row r="30" spans="1:19" x14ac:dyDescent="0.25">
      <c r="C30" s="2"/>
      <c r="D30" s="2"/>
      <c r="E30" s="2"/>
      <c r="F30" s="2"/>
      <c r="G30" s="2"/>
      <c r="H30" s="2"/>
      <c r="I30" s="2"/>
      <c r="J30" s="2"/>
    </row>
    <row r="31" spans="1:19" ht="15.75" thickBot="1" x14ac:dyDescent="0.3">
      <c r="C31" s="2"/>
      <c r="D31" s="2"/>
      <c r="E31" s="2"/>
      <c r="F31" s="2"/>
      <c r="G31" s="2"/>
      <c r="H31" s="2"/>
      <c r="I31" s="2"/>
      <c r="J31" s="2"/>
    </row>
    <row r="32" spans="1:19" ht="15.75" thickBot="1" x14ac:dyDescent="0.3">
      <c r="C32" s="18" t="s">
        <v>30</v>
      </c>
      <c r="D32" s="19"/>
      <c r="E32" s="18" t="s">
        <v>29</v>
      </c>
      <c r="F32" s="19"/>
      <c r="G32" s="12"/>
      <c r="H32" s="2" t="s">
        <v>25</v>
      </c>
      <c r="I32" s="17" t="s">
        <v>34</v>
      </c>
      <c r="J32" s="17"/>
    </row>
    <row r="33" spans="3:10" x14ac:dyDescent="0.25">
      <c r="C33" s="20">
        <v>18</v>
      </c>
      <c r="D33" s="21"/>
      <c r="E33" s="20">
        <f>FREQUENCY(C11:C14,C33)</f>
        <v>0</v>
      </c>
      <c r="F33" s="21"/>
      <c r="I33" s="2"/>
      <c r="J33" s="2"/>
    </row>
    <row r="34" spans="3:10" x14ac:dyDescent="0.25">
      <c r="C34" s="20">
        <v>35</v>
      </c>
      <c r="D34" s="21"/>
      <c r="E34" s="20">
        <f>FREQUENCY(C11:C14,C34)</f>
        <v>2</v>
      </c>
      <c r="F34" s="21"/>
      <c r="G34" s="2"/>
      <c r="H34" s="2"/>
      <c r="I34" s="2"/>
      <c r="J34" s="2"/>
    </row>
    <row r="35" spans="3:10" ht="15.75" thickBot="1" x14ac:dyDescent="0.3">
      <c r="C35" s="22">
        <v>50</v>
      </c>
      <c r="D35" s="23"/>
      <c r="E35" s="22">
        <f>FREQUENCY(C11:C14,C35)</f>
        <v>4</v>
      </c>
      <c r="F35" s="23"/>
      <c r="G35" s="2"/>
      <c r="H35" s="2"/>
      <c r="I35" s="2"/>
      <c r="J35" s="2"/>
    </row>
    <row r="36" spans="3:10" x14ac:dyDescent="0.25">
      <c r="C36" s="2"/>
      <c r="D36" s="2"/>
      <c r="E36" s="2"/>
      <c r="F36" s="2"/>
      <c r="G36" s="2"/>
      <c r="H36" s="12"/>
      <c r="I36" s="2"/>
      <c r="J36" s="2"/>
    </row>
    <row r="37" spans="3:10" x14ac:dyDescent="0.25">
      <c r="C37" s="12"/>
      <c r="D37" s="2"/>
      <c r="E37" s="2"/>
      <c r="F37" s="2"/>
      <c r="G37" s="2"/>
      <c r="H37" s="2"/>
      <c r="I37" s="2"/>
      <c r="J37" s="2"/>
    </row>
    <row r="38" spans="3:10" x14ac:dyDescent="0.25">
      <c r="C38" s="17" t="s">
        <v>31</v>
      </c>
      <c r="D38" s="17"/>
      <c r="E38" s="17"/>
      <c r="F38" s="2">
        <f>SUM(E33:F35)</f>
        <v>6</v>
      </c>
      <c r="G38" s="2"/>
      <c r="H38" s="2"/>
      <c r="I38" s="2"/>
      <c r="J38" s="2"/>
    </row>
  </sheetData>
  <mergeCells count="15">
    <mergeCell ref="C35:D35"/>
    <mergeCell ref="E35:F35"/>
    <mergeCell ref="C38:E38"/>
    <mergeCell ref="I32:J32"/>
    <mergeCell ref="C32:D32"/>
    <mergeCell ref="E32:F32"/>
    <mergeCell ref="C33:D33"/>
    <mergeCell ref="E33:F33"/>
    <mergeCell ref="C34:D34"/>
    <mergeCell ref="E34:F34"/>
    <mergeCell ref="E10:G10"/>
    <mergeCell ref="E11:G11"/>
    <mergeCell ref="E12:G12"/>
    <mergeCell ref="E13:G13"/>
    <mergeCell ref="E14:G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Ordenador</vt:lpstr>
      <vt:lpstr>Tablet</vt:lpstr>
      <vt:lpstr>Móvil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Fernández Huerta</cp:lastModifiedBy>
  <dcterms:created xsi:type="dcterms:W3CDTF">2024-11-14T19:46:52Z</dcterms:created>
  <dcterms:modified xsi:type="dcterms:W3CDTF">2024-11-30T20:31:14Z</dcterms:modified>
</cp:coreProperties>
</file>