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ssi\Downloads\"/>
    </mc:Choice>
  </mc:AlternateContent>
  <xr:revisionPtr revIDLastSave="0" documentId="8_{F28A1A2F-CFB4-4D8E-B6D6-C1F4A9658EA7}" xr6:coauthVersionLast="47" xr6:coauthVersionMax="47" xr10:uidLastSave="{00000000-0000-0000-0000-000000000000}"/>
  <bookViews>
    <workbookView xWindow="22932" yWindow="-108" windowWidth="23256" windowHeight="12576" activeTab="6" xr2:uid="{00000000-000D-0000-FFFF-FFFF00000000}"/>
  </bookViews>
  <sheets>
    <sheet name="Crowdfunding" sheetId="1" r:id="rId1"/>
    <sheet name="Category Pivot" sheetId="2" r:id="rId2"/>
    <sheet name="Sub Category" sheetId="3" r:id="rId3"/>
    <sheet name="Date Created" sheetId="8" r:id="rId4"/>
    <sheet name="Outcomes" sheetId="9" r:id="rId5"/>
    <sheet name=" Statistical Analysis un.succes" sheetId="11" r:id="rId6"/>
    <sheet name="Statistical Analysis All Backer" sheetId="10" r:id="rId7"/>
  </sheets>
  <definedNames>
    <definedName name="_xlnm._FilterDatabase" localSheetId="0" hidden="1">Crowdfunding!$A$1:$V$1001</definedName>
  </definedNames>
  <calcPr calcId="191029"/>
  <pivotCaches>
    <pivotCache cacheId="35" r:id="rId8"/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D12" i="9"/>
  <c r="D11" i="9"/>
  <c r="D10" i="9"/>
  <c r="D9" i="9"/>
  <c r="D8" i="9"/>
  <c r="D7" i="9"/>
  <c r="D6" i="9"/>
  <c r="D5" i="9"/>
  <c r="D4" i="9"/>
  <c r="D3" i="9"/>
  <c r="D2" i="9"/>
  <c r="C10" i="9"/>
  <c r="C9" i="9"/>
  <c r="C8" i="9"/>
  <c r="C7" i="9"/>
  <c r="C6" i="9"/>
  <c r="C5" i="9"/>
  <c r="C4" i="9"/>
  <c r="C3" i="9"/>
  <c r="C2" i="9"/>
  <c r="C11" i="9"/>
  <c r="C13" i="9"/>
  <c r="C12" i="9"/>
  <c r="B4" i="9"/>
  <c r="B5" i="9"/>
  <c r="E5" i="9" s="1"/>
  <c r="B3" i="9"/>
  <c r="B13" i="9"/>
  <c r="E13" i="9" s="1"/>
  <c r="B12" i="9"/>
  <c r="B11" i="9"/>
  <c r="E11" i="9" s="1"/>
  <c r="B10" i="9"/>
  <c r="B9" i="9"/>
  <c r="B8" i="9"/>
  <c r="B7" i="9"/>
  <c r="B6" i="9"/>
  <c r="E6" i="9" s="1"/>
  <c r="H6" i="9" s="1"/>
  <c r="B2" i="9"/>
  <c r="E2" i="9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N3" i="1"/>
  <c r="O3" i="1" s="1"/>
  <c r="N4" i="1"/>
  <c r="N5" i="1"/>
  <c r="N6" i="1"/>
  <c r="N7" i="1"/>
  <c r="O7" i="1" s="1"/>
  <c r="N8" i="1"/>
  <c r="O8" i="1" s="1"/>
  <c r="N9" i="1"/>
  <c r="O9" i="1" s="1"/>
  <c r="N10" i="1"/>
  <c r="N11" i="1"/>
  <c r="N12" i="1"/>
  <c r="N13" i="1"/>
  <c r="N14" i="1"/>
  <c r="N15" i="1"/>
  <c r="N16" i="1"/>
  <c r="N17" i="1"/>
  <c r="O17" i="1" s="1"/>
  <c r="N18" i="1"/>
  <c r="O18" i="1" s="1"/>
  <c r="N19" i="1"/>
  <c r="N20" i="1"/>
  <c r="N21" i="1"/>
  <c r="N22" i="1"/>
  <c r="N23" i="1"/>
  <c r="O23" i="1" s="1"/>
  <c r="N24" i="1"/>
  <c r="N25" i="1"/>
  <c r="N26" i="1"/>
  <c r="N27" i="1"/>
  <c r="N28" i="1"/>
  <c r="N29" i="1"/>
  <c r="N30" i="1"/>
  <c r="N31" i="1"/>
  <c r="O31" i="1" s="1"/>
  <c r="N32" i="1"/>
  <c r="N33" i="1"/>
  <c r="O33" i="1" s="1"/>
  <c r="N34" i="1"/>
  <c r="N35" i="1"/>
  <c r="N36" i="1"/>
  <c r="N37" i="1"/>
  <c r="N38" i="1"/>
  <c r="N39" i="1"/>
  <c r="O39" i="1" s="1"/>
  <c r="N40" i="1"/>
  <c r="O40" i="1" s="1"/>
  <c r="N41" i="1"/>
  <c r="O41" i="1" s="1"/>
  <c r="N42" i="1"/>
  <c r="N43" i="1"/>
  <c r="N44" i="1"/>
  <c r="N45" i="1"/>
  <c r="N46" i="1"/>
  <c r="N47" i="1"/>
  <c r="N48" i="1"/>
  <c r="N49" i="1"/>
  <c r="O49" i="1" s="1"/>
  <c r="N50" i="1"/>
  <c r="O50" i="1" s="1"/>
  <c r="N51" i="1"/>
  <c r="N52" i="1"/>
  <c r="N53" i="1"/>
  <c r="N54" i="1"/>
  <c r="N55" i="1"/>
  <c r="O55" i="1" s="1"/>
  <c r="N56" i="1"/>
  <c r="N57" i="1"/>
  <c r="N58" i="1"/>
  <c r="N59" i="1"/>
  <c r="N60" i="1"/>
  <c r="N61" i="1"/>
  <c r="N62" i="1"/>
  <c r="N63" i="1"/>
  <c r="O63" i="1" s="1"/>
  <c r="N64" i="1"/>
  <c r="N65" i="1"/>
  <c r="O65" i="1" s="1"/>
  <c r="N66" i="1"/>
  <c r="N67" i="1"/>
  <c r="N68" i="1"/>
  <c r="N69" i="1"/>
  <c r="N70" i="1"/>
  <c r="N71" i="1"/>
  <c r="O71" i="1" s="1"/>
  <c r="N72" i="1"/>
  <c r="O72" i="1" s="1"/>
  <c r="N73" i="1"/>
  <c r="O73" i="1" s="1"/>
  <c r="N74" i="1"/>
  <c r="N75" i="1"/>
  <c r="N76" i="1"/>
  <c r="N77" i="1"/>
  <c r="N78" i="1"/>
  <c r="N79" i="1"/>
  <c r="N80" i="1"/>
  <c r="N81" i="1"/>
  <c r="O81" i="1" s="1"/>
  <c r="N82" i="1"/>
  <c r="O82" i="1" s="1"/>
  <c r="N83" i="1"/>
  <c r="N84" i="1"/>
  <c r="N85" i="1"/>
  <c r="N86" i="1"/>
  <c r="N87" i="1"/>
  <c r="O87" i="1" s="1"/>
  <c r="N88" i="1"/>
  <c r="N89" i="1"/>
  <c r="N90" i="1"/>
  <c r="N91" i="1"/>
  <c r="N92" i="1"/>
  <c r="N93" i="1"/>
  <c r="N94" i="1"/>
  <c r="N95" i="1"/>
  <c r="O95" i="1" s="1"/>
  <c r="N96" i="1"/>
  <c r="N97" i="1"/>
  <c r="O97" i="1" s="1"/>
  <c r="N98" i="1"/>
  <c r="N99" i="1"/>
  <c r="N100" i="1"/>
  <c r="N101" i="1"/>
  <c r="N102" i="1"/>
  <c r="N103" i="1"/>
  <c r="O103" i="1" s="1"/>
  <c r="N104" i="1"/>
  <c r="O104" i="1" s="1"/>
  <c r="N105" i="1"/>
  <c r="O105" i="1" s="1"/>
  <c r="N106" i="1"/>
  <c r="N107" i="1"/>
  <c r="N108" i="1"/>
  <c r="N109" i="1"/>
  <c r="N110" i="1"/>
  <c r="N111" i="1"/>
  <c r="N112" i="1"/>
  <c r="N113" i="1"/>
  <c r="O113" i="1" s="1"/>
  <c r="N114" i="1"/>
  <c r="O114" i="1" s="1"/>
  <c r="N115" i="1"/>
  <c r="N116" i="1"/>
  <c r="N117" i="1"/>
  <c r="N118" i="1"/>
  <c r="N119" i="1"/>
  <c r="O119" i="1" s="1"/>
  <c r="N120" i="1"/>
  <c r="N121" i="1"/>
  <c r="N122" i="1"/>
  <c r="N123" i="1"/>
  <c r="N124" i="1"/>
  <c r="N125" i="1"/>
  <c r="N126" i="1"/>
  <c r="N127" i="1"/>
  <c r="O127" i="1" s="1"/>
  <c r="N128" i="1"/>
  <c r="N129" i="1"/>
  <c r="O129" i="1" s="1"/>
  <c r="N130" i="1"/>
  <c r="N131" i="1"/>
  <c r="N132" i="1"/>
  <c r="N133" i="1"/>
  <c r="N134" i="1"/>
  <c r="N135" i="1"/>
  <c r="O135" i="1" s="1"/>
  <c r="N136" i="1"/>
  <c r="O136" i="1" s="1"/>
  <c r="N137" i="1"/>
  <c r="O137" i="1" s="1"/>
  <c r="N138" i="1"/>
  <c r="N139" i="1"/>
  <c r="N140" i="1"/>
  <c r="N141" i="1"/>
  <c r="N142" i="1"/>
  <c r="N143" i="1"/>
  <c r="N144" i="1"/>
  <c r="N145" i="1"/>
  <c r="O145" i="1" s="1"/>
  <c r="N146" i="1"/>
  <c r="O146" i="1" s="1"/>
  <c r="N147" i="1"/>
  <c r="N148" i="1"/>
  <c r="N149" i="1"/>
  <c r="N150" i="1"/>
  <c r="N151" i="1"/>
  <c r="O151" i="1" s="1"/>
  <c r="N152" i="1"/>
  <c r="N153" i="1"/>
  <c r="N154" i="1"/>
  <c r="N155" i="1"/>
  <c r="N156" i="1"/>
  <c r="N157" i="1"/>
  <c r="N158" i="1"/>
  <c r="N159" i="1"/>
  <c r="O159" i="1" s="1"/>
  <c r="N160" i="1"/>
  <c r="N161" i="1"/>
  <c r="O161" i="1" s="1"/>
  <c r="N162" i="1"/>
  <c r="N163" i="1"/>
  <c r="N164" i="1"/>
  <c r="N165" i="1"/>
  <c r="N166" i="1"/>
  <c r="N167" i="1"/>
  <c r="O167" i="1" s="1"/>
  <c r="N168" i="1"/>
  <c r="O168" i="1" s="1"/>
  <c r="N169" i="1"/>
  <c r="O169" i="1" s="1"/>
  <c r="N170" i="1"/>
  <c r="N171" i="1"/>
  <c r="N172" i="1"/>
  <c r="N173" i="1"/>
  <c r="N174" i="1"/>
  <c r="N175" i="1"/>
  <c r="N176" i="1"/>
  <c r="N177" i="1"/>
  <c r="O177" i="1" s="1"/>
  <c r="N178" i="1"/>
  <c r="O178" i="1" s="1"/>
  <c r="N179" i="1"/>
  <c r="N180" i="1"/>
  <c r="N181" i="1"/>
  <c r="N182" i="1"/>
  <c r="N183" i="1"/>
  <c r="O183" i="1" s="1"/>
  <c r="N184" i="1"/>
  <c r="N185" i="1"/>
  <c r="N186" i="1"/>
  <c r="N187" i="1"/>
  <c r="N188" i="1"/>
  <c r="N189" i="1"/>
  <c r="N190" i="1"/>
  <c r="N191" i="1"/>
  <c r="O191" i="1" s="1"/>
  <c r="N192" i="1"/>
  <c r="N193" i="1"/>
  <c r="O193" i="1" s="1"/>
  <c r="N194" i="1"/>
  <c r="N195" i="1"/>
  <c r="N196" i="1"/>
  <c r="N197" i="1"/>
  <c r="N198" i="1"/>
  <c r="N199" i="1"/>
  <c r="O199" i="1" s="1"/>
  <c r="N200" i="1"/>
  <c r="O200" i="1" s="1"/>
  <c r="N201" i="1"/>
  <c r="O201" i="1" s="1"/>
  <c r="N202" i="1"/>
  <c r="N203" i="1"/>
  <c r="N204" i="1"/>
  <c r="N205" i="1"/>
  <c r="N206" i="1"/>
  <c r="N207" i="1"/>
  <c r="N208" i="1"/>
  <c r="N209" i="1"/>
  <c r="O209" i="1" s="1"/>
  <c r="N210" i="1"/>
  <c r="O210" i="1" s="1"/>
  <c r="N211" i="1"/>
  <c r="N212" i="1"/>
  <c r="N213" i="1"/>
  <c r="N214" i="1"/>
  <c r="N215" i="1"/>
  <c r="O215" i="1" s="1"/>
  <c r="N216" i="1"/>
  <c r="N217" i="1"/>
  <c r="N218" i="1"/>
  <c r="N219" i="1"/>
  <c r="N220" i="1"/>
  <c r="N221" i="1"/>
  <c r="N222" i="1"/>
  <c r="N223" i="1"/>
  <c r="O223" i="1" s="1"/>
  <c r="N224" i="1"/>
  <c r="N225" i="1"/>
  <c r="O225" i="1" s="1"/>
  <c r="N226" i="1"/>
  <c r="N227" i="1"/>
  <c r="N228" i="1"/>
  <c r="N229" i="1"/>
  <c r="N230" i="1"/>
  <c r="N231" i="1"/>
  <c r="O231" i="1" s="1"/>
  <c r="N232" i="1"/>
  <c r="O232" i="1" s="1"/>
  <c r="N233" i="1"/>
  <c r="O233" i="1" s="1"/>
  <c r="N234" i="1"/>
  <c r="N235" i="1"/>
  <c r="N236" i="1"/>
  <c r="N237" i="1"/>
  <c r="N238" i="1"/>
  <c r="N239" i="1"/>
  <c r="N240" i="1"/>
  <c r="N241" i="1"/>
  <c r="O241" i="1" s="1"/>
  <c r="N242" i="1"/>
  <c r="O242" i="1" s="1"/>
  <c r="N243" i="1"/>
  <c r="N244" i="1"/>
  <c r="N245" i="1"/>
  <c r="N246" i="1"/>
  <c r="N247" i="1"/>
  <c r="O247" i="1" s="1"/>
  <c r="N248" i="1"/>
  <c r="N249" i="1"/>
  <c r="N250" i="1"/>
  <c r="N251" i="1"/>
  <c r="N252" i="1"/>
  <c r="N253" i="1"/>
  <c r="N254" i="1"/>
  <c r="N255" i="1"/>
  <c r="O255" i="1" s="1"/>
  <c r="N256" i="1"/>
  <c r="N257" i="1"/>
  <c r="O257" i="1" s="1"/>
  <c r="N258" i="1"/>
  <c r="N259" i="1"/>
  <c r="N260" i="1"/>
  <c r="N261" i="1"/>
  <c r="N262" i="1"/>
  <c r="N263" i="1"/>
  <c r="O263" i="1" s="1"/>
  <c r="N264" i="1"/>
  <c r="O264" i="1" s="1"/>
  <c r="N265" i="1"/>
  <c r="O265" i="1" s="1"/>
  <c r="N266" i="1"/>
  <c r="N267" i="1"/>
  <c r="N268" i="1"/>
  <c r="N269" i="1"/>
  <c r="N270" i="1"/>
  <c r="N271" i="1"/>
  <c r="N272" i="1"/>
  <c r="N273" i="1"/>
  <c r="O273" i="1" s="1"/>
  <c r="N274" i="1"/>
  <c r="O274" i="1" s="1"/>
  <c r="N275" i="1"/>
  <c r="N276" i="1"/>
  <c r="N277" i="1"/>
  <c r="N278" i="1"/>
  <c r="N279" i="1"/>
  <c r="O279" i="1" s="1"/>
  <c r="N280" i="1"/>
  <c r="N281" i="1"/>
  <c r="N282" i="1"/>
  <c r="N283" i="1"/>
  <c r="N284" i="1"/>
  <c r="N285" i="1"/>
  <c r="N286" i="1"/>
  <c r="N287" i="1"/>
  <c r="O287" i="1" s="1"/>
  <c r="N288" i="1"/>
  <c r="N289" i="1"/>
  <c r="O289" i="1" s="1"/>
  <c r="N290" i="1"/>
  <c r="N291" i="1"/>
  <c r="N292" i="1"/>
  <c r="N293" i="1"/>
  <c r="N294" i="1"/>
  <c r="N295" i="1"/>
  <c r="O295" i="1" s="1"/>
  <c r="N296" i="1"/>
  <c r="O296" i="1" s="1"/>
  <c r="N297" i="1"/>
  <c r="O297" i="1" s="1"/>
  <c r="N298" i="1"/>
  <c r="N299" i="1"/>
  <c r="N300" i="1"/>
  <c r="N301" i="1"/>
  <c r="N302" i="1"/>
  <c r="N303" i="1"/>
  <c r="N304" i="1"/>
  <c r="N305" i="1"/>
  <c r="O305" i="1" s="1"/>
  <c r="N306" i="1"/>
  <c r="O306" i="1" s="1"/>
  <c r="N307" i="1"/>
  <c r="N308" i="1"/>
  <c r="N309" i="1"/>
  <c r="N310" i="1"/>
  <c r="N311" i="1"/>
  <c r="O311" i="1" s="1"/>
  <c r="N312" i="1"/>
  <c r="N313" i="1"/>
  <c r="N314" i="1"/>
  <c r="N315" i="1"/>
  <c r="N316" i="1"/>
  <c r="N317" i="1"/>
  <c r="N318" i="1"/>
  <c r="N319" i="1"/>
  <c r="O319" i="1" s="1"/>
  <c r="N320" i="1"/>
  <c r="N321" i="1"/>
  <c r="O321" i="1" s="1"/>
  <c r="N322" i="1"/>
  <c r="N323" i="1"/>
  <c r="N324" i="1"/>
  <c r="N325" i="1"/>
  <c r="N326" i="1"/>
  <c r="N327" i="1"/>
  <c r="O327" i="1" s="1"/>
  <c r="N328" i="1"/>
  <c r="O328" i="1" s="1"/>
  <c r="N329" i="1"/>
  <c r="O329" i="1" s="1"/>
  <c r="N330" i="1"/>
  <c r="N331" i="1"/>
  <c r="N332" i="1"/>
  <c r="N333" i="1"/>
  <c r="N334" i="1"/>
  <c r="N335" i="1"/>
  <c r="N336" i="1"/>
  <c r="N337" i="1"/>
  <c r="O337" i="1" s="1"/>
  <c r="N338" i="1"/>
  <c r="O338" i="1" s="1"/>
  <c r="N339" i="1"/>
  <c r="N340" i="1"/>
  <c r="N341" i="1"/>
  <c r="N342" i="1"/>
  <c r="N343" i="1"/>
  <c r="O343" i="1" s="1"/>
  <c r="N344" i="1"/>
  <c r="N345" i="1"/>
  <c r="N346" i="1"/>
  <c r="N347" i="1"/>
  <c r="N348" i="1"/>
  <c r="N349" i="1"/>
  <c r="N350" i="1"/>
  <c r="N351" i="1"/>
  <c r="O351" i="1" s="1"/>
  <c r="N352" i="1"/>
  <c r="N353" i="1"/>
  <c r="O353" i="1" s="1"/>
  <c r="N354" i="1"/>
  <c r="N355" i="1"/>
  <c r="N356" i="1"/>
  <c r="N357" i="1"/>
  <c r="N358" i="1"/>
  <c r="N359" i="1"/>
  <c r="O359" i="1" s="1"/>
  <c r="N360" i="1"/>
  <c r="O360" i="1" s="1"/>
  <c r="N361" i="1"/>
  <c r="O361" i="1" s="1"/>
  <c r="N362" i="1"/>
  <c r="N363" i="1"/>
  <c r="N364" i="1"/>
  <c r="N365" i="1"/>
  <c r="N366" i="1"/>
  <c r="N367" i="1"/>
  <c r="N368" i="1"/>
  <c r="N369" i="1"/>
  <c r="O369" i="1" s="1"/>
  <c r="N370" i="1"/>
  <c r="O370" i="1" s="1"/>
  <c r="N371" i="1"/>
  <c r="N372" i="1"/>
  <c r="N373" i="1"/>
  <c r="N374" i="1"/>
  <c r="N375" i="1"/>
  <c r="O375" i="1" s="1"/>
  <c r="N376" i="1"/>
  <c r="N377" i="1"/>
  <c r="N378" i="1"/>
  <c r="N379" i="1"/>
  <c r="N380" i="1"/>
  <c r="N381" i="1"/>
  <c r="N382" i="1"/>
  <c r="N383" i="1"/>
  <c r="O383" i="1" s="1"/>
  <c r="N384" i="1"/>
  <c r="N385" i="1"/>
  <c r="O385" i="1" s="1"/>
  <c r="N386" i="1"/>
  <c r="N387" i="1"/>
  <c r="N388" i="1"/>
  <c r="N389" i="1"/>
  <c r="N390" i="1"/>
  <c r="N391" i="1"/>
  <c r="O391" i="1" s="1"/>
  <c r="N392" i="1"/>
  <c r="O392" i="1" s="1"/>
  <c r="N393" i="1"/>
  <c r="O393" i="1" s="1"/>
  <c r="N394" i="1"/>
  <c r="N395" i="1"/>
  <c r="N396" i="1"/>
  <c r="N397" i="1"/>
  <c r="N398" i="1"/>
  <c r="N399" i="1"/>
  <c r="N400" i="1"/>
  <c r="N401" i="1"/>
  <c r="O401" i="1" s="1"/>
  <c r="N402" i="1"/>
  <c r="O402" i="1" s="1"/>
  <c r="N403" i="1"/>
  <c r="N404" i="1"/>
  <c r="N405" i="1"/>
  <c r="N406" i="1"/>
  <c r="N407" i="1"/>
  <c r="O407" i="1" s="1"/>
  <c r="N408" i="1"/>
  <c r="N409" i="1"/>
  <c r="N410" i="1"/>
  <c r="N411" i="1"/>
  <c r="N412" i="1"/>
  <c r="N413" i="1"/>
  <c r="N414" i="1"/>
  <c r="N415" i="1"/>
  <c r="O415" i="1" s="1"/>
  <c r="N416" i="1"/>
  <c r="N417" i="1"/>
  <c r="O417" i="1" s="1"/>
  <c r="N418" i="1"/>
  <c r="N419" i="1"/>
  <c r="N420" i="1"/>
  <c r="N421" i="1"/>
  <c r="N422" i="1"/>
  <c r="N423" i="1"/>
  <c r="O423" i="1" s="1"/>
  <c r="N424" i="1"/>
  <c r="O424" i="1" s="1"/>
  <c r="N425" i="1"/>
  <c r="O425" i="1" s="1"/>
  <c r="N426" i="1"/>
  <c r="N427" i="1"/>
  <c r="N428" i="1"/>
  <c r="N429" i="1"/>
  <c r="N430" i="1"/>
  <c r="N431" i="1"/>
  <c r="N432" i="1"/>
  <c r="N433" i="1"/>
  <c r="O433" i="1" s="1"/>
  <c r="N434" i="1"/>
  <c r="O434" i="1" s="1"/>
  <c r="N435" i="1"/>
  <c r="N436" i="1"/>
  <c r="N437" i="1"/>
  <c r="N438" i="1"/>
  <c r="N439" i="1"/>
  <c r="O439" i="1" s="1"/>
  <c r="N440" i="1"/>
  <c r="N441" i="1"/>
  <c r="N442" i="1"/>
  <c r="N443" i="1"/>
  <c r="N444" i="1"/>
  <c r="N445" i="1"/>
  <c r="N446" i="1"/>
  <c r="N447" i="1"/>
  <c r="O447" i="1" s="1"/>
  <c r="N448" i="1"/>
  <c r="N449" i="1"/>
  <c r="O449" i="1" s="1"/>
  <c r="N450" i="1"/>
  <c r="N451" i="1"/>
  <c r="N452" i="1"/>
  <c r="N453" i="1"/>
  <c r="N454" i="1"/>
  <c r="N455" i="1"/>
  <c r="O455" i="1" s="1"/>
  <c r="N456" i="1"/>
  <c r="O456" i="1" s="1"/>
  <c r="N457" i="1"/>
  <c r="O457" i="1" s="1"/>
  <c r="N458" i="1"/>
  <c r="N459" i="1"/>
  <c r="N460" i="1"/>
  <c r="N461" i="1"/>
  <c r="N462" i="1"/>
  <c r="N463" i="1"/>
  <c r="N464" i="1"/>
  <c r="N465" i="1"/>
  <c r="O465" i="1" s="1"/>
  <c r="N466" i="1"/>
  <c r="O466" i="1" s="1"/>
  <c r="N467" i="1"/>
  <c r="N468" i="1"/>
  <c r="N469" i="1"/>
  <c r="N470" i="1"/>
  <c r="N471" i="1"/>
  <c r="O471" i="1" s="1"/>
  <c r="N472" i="1"/>
  <c r="N473" i="1"/>
  <c r="N474" i="1"/>
  <c r="N475" i="1"/>
  <c r="N476" i="1"/>
  <c r="N477" i="1"/>
  <c r="N478" i="1"/>
  <c r="N479" i="1"/>
  <c r="O479" i="1" s="1"/>
  <c r="N480" i="1"/>
  <c r="N481" i="1"/>
  <c r="O481" i="1" s="1"/>
  <c r="N482" i="1"/>
  <c r="N483" i="1"/>
  <c r="N484" i="1"/>
  <c r="N485" i="1"/>
  <c r="N486" i="1"/>
  <c r="N487" i="1"/>
  <c r="O487" i="1" s="1"/>
  <c r="N488" i="1"/>
  <c r="O488" i="1" s="1"/>
  <c r="N489" i="1"/>
  <c r="O489" i="1" s="1"/>
  <c r="N490" i="1"/>
  <c r="N491" i="1"/>
  <c r="N492" i="1"/>
  <c r="N493" i="1"/>
  <c r="N494" i="1"/>
  <c r="N495" i="1"/>
  <c r="N496" i="1"/>
  <c r="N497" i="1"/>
  <c r="O497" i="1" s="1"/>
  <c r="N498" i="1"/>
  <c r="O498" i="1" s="1"/>
  <c r="N499" i="1"/>
  <c r="N500" i="1"/>
  <c r="N501" i="1"/>
  <c r="N502" i="1"/>
  <c r="N503" i="1"/>
  <c r="O503" i="1" s="1"/>
  <c r="N504" i="1"/>
  <c r="N505" i="1"/>
  <c r="N506" i="1"/>
  <c r="N507" i="1"/>
  <c r="N508" i="1"/>
  <c r="N509" i="1"/>
  <c r="N510" i="1"/>
  <c r="N511" i="1"/>
  <c r="O511" i="1" s="1"/>
  <c r="N512" i="1"/>
  <c r="N513" i="1"/>
  <c r="O513" i="1" s="1"/>
  <c r="N514" i="1"/>
  <c r="N515" i="1"/>
  <c r="N516" i="1"/>
  <c r="N517" i="1"/>
  <c r="N518" i="1"/>
  <c r="N519" i="1"/>
  <c r="O519" i="1" s="1"/>
  <c r="N520" i="1"/>
  <c r="N521" i="1"/>
  <c r="O521" i="1" s="1"/>
  <c r="N522" i="1"/>
  <c r="N523" i="1"/>
  <c r="N524" i="1"/>
  <c r="N525" i="1"/>
  <c r="N526" i="1"/>
  <c r="N527" i="1"/>
  <c r="N528" i="1"/>
  <c r="N529" i="1"/>
  <c r="O529" i="1" s="1"/>
  <c r="N530" i="1"/>
  <c r="O530" i="1" s="1"/>
  <c r="N531" i="1"/>
  <c r="N532" i="1"/>
  <c r="N533" i="1"/>
  <c r="N534" i="1"/>
  <c r="N535" i="1"/>
  <c r="O535" i="1" s="1"/>
  <c r="N536" i="1"/>
  <c r="N537" i="1"/>
  <c r="N538" i="1"/>
  <c r="N539" i="1"/>
  <c r="N540" i="1"/>
  <c r="N541" i="1"/>
  <c r="N542" i="1"/>
  <c r="N543" i="1"/>
  <c r="O543" i="1" s="1"/>
  <c r="N544" i="1"/>
  <c r="N545" i="1"/>
  <c r="O545" i="1" s="1"/>
  <c r="N546" i="1"/>
  <c r="N547" i="1"/>
  <c r="N548" i="1"/>
  <c r="N549" i="1"/>
  <c r="N550" i="1"/>
  <c r="N551" i="1"/>
  <c r="O551" i="1" s="1"/>
  <c r="N552" i="1"/>
  <c r="N553" i="1"/>
  <c r="O553" i="1" s="1"/>
  <c r="N554" i="1"/>
  <c r="N555" i="1"/>
  <c r="N556" i="1"/>
  <c r="N557" i="1"/>
  <c r="N558" i="1"/>
  <c r="N559" i="1"/>
  <c r="N560" i="1"/>
  <c r="N561" i="1"/>
  <c r="O561" i="1" s="1"/>
  <c r="N562" i="1"/>
  <c r="O562" i="1" s="1"/>
  <c r="N563" i="1"/>
  <c r="N564" i="1"/>
  <c r="N565" i="1"/>
  <c r="N566" i="1"/>
  <c r="N567" i="1"/>
  <c r="O567" i="1" s="1"/>
  <c r="N568" i="1"/>
  <c r="N569" i="1"/>
  <c r="N570" i="1"/>
  <c r="N571" i="1"/>
  <c r="N572" i="1"/>
  <c r="N573" i="1"/>
  <c r="N574" i="1"/>
  <c r="N575" i="1"/>
  <c r="O575" i="1" s="1"/>
  <c r="N576" i="1"/>
  <c r="N577" i="1"/>
  <c r="O577" i="1" s="1"/>
  <c r="N578" i="1"/>
  <c r="N579" i="1"/>
  <c r="N580" i="1"/>
  <c r="N581" i="1"/>
  <c r="N582" i="1"/>
  <c r="N583" i="1"/>
  <c r="O583" i="1" s="1"/>
  <c r="N584" i="1"/>
  <c r="N585" i="1"/>
  <c r="O585" i="1" s="1"/>
  <c r="N586" i="1"/>
  <c r="N587" i="1"/>
  <c r="N588" i="1"/>
  <c r="N589" i="1"/>
  <c r="N590" i="1"/>
  <c r="N591" i="1"/>
  <c r="N592" i="1"/>
  <c r="N593" i="1"/>
  <c r="O593" i="1" s="1"/>
  <c r="N594" i="1"/>
  <c r="O594" i="1" s="1"/>
  <c r="N595" i="1"/>
  <c r="N596" i="1"/>
  <c r="N597" i="1"/>
  <c r="N598" i="1"/>
  <c r="N599" i="1"/>
  <c r="O599" i="1" s="1"/>
  <c r="N600" i="1"/>
  <c r="N601" i="1"/>
  <c r="N602" i="1"/>
  <c r="N603" i="1"/>
  <c r="N604" i="1"/>
  <c r="N605" i="1"/>
  <c r="N606" i="1"/>
  <c r="N607" i="1"/>
  <c r="O607" i="1" s="1"/>
  <c r="N608" i="1"/>
  <c r="N609" i="1"/>
  <c r="O609" i="1" s="1"/>
  <c r="N610" i="1"/>
  <c r="N611" i="1"/>
  <c r="N612" i="1"/>
  <c r="N613" i="1"/>
  <c r="N614" i="1"/>
  <c r="N615" i="1"/>
  <c r="O615" i="1" s="1"/>
  <c r="N616" i="1"/>
  <c r="N617" i="1"/>
  <c r="O617" i="1" s="1"/>
  <c r="N618" i="1"/>
  <c r="N619" i="1"/>
  <c r="N620" i="1"/>
  <c r="N621" i="1"/>
  <c r="N622" i="1"/>
  <c r="N623" i="1"/>
  <c r="N624" i="1"/>
  <c r="N625" i="1"/>
  <c r="O625" i="1" s="1"/>
  <c r="N626" i="1"/>
  <c r="O626" i="1" s="1"/>
  <c r="N627" i="1"/>
  <c r="N628" i="1"/>
  <c r="N629" i="1"/>
  <c r="N630" i="1"/>
  <c r="N631" i="1"/>
  <c r="O631" i="1" s="1"/>
  <c r="N632" i="1"/>
  <c r="N633" i="1"/>
  <c r="N634" i="1"/>
  <c r="N635" i="1"/>
  <c r="N636" i="1"/>
  <c r="N637" i="1"/>
  <c r="N638" i="1"/>
  <c r="N639" i="1"/>
  <c r="O639" i="1" s="1"/>
  <c r="N640" i="1"/>
  <c r="N641" i="1"/>
  <c r="O641" i="1" s="1"/>
  <c r="N642" i="1"/>
  <c r="N643" i="1"/>
  <c r="N644" i="1"/>
  <c r="N645" i="1"/>
  <c r="N646" i="1"/>
  <c r="N647" i="1"/>
  <c r="O647" i="1" s="1"/>
  <c r="N648" i="1"/>
  <c r="N649" i="1"/>
  <c r="O649" i="1" s="1"/>
  <c r="N650" i="1"/>
  <c r="N651" i="1"/>
  <c r="N652" i="1"/>
  <c r="N653" i="1"/>
  <c r="N654" i="1"/>
  <c r="N655" i="1"/>
  <c r="N656" i="1"/>
  <c r="N657" i="1"/>
  <c r="O657" i="1" s="1"/>
  <c r="N658" i="1"/>
  <c r="O658" i="1" s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O673" i="1" s="1"/>
  <c r="N674" i="1"/>
  <c r="N675" i="1"/>
  <c r="N676" i="1"/>
  <c r="N677" i="1"/>
  <c r="N678" i="1"/>
  <c r="N679" i="1"/>
  <c r="N680" i="1"/>
  <c r="N681" i="1"/>
  <c r="O681" i="1" s="1"/>
  <c r="N682" i="1"/>
  <c r="N683" i="1"/>
  <c r="O683" i="1" s="1"/>
  <c r="N684" i="1"/>
  <c r="N685" i="1"/>
  <c r="N686" i="1"/>
  <c r="N687" i="1"/>
  <c r="N688" i="1"/>
  <c r="N689" i="1"/>
  <c r="O689" i="1" s="1"/>
  <c r="N690" i="1"/>
  <c r="N691" i="1"/>
  <c r="O691" i="1" s="1"/>
  <c r="N692" i="1"/>
  <c r="N693" i="1"/>
  <c r="N694" i="1"/>
  <c r="N695" i="1"/>
  <c r="N696" i="1"/>
  <c r="N697" i="1"/>
  <c r="N698" i="1"/>
  <c r="N699" i="1"/>
  <c r="O699" i="1" s="1"/>
  <c r="N700" i="1"/>
  <c r="N701" i="1"/>
  <c r="N702" i="1"/>
  <c r="N703" i="1"/>
  <c r="N704" i="1"/>
  <c r="N705" i="1"/>
  <c r="N706" i="1"/>
  <c r="N707" i="1"/>
  <c r="O707" i="1" s="1"/>
  <c r="N708" i="1"/>
  <c r="N709" i="1"/>
  <c r="N710" i="1"/>
  <c r="N711" i="1"/>
  <c r="N712" i="1"/>
  <c r="N713" i="1"/>
  <c r="N714" i="1"/>
  <c r="N715" i="1"/>
  <c r="O715" i="1" s="1"/>
  <c r="N716" i="1"/>
  <c r="N717" i="1"/>
  <c r="N718" i="1"/>
  <c r="N719" i="1"/>
  <c r="N720" i="1"/>
  <c r="N721" i="1"/>
  <c r="N722" i="1"/>
  <c r="N723" i="1"/>
  <c r="O723" i="1" s="1"/>
  <c r="N724" i="1"/>
  <c r="N725" i="1"/>
  <c r="N726" i="1"/>
  <c r="N727" i="1"/>
  <c r="N728" i="1"/>
  <c r="N729" i="1"/>
  <c r="N730" i="1"/>
  <c r="N731" i="1"/>
  <c r="O731" i="1" s="1"/>
  <c r="N732" i="1"/>
  <c r="N733" i="1"/>
  <c r="N734" i="1"/>
  <c r="N735" i="1"/>
  <c r="N736" i="1"/>
  <c r="N737" i="1"/>
  <c r="N738" i="1"/>
  <c r="N739" i="1"/>
  <c r="O739" i="1" s="1"/>
  <c r="N740" i="1"/>
  <c r="N741" i="1"/>
  <c r="N742" i="1"/>
  <c r="N743" i="1"/>
  <c r="N744" i="1"/>
  <c r="N745" i="1"/>
  <c r="N746" i="1"/>
  <c r="N747" i="1"/>
  <c r="O747" i="1" s="1"/>
  <c r="N748" i="1"/>
  <c r="N749" i="1"/>
  <c r="N750" i="1"/>
  <c r="N751" i="1"/>
  <c r="N752" i="1"/>
  <c r="N753" i="1"/>
  <c r="N754" i="1"/>
  <c r="N755" i="1"/>
  <c r="O755" i="1" s="1"/>
  <c r="N756" i="1"/>
  <c r="N757" i="1"/>
  <c r="N758" i="1"/>
  <c r="N759" i="1"/>
  <c r="N760" i="1"/>
  <c r="N761" i="1"/>
  <c r="N762" i="1"/>
  <c r="N763" i="1"/>
  <c r="O763" i="1" s="1"/>
  <c r="N764" i="1"/>
  <c r="N765" i="1"/>
  <c r="N766" i="1"/>
  <c r="N767" i="1"/>
  <c r="N768" i="1"/>
  <c r="N769" i="1"/>
  <c r="N770" i="1"/>
  <c r="N771" i="1"/>
  <c r="O771" i="1" s="1"/>
  <c r="N772" i="1"/>
  <c r="N773" i="1"/>
  <c r="N774" i="1"/>
  <c r="N775" i="1"/>
  <c r="N776" i="1"/>
  <c r="N777" i="1"/>
  <c r="N778" i="1"/>
  <c r="N779" i="1"/>
  <c r="O779" i="1" s="1"/>
  <c r="N780" i="1"/>
  <c r="N781" i="1"/>
  <c r="N782" i="1"/>
  <c r="N783" i="1"/>
  <c r="N784" i="1"/>
  <c r="N785" i="1"/>
  <c r="N786" i="1"/>
  <c r="N787" i="1"/>
  <c r="O787" i="1" s="1"/>
  <c r="N788" i="1"/>
  <c r="N789" i="1"/>
  <c r="N790" i="1"/>
  <c r="N791" i="1"/>
  <c r="N792" i="1"/>
  <c r="N793" i="1"/>
  <c r="N794" i="1"/>
  <c r="N795" i="1"/>
  <c r="O795" i="1" s="1"/>
  <c r="N796" i="1"/>
  <c r="N797" i="1"/>
  <c r="N798" i="1"/>
  <c r="N799" i="1"/>
  <c r="N800" i="1"/>
  <c r="N801" i="1"/>
  <c r="N802" i="1"/>
  <c r="N803" i="1"/>
  <c r="O803" i="1" s="1"/>
  <c r="N804" i="1"/>
  <c r="N805" i="1"/>
  <c r="N806" i="1"/>
  <c r="N807" i="1"/>
  <c r="N808" i="1"/>
  <c r="N809" i="1"/>
  <c r="N810" i="1"/>
  <c r="N811" i="1"/>
  <c r="O811" i="1" s="1"/>
  <c r="N812" i="1"/>
  <c r="N813" i="1"/>
  <c r="N814" i="1"/>
  <c r="N815" i="1"/>
  <c r="N816" i="1"/>
  <c r="N817" i="1"/>
  <c r="N818" i="1"/>
  <c r="N819" i="1"/>
  <c r="O819" i="1" s="1"/>
  <c r="N820" i="1"/>
  <c r="N821" i="1"/>
  <c r="N822" i="1"/>
  <c r="N823" i="1"/>
  <c r="N824" i="1"/>
  <c r="N825" i="1"/>
  <c r="N826" i="1"/>
  <c r="N827" i="1"/>
  <c r="O827" i="1" s="1"/>
  <c r="N828" i="1"/>
  <c r="O828" i="1" s="1"/>
  <c r="N829" i="1"/>
  <c r="N830" i="1"/>
  <c r="N831" i="1"/>
  <c r="N832" i="1"/>
  <c r="N833" i="1"/>
  <c r="N834" i="1"/>
  <c r="N835" i="1"/>
  <c r="O835" i="1" s="1"/>
  <c r="N836" i="1"/>
  <c r="O836" i="1" s="1"/>
  <c r="N837" i="1"/>
  <c r="N838" i="1"/>
  <c r="N839" i="1"/>
  <c r="N840" i="1"/>
  <c r="N841" i="1"/>
  <c r="N842" i="1"/>
  <c r="N843" i="1"/>
  <c r="O843" i="1" s="1"/>
  <c r="N844" i="1"/>
  <c r="O844" i="1" s="1"/>
  <c r="N845" i="1"/>
  <c r="N846" i="1"/>
  <c r="N847" i="1"/>
  <c r="N848" i="1"/>
  <c r="N849" i="1"/>
  <c r="N850" i="1"/>
  <c r="N851" i="1"/>
  <c r="O851" i="1" s="1"/>
  <c r="N852" i="1"/>
  <c r="O852" i="1" s="1"/>
  <c r="N853" i="1"/>
  <c r="N854" i="1"/>
  <c r="N855" i="1"/>
  <c r="N856" i="1"/>
  <c r="N857" i="1"/>
  <c r="N858" i="1"/>
  <c r="N859" i="1"/>
  <c r="N860" i="1"/>
  <c r="O860" i="1" s="1"/>
  <c r="N861" i="1"/>
  <c r="N862" i="1"/>
  <c r="N863" i="1"/>
  <c r="N864" i="1"/>
  <c r="N865" i="1"/>
  <c r="N866" i="1"/>
  <c r="N867" i="1"/>
  <c r="N868" i="1"/>
  <c r="O868" i="1" s="1"/>
  <c r="N869" i="1"/>
  <c r="N870" i="1"/>
  <c r="N871" i="1"/>
  <c r="N872" i="1"/>
  <c r="N873" i="1"/>
  <c r="N874" i="1"/>
  <c r="N875" i="1"/>
  <c r="N876" i="1"/>
  <c r="O876" i="1" s="1"/>
  <c r="N877" i="1"/>
  <c r="N878" i="1"/>
  <c r="N879" i="1"/>
  <c r="N880" i="1"/>
  <c r="N881" i="1"/>
  <c r="N882" i="1"/>
  <c r="N883" i="1"/>
  <c r="N884" i="1"/>
  <c r="O884" i="1" s="1"/>
  <c r="N885" i="1"/>
  <c r="N886" i="1"/>
  <c r="N887" i="1"/>
  <c r="N888" i="1"/>
  <c r="N889" i="1"/>
  <c r="N890" i="1"/>
  <c r="N891" i="1"/>
  <c r="N892" i="1"/>
  <c r="O892" i="1" s="1"/>
  <c r="N893" i="1"/>
  <c r="N894" i="1"/>
  <c r="N895" i="1"/>
  <c r="N896" i="1"/>
  <c r="N897" i="1"/>
  <c r="N898" i="1"/>
  <c r="N899" i="1"/>
  <c r="N900" i="1"/>
  <c r="O900" i="1" s="1"/>
  <c r="N901" i="1"/>
  <c r="N902" i="1"/>
  <c r="N903" i="1"/>
  <c r="N904" i="1"/>
  <c r="N905" i="1"/>
  <c r="N906" i="1"/>
  <c r="N907" i="1"/>
  <c r="N908" i="1"/>
  <c r="O908" i="1" s="1"/>
  <c r="N909" i="1"/>
  <c r="N910" i="1"/>
  <c r="N911" i="1"/>
  <c r="N912" i="1"/>
  <c r="N913" i="1"/>
  <c r="N914" i="1"/>
  <c r="N915" i="1"/>
  <c r="N916" i="1"/>
  <c r="O916" i="1" s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P2" i="1" s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3" i="9" l="1"/>
  <c r="F3" i="9" s="1"/>
  <c r="H11" i="9"/>
  <c r="E4" i="9"/>
  <c r="H4" i="9" s="1"/>
  <c r="E12" i="9"/>
  <c r="F12" i="9" s="1"/>
  <c r="H3" i="9"/>
  <c r="G5" i="9"/>
  <c r="H12" i="9"/>
  <c r="G6" i="9"/>
  <c r="H5" i="9"/>
  <c r="H13" i="9"/>
  <c r="H2" i="9"/>
  <c r="G13" i="9"/>
  <c r="G11" i="9"/>
  <c r="G2" i="9"/>
  <c r="E10" i="9"/>
  <c r="G10" i="9" s="1"/>
  <c r="F6" i="9"/>
  <c r="E9" i="9"/>
  <c r="F9" i="9" s="1"/>
  <c r="F13" i="9"/>
  <c r="F5" i="9"/>
  <c r="E8" i="9"/>
  <c r="H8" i="9" s="1"/>
  <c r="F4" i="9"/>
  <c r="E7" i="9"/>
  <c r="H7" i="9" s="1"/>
  <c r="F11" i="9"/>
  <c r="F2" i="9"/>
  <c r="P9" i="1"/>
  <c r="O990" i="1"/>
  <c r="P990" i="1"/>
  <c r="O942" i="1"/>
  <c r="P942" i="1"/>
  <c r="O886" i="1"/>
  <c r="P886" i="1"/>
  <c r="O838" i="1"/>
  <c r="P838" i="1"/>
  <c r="O790" i="1"/>
  <c r="P790" i="1"/>
  <c r="O742" i="1"/>
  <c r="P742" i="1"/>
  <c r="O686" i="1"/>
  <c r="P686" i="1"/>
  <c r="O646" i="1"/>
  <c r="P646" i="1"/>
  <c r="O590" i="1"/>
  <c r="P590" i="1"/>
  <c r="O550" i="1"/>
  <c r="P550" i="1"/>
  <c r="O502" i="1"/>
  <c r="P502" i="1"/>
  <c r="O446" i="1"/>
  <c r="P446" i="1"/>
  <c r="O390" i="1"/>
  <c r="P390" i="1"/>
  <c r="O350" i="1"/>
  <c r="P350" i="1"/>
  <c r="O294" i="1"/>
  <c r="P294" i="1"/>
  <c r="O254" i="1"/>
  <c r="P254" i="1"/>
  <c r="O190" i="1"/>
  <c r="P190" i="1"/>
  <c r="O150" i="1"/>
  <c r="P150" i="1"/>
  <c r="O102" i="1"/>
  <c r="P102" i="1"/>
  <c r="O54" i="1"/>
  <c r="P54" i="1"/>
  <c r="O933" i="1"/>
  <c r="P933" i="1"/>
  <c r="O901" i="1"/>
  <c r="P901" i="1"/>
  <c r="O853" i="1"/>
  <c r="P853" i="1"/>
  <c r="O821" i="1"/>
  <c r="P821" i="1"/>
  <c r="O781" i="1"/>
  <c r="P781" i="1"/>
  <c r="O749" i="1"/>
  <c r="P749" i="1"/>
  <c r="O717" i="1"/>
  <c r="P717" i="1"/>
  <c r="O685" i="1"/>
  <c r="P685" i="1"/>
  <c r="O645" i="1"/>
  <c r="P645" i="1"/>
  <c r="O613" i="1"/>
  <c r="P613" i="1"/>
  <c r="O573" i="1"/>
  <c r="P573" i="1"/>
  <c r="O541" i="1"/>
  <c r="P541" i="1"/>
  <c r="O501" i="1"/>
  <c r="P501" i="1"/>
  <c r="O477" i="1"/>
  <c r="P477" i="1"/>
  <c r="O445" i="1"/>
  <c r="P445" i="1"/>
  <c r="O405" i="1"/>
  <c r="P405" i="1"/>
  <c r="O373" i="1"/>
  <c r="P373" i="1"/>
  <c r="O349" i="1"/>
  <c r="P349" i="1"/>
  <c r="O317" i="1"/>
  <c r="P317" i="1"/>
  <c r="O293" i="1"/>
  <c r="P293" i="1"/>
  <c r="O261" i="1"/>
  <c r="P261" i="1"/>
  <c r="O237" i="1"/>
  <c r="P237" i="1"/>
  <c r="O213" i="1"/>
  <c r="P213" i="1"/>
  <c r="O189" i="1"/>
  <c r="P189" i="1"/>
  <c r="O157" i="1"/>
  <c r="P157" i="1"/>
  <c r="O141" i="1"/>
  <c r="P141" i="1"/>
  <c r="O117" i="1"/>
  <c r="P117" i="1"/>
  <c r="O93" i="1"/>
  <c r="P93" i="1"/>
  <c r="O69" i="1"/>
  <c r="P69" i="1"/>
  <c r="O37" i="1"/>
  <c r="P37" i="1"/>
  <c r="O13" i="1"/>
  <c r="P13" i="1"/>
  <c r="O996" i="1"/>
  <c r="P996" i="1"/>
  <c r="O988" i="1"/>
  <c r="P988" i="1"/>
  <c r="O980" i="1"/>
  <c r="P980" i="1"/>
  <c r="O972" i="1"/>
  <c r="P972" i="1"/>
  <c r="O964" i="1"/>
  <c r="P964" i="1"/>
  <c r="O956" i="1"/>
  <c r="P956" i="1"/>
  <c r="O948" i="1"/>
  <c r="P948" i="1"/>
  <c r="O940" i="1"/>
  <c r="P940" i="1"/>
  <c r="O932" i="1"/>
  <c r="P932" i="1"/>
  <c r="O924" i="1"/>
  <c r="P924" i="1"/>
  <c r="O958" i="1"/>
  <c r="P958" i="1"/>
  <c r="O902" i="1"/>
  <c r="P902" i="1"/>
  <c r="O854" i="1"/>
  <c r="P854" i="1"/>
  <c r="O814" i="1"/>
  <c r="P814" i="1"/>
  <c r="O766" i="1"/>
  <c r="P766" i="1"/>
  <c r="O718" i="1"/>
  <c r="P718" i="1"/>
  <c r="O654" i="1"/>
  <c r="P654" i="1"/>
  <c r="O606" i="1"/>
  <c r="P606" i="1"/>
  <c r="O558" i="1"/>
  <c r="P558" i="1"/>
  <c r="O510" i="1"/>
  <c r="P510" i="1"/>
  <c r="O454" i="1"/>
  <c r="P454" i="1"/>
  <c r="O406" i="1"/>
  <c r="P406" i="1"/>
  <c r="O358" i="1"/>
  <c r="P358" i="1"/>
  <c r="O318" i="1"/>
  <c r="P318" i="1"/>
  <c r="O262" i="1"/>
  <c r="P262" i="1"/>
  <c r="O214" i="1"/>
  <c r="P214" i="1"/>
  <c r="O158" i="1"/>
  <c r="P158" i="1"/>
  <c r="O118" i="1"/>
  <c r="P118" i="1"/>
  <c r="O62" i="1"/>
  <c r="P62" i="1"/>
  <c r="O22" i="1"/>
  <c r="P22" i="1"/>
  <c r="O997" i="1"/>
  <c r="P997" i="1"/>
  <c r="O957" i="1"/>
  <c r="P957" i="1"/>
  <c r="O909" i="1"/>
  <c r="P909" i="1"/>
  <c r="O877" i="1"/>
  <c r="P877" i="1"/>
  <c r="O829" i="1"/>
  <c r="P829" i="1"/>
  <c r="O797" i="1"/>
  <c r="P797" i="1"/>
  <c r="O765" i="1"/>
  <c r="P765" i="1"/>
  <c r="O725" i="1"/>
  <c r="P725" i="1"/>
  <c r="O693" i="1"/>
  <c r="P693" i="1"/>
  <c r="O661" i="1"/>
  <c r="P661" i="1"/>
  <c r="O621" i="1"/>
  <c r="P621" i="1"/>
  <c r="O589" i="1"/>
  <c r="P589" i="1"/>
  <c r="O557" i="1"/>
  <c r="P557" i="1"/>
  <c r="O517" i="1"/>
  <c r="P517" i="1"/>
  <c r="O485" i="1"/>
  <c r="P485" i="1"/>
  <c r="O453" i="1"/>
  <c r="P453" i="1"/>
  <c r="O421" i="1"/>
  <c r="P421" i="1"/>
  <c r="O389" i="1"/>
  <c r="P389" i="1"/>
  <c r="O357" i="1"/>
  <c r="P357" i="1"/>
  <c r="O333" i="1"/>
  <c r="P333" i="1"/>
  <c r="O301" i="1"/>
  <c r="P301" i="1"/>
  <c r="O277" i="1"/>
  <c r="P277" i="1"/>
  <c r="O253" i="1"/>
  <c r="P253" i="1"/>
  <c r="O221" i="1"/>
  <c r="P221" i="1"/>
  <c r="O197" i="1"/>
  <c r="P197" i="1"/>
  <c r="O165" i="1"/>
  <c r="P165" i="1"/>
  <c r="O133" i="1"/>
  <c r="P133" i="1"/>
  <c r="O109" i="1"/>
  <c r="P109" i="1"/>
  <c r="O85" i="1"/>
  <c r="P85" i="1"/>
  <c r="O53" i="1"/>
  <c r="P53" i="1"/>
  <c r="O29" i="1"/>
  <c r="P29" i="1"/>
  <c r="O5" i="1"/>
  <c r="P5" i="1"/>
  <c r="O995" i="1"/>
  <c r="P995" i="1"/>
  <c r="O987" i="1"/>
  <c r="P987" i="1"/>
  <c r="O979" i="1"/>
  <c r="P979" i="1"/>
  <c r="O971" i="1"/>
  <c r="P971" i="1"/>
  <c r="O963" i="1"/>
  <c r="P963" i="1"/>
  <c r="O955" i="1"/>
  <c r="P955" i="1"/>
  <c r="O947" i="1"/>
  <c r="P947" i="1"/>
  <c r="O939" i="1"/>
  <c r="P939" i="1"/>
  <c r="O931" i="1"/>
  <c r="P931" i="1"/>
  <c r="O923" i="1"/>
  <c r="P923" i="1"/>
  <c r="O915" i="1"/>
  <c r="P915" i="1"/>
  <c r="O907" i="1"/>
  <c r="P907" i="1"/>
  <c r="O899" i="1"/>
  <c r="P899" i="1"/>
  <c r="O891" i="1"/>
  <c r="P891" i="1"/>
  <c r="O883" i="1"/>
  <c r="P883" i="1"/>
  <c r="O875" i="1"/>
  <c r="P875" i="1"/>
  <c r="O867" i="1"/>
  <c r="P867" i="1"/>
  <c r="O859" i="1"/>
  <c r="P859" i="1"/>
  <c r="O982" i="1"/>
  <c r="P982" i="1"/>
  <c r="O950" i="1"/>
  <c r="P950" i="1"/>
  <c r="O910" i="1"/>
  <c r="P910" i="1"/>
  <c r="O870" i="1"/>
  <c r="P870" i="1"/>
  <c r="O822" i="1"/>
  <c r="P822" i="1"/>
  <c r="O782" i="1"/>
  <c r="P782" i="1"/>
  <c r="O734" i="1"/>
  <c r="P734" i="1"/>
  <c r="O702" i="1"/>
  <c r="P702" i="1"/>
  <c r="O670" i="1"/>
  <c r="P670" i="1"/>
  <c r="O622" i="1"/>
  <c r="P622" i="1"/>
  <c r="O574" i="1"/>
  <c r="P574" i="1"/>
  <c r="O534" i="1"/>
  <c r="P534" i="1"/>
  <c r="O486" i="1"/>
  <c r="P486" i="1"/>
  <c r="O470" i="1"/>
  <c r="P470" i="1"/>
  <c r="O422" i="1"/>
  <c r="P422" i="1"/>
  <c r="O374" i="1"/>
  <c r="P374" i="1"/>
  <c r="O334" i="1"/>
  <c r="P334" i="1"/>
  <c r="O286" i="1"/>
  <c r="P286" i="1"/>
  <c r="O238" i="1"/>
  <c r="P238" i="1"/>
  <c r="O206" i="1"/>
  <c r="P206" i="1"/>
  <c r="O174" i="1"/>
  <c r="P174" i="1"/>
  <c r="O126" i="1"/>
  <c r="P126" i="1"/>
  <c r="O86" i="1"/>
  <c r="P86" i="1"/>
  <c r="O38" i="1"/>
  <c r="P38" i="1"/>
  <c r="O989" i="1"/>
  <c r="P989" i="1"/>
  <c r="O949" i="1"/>
  <c r="P949" i="1"/>
  <c r="O917" i="1"/>
  <c r="P917" i="1"/>
  <c r="O885" i="1"/>
  <c r="P885" i="1"/>
  <c r="O845" i="1"/>
  <c r="P845" i="1"/>
  <c r="O813" i="1"/>
  <c r="P813" i="1"/>
  <c r="O789" i="1"/>
  <c r="P789" i="1"/>
  <c r="O757" i="1"/>
  <c r="P757" i="1"/>
  <c r="O733" i="1"/>
  <c r="P733" i="1"/>
  <c r="O701" i="1"/>
  <c r="P701" i="1"/>
  <c r="O677" i="1"/>
  <c r="P677" i="1"/>
  <c r="O653" i="1"/>
  <c r="P653" i="1"/>
  <c r="O629" i="1"/>
  <c r="P629" i="1"/>
  <c r="O597" i="1"/>
  <c r="P597" i="1"/>
  <c r="O565" i="1"/>
  <c r="P565" i="1"/>
  <c r="O533" i="1"/>
  <c r="P533" i="1"/>
  <c r="O525" i="1"/>
  <c r="P525" i="1"/>
  <c r="O493" i="1"/>
  <c r="P493" i="1"/>
  <c r="O461" i="1"/>
  <c r="P461" i="1"/>
  <c r="O437" i="1"/>
  <c r="P437" i="1"/>
  <c r="O413" i="1"/>
  <c r="P413" i="1"/>
  <c r="O381" i="1"/>
  <c r="P381" i="1"/>
  <c r="O365" i="1"/>
  <c r="P365" i="1"/>
  <c r="O341" i="1"/>
  <c r="P341" i="1"/>
  <c r="O309" i="1"/>
  <c r="P309" i="1"/>
  <c r="O285" i="1"/>
  <c r="P285" i="1"/>
  <c r="O269" i="1"/>
  <c r="P269" i="1"/>
  <c r="O245" i="1"/>
  <c r="P245" i="1"/>
  <c r="O229" i="1"/>
  <c r="P229" i="1"/>
  <c r="O205" i="1"/>
  <c r="P205" i="1"/>
  <c r="O181" i="1"/>
  <c r="P181" i="1"/>
  <c r="O173" i="1"/>
  <c r="P173" i="1"/>
  <c r="O149" i="1"/>
  <c r="P149" i="1"/>
  <c r="O125" i="1"/>
  <c r="P125" i="1"/>
  <c r="O101" i="1"/>
  <c r="P101" i="1"/>
  <c r="O77" i="1"/>
  <c r="P77" i="1"/>
  <c r="O61" i="1"/>
  <c r="P61" i="1"/>
  <c r="O45" i="1"/>
  <c r="P45" i="1"/>
  <c r="O21" i="1"/>
  <c r="P21" i="1"/>
  <c r="O994" i="1"/>
  <c r="P994" i="1"/>
  <c r="O986" i="1"/>
  <c r="P986" i="1"/>
  <c r="O978" i="1"/>
  <c r="P978" i="1"/>
  <c r="O970" i="1"/>
  <c r="P970" i="1"/>
  <c r="O962" i="1"/>
  <c r="P962" i="1"/>
  <c r="O954" i="1"/>
  <c r="P954" i="1"/>
  <c r="O946" i="1"/>
  <c r="P946" i="1"/>
  <c r="O938" i="1"/>
  <c r="P938" i="1"/>
  <c r="O930" i="1"/>
  <c r="P930" i="1"/>
  <c r="O922" i="1"/>
  <c r="P922" i="1"/>
  <c r="O914" i="1"/>
  <c r="P914" i="1"/>
  <c r="O906" i="1"/>
  <c r="P906" i="1"/>
  <c r="O898" i="1"/>
  <c r="P898" i="1"/>
  <c r="O890" i="1"/>
  <c r="P890" i="1"/>
  <c r="O882" i="1"/>
  <c r="P882" i="1"/>
  <c r="O874" i="1"/>
  <c r="P874" i="1"/>
  <c r="O866" i="1"/>
  <c r="P866" i="1"/>
  <c r="O858" i="1"/>
  <c r="P858" i="1"/>
  <c r="O850" i="1"/>
  <c r="P850" i="1"/>
  <c r="O842" i="1"/>
  <c r="P842" i="1"/>
  <c r="O974" i="1"/>
  <c r="P974" i="1"/>
  <c r="O926" i="1"/>
  <c r="P926" i="1"/>
  <c r="O878" i="1"/>
  <c r="P878" i="1"/>
  <c r="O830" i="1"/>
  <c r="P830" i="1"/>
  <c r="O774" i="1"/>
  <c r="P774" i="1"/>
  <c r="O726" i="1"/>
  <c r="P726" i="1"/>
  <c r="O678" i="1"/>
  <c r="P678" i="1"/>
  <c r="O630" i="1"/>
  <c r="P630" i="1"/>
  <c r="O582" i="1"/>
  <c r="P582" i="1"/>
  <c r="O526" i="1"/>
  <c r="P526" i="1"/>
  <c r="O478" i="1"/>
  <c r="P478" i="1"/>
  <c r="O430" i="1"/>
  <c r="P430" i="1"/>
  <c r="O382" i="1"/>
  <c r="P382" i="1"/>
  <c r="O326" i="1"/>
  <c r="P326" i="1"/>
  <c r="O278" i="1"/>
  <c r="P278" i="1"/>
  <c r="O230" i="1"/>
  <c r="P230" i="1"/>
  <c r="O182" i="1"/>
  <c r="P182" i="1"/>
  <c r="O134" i="1"/>
  <c r="P134" i="1"/>
  <c r="O78" i="1"/>
  <c r="P78" i="1"/>
  <c r="O30" i="1"/>
  <c r="P30" i="1"/>
  <c r="O973" i="1"/>
  <c r="P973" i="1"/>
  <c r="O925" i="1"/>
  <c r="P925" i="1"/>
  <c r="O893" i="1"/>
  <c r="P893" i="1"/>
  <c r="O837" i="1"/>
  <c r="P837" i="1"/>
  <c r="O805" i="1"/>
  <c r="P805" i="1"/>
  <c r="O773" i="1"/>
  <c r="P773" i="1"/>
  <c r="O741" i="1"/>
  <c r="P741" i="1"/>
  <c r="O709" i="1"/>
  <c r="P709" i="1"/>
  <c r="O669" i="1"/>
  <c r="P669" i="1"/>
  <c r="O637" i="1"/>
  <c r="P637" i="1"/>
  <c r="O605" i="1"/>
  <c r="P605" i="1"/>
  <c r="O581" i="1"/>
  <c r="P581" i="1"/>
  <c r="O549" i="1"/>
  <c r="P549" i="1"/>
  <c r="O509" i="1"/>
  <c r="P509" i="1"/>
  <c r="O469" i="1"/>
  <c r="P469" i="1"/>
  <c r="O429" i="1"/>
  <c r="P429" i="1"/>
  <c r="O397" i="1"/>
  <c r="P397" i="1"/>
  <c r="O325" i="1"/>
  <c r="P325" i="1"/>
  <c r="O1001" i="1"/>
  <c r="P1001" i="1"/>
  <c r="O993" i="1"/>
  <c r="P993" i="1"/>
  <c r="O985" i="1"/>
  <c r="P985" i="1"/>
  <c r="O977" i="1"/>
  <c r="P977" i="1"/>
  <c r="O969" i="1"/>
  <c r="P969" i="1"/>
  <c r="O961" i="1"/>
  <c r="P961" i="1"/>
  <c r="O953" i="1"/>
  <c r="P953" i="1"/>
  <c r="O945" i="1"/>
  <c r="P945" i="1"/>
  <c r="O937" i="1"/>
  <c r="P937" i="1"/>
  <c r="O929" i="1"/>
  <c r="P929" i="1"/>
  <c r="O921" i="1"/>
  <c r="P921" i="1"/>
  <c r="O913" i="1"/>
  <c r="P913" i="1"/>
  <c r="O905" i="1"/>
  <c r="P905" i="1"/>
  <c r="O897" i="1"/>
  <c r="P897" i="1"/>
  <c r="O889" i="1"/>
  <c r="P889" i="1"/>
  <c r="O881" i="1"/>
  <c r="P881" i="1"/>
  <c r="O873" i="1"/>
  <c r="P873" i="1"/>
  <c r="O865" i="1"/>
  <c r="P865" i="1"/>
  <c r="O857" i="1"/>
  <c r="P857" i="1"/>
  <c r="O849" i="1"/>
  <c r="P849" i="1"/>
  <c r="O841" i="1"/>
  <c r="P841" i="1"/>
  <c r="O833" i="1"/>
  <c r="P833" i="1"/>
  <c r="O825" i="1"/>
  <c r="P825" i="1"/>
  <c r="O817" i="1"/>
  <c r="P817" i="1"/>
  <c r="O809" i="1"/>
  <c r="P809" i="1"/>
  <c r="O801" i="1"/>
  <c r="P801" i="1"/>
  <c r="O793" i="1"/>
  <c r="P793" i="1"/>
  <c r="O785" i="1"/>
  <c r="P785" i="1"/>
  <c r="O777" i="1"/>
  <c r="P777" i="1"/>
  <c r="O769" i="1"/>
  <c r="P769" i="1"/>
  <c r="O761" i="1"/>
  <c r="P761" i="1"/>
  <c r="O753" i="1"/>
  <c r="P753" i="1"/>
  <c r="O745" i="1"/>
  <c r="P745" i="1"/>
  <c r="O737" i="1"/>
  <c r="P737" i="1"/>
  <c r="O729" i="1"/>
  <c r="P729" i="1"/>
  <c r="O721" i="1"/>
  <c r="P721" i="1"/>
  <c r="O713" i="1"/>
  <c r="P713" i="1"/>
  <c r="O705" i="1"/>
  <c r="P705" i="1"/>
  <c r="O697" i="1"/>
  <c r="P697" i="1"/>
  <c r="O998" i="1"/>
  <c r="P998" i="1"/>
  <c r="O934" i="1"/>
  <c r="P934" i="1"/>
  <c r="O894" i="1"/>
  <c r="P894" i="1"/>
  <c r="O846" i="1"/>
  <c r="P846" i="1"/>
  <c r="O798" i="1"/>
  <c r="P798" i="1"/>
  <c r="O750" i="1"/>
  <c r="P750" i="1"/>
  <c r="O694" i="1"/>
  <c r="P694" i="1"/>
  <c r="O638" i="1"/>
  <c r="P638" i="1"/>
  <c r="O598" i="1"/>
  <c r="P598" i="1"/>
  <c r="O542" i="1"/>
  <c r="P542" i="1"/>
  <c r="O494" i="1"/>
  <c r="P494" i="1"/>
  <c r="O438" i="1"/>
  <c r="P438" i="1"/>
  <c r="O398" i="1"/>
  <c r="P398" i="1"/>
  <c r="O342" i="1"/>
  <c r="P342" i="1"/>
  <c r="O302" i="1"/>
  <c r="P302" i="1"/>
  <c r="O246" i="1"/>
  <c r="P246" i="1"/>
  <c r="O198" i="1"/>
  <c r="P198" i="1"/>
  <c r="O142" i="1"/>
  <c r="P142" i="1"/>
  <c r="O94" i="1"/>
  <c r="P94" i="1"/>
  <c r="O46" i="1"/>
  <c r="P46" i="1"/>
  <c r="O6" i="1"/>
  <c r="P6" i="1"/>
  <c r="O965" i="1"/>
  <c r="P965" i="1"/>
  <c r="O869" i="1"/>
  <c r="P869" i="1"/>
  <c r="O1000" i="1"/>
  <c r="P1000" i="1"/>
  <c r="O992" i="1"/>
  <c r="P992" i="1"/>
  <c r="O984" i="1"/>
  <c r="P984" i="1"/>
  <c r="O976" i="1"/>
  <c r="P976" i="1"/>
  <c r="O968" i="1"/>
  <c r="P968" i="1"/>
  <c r="O960" i="1"/>
  <c r="P960" i="1"/>
  <c r="O952" i="1"/>
  <c r="P952" i="1"/>
  <c r="O944" i="1"/>
  <c r="P944" i="1"/>
  <c r="O936" i="1"/>
  <c r="P936" i="1"/>
  <c r="O928" i="1"/>
  <c r="P928" i="1"/>
  <c r="O920" i="1"/>
  <c r="P920" i="1"/>
  <c r="O912" i="1"/>
  <c r="P912" i="1"/>
  <c r="O904" i="1"/>
  <c r="P904" i="1"/>
  <c r="O896" i="1"/>
  <c r="P896" i="1"/>
  <c r="O888" i="1"/>
  <c r="P888" i="1"/>
  <c r="O880" i="1"/>
  <c r="P880" i="1"/>
  <c r="O872" i="1"/>
  <c r="P872" i="1"/>
  <c r="O864" i="1"/>
  <c r="P864" i="1"/>
  <c r="O856" i="1"/>
  <c r="P856" i="1"/>
  <c r="O848" i="1"/>
  <c r="P848" i="1"/>
  <c r="O840" i="1"/>
  <c r="P840" i="1"/>
  <c r="O832" i="1"/>
  <c r="P832" i="1"/>
  <c r="O824" i="1"/>
  <c r="P824" i="1"/>
  <c r="O816" i="1"/>
  <c r="P816" i="1"/>
  <c r="O808" i="1"/>
  <c r="P808" i="1"/>
  <c r="O800" i="1"/>
  <c r="P800" i="1"/>
  <c r="O792" i="1"/>
  <c r="P792" i="1"/>
  <c r="O784" i="1"/>
  <c r="P784" i="1"/>
  <c r="O776" i="1"/>
  <c r="P776" i="1"/>
  <c r="O768" i="1"/>
  <c r="P768" i="1"/>
  <c r="O760" i="1"/>
  <c r="P760" i="1"/>
  <c r="O752" i="1"/>
  <c r="P752" i="1"/>
  <c r="O744" i="1"/>
  <c r="P744" i="1"/>
  <c r="O736" i="1"/>
  <c r="P736" i="1"/>
  <c r="O728" i="1"/>
  <c r="P728" i="1"/>
  <c r="O720" i="1"/>
  <c r="P720" i="1"/>
  <c r="O712" i="1"/>
  <c r="P712" i="1"/>
  <c r="O704" i="1"/>
  <c r="P704" i="1"/>
  <c r="O696" i="1"/>
  <c r="P696" i="1"/>
  <c r="O688" i="1"/>
  <c r="P688" i="1"/>
  <c r="O680" i="1"/>
  <c r="P680" i="1"/>
  <c r="O672" i="1"/>
  <c r="P672" i="1"/>
  <c r="O664" i="1"/>
  <c r="P664" i="1"/>
  <c r="O656" i="1"/>
  <c r="P656" i="1"/>
  <c r="O648" i="1"/>
  <c r="P648" i="1"/>
  <c r="O640" i="1"/>
  <c r="P640" i="1"/>
  <c r="O632" i="1"/>
  <c r="P632" i="1"/>
  <c r="O624" i="1"/>
  <c r="P624" i="1"/>
  <c r="O616" i="1"/>
  <c r="P616" i="1"/>
  <c r="O608" i="1"/>
  <c r="P608" i="1"/>
  <c r="O600" i="1"/>
  <c r="P600" i="1"/>
  <c r="O592" i="1"/>
  <c r="P592" i="1"/>
  <c r="O584" i="1"/>
  <c r="P584" i="1"/>
  <c r="O576" i="1"/>
  <c r="P576" i="1"/>
  <c r="O568" i="1"/>
  <c r="P568" i="1"/>
  <c r="O560" i="1"/>
  <c r="P560" i="1"/>
  <c r="O552" i="1"/>
  <c r="P552" i="1"/>
  <c r="O544" i="1"/>
  <c r="P544" i="1"/>
  <c r="O536" i="1"/>
  <c r="P536" i="1"/>
  <c r="O528" i="1"/>
  <c r="P528" i="1"/>
  <c r="O520" i="1"/>
  <c r="P520" i="1"/>
  <c r="O512" i="1"/>
  <c r="P512" i="1"/>
  <c r="O504" i="1"/>
  <c r="P504" i="1"/>
  <c r="O966" i="1"/>
  <c r="P966" i="1"/>
  <c r="O918" i="1"/>
  <c r="P918" i="1"/>
  <c r="O862" i="1"/>
  <c r="P862" i="1"/>
  <c r="O806" i="1"/>
  <c r="P806" i="1"/>
  <c r="O758" i="1"/>
  <c r="P758" i="1"/>
  <c r="O710" i="1"/>
  <c r="P710" i="1"/>
  <c r="O662" i="1"/>
  <c r="P662" i="1"/>
  <c r="O614" i="1"/>
  <c r="P614" i="1"/>
  <c r="O566" i="1"/>
  <c r="P566" i="1"/>
  <c r="O518" i="1"/>
  <c r="P518" i="1"/>
  <c r="O462" i="1"/>
  <c r="P462" i="1"/>
  <c r="O414" i="1"/>
  <c r="P414" i="1"/>
  <c r="O366" i="1"/>
  <c r="P366" i="1"/>
  <c r="O310" i="1"/>
  <c r="P310" i="1"/>
  <c r="O270" i="1"/>
  <c r="P270" i="1"/>
  <c r="O222" i="1"/>
  <c r="P222" i="1"/>
  <c r="O166" i="1"/>
  <c r="P166" i="1"/>
  <c r="O110" i="1"/>
  <c r="P110" i="1"/>
  <c r="O70" i="1"/>
  <c r="P70" i="1"/>
  <c r="O14" i="1"/>
  <c r="P14" i="1"/>
  <c r="O981" i="1"/>
  <c r="P981" i="1"/>
  <c r="O941" i="1"/>
  <c r="P941" i="1"/>
  <c r="O861" i="1"/>
  <c r="P861" i="1"/>
  <c r="O999" i="1"/>
  <c r="P999" i="1"/>
  <c r="O991" i="1"/>
  <c r="P991" i="1"/>
  <c r="O983" i="1"/>
  <c r="P983" i="1"/>
  <c r="O975" i="1"/>
  <c r="P975" i="1"/>
  <c r="O967" i="1"/>
  <c r="P967" i="1"/>
  <c r="O959" i="1"/>
  <c r="P959" i="1"/>
  <c r="O951" i="1"/>
  <c r="P951" i="1"/>
  <c r="O943" i="1"/>
  <c r="P943" i="1"/>
  <c r="O935" i="1"/>
  <c r="P935" i="1"/>
  <c r="O927" i="1"/>
  <c r="P927" i="1"/>
  <c r="O919" i="1"/>
  <c r="P919" i="1"/>
  <c r="O911" i="1"/>
  <c r="P911" i="1"/>
  <c r="O903" i="1"/>
  <c r="P903" i="1"/>
  <c r="O895" i="1"/>
  <c r="P895" i="1"/>
  <c r="O887" i="1"/>
  <c r="P887" i="1"/>
  <c r="O879" i="1"/>
  <c r="P879" i="1"/>
  <c r="O871" i="1"/>
  <c r="P871" i="1"/>
  <c r="O863" i="1"/>
  <c r="P863" i="1"/>
  <c r="O855" i="1"/>
  <c r="P855" i="1"/>
  <c r="O847" i="1"/>
  <c r="P847" i="1"/>
  <c r="O839" i="1"/>
  <c r="P839" i="1"/>
  <c r="O831" i="1"/>
  <c r="P831" i="1"/>
  <c r="O823" i="1"/>
  <c r="P823" i="1"/>
  <c r="O815" i="1"/>
  <c r="P815" i="1"/>
  <c r="O807" i="1"/>
  <c r="P807" i="1"/>
  <c r="O799" i="1"/>
  <c r="P799" i="1"/>
  <c r="O791" i="1"/>
  <c r="P791" i="1"/>
  <c r="O783" i="1"/>
  <c r="P783" i="1"/>
  <c r="O775" i="1"/>
  <c r="P775" i="1"/>
  <c r="O767" i="1"/>
  <c r="P767" i="1"/>
  <c r="O759" i="1"/>
  <c r="P759" i="1"/>
  <c r="O751" i="1"/>
  <c r="P751" i="1"/>
  <c r="O743" i="1"/>
  <c r="P743" i="1"/>
  <c r="O735" i="1"/>
  <c r="P735" i="1"/>
  <c r="O727" i="1"/>
  <c r="P727" i="1"/>
  <c r="O719" i="1"/>
  <c r="P719" i="1"/>
  <c r="O711" i="1"/>
  <c r="P711" i="1"/>
  <c r="O703" i="1"/>
  <c r="P703" i="1"/>
  <c r="O695" i="1"/>
  <c r="P695" i="1"/>
  <c r="O687" i="1"/>
  <c r="P687" i="1"/>
  <c r="O679" i="1"/>
  <c r="P679" i="1"/>
  <c r="O671" i="1"/>
  <c r="P671" i="1"/>
  <c r="O663" i="1"/>
  <c r="P663" i="1"/>
  <c r="O655" i="1"/>
  <c r="P655" i="1"/>
  <c r="O623" i="1"/>
  <c r="P623" i="1"/>
  <c r="O591" i="1"/>
  <c r="P591" i="1"/>
  <c r="O559" i="1"/>
  <c r="P559" i="1"/>
  <c r="O527" i="1"/>
  <c r="P527" i="1"/>
  <c r="O495" i="1"/>
  <c r="P495" i="1"/>
  <c r="O463" i="1"/>
  <c r="P463" i="1"/>
  <c r="O431" i="1"/>
  <c r="P431" i="1"/>
  <c r="O399" i="1"/>
  <c r="P399" i="1"/>
  <c r="O367" i="1"/>
  <c r="P367" i="1"/>
  <c r="O335" i="1"/>
  <c r="P335" i="1"/>
  <c r="O303" i="1"/>
  <c r="P303" i="1"/>
  <c r="O271" i="1"/>
  <c r="P271" i="1"/>
  <c r="O239" i="1"/>
  <c r="P239" i="1"/>
  <c r="O207" i="1"/>
  <c r="P207" i="1"/>
  <c r="O175" i="1"/>
  <c r="P175" i="1"/>
  <c r="O143" i="1"/>
  <c r="P143" i="1"/>
  <c r="O111" i="1"/>
  <c r="P111" i="1"/>
  <c r="O79" i="1"/>
  <c r="P79" i="1"/>
  <c r="O47" i="1"/>
  <c r="P47" i="1"/>
  <c r="O15" i="1"/>
  <c r="P15" i="1"/>
  <c r="P835" i="1"/>
  <c r="P657" i="1"/>
  <c r="P615" i="1"/>
  <c r="P593" i="1"/>
  <c r="P551" i="1"/>
  <c r="P529" i="1"/>
  <c r="P487" i="1"/>
  <c r="P465" i="1"/>
  <c r="P423" i="1"/>
  <c r="P401" i="1"/>
  <c r="P359" i="1"/>
  <c r="P337" i="1"/>
  <c r="P295" i="1"/>
  <c r="P273" i="1"/>
  <c r="P231" i="1"/>
  <c r="P209" i="1"/>
  <c r="P167" i="1"/>
  <c r="P145" i="1"/>
  <c r="P103" i="1"/>
  <c r="P81" i="1"/>
  <c r="P39" i="1"/>
  <c r="P17" i="1"/>
  <c r="P900" i="1"/>
  <c r="P868" i="1"/>
  <c r="P819" i="1"/>
  <c r="P803" i="1"/>
  <c r="P787" i="1"/>
  <c r="P771" i="1"/>
  <c r="P755" i="1"/>
  <c r="P739" i="1"/>
  <c r="P723" i="1"/>
  <c r="P707" i="1"/>
  <c r="P691" i="1"/>
  <c r="P673" i="1"/>
  <c r="P631" i="1"/>
  <c r="P609" i="1"/>
  <c r="P567" i="1"/>
  <c r="P545" i="1"/>
  <c r="P503" i="1"/>
  <c r="P481" i="1"/>
  <c r="P439" i="1"/>
  <c r="P417" i="1"/>
  <c r="P375" i="1"/>
  <c r="P353" i="1"/>
  <c r="P311" i="1"/>
  <c r="P289" i="1"/>
  <c r="P247" i="1"/>
  <c r="P225" i="1"/>
  <c r="P183" i="1"/>
  <c r="P161" i="1"/>
  <c r="P119" i="1"/>
  <c r="P97" i="1"/>
  <c r="P55" i="1"/>
  <c r="P33" i="1"/>
  <c r="P844" i="1"/>
  <c r="P689" i="1"/>
  <c r="P649" i="1"/>
  <c r="P607" i="1"/>
  <c r="P585" i="1"/>
  <c r="P543" i="1"/>
  <c r="P521" i="1"/>
  <c r="P479" i="1"/>
  <c r="P457" i="1"/>
  <c r="P415" i="1"/>
  <c r="P393" i="1"/>
  <c r="P351" i="1"/>
  <c r="P329" i="1"/>
  <c r="P287" i="1"/>
  <c r="P265" i="1"/>
  <c r="P223" i="1"/>
  <c r="P201" i="1"/>
  <c r="P159" i="1"/>
  <c r="P137" i="1"/>
  <c r="P95" i="1"/>
  <c r="P73" i="1"/>
  <c r="P31" i="1"/>
  <c r="O820" i="1"/>
  <c r="P820" i="1"/>
  <c r="O812" i="1"/>
  <c r="P812" i="1"/>
  <c r="O804" i="1"/>
  <c r="P804" i="1"/>
  <c r="O796" i="1"/>
  <c r="P796" i="1"/>
  <c r="O788" i="1"/>
  <c r="P788" i="1"/>
  <c r="O780" i="1"/>
  <c r="P780" i="1"/>
  <c r="O772" i="1"/>
  <c r="P772" i="1"/>
  <c r="O764" i="1"/>
  <c r="P764" i="1"/>
  <c r="O756" i="1"/>
  <c r="P756" i="1"/>
  <c r="O748" i="1"/>
  <c r="P748" i="1"/>
  <c r="O740" i="1"/>
  <c r="P740" i="1"/>
  <c r="O732" i="1"/>
  <c r="P732" i="1"/>
  <c r="O724" i="1"/>
  <c r="P724" i="1"/>
  <c r="O716" i="1"/>
  <c r="P716" i="1"/>
  <c r="O708" i="1"/>
  <c r="P708" i="1"/>
  <c r="O700" i="1"/>
  <c r="P700" i="1"/>
  <c r="O692" i="1"/>
  <c r="P692" i="1"/>
  <c r="O684" i="1"/>
  <c r="P684" i="1"/>
  <c r="O676" i="1"/>
  <c r="P676" i="1"/>
  <c r="O668" i="1"/>
  <c r="P668" i="1"/>
  <c r="O660" i="1"/>
  <c r="P660" i="1"/>
  <c r="O652" i="1"/>
  <c r="P652" i="1"/>
  <c r="O644" i="1"/>
  <c r="P644" i="1"/>
  <c r="O636" i="1"/>
  <c r="P636" i="1"/>
  <c r="O628" i="1"/>
  <c r="P628" i="1"/>
  <c r="O620" i="1"/>
  <c r="P620" i="1"/>
  <c r="O612" i="1"/>
  <c r="P612" i="1"/>
  <c r="O604" i="1"/>
  <c r="P604" i="1"/>
  <c r="O596" i="1"/>
  <c r="P596" i="1"/>
  <c r="O588" i="1"/>
  <c r="P588" i="1"/>
  <c r="O580" i="1"/>
  <c r="P580" i="1"/>
  <c r="O572" i="1"/>
  <c r="P572" i="1"/>
  <c r="O564" i="1"/>
  <c r="P564" i="1"/>
  <c r="O556" i="1"/>
  <c r="P556" i="1"/>
  <c r="O548" i="1"/>
  <c r="P548" i="1"/>
  <c r="O540" i="1"/>
  <c r="P540" i="1"/>
  <c r="O532" i="1"/>
  <c r="P532" i="1"/>
  <c r="O524" i="1"/>
  <c r="P524" i="1"/>
  <c r="O516" i="1"/>
  <c r="P516" i="1"/>
  <c r="O508" i="1"/>
  <c r="P508" i="1"/>
  <c r="O500" i="1"/>
  <c r="P500" i="1"/>
  <c r="O492" i="1"/>
  <c r="P492" i="1"/>
  <c r="O484" i="1"/>
  <c r="P484" i="1"/>
  <c r="O476" i="1"/>
  <c r="P476" i="1"/>
  <c r="O468" i="1"/>
  <c r="P468" i="1"/>
  <c r="O460" i="1"/>
  <c r="P460" i="1"/>
  <c r="O452" i="1"/>
  <c r="P452" i="1"/>
  <c r="O444" i="1"/>
  <c r="P444" i="1"/>
  <c r="O436" i="1"/>
  <c r="P436" i="1"/>
  <c r="O428" i="1"/>
  <c r="P428" i="1"/>
  <c r="O420" i="1"/>
  <c r="P420" i="1"/>
  <c r="O412" i="1"/>
  <c r="P412" i="1"/>
  <c r="O404" i="1"/>
  <c r="P404" i="1"/>
  <c r="O396" i="1"/>
  <c r="P396" i="1"/>
  <c r="O388" i="1"/>
  <c r="P388" i="1"/>
  <c r="O380" i="1"/>
  <c r="P380" i="1"/>
  <c r="O372" i="1"/>
  <c r="P372" i="1"/>
  <c r="O364" i="1"/>
  <c r="P364" i="1"/>
  <c r="O356" i="1"/>
  <c r="P356" i="1"/>
  <c r="O348" i="1"/>
  <c r="P348" i="1"/>
  <c r="O340" i="1"/>
  <c r="P340" i="1"/>
  <c r="O332" i="1"/>
  <c r="P332" i="1"/>
  <c r="O324" i="1"/>
  <c r="P324" i="1"/>
  <c r="O316" i="1"/>
  <c r="P316" i="1"/>
  <c r="O308" i="1"/>
  <c r="P308" i="1"/>
  <c r="O300" i="1"/>
  <c r="P300" i="1"/>
  <c r="O292" i="1"/>
  <c r="P292" i="1"/>
  <c r="O284" i="1"/>
  <c r="P284" i="1"/>
  <c r="O276" i="1"/>
  <c r="P276" i="1"/>
  <c r="O268" i="1"/>
  <c r="P268" i="1"/>
  <c r="O260" i="1"/>
  <c r="P260" i="1"/>
  <c r="O252" i="1"/>
  <c r="P252" i="1"/>
  <c r="O244" i="1"/>
  <c r="P244" i="1"/>
  <c r="O236" i="1"/>
  <c r="P236" i="1"/>
  <c r="O228" i="1"/>
  <c r="P228" i="1"/>
  <c r="O220" i="1"/>
  <c r="P220" i="1"/>
  <c r="O212" i="1"/>
  <c r="P212" i="1"/>
  <c r="O204" i="1"/>
  <c r="P204" i="1"/>
  <c r="O196" i="1"/>
  <c r="P196" i="1"/>
  <c r="O188" i="1"/>
  <c r="P188" i="1"/>
  <c r="O180" i="1"/>
  <c r="P180" i="1"/>
  <c r="O172" i="1"/>
  <c r="P172" i="1"/>
  <c r="O164" i="1"/>
  <c r="P164" i="1"/>
  <c r="O156" i="1"/>
  <c r="P156" i="1"/>
  <c r="O148" i="1"/>
  <c r="P148" i="1"/>
  <c r="O140" i="1"/>
  <c r="P140" i="1"/>
  <c r="O132" i="1"/>
  <c r="P132" i="1"/>
  <c r="O124" i="1"/>
  <c r="P124" i="1"/>
  <c r="O116" i="1"/>
  <c r="P116" i="1"/>
  <c r="O108" i="1"/>
  <c r="P108" i="1"/>
  <c r="O100" i="1"/>
  <c r="P100" i="1"/>
  <c r="O92" i="1"/>
  <c r="P92" i="1"/>
  <c r="O84" i="1"/>
  <c r="P84" i="1"/>
  <c r="O76" i="1"/>
  <c r="P76" i="1"/>
  <c r="O68" i="1"/>
  <c r="P68" i="1"/>
  <c r="O60" i="1"/>
  <c r="P60" i="1"/>
  <c r="O52" i="1"/>
  <c r="P52" i="1"/>
  <c r="O44" i="1"/>
  <c r="P44" i="1"/>
  <c r="O36" i="1"/>
  <c r="P36" i="1"/>
  <c r="O28" i="1"/>
  <c r="P28" i="1"/>
  <c r="O20" i="1"/>
  <c r="P20" i="1"/>
  <c r="O12" i="1"/>
  <c r="P12" i="1"/>
  <c r="O4" i="1"/>
  <c r="P4" i="1"/>
  <c r="P908" i="1"/>
  <c r="P876" i="1"/>
  <c r="P843" i="1"/>
  <c r="P626" i="1"/>
  <c r="P562" i="1"/>
  <c r="P498" i="1"/>
  <c r="P456" i="1"/>
  <c r="P434" i="1"/>
  <c r="P392" i="1"/>
  <c r="P370" i="1"/>
  <c r="P328" i="1"/>
  <c r="P306" i="1"/>
  <c r="P264" i="1"/>
  <c r="P242" i="1"/>
  <c r="P200" i="1"/>
  <c r="P178" i="1"/>
  <c r="P136" i="1"/>
  <c r="P114" i="1"/>
  <c r="P72" i="1"/>
  <c r="P50" i="1"/>
  <c r="P8" i="1"/>
  <c r="O675" i="1"/>
  <c r="P675" i="1"/>
  <c r="O667" i="1"/>
  <c r="P667" i="1"/>
  <c r="O659" i="1"/>
  <c r="P659" i="1"/>
  <c r="O651" i="1"/>
  <c r="P651" i="1"/>
  <c r="O643" i="1"/>
  <c r="P643" i="1"/>
  <c r="O635" i="1"/>
  <c r="P635" i="1"/>
  <c r="O627" i="1"/>
  <c r="P627" i="1"/>
  <c r="O619" i="1"/>
  <c r="P619" i="1"/>
  <c r="O611" i="1"/>
  <c r="P611" i="1"/>
  <c r="O603" i="1"/>
  <c r="P603" i="1"/>
  <c r="O595" i="1"/>
  <c r="P595" i="1"/>
  <c r="O587" i="1"/>
  <c r="P587" i="1"/>
  <c r="O579" i="1"/>
  <c r="P579" i="1"/>
  <c r="O571" i="1"/>
  <c r="P571" i="1"/>
  <c r="O563" i="1"/>
  <c r="P563" i="1"/>
  <c r="O555" i="1"/>
  <c r="P555" i="1"/>
  <c r="O547" i="1"/>
  <c r="P547" i="1"/>
  <c r="O539" i="1"/>
  <c r="P539" i="1"/>
  <c r="O531" i="1"/>
  <c r="P531" i="1"/>
  <c r="O523" i="1"/>
  <c r="P523" i="1"/>
  <c r="O515" i="1"/>
  <c r="P515" i="1"/>
  <c r="O507" i="1"/>
  <c r="P507" i="1"/>
  <c r="O499" i="1"/>
  <c r="P499" i="1"/>
  <c r="O491" i="1"/>
  <c r="P491" i="1"/>
  <c r="O483" i="1"/>
  <c r="P483" i="1"/>
  <c r="O475" i="1"/>
  <c r="P475" i="1"/>
  <c r="O467" i="1"/>
  <c r="P467" i="1"/>
  <c r="O459" i="1"/>
  <c r="P459" i="1"/>
  <c r="O451" i="1"/>
  <c r="P451" i="1"/>
  <c r="O443" i="1"/>
  <c r="P443" i="1"/>
  <c r="O435" i="1"/>
  <c r="P435" i="1"/>
  <c r="O427" i="1"/>
  <c r="P427" i="1"/>
  <c r="O419" i="1"/>
  <c r="P419" i="1"/>
  <c r="O411" i="1"/>
  <c r="P411" i="1"/>
  <c r="O403" i="1"/>
  <c r="P403" i="1"/>
  <c r="O395" i="1"/>
  <c r="P395" i="1"/>
  <c r="O387" i="1"/>
  <c r="P387" i="1"/>
  <c r="O379" i="1"/>
  <c r="P379" i="1"/>
  <c r="O371" i="1"/>
  <c r="P371" i="1"/>
  <c r="O363" i="1"/>
  <c r="P363" i="1"/>
  <c r="O355" i="1"/>
  <c r="P355" i="1"/>
  <c r="O347" i="1"/>
  <c r="P347" i="1"/>
  <c r="O339" i="1"/>
  <c r="P339" i="1"/>
  <c r="O331" i="1"/>
  <c r="P331" i="1"/>
  <c r="O323" i="1"/>
  <c r="P323" i="1"/>
  <c r="O315" i="1"/>
  <c r="P315" i="1"/>
  <c r="O307" i="1"/>
  <c r="P307" i="1"/>
  <c r="O299" i="1"/>
  <c r="P299" i="1"/>
  <c r="O291" i="1"/>
  <c r="P291" i="1"/>
  <c r="O283" i="1"/>
  <c r="P283" i="1"/>
  <c r="O275" i="1"/>
  <c r="P275" i="1"/>
  <c r="O267" i="1"/>
  <c r="P267" i="1"/>
  <c r="O259" i="1"/>
  <c r="P259" i="1"/>
  <c r="O251" i="1"/>
  <c r="P251" i="1"/>
  <c r="O243" i="1"/>
  <c r="P243" i="1"/>
  <c r="O235" i="1"/>
  <c r="P235" i="1"/>
  <c r="O227" i="1"/>
  <c r="P227" i="1"/>
  <c r="O219" i="1"/>
  <c r="P219" i="1"/>
  <c r="O211" i="1"/>
  <c r="P211" i="1"/>
  <c r="O203" i="1"/>
  <c r="P203" i="1"/>
  <c r="O195" i="1"/>
  <c r="P195" i="1"/>
  <c r="O187" i="1"/>
  <c r="P187" i="1"/>
  <c r="O179" i="1"/>
  <c r="P179" i="1"/>
  <c r="O171" i="1"/>
  <c r="P171" i="1"/>
  <c r="O163" i="1"/>
  <c r="P163" i="1"/>
  <c r="O155" i="1"/>
  <c r="P155" i="1"/>
  <c r="O147" i="1"/>
  <c r="P147" i="1"/>
  <c r="O139" i="1"/>
  <c r="P139" i="1"/>
  <c r="O131" i="1"/>
  <c r="P131" i="1"/>
  <c r="O123" i="1"/>
  <c r="P123" i="1"/>
  <c r="O115" i="1"/>
  <c r="P115" i="1"/>
  <c r="O107" i="1"/>
  <c r="P107" i="1"/>
  <c r="O99" i="1"/>
  <c r="P99" i="1"/>
  <c r="O91" i="1"/>
  <c r="P91" i="1"/>
  <c r="O83" i="1"/>
  <c r="P83" i="1"/>
  <c r="O75" i="1"/>
  <c r="P75" i="1"/>
  <c r="O67" i="1"/>
  <c r="P67" i="1"/>
  <c r="O59" i="1"/>
  <c r="P59" i="1"/>
  <c r="O51" i="1"/>
  <c r="P51" i="1"/>
  <c r="O43" i="1"/>
  <c r="P43" i="1"/>
  <c r="O35" i="1"/>
  <c r="P35" i="1"/>
  <c r="O27" i="1"/>
  <c r="P27" i="1"/>
  <c r="O19" i="1"/>
  <c r="P19" i="1"/>
  <c r="O11" i="1"/>
  <c r="P11" i="1"/>
  <c r="P828" i="1"/>
  <c r="P647" i="1"/>
  <c r="P625" i="1"/>
  <c r="P583" i="1"/>
  <c r="P561" i="1"/>
  <c r="P519" i="1"/>
  <c r="P497" i="1"/>
  <c r="P455" i="1"/>
  <c r="P433" i="1"/>
  <c r="P391" i="1"/>
  <c r="P369" i="1"/>
  <c r="P327" i="1"/>
  <c r="P305" i="1"/>
  <c r="P263" i="1"/>
  <c r="P241" i="1"/>
  <c r="P199" i="1"/>
  <c r="P177" i="1"/>
  <c r="P135" i="1"/>
  <c r="P113" i="1"/>
  <c r="P71" i="1"/>
  <c r="P49" i="1"/>
  <c r="P7" i="1"/>
  <c r="O834" i="1"/>
  <c r="P834" i="1"/>
  <c r="O826" i="1"/>
  <c r="P826" i="1"/>
  <c r="O818" i="1"/>
  <c r="P818" i="1"/>
  <c r="O810" i="1"/>
  <c r="P810" i="1"/>
  <c r="O802" i="1"/>
  <c r="P802" i="1"/>
  <c r="O794" i="1"/>
  <c r="P794" i="1"/>
  <c r="O786" i="1"/>
  <c r="P786" i="1"/>
  <c r="O778" i="1"/>
  <c r="P778" i="1"/>
  <c r="O770" i="1"/>
  <c r="P770" i="1"/>
  <c r="O762" i="1"/>
  <c r="P762" i="1"/>
  <c r="O754" i="1"/>
  <c r="P754" i="1"/>
  <c r="O746" i="1"/>
  <c r="P746" i="1"/>
  <c r="O738" i="1"/>
  <c r="P738" i="1"/>
  <c r="O730" i="1"/>
  <c r="P730" i="1"/>
  <c r="O722" i="1"/>
  <c r="P722" i="1"/>
  <c r="O714" i="1"/>
  <c r="P714" i="1"/>
  <c r="O706" i="1"/>
  <c r="P706" i="1"/>
  <c r="O698" i="1"/>
  <c r="P698" i="1"/>
  <c r="O690" i="1"/>
  <c r="P690" i="1"/>
  <c r="O682" i="1"/>
  <c r="P682" i="1"/>
  <c r="O674" i="1"/>
  <c r="P674" i="1"/>
  <c r="O666" i="1"/>
  <c r="P666" i="1"/>
  <c r="O650" i="1"/>
  <c r="P650" i="1"/>
  <c r="O642" i="1"/>
  <c r="P642" i="1"/>
  <c r="O634" i="1"/>
  <c r="P634" i="1"/>
  <c r="O618" i="1"/>
  <c r="P618" i="1"/>
  <c r="O610" i="1"/>
  <c r="P610" i="1"/>
  <c r="O602" i="1"/>
  <c r="P602" i="1"/>
  <c r="O586" i="1"/>
  <c r="P586" i="1"/>
  <c r="O578" i="1"/>
  <c r="P578" i="1"/>
  <c r="O570" i="1"/>
  <c r="P570" i="1"/>
  <c r="O554" i="1"/>
  <c r="P554" i="1"/>
  <c r="O546" i="1"/>
  <c r="P546" i="1"/>
  <c r="O538" i="1"/>
  <c r="P538" i="1"/>
  <c r="O522" i="1"/>
  <c r="P522" i="1"/>
  <c r="O514" i="1"/>
  <c r="P514" i="1"/>
  <c r="O506" i="1"/>
  <c r="P506" i="1"/>
  <c r="O490" i="1"/>
  <c r="P490" i="1"/>
  <c r="O482" i="1"/>
  <c r="P482" i="1"/>
  <c r="O474" i="1"/>
  <c r="P474" i="1"/>
  <c r="O458" i="1"/>
  <c r="P458" i="1"/>
  <c r="O450" i="1"/>
  <c r="P450" i="1"/>
  <c r="O442" i="1"/>
  <c r="P442" i="1"/>
  <c r="O426" i="1"/>
  <c r="P426" i="1"/>
  <c r="O418" i="1"/>
  <c r="P418" i="1"/>
  <c r="O410" i="1"/>
  <c r="P410" i="1"/>
  <c r="O394" i="1"/>
  <c r="P394" i="1"/>
  <c r="O386" i="1"/>
  <c r="P386" i="1"/>
  <c r="O378" i="1"/>
  <c r="P378" i="1"/>
  <c r="O362" i="1"/>
  <c r="P362" i="1"/>
  <c r="O354" i="1"/>
  <c r="P354" i="1"/>
  <c r="O346" i="1"/>
  <c r="P346" i="1"/>
  <c r="O330" i="1"/>
  <c r="P330" i="1"/>
  <c r="O322" i="1"/>
  <c r="P322" i="1"/>
  <c r="O314" i="1"/>
  <c r="P314" i="1"/>
  <c r="O298" i="1"/>
  <c r="P298" i="1"/>
  <c r="O290" i="1"/>
  <c r="P290" i="1"/>
  <c r="O282" i="1"/>
  <c r="P282" i="1"/>
  <c r="O266" i="1"/>
  <c r="P266" i="1"/>
  <c r="O258" i="1"/>
  <c r="P258" i="1"/>
  <c r="O250" i="1"/>
  <c r="P250" i="1"/>
  <c r="O234" i="1"/>
  <c r="P234" i="1"/>
  <c r="O226" i="1"/>
  <c r="P226" i="1"/>
  <c r="O218" i="1"/>
  <c r="P218" i="1"/>
  <c r="O202" i="1"/>
  <c r="P202" i="1"/>
  <c r="O194" i="1"/>
  <c r="P194" i="1"/>
  <c r="O186" i="1"/>
  <c r="P186" i="1"/>
  <c r="O170" i="1"/>
  <c r="P170" i="1"/>
  <c r="O162" i="1"/>
  <c r="P162" i="1"/>
  <c r="O154" i="1"/>
  <c r="P154" i="1"/>
  <c r="O138" i="1"/>
  <c r="P138" i="1"/>
  <c r="O130" i="1"/>
  <c r="P130" i="1"/>
  <c r="O122" i="1"/>
  <c r="P122" i="1"/>
  <c r="O106" i="1"/>
  <c r="P106" i="1"/>
  <c r="O98" i="1"/>
  <c r="P98" i="1"/>
  <c r="O90" i="1"/>
  <c r="P90" i="1"/>
  <c r="O74" i="1"/>
  <c r="P74" i="1"/>
  <c r="O66" i="1"/>
  <c r="P66" i="1"/>
  <c r="O58" i="1"/>
  <c r="P58" i="1"/>
  <c r="O42" i="1"/>
  <c r="P42" i="1"/>
  <c r="O34" i="1"/>
  <c r="P34" i="1"/>
  <c r="O26" i="1"/>
  <c r="P26" i="1"/>
  <c r="O10" i="1"/>
  <c r="P10" i="1"/>
  <c r="P3" i="1"/>
  <c r="P916" i="1"/>
  <c r="P884" i="1"/>
  <c r="P852" i="1"/>
  <c r="P827" i="1"/>
  <c r="P811" i="1"/>
  <c r="P795" i="1"/>
  <c r="P779" i="1"/>
  <c r="P763" i="1"/>
  <c r="P747" i="1"/>
  <c r="P731" i="1"/>
  <c r="P715" i="1"/>
  <c r="P699" i="1"/>
  <c r="P683" i="1"/>
  <c r="P641" i="1"/>
  <c r="P599" i="1"/>
  <c r="P577" i="1"/>
  <c r="P535" i="1"/>
  <c r="P513" i="1"/>
  <c r="P471" i="1"/>
  <c r="P449" i="1"/>
  <c r="P407" i="1"/>
  <c r="P385" i="1"/>
  <c r="P343" i="1"/>
  <c r="P321" i="1"/>
  <c r="P279" i="1"/>
  <c r="P257" i="1"/>
  <c r="P215" i="1"/>
  <c r="P193" i="1"/>
  <c r="P151" i="1"/>
  <c r="P129" i="1"/>
  <c r="P87" i="1"/>
  <c r="P65" i="1"/>
  <c r="P23" i="1"/>
  <c r="O665" i="1"/>
  <c r="P665" i="1"/>
  <c r="O633" i="1"/>
  <c r="P633" i="1"/>
  <c r="O601" i="1"/>
  <c r="P601" i="1"/>
  <c r="O569" i="1"/>
  <c r="P569" i="1"/>
  <c r="O537" i="1"/>
  <c r="P537" i="1"/>
  <c r="O505" i="1"/>
  <c r="P505" i="1"/>
  <c r="O473" i="1"/>
  <c r="P473" i="1"/>
  <c r="O441" i="1"/>
  <c r="P441" i="1"/>
  <c r="O409" i="1"/>
  <c r="P409" i="1"/>
  <c r="O377" i="1"/>
  <c r="P377" i="1"/>
  <c r="O345" i="1"/>
  <c r="P345" i="1"/>
  <c r="O313" i="1"/>
  <c r="P313" i="1"/>
  <c r="O281" i="1"/>
  <c r="P281" i="1"/>
  <c r="O249" i="1"/>
  <c r="P249" i="1"/>
  <c r="O217" i="1"/>
  <c r="P217" i="1"/>
  <c r="O185" i="1"/>
  <c r="P185" i="1"/>
  <c r="O153" i="1"/>
  <c r="P153" i="1"/>
  <c r="O121" i="1"/>
  <c r="P121" i="1"/>
  <c r="O89" i="1"/>
  <c r="P89" i="1"/>
  <c r="O57" i="1"/>
  <c r="P57" i="1"/>
  <c r="O25" i="1"/>
  <c r="P25" i="1"/>
  <c r="P851" i="1"/>
  <c r="P681" i="1"/>
  <c r="P639" i="1"/>
  <c r="P617" i="1"/>
  <c r="P575" i="1"/>
  <c r="P553" i="1"/>
  <c r="P511" i="1"/>
  <c r="P489" i="1"/>
  <c r="P447" i="1"/>
  <c r="P425" i="1"/>
  <c r="P383" i="1"/>
  <c r="P361" i="1"/>
  <c r="P319" i="1"/>
  <c r="P297" i="1"/>
  <c r="P255" i="1"/>
  <c r="P233" i="1"/>
  <c r="P191" i="1"/>
  <c r="P169" i="1"/>
  <c r="P127" i="1"/>
  <c r="P105" i="1"/>
  <c r="P63" i="1"/>
  <c r="P41" i="1"/>
  <c r="O496" i="1"/>
  <c r="P496" i="1"/>
  <c r="O480" i="1"/>
  <c r="P480" i="1"/>
  <c r="O472" i="1"/>
  <c r="P472" i="1"/>
  <c r="O464" i="1"/>
  <c r="P464" i="1"/>
  <c r="O448" i="1"/>
  <c r="P448" i="1"/>
  <c r="O440" i="1"/>
  <c r="P440" i="1"/>
  <c r="O432" i="1"/>
  <c r="P432" i="1"/>
  <c r="O416" i="1"/>
  <c r="P416" i="1"/>
  <c r="O408" i="1"/>
  <c r="P408" i="1"/>
  <c r="O400" i="1"/>
  <c r="P400" i="1"/>
  <c r="O384" i="1"/>
  <c r="P384" i="1"/>
  <c r="O376" i="1"/>
  <c r="P376" i="1"/>
  <c r="O368" i="1"/>
  <c r="P368" i="1"/>
  <c r="O352" i="1"/>
  <c r="P352" i="1"/>
  <c r="O344" i="1"/>
  <c r="P344" i="1"/>
  <c r="O336" i="1"/>
  <c r="P336" i="1"/>
  <c r="O320" i="1"/>
  <c r="P320" i="1"/>
  <c r="O312" i="1"/>
  <c r="P312" i="1"/>
  <c r="O304" i="1"/>
  <c r="P304" i="1"/>
  <c r="O288" i="1"/>
  <c r="P288" i="1"/>
  <c r="O280" i="1"/>
  <c r="P280" i="1"/>
  <c r="O272" i="1"/>
  <c r="P272" i="1"/>
  <c r="O256" i="1"/>
  <c r="P256" i="1"/>
  <c r="O248" i="1"/>
  <c r="P248" i="1"/>
  <c r="O240" i="1"/>
  <c r="P240" i="1"/>
  <c r="O224" i="1"/>
  <c r="P224" i="1"/>
  <c r="O216" i="1"/>
  <c r="P216" i="1"/>
  <c r="O208" i="1"/>
  <c r="P208" i="1"/>
  <c r="O192" i="1"/>
  <c r="P192" i="1"/>
  <c r="O184" i="1"/>
  <c r="P184" i="1"/>
  <c r="O176" i="1"/>
  <c r="P176" i="1"/>
  <c r="O160" i="1"/>
  <c r="P160" i="1"/>
  <c r="O152" i="1"/>
  <c r="P152" i="1"/>
  <c r="O144" i="1"/>
  <c r="P144" i="1"/>
  <c r="O128" i="1"/>
  <c r="P128" i="1"/>
  <c r="O120" i="1"/>
  <c r="P120" i="1"/>
  <c r="O112" i="1"/>
  <c r="P112" i="1"/>
  <c r="O96" i="1"/>
  <c r="P96" i="1"/>
  <c r="O88" i="1"/>
  <c r="P88" i="1"/>
  <c r="O80" i="1"/>
  <c r="P80" i="1"/>
  <c r="O64" i="1"/>
  <c r="P64" i="1"/>
  <c r="O56" i="1"/>
  <c r="P56" i="1"/>
  <c r="O48" i="1"/>
  <c r="P48" i="1"/>
  <c r="O32" i="1"/>
  <c r="P32" i="1"/>
  <c r="O24" i="1"/>
  <c r="P24" i="1"/>
  <c r="O16" i="1"/>
  <c r="P16" i="1"/>
  <c r="P892" i="1"/>
  <c r="P860" i="1"/>
  <c r="P836" i="1"/>
  <c r="P658" i="1"/>
  <c r="P594" i="1"/>
  <c r="P530" i="1"/>
  <c r="P488" i="1"/>
  <c r="P466" i="1"/>
  <c r="P424" i="1"/>
  <c r="P402" i="1"/>
  <c r="P360" i="1"/>
  <c r="P338" i="1"/>
  <c r="P296" i="1"/>
  <c r="P274" i="1"/>
  <c r="P232" i="1"/>
  <c r="P210" i="1"/>
  <c r="P168" i="1"/>
  <c r="P146" i="1"/>
  <c r="P104" i="1"/>
  <c r="P82" i="1"/>
  <c r="P40" i="1"/>
  <c r="P18" i="1"/>
  <c r="O2" i="1"/>
  <c r="G12" i="9" l="1"/>
  <c r="H9" i="9"/>
  <c r="G9" i="9"/>
  <c r="G4" i="9"/>
  <c r="G8" i="9"/>
  <c r="G3" i="9"/>
  <c r="F10" i="9"/>
  <c r="F8" i="9"/>
  <c r="H10" i="9"/>
  <c r="G7" i="9"/>
  <c r="F7" i="9"/>
</calcChain>
</file>

<file path=xl/sharedStrings.xml><?xml version="1.0" encoding="utf-8"?>
<sst xmlns="http://schemas.openxmlformats.org/spreadsheetml/2006/main" count="7107" uniqueCount="2125">
  <si>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</si>
  <si>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</si>
  <si>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</si>
  <si>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</si>
  <si>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</si>
  <si>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</si>
  <si>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</si>
  <si>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</si>
  <si>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</si>
  <si>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</si>
  <si>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</si>
  <si>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</si>
  <si>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</si>
  <si>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</si>
  <si>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</si>
  <si>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</si>
  <si>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</si>
  <si>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</si>
  <si>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</si>
  <si>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</si>
  <si>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</si>
  <si>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</si>
  <si>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</si>
  <si>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</si>
  <si>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</si>
  <si>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</si>
  <si>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</si>
  <si>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</si>
  <si>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</si>
  <si>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</si>
  <si>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</si>
  <si>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</si>
  <si>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</si>
  <si>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</si>
  <si>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</si>
  <si>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</si>
  <si>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</si>
  <si>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</si>
  <si>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</si>
  <si>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</si>
  <si>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</si>
  <si>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</si>
  <si>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</si>
  <si>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</si>
  <si>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</si>
  <si>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</si>
  <si>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</si>
  <si>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</si>
  <si>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</si>
  <si>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</si>
  <si>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</si>
  <si>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</si>
  <si>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</si>
  <si>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</si>
  <si>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</si>
  <si>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</si>
  <si>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</si>
  <si>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</si>
  <si>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</si>
  <si>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</si>
  <si>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</si>
  <si>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</si>
  <si>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</si>
  <si>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</si>
  <si>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</si>
  <si>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</si>
  <si>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</si>
  <si>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</si>
  <si>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</si>
  <si>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</si>
  <si>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</si>
  <si>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</si>
  <si>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</si>
  <si>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</si>
  <si>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</si>
  <si>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</si>
  <si>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</si>
  <si>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</si>
  <si>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</si>
  <si>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</si>
  <si>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</si>
  <si>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</si>
  <si>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</si>
  <si>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</si>
  <si>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</si>
  <si>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</si>
  <si>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</si>
  <si>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</si>
  <si>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</si>
  <si>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</si>
  <si>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</si>
  <si>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</si>
  <si>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</si>
  <si>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</si>
  <si>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</si>
  <si>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</si>
  <si>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</si>
  <si>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</si>
  <si>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</si>
  <si>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</si>
  <si>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</si>
  <si>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</si>
  <si>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</si>
  <si>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</si>
  <si>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</si>
  <si>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</si>
  <si>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</si>
  <si>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</si>
  <si>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</si>
  <si>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</si>
  <si>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</si>
  <si>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</si>
  <si>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</si>
  <si>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</si>
  <si>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</si>
  <si>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</si>
  <si>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</si>
  <si>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</si>
  <si>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</si>
  <si>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</si>
  <si>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</si>
  <si>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</si>
  <si>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</si>
  <si>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</si>
  <si>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</si>
  <si>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</si>
  <si>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</si>
  <si>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</si>
  <si>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</si>
  <si>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</si>
  <si>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</si>
  <si>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</si>
  <si>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</si>
  <si>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</si>
  <si>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</si>
  <si>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</si>
  <si>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</si>
  <si>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</si>
  <si>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</si>
  <si>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</si>
  <si>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</si>
  <si>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</si>
  <si>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</si>
  <si>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</si>
  <si>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</si>
  <si>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</si>
  <si>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</si>
  <si>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</si>
  <si>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</si>
  <si>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</si>
  <si>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</si>
  <si>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</si>
  <si>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</si>
  <si>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</si>
  <si>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</si>
  <si>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</si>
  <si>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</si>
  <si>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</si>
  <si>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</si>
  <si>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</si>
  <si>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</si>
  <si>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</si>
  <si>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</si>
  <si>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</si>
  <si>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</si>
  <si>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</si>
  <si>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</si>
  <si>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</si>
  <si>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</si>
  <si>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</si>
  <si>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</si>
  <si>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</si>
  <si>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</si>
  <si>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</si>
  <si>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</si>
  <si>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</si>
  <si>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</si>
  <si>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</si>
  <si>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</si>
  <si>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</si>
  <si>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</si>
  <si>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</si>
  <si>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</si>
  <si>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</si>
  <si>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</si>
  <si>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</si>
  <si>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</si>
  <si>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</si>
  <si>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</si>
  <si>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</si>
  <si>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</si>
  <si>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</si>
  <si>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</si>
  <si>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</si>
  <si>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</si>
  <si>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</si>
  <si>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</si>
  <si>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</si>
  <si>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</si>
  <si>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</si>
  <si>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</si>
  <si>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</si>
  <si>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</si>
  <si>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</si>
  <si>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</si>
  <si>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</si>
  <si>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</si>
  <si>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</si>
  <si>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</si>
  <si>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</si>
  <si>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</si>
  <si>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</si>
  <si>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</si>
  <si>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</si>
  <si>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</si>
  <si>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</si>
  <si>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</si>
  <si>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</si>
  <si>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</si>
  <si>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</si>
  <si>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</si>
  <si>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</si>
  <si>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</si>
  <si>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</si>
  <si>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</si>
  <si>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</si>
  <si>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</si>
  <si>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</si>
  <si>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</si>
  <si>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</si>
  <si>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</si>
  <si>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</si>
  <si>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</si>
  <si>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</si>
  <si>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</si>
  <si>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</si>
  <si>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</si>
  <si>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</si>
  <si>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</si>
  <si>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</si>
  <si>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</si>
  <si>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</si>
  <si>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</si>
  <si>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</si>
  <si>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</si>
  <si>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</si>
  <si>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</si>
  <si>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</si>
  <si>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</si>
  <si>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</si>
  <si>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</si>
  <si>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</si>
  <si>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</si>
  <si>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</si>
  <si>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</si>
  <si>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</si>
  <si>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</si>
  <si>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</si>
  <si>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</si>
  <si>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</si>
  <si>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</si>
  <si>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</si>
  <si>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</si>
  <si>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</si>
  <si>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</si>
  <si>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</si>
  <si>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</si>
  <si>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</si>
  <si>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</si>
  <si>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</si>
  <si>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</si>
  <si>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</si>
  <si>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</si>
  <si>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</si>
  <si>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</si>
  <si>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</si>
  <si>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</si>
  <si>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</si>
  <si>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</si>
  <si>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</si>
  <si>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</si>
  <si>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</si>
  <si>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</si>
  <si>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</si>
  <si>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</si>
  <si>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</si>
  <si>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</si>
  <si>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</si>
  <si>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</si>
  <si>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</si>
  <si>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</si>
  <si>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</si>
  <si>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</si>
  <si>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</si>
  <si>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</si>
  <si>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</si>
  <si>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</si>
  <si>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</si>
  <si>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</si>
  <si>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</si>
  <si>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</si>
  <si>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</si>
  <si>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</si>
  <si>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</si>
  <si>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</si>
  <si>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</si>
  <si>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</si>
  <si>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</si>
  <si>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</si>
  <si>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</si>
  <si>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</si>
  <si>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</si>
  <si>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</si>
  <si>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</si>
  <si>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</si>
  <si>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</si>
  <si>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</si>
  <si>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</si>
  <si>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</si>
  <si>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</si>
  <si>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</si>
  <si>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</si>
  <si>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</si>
  <si>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</si>
  <si>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</si>
  <si>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</si>
  <si>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</si>
  <si>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</si>
  <si>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</si>
  <si>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</si>
  <si>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</si>
  <si>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</si>
  <si>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</si>
  <si>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</si>
  <si>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</si>
  <si>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</si>
  <si>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</si>
  <si>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</si>
  <si>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</si>
  <si>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</si>
  <si>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</si>
  <si>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</si>
  <si>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</si>
  <si>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</si>
  <si>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</si>
  <si>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</si>
  <si>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</si>
  <si>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</si>
  <si>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</si>
  <si>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</si>
  <si>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</si>
  <si>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</si>
  <si>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</si>
  <si>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</si>
  <si>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</si>
  <si>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</si>
  <si>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</si>
  <si>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</si>
  <si>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</si>
  <si>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</si>
  <si>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</si>
  <si>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</si>
  <si>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</si>
  <si>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</si>
  <si>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</si>
  <si>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</si>
  <si>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</si>
  <si>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</si>
  <si>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</si>
  <si>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</si>
  <si>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</si>
  <si>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</si>
  <si>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</si>
  <si>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</si>
  <si>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</si>
  <si>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</si>
  <si>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</si>
  <si>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</si>
  <si>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</si>
  <si>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</si>
  <si>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</si>
  <si>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</si>
  <si>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</si>
  <si>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</si>
  <si>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</si>
  <si>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</si>
  <si>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</si>
  <si>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</si>
  <si>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</si>
  <si>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</si>
  <si>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</si>
  <si>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</si>
  <si>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</si>
  <si>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</si>
  <si>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</si>
  <si>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</si>
  <si>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</si>
  <si>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</si>
  <si>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</si>
  <si>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</si>
  <si>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</si>
  <si>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</si>
  <si>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</si>
  <si>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</si>
  <si>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</si>
  <si>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</si>
  <si>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</si>
  <si>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</si>
  <si>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</si>
  <si>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</si>
  <si>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</si>
  <si>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</si>
  <si>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</si>
  <si>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</si>
  <si>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</si>
  <si>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</si>
  <si>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</si>
  <si>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</si>
  <si>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</si>
  <si>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</si>
  <si>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</si>
  <si>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</si>
  <si>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</si>
  <si>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</si>
  <si>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</si>
  <si>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</si>
  <si>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</si>
  <si>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</si>
  <si>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</si>
  <si>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</si>
  <si>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</si>
  <si>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</si>
  <si>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</si>
  <si>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</si>
  <si>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</si>
  <si>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</si>
  <si>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</si>
  <si>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</si>
  <si>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</si>
  <si>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</si>
  <si>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</si>
  <si>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</si>
  <si>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</si>
  <si>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</si>
  <si>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</si>
  <si>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</si>
  <si>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</si>
  <si>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</si>
  <si>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</si>
  <si>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</si>
  <si>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</si>
  <si>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</si>
  <si>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</si>
  <si>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</si>
  <si>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</si>
  <si>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</si>
  <si>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</si>
  <si>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</si>
  <si>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</si>
  <si>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</si>
  <si>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</si>
  <si>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</si>
  <si>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</si>
  <si>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</si>
  <si>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</si>
  <si>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</si>
  <si>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</si>
  <si>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</si>
  <si>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</si>
  <si>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</si>
  <si>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</si>
  <si>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</si>
  <si>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</si>
  <si>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</si>
  <si>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</si>
  <si>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</si>
  <si>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</si>
  <si>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</si>
  <si>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</si>
  <si>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</si>
  <si>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</si>
  <si>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</si>
  <si>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</si>
  <si>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</si>
  <si>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</si>
  <si>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</si>
  <si>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</si>
  <si>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</si>
  <si>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</si>
  <si>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</si>
  <si>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</si>
  <si>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</si>
  <si>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</si>
  <si>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</si>
  <si>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</si>
  <si>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</si>
  <si>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</si>
  <si>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</si>
  <si>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</si>
  <si>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</si>
  <si>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</si>
  <si>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</si>
  <si>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</si>
  <si>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</si>
  <si>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</si>
  <si>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</si>
  <si>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</si>
  <si>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</si>
  <si>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</si>
  <si>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</si>
  <si>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</si>
  <si>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</si>
  <si>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</si>
  <si>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</si>
  <si>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</si>
  <si>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</si>
  <si>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</si>
  <si>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</si>
  <si>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</si>
  <si>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</si>
  <si>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</si>
  <si>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</si>
  <si>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</si>
  <si>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</si>
  <si>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</si>
  <si>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</si>
  <si>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</si>
  <si>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</si>
  <si>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</si>
  <si>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</si>
  <si>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</si>
  <si>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</si>
  <si>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</si>
  <si>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</si>
  <si>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</si>
  <si>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</si>
  <si>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</si>
  <si>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</si>
  <si>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</si>
  <si>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</si>
  <si>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</si>
  <si>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</si>
  <si>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</si>
  <si>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</si>
  <si>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</si>
  <si>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</si>
  <si>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</si>
  <si>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</si>
  <si>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</si>
  <si>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</si>
  <si>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</si>
  <si>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</si>
  <si>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</si>
  <si>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</si>
  <si>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</si>
  <si>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</si>
  <si>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</si>
  <si>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</si>
  <si>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</si>
  <si>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</si>
  <si>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</si>
  <si>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</si>
  <si>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</si>
  <si>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</si>
  <si>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</si>
  <si>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</si>
  <si>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</si>
  <si>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</si>
  <si>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</si>
  <si>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</si>
  <si>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</si>
  <si>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</si>
  <si>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</si>
  <si>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</si>
  <si>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</si>
  <si>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</si>
  <si>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</si>
  <si>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</si>
  <si>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</si>
  <si>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</si>
  <si>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</si>
  <si>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</si>
  <si>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</si>
  <si>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</si>
  <si>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</si>
  <si>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</si>
  <si>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</si>
  <si>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</si>
  <si>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</si>
  <si>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</si>
  <si>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</si>
  <si>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</si>
  <si>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</si>
  <si>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</si>
  <si>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</si>
  <si>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</si>
  <si>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</si>
  <si>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</si>
  <si>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</si>
  <si>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</si>
  <si>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</si>
  <si>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</si>
  <si>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</si>
  <si>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</si>
  <si>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</si>
  <si>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</si>
  <si>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</si>
  <si>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</si>
  <si>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</si>
  <si>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</si>
  <si>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</si>
  <si>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</si>
  <si>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</si>
  <si>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</si>
  <si>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</si>
  <si>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</si>
  <si>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</si>
  <si>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</si>
  <si>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</si>
  <si>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</si>
  <si>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</si>
  <si>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</si>
  <si>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</si>
  <si>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</si>
  <si>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</si>
  <si>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</si>
  <si>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</si>
  <si>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</si>
  <si>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</si>
  <si>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</si>
  <si>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</si>
  <si>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</si>
  <si>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</si>
  <si>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</si>
  <si>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</si>
  <si>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</si>
  <si>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</si>
  <si>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</si>
  <si>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</si>
  <si>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</si>
  <si>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</si>
  <si>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</si>
  <si>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</si>
  <si>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</si>
  <si>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</si>
  <si>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</si>
  <si>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</si>
  <si>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</si>
  <si>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</si>
  <si>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</si>
  <si>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</si>
  <si>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</si>
  <si>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</si>
  <si>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</si>
  <si>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</si>
  <si>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</si>
  <si>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</si>
  <si>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</si>
  <si>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</si>
  <si>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</si>
  <si>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</si>
  <si>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</si>
  <si>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</si>
  <si>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</si>
  <si>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</si>
  <si>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</si>
  <si>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</si>
  <si>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</si>
  <si>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</si>
  <si>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</si>
  <si>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</si>
  <si>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</si>
  <si>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</si>
  <si>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</si>
  <si>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</si>
  <si>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</si>
  <si>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</si>
  <si>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</si>
  <si>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</si>
  <si>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</si>
  <si>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</si>
  <si>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</si>
  <si>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</si>
  <si>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</si>
  <si>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</si>
  <si>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</si>
  <si>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</si>
  <si>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</si>
  <si>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</si>
  <si>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</si>
  <si>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</si>
  <si>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</si>
  <si>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</si>
  <si>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</si>
  <si>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</si>
  <si>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</si>
  <si>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</si>
  <si>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</si>
  <si>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</si>
  <si>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</si>
  <si>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</si>
  <si>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</si>
  <si>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</si>
  <si>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</si>
  <si>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</si>
  <si>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</si>
  <si>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</si>
  <si>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</si>
  <si>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</si>
  <si>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</si>
  <si>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</si>
  <si>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</si>
  <si>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</si>
  <si>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</si>
  <si>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</si>
  <si>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</si>
  <si>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</si>
  <si>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</si>
  <si>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</si>
  <si>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</si>
  <si>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</si>
  <si>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</si>
  <si>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</si>
  <si>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</si>
  <si>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</si>
  <si>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</si>
  <si>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</si>
  <si>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</si>
  <si>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</si>
  <si>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</si>
  <si>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</si>
  <si>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</si>
  <si>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</si>
  <si>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</si>
  <si>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</si>
  <si>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</si>
  <si>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</si>
  <si>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</si>
  <si>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</si>
  <si>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</si>
  <si>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</si>
  <si>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</si>
  <si>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</si>
  <si>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</si>
  <si>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</si>
  <si>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</si>
  <si>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</si>
  <si>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</si>
  <si>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</si>
  <si>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</si>
  <si>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</si>
  <si>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</si>
  <si>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</si>
  <si>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</si>
  <si>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</si>
  <si>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</si>
  <si>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</si>
  <si>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</si>
  <si>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</si>
  <si>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</si>
  <si>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</si>
  <si>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</si>
  <si>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</si>
  <si>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</si>
  <si>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</si>
  <si>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</si>
  <si>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</si>
  <si>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</si>
  <si>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</si>
  <si>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</si>
  <si>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</si>
  <si>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</si>
  <si>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</si>
  <si>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</si>
  <si>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</si>
  <si>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</si>
  <si>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</si>
  <si>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</si>
  <si>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</si>
  <si>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</si>
  <si>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</si>
  <si>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</si>
  <si>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</si>
  <si>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</si>
  <si>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</si>
  <si>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</si>
  <si>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</si>
  <si>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</si>
  <si>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</si>
  <si>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</si>
  <si>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</si>
  <si>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</si>
  <si>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</si>
  <si>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</si>
  <si>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</si>
  <si>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</si>
  <si>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</si>
  <si>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</si>
  <si>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</si>
  <si>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</si>
  <si>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</si>
  <si>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</si>
  <si>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</si>
  <si>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</si>
  <si>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</si>
  <si>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</si>
  <si>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</si>
  <si>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</si>
  <si>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</si>
  <si>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</si>
  <si>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</si>
  <si>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</si>
  <si>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</si>
  <si>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</si>
  <si>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</si>
  <si>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</si>
  <si>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</si>
  <si>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</si>
  <si>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</si>
  <si>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</si>
  <si>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</si>
  <si>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</si>
  <si>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</si>
  <si>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</si>
  <si>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</si>
  <si>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</si>
  <si>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</si>
  <si>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</si>
  <si>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</si>
  <si>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</si>
  <si>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</si>
  <si>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</si>
  <si>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</si>
  <si>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</si>
  <si>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</si>
  <si>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</si>
  <si>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</si>
  <si>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</si>
  <si>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</si>
  <si>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</si>
  <si>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</si>
  <si>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</si>
  <si>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</si>
  <si>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</si>
  <si>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</si>
  <si>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</si>
  <si>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</si>
  <si>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</si>
  <si>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</si>
  <si>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</si>
  <si>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</si>
  <si>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</si>
  <si>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</si>
  <si>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</si>
  <si>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</si>
  <si>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</si>
  <si>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</si>
  <si>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</si>
  <si>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</si>
  <si>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</si>
  <si>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</si>
  <si>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</si>
  <si>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</si>
  <si>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</si>
  <si>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</si>
  <si>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</si>
  <si>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</si>
  <si>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</si>
  <si>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</si>
  <si>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</si>
  <si>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</si>
  <si>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</si>
  <si>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</si>
  <si>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</si>
  <si>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</si>
  <si>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</si>
  <si>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</si>
  <si>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</si>
  <si>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</si>
  <si>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</si>
  <si>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</si>
  <si>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</si>
  <si>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</si>
  <si>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</si>
  <si>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</si>
  <si>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</si>
  <si>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</si>
  <si>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</si>
  <si>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</si>
  <si>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</si>
  <si>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</si>
  <si>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</si>
  <si>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</si>
  <si>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</si>
  <si>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</si>
  <si>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</si>
  <si>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</si>
  <si>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</si>
  <si>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</si>
  <si>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</si>
  <si>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</si>
  <si>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</si>
  <si>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</si>
  <si>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</si>
  <si>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</si>
  <si>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</si>
  <si>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</si>
  <si>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</si>
  <si>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</si>
  <si>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</si>
  <si>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</si>
  <si>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</si>
  <si>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</si>
  <si>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</si>
  <si>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</si>
  <si>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</si>
  <si>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</si>
  <si>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</si>
  <si>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</si>
  <si>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</si>
  <si>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</si>
  <si>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</si>
  <si>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</si>
  <si>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</si>
  <si>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</si>
  <si>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</si>
  <si>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</si>
  <si>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</si>
  <si>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</si>
  <si>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</si>
  <si>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</si>
  <si>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</si>
  <si>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</si>
  <si>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</si>
  <si>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</si>
  <si>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</si>
  <si>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</si>
  <si>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</si>
  <si>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</si>
  <si>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</si>
  <si>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</si>
  <si>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</si>
  <si>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</si>
  <si>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</si>
  <si>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</si>
  <si>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</si>
  <si>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</si>
  <si>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</si>
  <si>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</si>
  <si>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</si>
  <si>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</si>
  <si>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</si>
  <si>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</si>
  <si>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</si>
  <si>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</si>
  <si>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</si>
  <si>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</si>
  <si>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</si>
  <si>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</si>
  <si>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</si>
  <si>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</si>
  <si>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</si>
  <si>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</si>
  <si>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</si>
  <si>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</si>
  <si>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</si>
  <si>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</si>
  <si>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</si>
  <si>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</si>
  <si>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</si>
  <si>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</si>
  <si>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</si>
  <si>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</si>
  <si>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</si>
  <si>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</si>
  <si>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</si>
  <si>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</si>
  <si>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</si>
  <si>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</si>
  <si>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</si>
  <si>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</si>
  <si>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</si>
  <si>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</si>
  <si>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</si>
  <si>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</si>
  <si>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</si>
  <si>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</si>
  <si>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</si>
  <si>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</si>
  <si>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</si>
  <si>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</si>
  <si>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</si>
  <si>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</si>
  <si>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</si>
  <si>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</si>
  <si>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</si>
  <si>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</si>
  <si>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</si>
  <si>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</si>
  <si>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</si>
  <si>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</si>
  <si>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</si>
  <si>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</si>
  <si>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</si>
  <si>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</si>
  <si>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</si>
  <si>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</si>
  <si>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</si>
  <si>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</si>
  <si>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</si>
  <si>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</si>
  <si>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</si>
  <si>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</si>
  <si>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</si>
  <si>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</si>
  <si>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</si>
  <si>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</si>
  <si>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</si>
  <si>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</si>
  <si>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</si>
  <si>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</si>
  <si>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</si>
  <si>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</si>
  <si>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</si>
  <si>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</si>
  <si>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</si>
  <si>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</si>
  <si>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</si>
  <si>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</si>
  <si>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</si>
  <si>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</si>
  <si>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</si>
  <si>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</si>
  <si>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</si>
  <si>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</si>
  <si>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</si>
  <si>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</si>
  <si>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</si>
  <si>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</si>
  <si>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</si>
  <si>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</si>
  <si>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</si>
  <si>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</si>
  <si>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</si>
  <si>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</si>
  <si>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</si>
  <si>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</si>
  <si>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</si>
  <si>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</si>
  <si>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</si>
  <si>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</si>
  <si>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</si>
  <si>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</si>
  <si>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</si>
  <si>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</si>
  <si>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</si>
  <si>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</si>
  <si>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</si>
  <si>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</si>
  <si>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</si>
  <si>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</si>
  <si>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</si>
  <si>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</si>
  <si>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</si>
  <si>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</si>
  <si>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</si>
  <si>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</si>
  <si>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</si>
  <si>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</si>
  <si>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</si>
  <si>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</si>
  <si>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</si>
  <si>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</si>
  <si>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</si>
  <si>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</si>
  <si>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</si>
  <si>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</si>
  <si>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</si>
  <si>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</si>
  <si>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</si>
  <si>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</si>
  <si>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</si>
  <si>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</si>
  <si>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</si>
  <si>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</si>
  <si>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</si>
  <si>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</si>
  <si>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</si>
  <si>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</si>
  <si>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</si>
  <si>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</si>
  <si>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</si>
  <si>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</si>
  <si>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</si>
  <si>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</si>
  <si>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</si>
  <si>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</si>
  <si>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</si>
  <si>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</si>
  <si>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</si>
  <si>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</si>
  <si>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</si>
  <si>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</si>
  <si>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</si>
  <si>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</si>
  <si>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</si>
  <si>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</si>
  <si>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</si>
  <si>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</si>
  <si>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</si>
  <si>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</si>
  <si>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</si>
  <si>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</si>
  <si>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</si>
  <si>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</si>
  <si>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</si>
  <si>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</si>
  <si>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</si>
  <si>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</si>
  <si>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</si>
  <si>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</si>
  <si>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</si>
  <si>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</si>
  <si>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</si>
  <si>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</si>
  <si>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</si>
  <si>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</si>
  <si>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</si>
  <si>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</si>
  <si>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</si>
  <si>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</si>
  <si>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</si>
  <si>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</si>
  <si>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</si>
  <si>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</si>
  <si>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</si>
  <si>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</si>
  <si>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</si>
  <si>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</si>
  <si>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</si>
  <si>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</si>
  <si>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</si>
  <si>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</si>
  <si>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</si>
  <si>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</si>
  <si>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</si>
  <si>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</si>
  <si>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</si>
  <si>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</si>
  <si>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</si>
  <si>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</si>
  <si>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</si>
  <si>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</si>
  <si>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</si>
  <si>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</si>
  <si>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</si>
  <si>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</si>
  <si>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</si>
  <si>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</si>
  <si>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</si>
  <si>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</si>
  <si>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</si>
  <si>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</si>
  <si>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</si>
  <si>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</si>
  <si>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</si>
  <si>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</si>
  <si>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</si>
  <si>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</si>
  <si>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</si>
  <si>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</si>
  <si>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</si>
  <si>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</si>
  <si>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</si>
  <si>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</si>
  <si>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</si>
  <si>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</si>
  <si>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</si>
  <si>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</si>
  <si>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</si>
  <si>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</si>
  <si>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</si>
  <si>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</si>
  <si>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</si>
  <si>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</si>
  <si>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</si>
  <si>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</si>
  <si>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</si>
  <si>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</si>
  <si>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</si>
  <si>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</si>
  <si>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</si>
  <si>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</si>
  <si>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</si>
  <si>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</si>
  <si>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</si>
  <si>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</si>
  <si>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</si>
  <si>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</si>
  <si>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</si>
  <si>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</si>
  <si>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</si>
  <si>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</si>
  <si>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</si>
  <si>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</si>
  <si>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</si>
  <si>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</si>
  <si>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</si>
  <si>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</si>
  <si>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</si>
  <si>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</si>
  <si>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</si>
  <si>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</si>
  <si>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</si>
  <si>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</si>
  <si>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</si>
  <si>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</si>
  <si>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</si>
  <si>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</si>
  <si>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</si>
  <si>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</si>
  <si>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</si>
  <si>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</si>
  <si>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</si>
  <si>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</si>
  <si>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</si>
  <si>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</si>
  <si>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</si>
  <si>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</si>
  <si>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</si>
  <si>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</si>
  <si>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</si>
  <si>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</si>
  <si>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</si>
  <si>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</si>
  <si>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</si>
  <si>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</si>
  <si>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</si>
  <si>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</si>
  <si>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</si>
  <si>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</si>
  <si>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</si>
  <si>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</si>
  <si>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</si>
  <si>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</si>
  <si>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</si>
  <si>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</si>
  <si>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</si>
  <si>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</si>
  <si>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</si>
  <si>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</si>
  <si>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</si>
  <si>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</si>
  <si>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</si>
  <si>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</si>
  <si>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</si>
  <si>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</si>
  <si>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</si>
  <si>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</si>
  <si>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</si>
  <si>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</si>
  <si>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</si>
  <si>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</si>
  <si>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</si>
  <si>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</si>
  <si>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</si>
  <si>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</si>
  <si>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</si>
  <si>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</si>
  <si>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</si>
  <si>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</si>
  <si>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</si>
  <si>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</si>
  <si>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</si>
  <si>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</si>
  <si>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</si>
  <si>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</si>
  <si>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</si>
  <si>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</si>
  <si>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</si>
  <si>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</si>
  <si>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</si>
  <si>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</si>
  <si>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</si>
  <si>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</si>
  <si>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</si>
  <si>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</si>
  <si>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</si>
  <si>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</si>
  <si>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</si>
  <si>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</si>
  <si>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</si>
  <si>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</si>
  <si>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</si>
  <si>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</si>
  <si>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</si>
  <si>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</si>
  <si>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</si>
  <si>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</si>
  <si>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</si>
  <si>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</si>
  <si>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</si>
  <si>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</si>
  <si>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</si>
  <si>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</si>
  <si>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</si>
  <si>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</si>
  <si>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</si>
  <si>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</si>
  <si>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</si>
  <si>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</si>
  <si>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</si>
  <si>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</si>
  <si>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</si>
  <si>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</si>
  <si>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</si>
  <si>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</si>
  <si>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</si>
  <si>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</si>
  <si>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</si>
  <si>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</si>
  <si>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</si>
  <si>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</si>
  <si>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</si>
  <si>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</si>
  <si>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</si>
  <si>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</si>
  <si>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</si>
  <si>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</si>
  <si>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</si>
  <si>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</si>
  <si>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</si>
  <si>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</si>
  <si>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</si>
  <si>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</si>
  <si>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</si>
  <si>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</si>
  <si>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</si>
  <si>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</si>
  <si>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</si>
  <si>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</si>
  <si>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</si>
  <si>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</si>
  <si>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</si>
  <si>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</si>
  <si>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</si>
  <si>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</si>
  <si>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</si>
  <si>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</si>
  <si>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</si>
  <si>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</si>
  <si>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</si>
  <si>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</si>
  <si>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</si>
  <si>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</si>
  <si>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</si>
  <si>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</si>
  <si>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</si>
  <si>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</si>
  <si>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</si>
  <si>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</si>
  <si>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</si>
  <si>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</si>
  <si>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</si>
  <si>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</si>
  <si>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</si>
  <si>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</si>
  <si>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</si>
  <si>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</si>
  <si>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</si>
  <si>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</si>
  <si>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</si>
  <si>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</si>
  <si>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</si>
  <si>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</si>
  <si>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</si>
  <si>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</si>
  <si>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</si>
  <si>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</si>
  <si>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</si>
  <si>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</si>
  <si>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</si>
  <si>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</si>
  <si>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</si>
  <si>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</si>
  <si>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</si>
  <si>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</si>
  <si>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</si>
  <si>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</si>
  <si>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</si>
  <si>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</si>
  <si>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</si>
  <si>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</si>
  <si>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</si>
  <si>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</si>
  <si>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</si>
  <si>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</si>
  <si>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</si>
  <si>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</si>
  <si>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</si>
  <si>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</si>
  <si>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</si>
  <si>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</si>
  <si>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</si>
  <si>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</si>
  <si>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</si>
  <si>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</si>
  <si>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</si>
  <si>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</si>
  <si>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</si>
  <si>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</si>
  <si>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</si>
  <si>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</si>
  <si>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</si>
  <si>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</si>
  <si>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</si>
  <si>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</si>
  <si>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</si>
  <si>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</si>
  <si>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</si>
  <si>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</si>
  <si>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</si>
  <si>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</si>
  <si>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</si>
  <si>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</si>
  <si>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</si>
  <si>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</si>
  <si>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</si>
  <si>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</si>
  <si>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</si>
  <si>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</si>
  <si>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</si>
  <si>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</si>
  <si>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</si>
  <si>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</si>
  <si>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</si>
  <si>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</si>
  <si>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</si>
  <si>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</si>
  <si>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</si>
  <si>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</si>
  <si>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</si>
  <si>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</si>
  <si>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</si>
  <si>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</si>
  <si>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</si>
  <si>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</si>
  <si>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</si>
  <si>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</si>
  <si>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</si>
  <si>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</si>
  <si>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</si>
  <si>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</si>
  <si>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</si>
  <si>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</si>
  <si>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</si>
  <si>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</si>
  <si>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</si>
  <si>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</si>
  <si>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</si>
  <si>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</si>
  <si>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</si>
  <si>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</si>
  <si>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</si>
  <si>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</si>
  <si>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</si>
  <si>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</si>
  <si>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</si>
  <si>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</si>
  <si>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</si>
  <si>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</si>
  <si>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</si>
  <si>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</si>
  <si>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</si>
  <si>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</si>
  <si>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</si>
  <si>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</si>
  <si>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</si>
  <si>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</si>
  <si>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</si>
  <si>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</si>
  <si>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</si>
  <si>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</si>
  <si>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</si>
  <si>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</si>
  <si>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</si>
  <si>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</si>
  <si>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</si>
  <si>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</si>
  <si>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</si>
  <si>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</si>
  <si>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</si>
  <si>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</si>
  <si>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</si>
  <si>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</si>
  <si>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</si>
  <si>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</si>
  <si>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</si>
  <si>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</si>
  <si>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</si>
  <si>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</si>
  <si>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</si>
  <si>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</si>
  <si>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</si>
  <si>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</si>
  <si>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</si>
  <si>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</si>
  <si>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</si>
  <si>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</si>
  <si>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</si>
  <si>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</si>
  <si>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</si>
  <si>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</si>
  <si>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</si>
  <si>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</si>
  <si>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</si>
  <si>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</si>
  <si>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</si>
  <si>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</si>
  <si>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</si>
  <si>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</si>
  <si>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</si>
  <si>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</si>
  <si>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</si>
  <si>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</si>
  <si>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</si>
  <si>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</si>
  <si>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</si>
  <si>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</si>
  <si>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</si>
  <si>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</si>
  <si>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</si>
  <si>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</si>
  <si>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</si>
  <si>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</si>
  <si>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</si>
  <si>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</si>
  <si>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</si>
  <si>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</si>
  <si>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</si>
  <si>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</si>
  <si>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</si>
  <si>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</si>
  <si>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</si>
  <si>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</si>
  <si>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</si>
  <si>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</si>
  <si>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</si>
  <si>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</si>
  <si>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</si>
  <si>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</si>
  <si>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</si>
  <si>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</si>
  <si>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</si>
  <si>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</si>
  <si>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</si>
  <si>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</si>
  <si>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</si>
  <si>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</si>
  <si>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</si>
  <si>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</si>
  <si>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</si>
  <si>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</si>
  <si>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</si>
  <si>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</si>
  <si>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</si>
  <si>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</si>
  <si>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</si>
  <si>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</si>
  <si>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</si>
  <si>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</si>
  <si>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</si>
  <si>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</si>
  <si>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</si>
  <si>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</si>
  <si>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</si>
  <si>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</si>
  <si>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</si>
  <si>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</si>
  <si>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</si>
  <si>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</si>
  <si>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</si>
  <si>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</si>
  <si>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</si>
  <si>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</si>
  <si>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</si>
  <si>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</si>
  <si>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</si>
  <si>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</si>
  <si>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</si>
  <si>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</si>
  <si>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</si>
  <si>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</si>
  <si>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</si>
  <si>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</si>
  <si>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</si>
  <si>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</si>
  <si>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</si>
  <si>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</si>
  <si>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</si>
  <si>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</si>
  <si>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</si>
  <si>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</si>
  <si>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</si>
  <si>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</si>
  <si>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</si>
  <si>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</si>
  <si>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</si>
  <si>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</si>
  <si>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</si>
  <si>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</si>
  <si>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</si>
  <si>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</si>
  <si>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</si>
  <si>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</si>
  <si>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</si>
  <si>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</si>
  <si>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</si>
  <si>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</si>
  <si>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</si>
  <si>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</si>
  <si>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</si>
  <si>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</si>
  <si>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</si>
  <si>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</si>
  <si>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</si>
  <si>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</si>
  <si>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</si>
  <si>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</si>
  <si>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</si>
  <si>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</si>
  <si>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</si>
  <si>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</si>
  <si>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</si>
  <si>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</si>
  <si>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</si>
  <si>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</si>
  <si>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</si>
  <si>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</si>
  <si>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</si>
  <si>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</si>
  <si>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</si>
  <si>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</si>
  <si>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</si>
  <si>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</si>
  <si>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</si>
  <si>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</si>
  <si>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</si>
  <si>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</si>
  <si>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</si>
  <si>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</si>
  <si>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</si>
  <si>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</si>
  <si>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</si>
  <si>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</si>
  <si>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</si>
  <si>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</si>
  <si>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</si>
  <si>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</si>
  <si>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</si>
  <si>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</si>
  <si>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</si>
  <si>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</si>
  <si>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</si>
  <si>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</si>
  <si>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</si>
  <si>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</si>
  <si>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</si>
  <si>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</si>
  <si>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</si>
  <si>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</si>
  <si>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</si>
  <si>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</si>
  <si>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</si>
  <si>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</si>
  <si>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</si>
  <si>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</si>
  <si>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</si>
  <si>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</si>
  <si>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</si>
  <si>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</si>
  <si>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</si>
  <si>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</si>
  <si>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</si>
  <si>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</si>
  <si>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</si>
  <si>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</si>
  <si>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</si>
  <si>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</si>
  <si>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</si>
  <si>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</si>
  <si>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</si>
  <si>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</si>
  <si>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</si>
  <si>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</si>
  <si>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</si>
  <si>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</si>
  <si>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</si>
  <si>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</si>
  <si>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</si>
  <si>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</si>
  <si>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</si>
  <si>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</si>
  <si>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</si>
  <si>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</si>
  <si>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</si>
  <si>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</si>
  <si>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</si>
  <si>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</si>
  <si>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</si>
  <si>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</si>
  <si>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</si>
  <si>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</si>
  <si>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</si>
  <si>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</si>
  <si>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</si>
  <si>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</si>
  <si>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</si>
  <si>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</si>
  <si>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</si>
  <si>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</si>
  <si>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</si>
  <si>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</si>
  <si>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</si>
  <si>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</si>
  <si>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</si>
  <si>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</si>
  <si>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</si>
  <si>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</si>
  <si>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</si>
  <si>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</si>
  <si>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</si>
  <si>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</si>
  <si>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</si>
  <si>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</si>
  <si>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</si>
  <si>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</si>
  <si>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</si>
  <si>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</si>
  <si>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</si>
  <si>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</si>
  <si>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</si>
  <si>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</si>
  <si>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</si>
  <si>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</si>
  <si>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</si>
  <si>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</si>
  <si>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</si>
  <si>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</si>
  <si>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</si>
  <si>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</si>
  <si>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</si>
  <si>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</si>
  <si>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</si>
  <si>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</si>
  <si>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</si>
  <si>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</si>
  <si>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</si>
  <si>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</si>
  <si>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</si>
  <si>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</si>
  <si>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</si>
  <si>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</si>
  <si>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</si>
  <si>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</si>
  <si>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</si>
  <si>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</si>
  <si>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</si>
  <si>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</si>
  <si>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</si>
  <si>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</si>
  <si>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</si>
  <si>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</si>
  <si>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</si>
  <si>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</si>
  <si>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</si>
  <si>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</si>
  <si>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</si>
  <si>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</si>
  <si>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</si>
  <si>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</si>
  <si>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</si>
  <si>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</si>
  <si>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</si>
  <si>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</si>
  <si>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</si>
  <si>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</si>
  <si>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</si>
  <si>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</si>
  <si>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</si>
  <si>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</si>
  <si>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</si>
  <si>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</si>
  <si>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</si>
  <si>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</si>
  <si>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</si>
  <si>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</si>
  <si>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</si>
  <si>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</si>
  <si>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</si>
  <si>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</si>
  <si>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</si>
  <si>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</si>
  <si>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</si>
  <si>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</si>
  <si>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</si>
  <si>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</si>
  <si>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</si>
  <si>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</si>
  <si>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</si>
  <si>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</si>
  <si>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</si>
  <si>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</si>
  <si>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</si>
  <si>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</si>
  <si>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</si>
  <si>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</si>
  <si>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</si>
  <si>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</si>
  <si>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</si>
  <si>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</si>
  <si>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</si>
  <si>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</si>
  <si>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</si>
  <si>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</si>
  <si>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</si>
  <si>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</si>
  <si>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</si>
  <si>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</si>
  <si>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</si>
  <si>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</si>
  <si>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</si>
  <si>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</si>
  <si>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</si>
  <si>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</si>
  <si>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</si>
  <si>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</si>
  <si>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</si>
  <si>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</si>
  <si>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</si>
  <si>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</si>
  <si>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</si>
  <si>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</si>
  <si>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</si>
  <si>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</si>
  <si>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</si>
  <si>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</si>
  <si>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</si>
  <si>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</si>
  <si>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</si>
  <si>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</si>
  <si>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</si>
  <si>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</si>
  <si>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</si>
  <si>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</si>
  <si>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</si>
  <si>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</si>
  <si>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</si>
  <si>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</si>
  <si>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</si>
  <si>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</si>
  <si>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</si>
  <si>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</si>
  <si>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</si>
  <si>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</si>
  <si>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</si>
  <si>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</si>
  <si>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</si>
  <si>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</si>
  <si>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</si>
  <si>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</si>
  <si>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</si>
  <si>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</si>
  <si>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</si>
  <si>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</si>
  <si>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</si>
  <si>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</si>
  <si>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</si>
  <si>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</si>
  <si>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</si>
  <si>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</si>
  <si>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</si>
  <si>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</si>
  <si>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</si>
  <si>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</si>
  <si>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</si>
  <si>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</si>
  <si>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</si>
  <si>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</si>
  <si>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</si>
  <si>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</si>
  <si>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</si>
  <si>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</si>
  <si>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</si>
  <si>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</si>
  <si>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</si>
  <si>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</si>
  <si>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</si>
  <si>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</si>
  <si>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</si>
  <si>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</si>
  <si>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</si>
  <si>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</si>
  <si>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</si>
  <si>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</si>
  <si>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</si>
  <si>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</si>
  <si>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</si>
  <si>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</si>
  <si>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</si>
  <si>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</si>
  <si>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</si>
  <si>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</si>
  <si>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</si>
  <si>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</si>
  <si>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</si>
  <si>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</si>
  <si>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</si>
  <si>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</si>
  <si>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</si>
  <si>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</si>
  <si>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</si>
  <si>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</si>
  <si>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</si>
  <si>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</si>
  <si>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</si>
  <si>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</si>
  <si>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</si>
  <si>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</si>
  <si>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</si>
  <si>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</si>
  <si>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</si>
  <si>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</si>
  <si>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</si>
  <si>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</si>
  <si>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</si>
  <si>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</si>
  <si>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</si>
  <si>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</si>
  <si>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</si>
  <si>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</si>
  <si>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</si>
  <si>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</si>
  <si>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</si>
  <si>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</si>
  <si>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</si>
  <si>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</si>
  <si>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</si>
  <si>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</si>
  <si>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</si>
  <si>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</si>
  <si>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</si>
  <si>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</si>
  <si>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</si>
  <si>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</si>
  <si>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</si>
  <si>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</si>
  <si>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</si>
  <si>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</si>
  <si>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</si>
  <si>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</si>
  <si>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</si>
  <si>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</si>
  <si>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</si>
  <si>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</si>
  <si>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</si>
  <si>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</si>
  <si>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</si>
  <si>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</si>
  <si>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</si>
  <si>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</si>
  <si>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</si>
  <si>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</si>
  <si>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</si>
  <si>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</si>
  <si>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</si>
  <si>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</si>
  <si>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</si>
  <si>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</si>
  <si>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</si>
  <si>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</si>
  <si>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</si>
  <si>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</si>
  <si>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</si>
  <si>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</si>
  <si>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</si>
  <si>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</si>
  <si>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</si>
  <si>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</si>
  <si>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</si>
  <si>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</si>
  <si>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</si>
  <si>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</si>
  <si>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</si>
  <si>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</si>
  <si>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</si>
  <si>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</si>
  <si>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</si>
  <si>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</si>
  <si>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</si>
  <si>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</si>
  <si>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</si>
  <si>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</si>
  <si>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</si>
  <si>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</si>
  <si>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</si>
  <si>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</si>
  <si>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</si>
  <si>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</si>
  <si>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</si>
  <si>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</si>
  <si>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</si>
  <si>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</si>
  <si>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</si>
  <si>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</si>
  <si>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</si>
  <si>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</si>
  <si>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</si>
  <si>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</si>
  <si>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</si>
  <si>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</si>
  <si>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</si>
  <si>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</si>
  <si>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</si>
  <si>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</si>
  <si>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</si>
  <si>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</si>
  <si>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</si>
  <si>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</si>
  <si>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</si>
  <si>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</si>
  <si>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</si>
  <si>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</si>
  <si>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Count of outcome</t>
  </si>
  <si>
    <t>Row Labels</t>
  </si>
  <si>
    <t>(blank)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</si>
  <si>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</si>
  <si>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</si>
  <si>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</si>
  <si>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</si>
  <si>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</si>
  <si>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</si>
  <si>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</si>
  <si>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</si>
  <si>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</si>
  <si>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</si>
  <si>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</si>
  <si>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</si>
  <si>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</si>
  <si>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</si>
  <si>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</si>
  <si>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</si>
  <si>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</si>
  <si>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</si>
  <si>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</si>
  <si>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</si>
  <si>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</si>
  <si>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</si>
  <si>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</si>
  <si>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</si>
  <si>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</si>
  <si>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</si>
  <si>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</si>
  <si>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</si>
  <si>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</si>
  <si>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</si>
  <si>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</si>
  <si>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</si>
  <si>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</si>
  <si>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</si>
  <si>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</si>
  <si>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</si>
  <si>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</si>
  <si>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</t>
  </si>
  <si>
    <t>Date Created Month</t>
  </si>
  <si>
    <t xml:space="preserve">Date Created Year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</si>
  <si>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</si>
  <si>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</si>
  <si>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</si>
  <si>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</si>
  <si>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</si>
  <si>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</si>
  <si>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</si>
  <si>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</si>
  <si>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</si>
  <si>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</si>
  <si>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</si>
  <si>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</si>
  <si>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</si>
  <si>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</si>
  <si>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</si>
  <si>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</si>
  <si>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</si>
  <si>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</si>
  <si>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</si>
  <si>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</si>
  <si>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</si>
  <si>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</si>
  <si>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</si>
  <si>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</si>
  <si>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</si>
  <si>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</si>
  <si>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</si>
  <si>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</si>
  <si>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</si>
  <si>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</si>
  <si>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</si>
  <si>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1000 to 4999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</si>
  <si>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</si>
  <si>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</si>
  <si>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</si>
  <si>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</si>
  <si>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</si>
  <si>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</si>
  <si>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</si>
  <si>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</si>
  <si>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</si>
  <si>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</si>
  <si>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</si>
  <si>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</si>
  <si>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</si>
  <si>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</t>
  </si>
  <si>
    <t>Failed</t>
  </si>
  <si>
    <t>Mean is more meaningful due to the data having outliers that drastically affect the data</t>
  </si>
  <si>
    <t>Successful campaigns have more variability, this makes sense as the data is more spread out evenly on both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</si>
</sst>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Segoe UI"/>
      <family val="2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4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33" borderId="0" xfId="0" applyFill="1"/>
    <xf numFmtId="0" fontId="0" fillId="34" borderId="0" xfId="0" applyFill="1"/>
    <xf numFmtId="9" fontId="16" fillId="0" borderId="0" xfId="42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[CrowdfundingBook_3.18.2023_Miguel.Garcia.xlsx]Category 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8-426B-A3EC-88B96E2E5B0F}"/>
            </c:ext>
          </c:extLst>
        </c:ser>
        <c:ser>
          <c:idx val="1"/>
          <c:order val="1"/>
          <c:tx>
            <c:strRef>
              <c:f>'Category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8-426B-A3EC-88B96E2E5B0F}"/>
            </c:ext>
          </c:extLst>
        </c:ser>
        <c:ser>
          <c:idx val="2"/>
          <c:order val="2"/>
          <c:tx>
            <c:strRef>
              <c:f>'Category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8-426B-A3EC-88B96E2E5B0F}"/>
            </c:ext>
          </c:extLst>
        </c:ser>
        <c:ser>
          <c:idx val="3"/>
          <c:order val="3"/>
          <c:tx>
            <c:strRef>
              <c:f>'Category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8-426B-A3EC-88B96E2E5B0F}"/>
            </c:ext>
          </c:extLst>
        </c:ser>
        <c:ser>
          <c:idx val="4"/>
          <c:order val="4"/>
          <c:tx>
            <c:strRef>
              <c:f>'Category Pivot'!$F$4:$F$5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65D8-426B-A3EC-88B96E2E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9689520"/>
        <c:axId val="24380192"/>
      </c:barChart>
      <c:catAx>
        <c:axId val="1996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192"/>
        <c:crosses val="autoZero"/>
        <c:auto val="1"/>
        <c:lblAlgn val="ctr"/>
        <c:lblOffset val="100"/>
        <c:noMultiLvlLbl val="0"/>
      </c:catAx>
      <c:valAx>
        <c:axId val="243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[CrowdfundingBook_3.18.2023_Miguel.Garcia.xlsx]Sub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228565179352599E-2"/>
          <c:y val="0.23406969962088073"/>
          <c:w val="0.70899256342957129"/>
          <c:h val="0.34926144648585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2-4F7D-B8A6-7C9778BA9495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2-4F7D-B8A6-7C9778BA9495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2-4F7D-B8A6-7C9778BA9495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2-4F7D-B8A6-7C9778BA9495}"/>
            </c:ext>
          </c:extLst>
        </c:ser>
        <c:ser>
          <c:idx val="4"/>
          <c:order val="4"/>
          <c:tx>
            <c:strRef>
              <c:f>'Sub 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6A92-4F7D-B8A6-7C9778BA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50624"/>
        <c:axId val="89929376"/>
      </c:barChart>
      <c:catAx>
        <c:axId val="1941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9376"/>
        <c:crosses val="autoZero"/>
        <c:auto val="1"/>
        <c:lblAlgn val="ctr"/>
        <c:lblOffset val="100"/>
        <c:noMultiLvlLbl val="0"/>
      </c:catAx>
      <c:valAx>
        <c:axId val="899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[CrowdfundingBook_3.18.2023_Miguel.Garcia.xlsx]Date Created!PivotTable7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9-4BB5-9032-E88DB6A611C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9-4BB5-9032-E88DB6A611C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9-4BB5-9032-E88DB6A611C2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9-4BB5-9032-E88DB6A6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00256"/>
        <c:axId val="80889168"/>
      </c:lineChart>
      <c:catAx>
        <c:axId val="4737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9168"/>
        <c:crosses val="autoZero"/>
        <c:auto val="1"/>
        <c:lblAlgn val="ctr"/>
        <c:lblOffset val="100"/>
        <c:noMultiLvlLbl val="0"/>
      </c:catAx>
      <c:valAx>
        <c:axId val="808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&lt;100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Outcomes!$F$2:$F$13</c:f>
              <c:numCache>
                <c:formatCode>0%</c:formatCode>
                <c:ptCount val="12"/>
                <c:pt idx="0">
                  <c:v>0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D-4135-89A0-5BCE02BB288E}"/>
            </c:ext>
          </c:extLst>
        </c:ser>
        <c:ser>
          <c:idx val="1"/>
          <c:order val="1"/>
          <c:tx>
            <c:strRef>
              <c:f>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&lt;100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Outcomes!$G$2:$G$13</c:f>
              <c:numCache>
                <c:formatCode>0%</c:formatCode>
                <c:ptCount val="12"/>
                <c:pt idx="0">
                  <c:v>0.95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D-4135-89A0-5BCE02BB288E}"/>
            </c:ext>
          </c:extLst>
        </c:ser>
        <c:ser>
          <c:idx val="2"/>
          <c:order val="2"/>
          <c:tx>
            <c:strRef>
              <c:f>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&lt;100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Outcomes!$H$2:$H$13</c:f>
              <c:numCache>
                <c:formatCode>0%</c:formatCode>
                <c:ptCount val="12"/>
                <c:pt idx="0">
                  <c:v>0.05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D-4135-89A0-5BCE02BB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18048"/>
        <c:axId val="361938560"/>
      </c:lineChart>
      <c:catAx>
        <c:axId val="3617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8560"/>
        <c:crosses val="autoZero"/>
        <c:auto val="1"/>
        <c:lblAlgn val="ctr"/>
        <c:lblOffset val="100"/>
        <c:noMultiLvlLbl val="0"/>
      </c:catAx>
      <c:valAx>
        <c:axId val="3619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232410</xdr:colOff>
      <xdr:row>2</xdr:row>
      <xdr:rowOff>49530</xdr:rowOff>
    </xdr:from>
    <xdr:to>
      <xdr:col>14</xdr:col>
      <xdr:colOff>110490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2A9EE-8B50-A81C-10CE-CB84977F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179070</xdr:rowOff>
    </xdr:from>
    <xdr:to>
      <xdr:col>14</xdr:col>
      <xdr:colOff>449580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F53E9-88BA-6B3A-4FAD-5A7E5727F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2</xdr:row>
      <xdr:rowOff>110490</xdr:rowOff>
    </xdr:from>
    <xdr:to>
      <xdr:col>13</xdr:col>
      <xdr:colOff>148590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2433A-F854-5A2E-A31D-1231A6E86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</xdr:colOff>
      <xdr:row>13</xdr:row>
      <xdr:rowOff>140970</xdr:rowOff>
    </xdr:from>
    <xdr:to>
      <xdr:col>8</xdr:col>
      <xdr:colOff>0</xdr:colOff>
      <xdr:row>27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51B2B-9557-D86C-6092-F438EEF06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003.629890162039" createdVersion="8" refreshedVersion="8" minRefreshableVersion="3" recordCount="1001" xr:uid="{9EDADC3C-6DD4-46A1-A0C5-33F4F2ADAB8E}">
  <cacheSource type="worksheet">
    <worksheetSource ref="A1:V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02127.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003.664503356478" createdVersion="8" refreshedVersion="8" minRefreshableVersion="3" recordCount="1000" xr:uid="{DE71E658-A9CD-4941-BE6C-A2A8FCF8ED54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02127.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0">
      <sharedItems/>
    </cacheField>
    <cacheField name="Date Created Month" numFmtId="166">
      <sharedItems count="12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</sharedItems>
    </cacheField>
    <cacheField name="Date Created Year 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ate Ended" numFmtId="0">
      <sharedItems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x v="1"/>
    <n v="735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x v="2"/>
    <n v="71974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x v="3"/>
    <n v="1250.5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x v="4"/>
    <n v="2659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x v="5"/>
    <n v="6684.5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x v="6"/>
    <n v="554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x v="7"/>
    <n v="7484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x v="8"/>
    <n v="11327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x v="9"/>
    <n v="1626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x v="10"/>
    <n v="702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x v="11"/>
    <n v="1528.5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x v="12"/>
    <n v="2842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x v="13"/>
    <n v="5196.5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x v="14"/>
    <n v="9514.5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x v="15"/>
    <n v="19433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x v="16"/>
    <n v="5570.5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x v="17"/>
    <n v="68047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x v="18"/>
    <n v="3112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x v="19"/>
    <n v="15502.5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x v="20"/>
    <n v="74666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x v="21"/>
    <n v="19545.5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x v="22"/>
    <n v="38290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x v="23"/>
    <n v="7542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x v="24"/>
    <n v="5346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x v="25"/>
    <n v="6033.5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x v="26"/>
    <n v="2664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x v="27"/>
    <n v="807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x v="28"/>
    <n v="69927.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x v="29"/>
    <n v="76285.5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x v="30"/>
    <n v="7292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x v="31"/>
    <n v="5538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x v="32"/>
    <n v="44991.5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x v="33"/>
    <n v="97542.5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x v="34"/>
    <n v="709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x v="35"/>
    <n v="95296.5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x v="36"/>
    <n v="558.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x v="37"/>
    <n v="5723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x v="38"/>
    <n v="5109.5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x v="39"/>
    <n v="2557.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x v="40"/>
    <n v="7538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x v="41"/>
    <n v="6017.5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x v="42"/>
    <n v="4106.5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x v="43"/>
    <n v="86964.5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x v="13"/>
    <n v="5319.5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x v="44"/>
    <n v="2289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x v="45"/>
    <n v="2169.5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x v="46"/>
    <n v="3639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x v="47"/>
    <n v="65646.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x v="48"/>
    <n v="6978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x v="49"/>
    <n v="1.5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x v="50"/>
    <n v="73355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x v="51"/>
    <n v="1267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x v="52"/>
    <n v="6282.5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x v="53"/>
    <n v="2756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x v="54"/>
    <n v="5938.5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x v="55"/>
    <n v="5828.5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x v="56"/>
    <n v="3222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x v="57"/>
    <n v="3171.5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x v="58"/>
    <n v="1989.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x v="59"/>
    <n v="68798.5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x v="60"/>
    <n v="93501.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x v="61"/>
    <n v="7350.5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x v="62"/>
    <n v="281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x v="63"/>
    <n v="1386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x v="64"/>
    <n v="7320.5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x v="65"/>
    <n v="659.5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x v="66"/>
    <n v="60978.5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x v="67"/>
    <n v="7377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x v="68"/>
    <n v="959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x v="69"/>
    <n v="80432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x v="70"/>
    <n v="3280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x v="71"/>
    <n v="2038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x v="39"/>
    <n v="4670.5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x v="72"/>
    <n v="2430.5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x v="73"/>
    <n v="7388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x v="74"/>
    <n v="48838.5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x v="75"/>
    <n v="2258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x v="76"/>
    <n v="6933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x v="77"/>
    <n v="20533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x v="78"/>
    <n v="3569.5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x v="79"/>
    <n v="19134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x v="80"/>
    <n v="7576.5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x v="81"/>
    <n v="20498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x v="82"/>
    <n v="20969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x v="83"/>
    <n v="3250.5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x v="84"/>
    <n v="6304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x v="85"/>
    <n v="62261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x v="86"/>
    <n v="6314.5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x v="87"/>
    <n v="4342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x v="88"/>
    <n v="3119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x v="89"/>
    <n v="37683.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x v="90"/>
    <n v="26136.5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x v="91"/>
    <n v="33243.5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x v="80"/>
    <n v="4493.5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x v="11"/>
    <n v="522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x v="92"/>
    <n v="76922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x v="86"/>
    <n v="6080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x v="93"/>
    <n v="17085.5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x v="55"/>
    <n v="7557.5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x v="55"/>
    <n v="4678.5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x v="94"/>
    <n v="5379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x v="95"/>
    <n v="1249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x v="96"/>
    <n v="86270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x v="97"/>
    <n v="4962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x v="98"/>
    <n v="7076.5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x v="99"/>
    <n v="3306.5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x v="100"/>
    <n v="4506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x v="101"/>
    <n v="1569.5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x v="102"/>
    <n v="10801.5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x v="103"/>
    <n v="37164.5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x v="104"/>
    <n v="6498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x v="54"/>
    <n v="6284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x v="105"/>
    <n v="6971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x v="106"/>
    <n v="74343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x v="107"/>
    <n v="3204.5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x v="108"/>
    <n v="4399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x v="109"/>
    <n v="3209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x v="110"/>
    <n v="5451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x v="111"/>
    <n v="57027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x v="112"/>
    <n v="5013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x v="113"/>
    <n v="45721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x v="114"/>
    <n v="16877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x v="115"/>
    <n v="4828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x v="80"/>
    <n v="4327.5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x v="116"/>
    <n v="35195.5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x v="117"/>
    <n v="26869.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x v="118"/>
    <n v="21564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x v="12"/>
    <n v="2405.5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x v="119"/>
    <n v="772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x v="120"/>
    <n v="84279.5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x v="121"/>
    <n v="1961.5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x v="122"/>
    <n v="7072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x v="123"/>
    <n v="45114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x v="124"/>
    <n v="2802.5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x v="125"/>
    <n v="1389.5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x v="126"/>
    <n v="2381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x v="127"/>
    <n v="4665.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x v="128"/>
    <n v="9786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x v="129"/>
    <n v="6230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x v="130"/>
    <n v="33197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x v="124"/>
    <n v="5809.5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x v="131"/>
    <n v="369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x v="18"/>
    <n v="5877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x v="132"/>
    <n v="29948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x v="133"/>
    <n v="784.5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x v="134"/>
    <n v="4768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x v="37"/>
    <n v="5681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x v="135"/>
    <n v="6913.5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x v="50"/>
    <n v="44752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x v="136"/>
    <n v="89474.5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x v="137"/>
    <n v="90896.5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x v="138"/>
    <n v="50854.5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x v="139"/>
    <n v="45950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x v="140"/>
    <n v="13646.5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x v="141"/>
    <n v="1121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x v="142"/>
    <n v="2340.5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x v="143"/>
    <n v="96521.5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x v="55"/>
    <n v="6574.5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x v="51"/>
    <n v="2187.5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x v="144"/>
    <n v="4645.5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x v="67"/>
    <n v="4555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x v="20"/>
    <n v="76075.5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x v="145"/>
    <n v="56392.5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x v="146"/>
    <n v="6841.5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x v="147"/>
    <n v="5475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x v="148"/>
    <n v="20531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x v="149"/>
    <n v="50039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x v="109"/>
    <n v="2797.5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x v="62"/>
    <n v="263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x v="150"/>
    <n v="344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x v="151"/>
    <n v="79598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x v="44"/>
    <n v="2708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x v="152"/>
    <n v="24294.5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x v="153"/>
    <n v="43421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x v="154"/>
    <n v="82166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x v="155"/>
    <n v="3568.5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x v="156"/>
    <n v="81361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x v="157"/>
    <n v="87421.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x v="158"/>
    <n v="2725.5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x v="159"/>
    <n v="99534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x v="99"/>
    <n v="1805.5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x v="160"/>
    <n v="5445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x v="161"/>
    <n v="368.5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x v="162"/>
    <n v="14622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x v="163"/>
    <n v="69913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x v="164"/>
    <n v="1330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x v="165"/>
    <n v="22722.5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x v="3"/>
    <n v="1281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x v="99"/>
    <n v="1637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x v="166"/>
    <n v="4380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x v="167"/>
    <n v="1538.5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x v="105"/>
    <n v="4421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x v="168"/>
    <n v="28840.5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x v="16"/>
    <n v="2639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x v="169"/>
    <n v="82553.5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x v="170"/>
    <n v="3104.5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x v="171"/>
    <n v="490.5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x v="49"/>
    <n v="1.5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x v="144"/>
    <n v="723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x v="172"/>
    <n v="3312.5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x v="173"/>
    <n v="98955.5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x v="174"/>
    <n v="1284.5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x v="175"/>
    <n v="284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x v="176"/>
    <n v="1776.5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x v="177"/>
    <n v="2150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x v="178"/>
    <n v="100581.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x v="179"/>
    <n v="21010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x v="31"/>
    <n v="3282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x v="180"/>
    <n v="50362.5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x v="170"/>
    <n v="6234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x v="181"/>
    <n v="87919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x v="34"/>
    <n v="7244.5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x v="182"/>
    <n v="3083.5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x v="183"/>
    <n v="95268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x v="184"/>
    <n v="29422.5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x v="185"/>
    <n v="6353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x v="186"/>
    <n v="70018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x v="68"/>
    <n v="342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x v="187"/>
    <n v="61004.5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x v="188"/>
    <n v="3380.5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x v="189"/>
    <n v="41414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x v="190"/>
    <n v="95239.5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x v="191"/>
    <n v="91139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x v="192"/>
    <n v="5555.5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x v="193"/>
    <n v="51847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x v="194"/>
    <n v="83910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x v="195"/>
    <n v="84174.5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x v="196"/>
    <n v="5092.5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x v="109"/>
    <n v="2795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x v="45"/>
    <n v="2957.5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x v="197"/>
    <n v="3031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x v="46"/>
    <n v="4165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x v="45"/>
    <n v="1840.5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x v="176"/>
    <n v="2190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x v="198"/>
    <n v="7575.5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x v="199"/>
    <n v="5117.5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x v="142"/>
    <n v="1584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x v="200"/>
    <n v="62454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x v="74"/>
    <n v="86706.5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x v="201"/>
    <n v="5489.5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x v="202"/>
    <n v="5239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x v="4"/>
    <n v="2020.5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x v="203"/>
    <n v="7492.5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x v="42"/>
    <n v="7435.5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x v="204"/>
    <n v="93271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x v="205"/>
    <n v="6660.5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x v="206"/>
    <n v="87280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x v="49"/>
    <n v="2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x v="196"/>
    <n v="1970.5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x v="207"/>
    <n v="3161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x v="208"/>
    <n v="54748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x v="39"/>
    <n v="4296.5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x v="209"/>
    <n v="4921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x v="27"/>
    <n v="487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x v="45"/>
    <n v="420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x v="129"/>
    <n v="6805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x v="188"/>
    <n v="5446.5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x v="210"/>
    <n v="5098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x v="211"/>
    <n v="13378.5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x v="37"/>
    <n v="2717.5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x v="134"/>
    <n v="5477.5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x v="212"/>
    <n v="85443.5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x v="99"/>
    <n v="3058.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x v="213"/>
    <n v="4454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x v="214"/>
    <n v="73339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x v="44"/>
    <n v="1378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x v="215"/>
    <n v="4464.5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x v="216"/>
    <n v="24575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x v="217"/>
    <n v="1007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x v="218"/>
    <n v="78621.5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x v="219"/>
    <n v="5493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x v="27"/>
    <n v="394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x v="220"/>
    <n v="4767.5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x v="221"/>
    <n v="2728.5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x v="100"/>
    <n v="3774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x v="222"/>
    <n v="4445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x v="223"/>
    <n v="710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x v="224"/>
    <n v="7464.5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x v="225"/>
    <n v="76307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x v="221"/>
    <n v="4604.5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x v="226"/>
    <n v="773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x v="227"/>
    <n v="4142.5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x v="228"/>
    <n v="3305.5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x v="229"/>
    <n v="9870.5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x v="230"/>
    <n v="6694.5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x v="231"/>
    <n v="2806.5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x v="232"/>
    <n v="6905.5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x v="233"/>
    <n v="4631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x v="37"/>
    <n v="4163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x v="234"/>
    <n v="363.5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x v="235"/>
    <n v="548.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x v="236"/>
    <n v="4110.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x v="237"/>
    <n v="35339.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x v="63"/>
    <n v="1695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x v="238"/>
    <n v="3444.5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x v="239"/>
    <n v="2554.5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x v="240"/>
    <n v="1001.5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x v="49"/>
    <n v="3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x v="241"/>
    <n v="6198.5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x v="242"/>
    <n v="12239.5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x v="235"/>
    <n v="1420.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x v="23"/>
    <n v="5805.5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x v="72"/>
    <n v="4049.5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x v="243"/>
    <n v="260.5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x v="244"/>
    <n v="22066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x v="245"/>
    <n v="44181.5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x v="51"/>
    <n v="1581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x v="36"/>
    <n v="801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x v="246"/>
    <n v="6466.5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x v="247"/>
    <n v="93543.5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x v="248"/>
    <n v="4460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x v="221"/>
    <n v="2129.5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x v="249"/>
    <n v="1625.5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x v="250"/>
    <n v="3254.5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x v="141"/>
    <n v="649.5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x v="68"/>
    <n v="460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x v="251"/>
    <n v="1657.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x v="175"/>
    <n v="4086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x v="194"/>
    <n v="81445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x v="252"/>
    <n v="100772.5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x v="150"/>
    <n v="1087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x v="253"/>
    <n v="5977.5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x v="107"/>
    <n v="298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x v="58"/>
    <n v="1727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x v="254"/>
    <n v="517.5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x v="255"/>
    <n v="67133.5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x v="57"/>
    <n v="10844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x v="256"/>
    <n v="31857.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x v="257"/>
    <n v="7416.5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x v="258"/>
    <n v="20933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x v="259"/>
    <n v="6076.5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x v="260"/>
    <n v="62325.5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x v="261"/>
    <n v="100455.5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x v="262"/>
    <n v="34837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x v="263"/>
    <n v="58579.5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x v="264"/>
    <n v="63366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x v="265"/>
    <n v="55135.5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x v="224"/>
    <n v="17678.5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x v="266"/>
    <n v="49017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x v="267"/>
    <n v="16096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x v="98"/>
    <n v="2500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x v="268"/>
    <n v="41894.5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x v="269"/>
    <n v="11745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x v="270"/>
    <n v="1391.5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x v="271"/>
    <n v="6399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x v="272"/>
    <n v="73153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x v="273"/>
    <n v="48440.5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x v="49"/>
    <n v="3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x v="274"/>
    <n v="48322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x v="254"/>
    <n v="505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x v="275"/>
    <n v="69832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x v="175"/>
    <n v="3814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x v="99"/>
    <n v="1163.5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x v="174"/>
    <n v="1735.5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x v="142"/>
    <n v="214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x v="276"/>
    <n v="584.5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x v="277"/>
    <n v="6067.5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x v="278"/>
    <n v="69003.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x v="39"/>
    <n v="4817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x v="271"/>
    <n v="6973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x v="279"/>
    <n v="4234.5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x v="129"/>
    <n v="7366.5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x v="192"/>
    <n v="5923.5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x v="196"/>
    <n v="5379.5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x v="51"/>
    <n v="972.5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x v="280"/>
    <n v="7300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x v="110"/>
    <n v="7448.5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x v="281"/>
    <n v="92465.5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x v="282"/>
    <n v="65293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x v="283"/>
    <n v="7246.5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x v="284"/>
    <n v="83198.5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x v="165"/>
    <n v="11257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x v="270"/>
    <n v="752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x v="54"/>
    <n v="6203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x v="78"/>
    <n v="2612.5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x v="285"/>
    <n v="12618.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x v="9"/>
    <n v="1478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x v="286"/>
    <n v="2046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x v="287"/>
    <n v="4952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x v="109"/>
    <n v="2935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x v="288"/>
    <n v="7194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x v="289"/>
    <n v="100789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x v="290"/>
    <n v="28998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x v="291"/>
    <n v="52311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x v="292"/>
    <n v="21609.5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x v="293"/>
    <n v="6541.5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x v="294"/>
    <n v="51252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x v="126"/>
    <n v="2263.5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x v="295"/>
    <n v="2272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x v="296"/>
    <n v="34577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x v="297"/>
    <n v="73423.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x v="298"/>
    <n v="1894.5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x v="10"/>
    <n v="4729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x v="299"/>
    <n v="3930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x v="211"/>
    <n v="7268.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x v="300"/>
    <n v="6162.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x v="301"/>
    <n v="31534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x v="49"/>
    <n v="1.5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x v="302"/>
    <n v="7035.5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x v="174"/>
    <n v="1493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x v="303"/>
    <n v="85917.5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x v="304"/>
    <n v="78279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x v="305"/>
    <n v="13481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x v="306"/>
    <n v="36114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x v="307"/>
    <n v="6292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x v="110"/>
    <n v="6141.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x v="308"/>
    <n v="31759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x v="309"/>
    <n v="28323.5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x v="172"/>
    <n v="4121.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x v="38"/>
    <n v="7090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x v="310"/>
    <n v="59358.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x v="311"/>
    <n v="82451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x v="312"/>
    <n v="6485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x v="313"/>
    <n v="30223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x v="27"/>
    <n v="479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x v="314"/>
    <n v="47981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x v="315"/>
    <n v="72836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x v="115"/>
    <n v="3258.5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x v="316"/>
    <n v="3066.5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x v="317"/>
    <n v="5640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x v="318"/>
    <n v="7942.5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x v="100"/>
    <n v="1073.5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x v="45"/>
    <n v="3929.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x v="319"/>
    <n v="5266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x v="320"/>
    <n v="99772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x v="321"/>
    <n v="23892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x v="322"/>
    <n v="87664.5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x v="286"/>
    <n v="2785.5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x v="115"/>
    <n v="4955.5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x v="222"/>
    <n v="3230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x v="323"/>
    <n v="33273.5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x v="234"/>
    <n v="456.5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x v="324"/>
    <n v="89916.5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x v="61"/>
    <n v="6963.5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x v="325"/>
    <n v="5080.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x v="326"/>
    <n v="7537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x v="327"/>
    <n v="51596.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x v="328"/>
    <n v="84542.5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x v="235"/>
    <n v="888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x v="182"/>
    <n v="5437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x v="329"/>
    <n v="166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x v="102"/>
    <n v="5617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x v="73"/>
    <n v="5454.5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x v="129"/>
    <n v="2882.5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x v="330"/>
    <n v="19096.5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x v="331"/>
    <n v="22994.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x v="99"/>
    <n v="4394.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x v="49"/>
    <n v="2.5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x v="332"/>
    <n v="94294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x v="249"/>
    <n v="1538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x v="333"/>
    <n v="51965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x v="334"/>
    <n v="901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x v="335"/>
    <n v="70815.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x v="336"/>
    <n v="77021.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x v="337"/>
    <n v="689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x v="338"/>
    <n v="60413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x v="339"/>
    <n v="2889.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x v="126"/>
    <n v="2084.5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x v="340"/>
    <n v="70717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x v="341"/>
    <n v="29134.5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x v="342"/>
    <n v="7368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x v="343"/>
    <n v="48728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x v="175"/>
    <n v="4454.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x v="344"/>
    <n v="2013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x v="279"/>
    <n v="4096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x v="36"/>
    <n v="818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x v="122"/>
    <n v="5243.5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x v="345"/>
    <n v="5335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x v="346"/>
    <n v="5041.5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x v="347"/>
    <n v="30458.5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x v="88"/>
    <n v="4506.5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x v="23"/>
    <n v="7374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x v="57"/>
    <n v="4321.5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x v="348"/>
    <n v="29121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x v="86"/>
    <n v="2363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x v="349"/>
    <n v="82679.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x v="350"/>
    <n v="6241.5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x v="215"/>
    <n v="4371.5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x v="351"/>
    <n v="80734.5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x v="352"/>
    <n v="349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x v="353"/>
    <n v="24395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x v="354"/>
    <n v="39296.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x v="355"/>
    <n v="14246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x v="356"/>
    <n v="361.5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x v="357"/>
    <n v="99685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x v="127"/>
    <n v="5889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x v="72"/>
    <n v="47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x v="358"/>
    <n v="2370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x v="120"/>
    <n v="87940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x v="359"/>
    <n v="23213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x v="251"/>
    <n v="3289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x v="360"/>
    <n v="6976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x v="135"/>
    <n v="6729.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x v="71"/>
    <n v="860.5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x v="53"/>
    <n v="1734.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x v="361"/>
    <n v="23448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x v="362"/>
    <n v="40407.5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x v="363"/>
    <n v="54769.5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x v="129"/>
    <n v="3537.5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x v="364"/>
    <n v="23221.5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x v="197"/>
    <n v="3493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x v="365"/>
    <n v="6422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x v="366"/>
    <n v="84701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x v="161"/>
    <n v="428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x v="367"/>
    <n v="98738.5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x v="368"/>
    <n v="60384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x v="54"/>
    <n v="4710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x v="369"/>
    <n v="17930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x v="370"/>
    <n v="6458.5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x v="164"/>
    <n v="1647.5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x v="371"/>
    <n v="15825.5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x v="221"/>
    <n v="2465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x v="372"/>
    <n v="27085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x v="373"/>
    <n v="3343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x v="234"/>
    <n v="316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x v="374"/>
    <n v="91287.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x v="235"/>
    <n v="1719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x v="375"/>
    <n v="5715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x v="271"/>
    <n v="8290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x v="121"/>
    <n v="3196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x v="376"/>
    <n v="41557.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x v="377"/>
    <n v="915.5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x v="98"/>
    <n v="6545.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x v="378"/>
    <n v="97280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x v="175"/>
    <n v="3653.5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x v="352"/>
    <n v="291.5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x v="200"/>
    <n v="49056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x v="379"/>
    <n v="90989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x v="105"/>
    <n v="408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x v="380"/>
    <n v="93152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x v="166"/>
    <n v="6814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x v="381"/>
    <n v="6367.5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x v="382"/>
    <n v="7418.5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x v="383"/>
    <n v="49993.5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x v="384"/>
    <n v="2916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x v="385"/>
    <n v="3598.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x v="326"/>
    <n v="7172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x v="386"/>
    <n v="21740.5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x v="240"/>
    <n v="989.5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x v="80"/>
    <n v="7022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x v="286"/>
    <n v="3913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x v="387"/>
    <n v="83399.5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x v="39"/>
    <n v="3479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x v="388"/>
    <n v="6376.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x v="389"/>
    <n v="91029.5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x v="390"/>
    <n v="42302.5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x v="49"/>
    <n v="2.5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x v="391"/>
    <n v="54188.5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x v="45"/>
    <n v="4479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x v="392"/>
    <n v="38025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x v="353"/>
    <n v="7481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x v="18"/>
    <n v="7112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x v="393"/>
    <n v="6294.5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x v="394"/>
    <n v="6090.5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x v="105"/>
    <n v="4046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x v="395"/>
    <n v="53671.5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x v="396"/>
    <n v="81004.5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x v="40"/>
    <n v="5644.5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x v="150"/>
    <n v="647.5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x v="72"/>
    <n v="2596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x v="397"/>
    <n v="71591.5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x v="398"/>
    <n v="98881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x v="95"/>
    <n v="2080.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x v="146"/>
    <n v="7554.5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x v="399"/>
    <n v="6993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x v="400"/>
    <n v="24147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x v="401"/>
    <n v="49044.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x v="164"/>
    <n v="1665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x v="115"/>
    <n v="2495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x v="402"/>
    <n v="389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x v="358"/>
    <n v="5055.5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x v="21"/>
    <n v="26489.5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x v="251"/>
    <n v="3181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x v="95"/>
    <n v="791.5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x v="242"/>
    <n v="8206.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x v="215"/>
    <n v="3178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x v="403"/>
    <n v="76347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x v="83"/>
    <n v="195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x v="344"/>
    <n v="2286.5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x v="404"/>
    <n v="30921.5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x v="405"/>
    <n v="52434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x v="158"/>
    <n v="6600.5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x v="406"/>
    <n v="3392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x v="388"/>
    <n v="3504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x v="407"/>
    <n v="62942.5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x v="408"/>
    <n v="2607.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x v="99"/>
    <n v="2955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x v="408"/>
    <n v="3164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x v="259"/>
    <n v="10248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x v="409"/>
    <n v="961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x v="144"/>
    <n v="5662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x v="410"/>
    <n v="74112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x v="236"/>
    <n v="4029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x v="411"/>
    <n v="75483.5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x v="412"/>
    <n v="89138.5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x v="172"/>
    <n v="2597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x v="49"/>
    <n v="3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x v="346"/>
    <n v="6606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x v="413"/>
    <n v="46158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x v="408"/>
    <n v="3222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x v="414"/>
    <n v="77147.5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x v="37"/>
    <n v="3142.5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x v="415"/>
    <n v="3282.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x v="416"/>
    <n v="91448.5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x v="417"/>
    <n v="5695.5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x v="124"/>
    <n v="6079.5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x v="418"/>
    <n v="92881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x v="27"/>
    <n v="575.5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x v="325"/>
    <n v="4418.5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x v="150"/>
    <n v="970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x v="419"/>
    <n v="20964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x v="73"/>
    <n v="7329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x v="202"/>
    <n v="6183.5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x v="12"/>
    <n v="1775.5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x v="420"/>
    <n v="49117.5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x v="355"/>
    <n v="28202.5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x v="58"/>
    <n v="5826.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x v="421"/>
    <n v="80406.5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x v="251"/>
    <n v="2990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x v="422"/>
    <n v="76749.5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x v="423"/>
    <n v="7340.5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x v="197"/>
    <n v="2932.5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x v="288"/>
    <n v="6697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x v="110"/>
    <n v="5631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x v="87"/>
    <n v="1490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x v="424"/>
    <n v="28113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x v="215"/>
    <n v="3030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x v="425"/>
    <n v="93409.5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x v="426"/>
    <n v="15590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x v="339"/>
    <n v="2837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x v="427"/>
    <n v="47241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x v="428"/>
    <n v="80428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x v="429"/>
    <n v="65097.5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x v="167"/>
    <n v="3407.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x v="115"/>
    <n v="4706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x v="430"/>
    <n v="2438.5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x v="431"/>
    <n v="10013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x v="346"/>
    <n v="5735.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x v="30"/>
    <n v="6755.5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x v="432"/>
    <n v="16680.5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x v="433"/>
    <n v="42456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x v="434"/>
    <n v="91590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x v="435"/>
    <n v="45181.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x v="6"/>
    <n v="940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x v="419"/>
    <n v="31448.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x v="436"/>
    <n v="29802.5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x v="49"/>
    <n v="1.5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x v="437"/>
    <n v="88953.5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x v="438"/>
    <n v="6546.5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x v="439"/>
    <n v="7133.5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x v="440"/>
    <n v="90476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x v="441"/>
    <n v="6738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x v="442"/>
    <n v="25191.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x v="443"/>
    <n v="419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x v="444"/>
    <n v="15992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x v="424"/>
    <n v="28880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x v="385"/>
    <n v="3757.5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x v="445"/>
    <n v="29312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x v="54"/>
    <n v="4518.5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x v="215"/>
    <n v="3905.5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x v="446"/>
    <n v="13817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x v="447"/>
    <n v="6245.5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x v="270"/>
    <n v="1005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x v="448"/>
    <n v="6287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x v="70"/>
    <n v="2834.5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x v="449"/>
    <n v="88320.5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x v="450"/>
    <n v="38528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x v="451"/>
    <n v="60100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x v="452"/>
    <n v="57558.5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x v="125"/>
    <n v="1251.5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x v="453"/>
    <n v="29234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x v="269"/>
    <n v="6130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x v="454"/>
    <n v="59692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x v="41"/>
    <n v="2271.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x v="455"/>
    <n v="9047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x v="456"/>
    <n v="7437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x v="457"/>
    <n v="72388.5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x v="458"/>
    <n v="80347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x v="459"/>
    <n v="4106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x v="98"/>
    <n v="4195.5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x v="460"/>
    <n v="3855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x v="461"/>
    <n v="47713.5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x v="38"/>
    <n v="7257.5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x v="462"/>
    <n v="7124.5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x v="463"/>
    <n v="631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x v="464"/>
    <n v="3708.5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x v="257"/>
    <n v="4174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x v="465"/>
    <n v="3678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x v="385"/>
    <n v="2757.5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x v="466"/>
    <n v="58572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x v="467"/>
    <n v="3867.5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x v="468"/>
    <n v="6259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x v="469"/>
    <n v="48888.5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x v="470"/>
    <n v="102127.5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x v="471"/>
    <n v="95475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x v="75"/>
    <n v="3150.5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x v="49"/>
    <n v="2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x v="472"/>
    <n v="4591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x v="100"/>
    <n v="2396.5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x v="473"/>
    <n v="99883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x v="220"/>
    <n v="5399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x v="474"/>
    <n v="85036.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x v="475"/>
    <n v="69965.5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x v="170"/>
    <n v="5873.5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x v="231"/>
    <n v="6078.5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x v="129"/>
    <n v="7070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x v="476"/>
    <n v="3241.5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x v="443"/>
    <n v="637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x v="381"/>
    <n v="7463.5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x v="459"/>
    <n v="5638.5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x v="477"/>
    <n v="91910.5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x v="478"/>
    <n v="1476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x v="144"/>
    <n v="5255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x v="479"/>
    <n v="7211.5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x v="480"/>
    <n v="4307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x v="300"/>
    <n v="5340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x v="63"/>
    <n v="1632.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x v="101"/>
    <n v="2744.5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x v="481"/>
    <n v="39471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x v="358"/>
    <n v="6697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x v="246"/>
    <n v="569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x v="482"/>
    <n v="49482.5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x v="168"/>
    <n v="24375.5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x v="483"/>
    <n v="743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x v="234"/>
    <n v="372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x v="393"/>
    <n v="5259.5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x v="130"/>
    <n v="59959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x v="319"/>
    <n v="3719.5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x v="484"/>
    <n v="54371.5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x v="485"/>
    <n v="42123.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x v="486"/>
    <n v="6970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x v="487"/>
    <n v="66697.5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x v="226"/>
    <n v="1281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x v="80"/>
    <n v="260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x v="27"/>
    <n v="786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x v="271"/>
    <n v="3145.5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x v="36"/>
    <n v="804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x v="406"/>
    <n v="7140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x v="393"/>
    <n v="6817.5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x v="68"/>
    <n v="260.5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x v="382"/>
    <n v="7190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x v="298"/>
    <n v="1062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x v="488"/>
    <n v="60984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x v="489"/>
    <n v="574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x v="490"/>
    <n v="34375.5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x v="491"/>
    <n v="6946.5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x v="492"/>
    <n v="4316.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x v="493"/>
    <n v="2738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x v="231"/>
    <n v="6101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x v="494"/>
    <n v="60904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x v="495"/>
    <n v="3892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x v="496"/>
    <n v="5092.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x v="493"/>
    <n v="2905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x v="497"/>
    <n v="84261.5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x v="498"/>
    <n v="57944.5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x v="155"/>
    <n v="8401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x v="499"/>
    <n v="7293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x v="16"/>
    <n v="3152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x v="500"/>
    <n v="3286.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x v="496"/>
    <n v="4079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x v="40"/>
    <n v="4161.5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x v="501"/>
    <n v="6950.5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x v="502"/>
    <n v="27942.5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x v="503"/>
    <n v="5619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x v="504"/>
    <n v="56258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x v="505"/>
    <n v="5929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x v="150"/>
    <n v="1397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x v="506"/>
    <n v="87362.5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x v="507"/>
    <n v="5176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x v="373"/>
    <n v="3426.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x v="234"/>
    <n v="489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x v="508"/>
    <n v="37412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x v="103"/>
    <n v="23331.5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x v="5"/>
    <n v="5208.5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x v="509"/>
    <n v="4406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x v="55"/>
    <n v="2792.5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x v="75"/>
    <n v="2235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x v="510"/>
    <n v="5571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x v="188"/>
    <n v="5294.5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x v="511"/>
    <n v="52921.5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x v="78"/>
    <n v="653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x v="512"/>
    <n v="5576.5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x v="513"/>
    <n v="30926.5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x v="249"/>
    <n v="1602.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x v="430"/>
    <n v="1698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x v="260"/>
    <n v="28943.5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x v="514"/>
    <n v="273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x v="243"/>
    <n v="343.5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x v="483"/>
    <n v="6613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x v="460"/>
    <n v="4193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x v="249"/>
    <n v="526.5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x v="373"/>
    <n v="2176.5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x v="515"/>
    <n v="4258.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x v="246"/>
    <n v="3264.5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x v="516"/>
    <n v="37373.5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x v="88"/>
    <n v="2386.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x v="23"/>
    <n v="6179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x v="517"/>
    <n v="3380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x v="205"/>
    <n v="3602.5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x v="109"/>
    <n v="2499.5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x v="70"/>
    <n v="4169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x v="177"/>
    <n v="945.5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x v="161"/>
    <n v="801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x v="518"/>
    <n v="4532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x v="394"/>
    <n v="6290.5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x v="89"/>
    <n v="35999.5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x v="519"/>
    <n v="68722.5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x v="520"/>
    <n v="3864.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x v="521"/>
    <n v="149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x v="236"/>
    <n v="5952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x v="221"/>
    <n v="7141.5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x v="522"/>
    <n v="95840.5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x v="464"/>
    <n v="3866.5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x v="523"/>
    <n v="227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x v="524"/>
    <n v="6144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x v="155"/>
    <n v="7241.5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x v="525"/>
    <n v="9554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x v="526"/>
    <n v="7446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x v="527"/>
    <n v="54398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x v="144"/>
    <n v="7053.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x v="346"/>
    <n v="6495.5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x v="172"/>
    <n v="3108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x v="131"/>
    <n v="2484.5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x v="110"/>
    <n v="2541.5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723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x v="529"/>
    <n v="55025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x v="265"/>
    <n v="68726.5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x v="34"/>
    <n v="5444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x v="530"/>
    <n v="5673.5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x v="531"/>
    <n v="39556.5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x v="115"/>
    <n v="3090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x v="532"/>
    <n v="76378.5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x v="210"/>
    <n v="4575.5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x v="144"/>
    <n v="7400.5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x v="533"/>
    <n v="6005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x v="287"/>
    <n v="6573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x v="227"/>
    <n v="4289.5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x v="254"/>
    <n v="1368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x v="115"/>
    <n v="4420.5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x v="534"/>
    <n v="69720.5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x v="44"/>
    <n v="2566.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x v="460"/>
    <n v="5642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x v="535"/>
    <n v="5501.5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x v="253"/>
    <n v="4612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x v="415"/>
    <n v="6314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x v="249"/>
    <n v="1268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x v="50"/>
    <n v="56484.5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x v="536"/>
    <n v="98485.5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x v="15"/>
    <n v="12204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x v="1"/>
    <n v="4358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x v="537"/>
    <n v="3819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x v="164"/>
    <n v="1406.5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x v="377"/>
    <n v="1328.5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x v="167"/>
    <n v="254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x v="25"/>
    <n v="4740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x v="72"/>
    <n v="3322.5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x v="538"/>
    <n v="281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x v="503"/>
    <n v="7363.5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x v="539"/>
    <n v="76893.5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x v="540"/>
    <n v="39971.5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x v="402"/>
    <n v="4048.5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x v="105"/>
    <n v="6532.5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x v="541"/>
    <n v="19451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x v="246"/>
    <n v="3520.5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x v="542"/>
    <n v="98616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x v="543"/>
    <n v="4036.5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x v="544"/>
    <n v="40577.5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x v="545"/>
    <n v="71913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x v="109"/>
    <n v="2766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x v="176"/>
    <n v="1084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x v="546"/>
    <n v="63928.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x v="65"/>
    <n v="512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x v="4"/>
    <n v="2745.5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x v="547"/>
    <n v="97757.5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x v="15"/>
    <n v="16058.5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x v="175"/>
    <n v="1520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x v="548"/>
    <n v="4141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x v="549"/>
    <n v="55630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x v="550"/>
    <n v="1090.5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x v="551"/>
    <n v="64785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x v="249"/>
    <n v="1160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x v="552"/>
    <n v="6232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x v="393"/>
    <n v="4815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x v="553"/>
    <n v="78659.5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x v="34"/>
    <n v="3961.5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x v="554"/>
    <n v="7008.5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x v="134"/>
    <n v="5484.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x v="75"/>
    <n v="1632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x v="37"/>
    <n v="5607.5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x v="555"/>
    <n v="77399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x v="11"/>
    <n v="123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x v="556"/>
    <n v="47606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x v="300"/>
    <n v="6371.5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x v="49"/>
    <n v="1.5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x v="122"/>
    <n v="4452.5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x v="460"/>
    <n v="1822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x v="443"/>
    <n v="361.5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x v="36"/>
    <n v="405.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x v="64"/>
    <n v="6595.5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x v="271"/>
    <n v="4577.5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x v="142"/>
    <n v="942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x v="557"/>
    <n v="62942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x v="175"/>
    <n v="4350.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x v="102"/>
    <n v="15255.5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x v="558"/>
    <n v="6000.5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x v="559"/>
    <n v="7244.5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x v="560"/>
    <n v="18029.5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x v="561"/>
    <n v="1908.5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x v="562"/>
    <n v="98901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x v="550"/>
    <n v="697.5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x v="11"/>
    <n v="1062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x v="388"/>
    <n v="4588.5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x v="537"/>
    <n v="10570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x v="563"/>
    <n v="4965.5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x v="63"/>
    <n v="62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x v="564"/>
    <n v="46350.5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x v="174"/>
    <n v="2042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x v="565"/>
    <n v="97290.5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x v="167"/>
    <n v="3393.5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x v="27"/>
    <n v="796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x v="95"/>
    <n v="1669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x v="566"/>
    <n v="100081.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x v="229"/>
    <n v="6068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x v="72"/>
    <n v="2007.5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x v="192"/>
    <n v="2920.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x v="358"/>
    <n v="2513.5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x v="567"/>
    <n v="88458.5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x v="339"/>
    <n v="5692.5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x v="227"/>
    <n v="5072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x v="356"/>
    <n v="855.5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x v="568"/>
    <n v="42933.5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x v="87"/>
    <n v="5094.5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x v="109"/>
    <n v="1953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x v="569"/>
    <n v="3113.5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x v="373"/>
    <n v="2846.5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x v="109"/>
    <n v="3136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x v="493"/>
    <n v="6041.5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x v="570"/>
    <n v="4202.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x v="571"/>
    <n v="28748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x v="483"/>
    <n v="7709.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x v="171"/>
    <n v="487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x v="415"/>
    <n v="3039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x v="84"/>
    <n v="4861.5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x v="49"/>
    <n v="3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x v="572"/>
    <n v="80307.5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x v="428"/>
    <n v="52126.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x v="356"/>
    <n v="1000.5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x v="573"/>
    <n v="78966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x v="175"/>
    <n v="3921.5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x v="268"/>
    <n v="18264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x v="54"/>
    <n v="6282.5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x v="192"/>
    <n v="4096.5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x v="406"/>
    <n v="3380.5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x v="12"/>
    <n v="2366.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x v="287"/>
    <n v="3477.5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x v="574"/>
    <n v="5461.5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x v="493"/>
    <n v="2555.5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x v="287"/>
    <n v="6659.5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x v="512"/>
    <n v="435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x v="242"/>
    <n v="6856.5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x v="575"/>
    <n v="61355.5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x v="493"/>
    <n v="4115.5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x v="576"/>
    <n v="4321.5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x v="577"/>
    <n v="29126.5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x v="3"/>
    <n v="719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x v="578"/>
    <n v="49602.5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x v="526"/>
    <n v="13214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x v="235"/>
    <n v="1511.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x v="18"/>
    <n v="4250.5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6513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x v="109"/>
    <n v="2622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x v="45"/>
    <n v="4366.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x v="579"/>
    <n v="43629.5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x v="580"/>
    <n v="39686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x v="581"/>
    <n v="6132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x v="51"/>
    <n v="3095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x v="582"/>
    <n v="9536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x v="345"/>
    <n v="5145.5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x v="583"/>
    <n v="59464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x v="45"/>
    <n v="161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x v="584"/>
    <n v="6960.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x v="251"/>
    <n v="2481.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x v="31"/>
    <n v="6108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x v="251"/>
    <n v="3451.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x v="585"/>
    <n v="5666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x v="227"/>
    <n v="6677.5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x v="51"/>
    <n v="3841.5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x v="586"/>
    <n v="37457.5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x v="587"/>
    <n v="77629.5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x v="192"/>
    <n v="2463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x v="279"/>
    <n v="2371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x v="82"/>
    <n v="19098.5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x v="588"/>
    <n v="31970.5"/>
    <x v="1"/>
    <s v="USD"/>
    <n v="1467176400"/>
    <n v="1467781200"/>
    <b v="0"/>
    <b v="0"/>
    <x v="0"/>
    <x v="0"/>
    <x v="0"/>
  </r>
  <r>
    <m/>
    <m/>
    <m/>
    <m/>
    <m/>
    <m/>
    <x v="4"/>
    <x v="589"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s v="11/28/2015"/>
    <x v="0"/>
    <x v="0"/>
    <s v="12/15/2015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7359"/>
    <s v="US"/>
    <s v="USD"/>
    <n v="1408424400"/>
    <n v="1408597200"/>
    <s v="08/19/2014"/>
    <x v="1"/>
    <x v="1"/>
    <s v="08/21/2014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71974"/>
    <s v="AU"/>
    <s v="AUD"/>
    <n v="1384668000"/>
    <n v="1384840800"/>
    <s v="11/17/2013"/>
    <x v="0"/>
    <x v="2"/>
    <s v="11/19/2013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250.5"/>
    <s v="US"/>
    <s v="USD"/>
    <n v="1565499600"/>
    <n v="1568955600"/>
    <s v="08/11/2019"/>
    <x v="1"/>
    <x v="3"/>
    <s v="09/20/2019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2659"/>
    <s v="US"/>
    <s v="USD"/>
    <n v="1547964000"/>
    <n v="1548309600"/>
    <s v="01/20/2019"/>
    <x v="2"/>
    <x v="3"/>
    <s v="01/24/2019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6684.5"/>
    <s v="DK"/>
    <s v="DKK"/>
    <n v="1346130000"/>
    <n v="1347080400"/>
    <s v="08/28/2012"/>
    <x v="1"/>
    <x v="4"/>
    <s v="09/08/2012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554"/>
    <s v="GB"/>
    <s v="GBP"/>
    <n v="1505278800"/>
    <n v="1505365200"/>
    <s v="09/13/2017"/>
    <x v="3"/>
    <x v="5"/>
    <s v="09/14/2017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7484"/>
    <s v="DK"/>
    <s v="DKK"/>
    <n v="1439442000"/>
    <n v="1439614800"/>
    <s v="08/13/2015"/>
    <x v="1"/>
    <x v="0"/>
    <s v="08/15/2015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11327"/>
    <s v="DK"/>
    <s v="DKK"/>
    <n v="1281330000"/>
    <n v="1281502800"/>
    <s v="08/09/2010"/>
    <x v="1"/>
    <x v="6"/>
    <s v="08/11/201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1626"/>
    <s v="US"/>
    <s v="USD"/>
    <n v="1379566800"/>
    <n v="1383804000"/>
    <s v="09/19/2013"/>
    <x v="3"/>
    <x v="2"/>
    <s v="11/07/2013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7029"/>
    <s v="US"/>
    <s v="USD"/>
    <n v="1281762000"/>
    <n v="1285909200"/>
    <s v="08/14/2010"/>
    <x v="1"/>
    <x v="6"/>
    <s v="10/01/20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528.5"/>
    <s v="US"/>
    <s v="USD"/>
    <n v="1285045200"/>
    <n v="1285563600"/>
    <s v="09/21/2010"/>
    <x v="3"/>
    <x v="6"/>
    <s v="09/27/201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2842"/>
    <s v="US"/>
    <s v="USD"/>
    <n v="1571720400"/>
    <n v="1572411600"/>
    <s v="10/22/2019"/>
    <x v="4"/>
    <x v="3"/>
    <s v="10/30/2019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5196.5"/>
    <s v="US"/>
    <s v="USD"/>
    <n v="1465621200"/>
    <n v="1466658000"/>
    <s v="06/11/2016"/>
    <x v="5"/>
    <x v="7"/>
    <s v="06/23/2016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514.5"/>
    <s v="US"/>
    <s v="USD"/>
    <n v="1331013600"/>
    <n v="1333342800"/>
    <s v="03/06/2012"/>
    <x v="6"/>
    <x v="4"/>
    <s v="04/02/2012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19433"/>
    <s v="US"/>
    <s v="USD"/>
    <n v="1575957600"/>
    <n v="1576303200"/>
    <s v="12/10/2019"/>
    <x v="7"/>
    <x v="3"/>
    <s v="12/14/2019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5570.5"/>
    <s v="US"/>
    <s v="USD"/>
    <n v="1390370400"/>
    <n v="1392271200"/>
    <s v="01/22/2014"/>
    <x v="2"/>
    <x v="1"/>
    <s v="02/13/2014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68047"/>
    <s v="US"/>
    <s v="USD"/>
    <n v="1294812000"/>
    <n v="1294898400"/>
    <s v="01/12/2011"/>
    <x v="2"/>
    <x v="8"/>
    <s v="01/13/2011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3112"/>
    <s v="US"/>
    <s v="USD"/>
    <n v="1536382800"/>
    <n v="1537074000"/>
    <s v="09/08/2018"/>
    <x v="3"/>
    <x v="9"/>
    <s v="09/16/20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15502.5"/>
    <s v="US"/>
    <s v="USD"/>
    <n v="1551679200"/>
    <n v="1553490000"/>
    <s v="03/04/2019"/>
    <x v="6"/>
    <x v="3"/>
    <s v="03/25/20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74666"/>
    <s v="US"/>
    <s v="USD"/>
    <n v="1406523600"/>
    <n v="1406523600"/>
    <s v="07/28/2014"/>
    <x v="8"/>
    <x v="1"/>
    <s v="07/28/2014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19545.5"/>
    <s v="US"/>
    <s v="USD"/>
    <n v="1313384400"/>
    <n v="1316322000"/>
    <s v="08/15/2011"/>
    <x v="1"/>
    <x v="8"/>
    <s v="09/18/201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38290"/>
    <s v="US"/>
    <s v="USD"/>
    <n v="1522731600"/>
    <n v="1524027600"/>
    <s v="04/03/2018"/>
    <x v="9"/>
    <x v="9"/>
    <s v="04/18/2018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7542"/>
    <s v="GB"/>
    <s v="GBP"/>
    <n v="1550124000"/>
    <n v="1554699600"/>
    <s v="02/14/2019"/>
    <x v="10"/>
    <x v="3"/>
    <s v="04/08/2019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53465"/>
    <s v="US"/>
    <s v="USD"/>
    <n v="1403326800"/>
    <n v="1403499600"/>
    <s v="06/21/2014"/>
    <x v="5"/>
    <x v="1"/>
    <s v="06/23/201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6033.5"/>
    <s v="US"/>
    <s v="USD"/>
    <n v="1305694800"/>
    <n v="1307422800"/>
    <s v="05/18/2011"/>
    <x v="11"/>
    <x v="8"/>
    <s v="06/07/2011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26647"/>
    <s v="US"/>
    <s v="USD"/>
    <n v="1533013200"/>
    <n v="1535346000"/>
    <s v="07/31/2018"/>
    <x v="8"/>
    <x v="9"/>
    <s v="08/27/2018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807"/>
    <s v="US"/>
    <s v="USD"/>
    <n v="1443848400"/>
    <n v="1444539600"/>
    <s v="10/03/2015"/>
    <x v="4"/>
    <x v="0"/>
    <s v="10/11/2015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9927.5"/>
    <s v="US"/>
    <s v="USD"/>
    <n v="1265695200"/>
    <n v="1267682400"/>
    <s v="02/09/2010"/>
    <x v="10"/>
    <x v="6"/>
    <s v="03/04/201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76285.5"/>
    <s v="CH"/>
    <s v="CHF"/>
    <n v="1532062800"/>
    <n v="1535518800"/>
    <s v="07/20/2018"/>
    <x v="8"/>
    <x v="9"/>
    <s v="08/29/2018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7292"/>
    <s v="US"/>
    <s v="USD"/>
    <n v="1558674000"/>
    <n v="1559106000"/>
    <s v="05/24/2019"/>
    <x v="11"/>
    <x v="3"/>
    <s v="05/29/2019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5538"/>
    <s v="GB"/>
    <s v="GBP"/>
    <n v="1451973600"/>
    <n v="1454392800"/>
    <s v="01/05/2016"/>
    <x v="2"/>
    <x v="7"/>
    <s v="02/02/2016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44991.5"/>
    <s v="IT"/>
    <s v="EUR"/>
    <n v="1515564000"/>
    <n v="1517896800"/>
    <s v="01/10/2018"/>
    <x v="2"/>
    <x v="9"/>
    <s v="02/06/2018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97542.5"/>
    <s v="US"/>
    <s v="USD"/>
    <n v="1412485200"/>
    <n v="1415685600"/>
    <s v="10/05/2014"/>
    <x v="4"/>
    <x v="1"/>
    <s v="11/11/2014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7095"/>
    <s v="US"/>
    <s v="USD"/>
    <n v="1490245200"/>
    <n v="1490677200"/>
    <s v="03/23/2017"/>
    <x v="6"/>
    <x v="5"/>
    <s v="03/28/2017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296.5"/>
    <s v="DK"/>
    <s v="DKK"/>
    <n v="1547877600"/>
    <n v="1551506400"/>
    <s v="01/19/2019"/>
    <x v="2"/>
    <x v="3"/>
    <s v="03/02/2019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558.5"/>
    <s v="US"/>
    <s v="USD"/>
    <n v="1298700000"/>
    <n v="1300856400"/>
    <s v="02/26/2011"/>
    <x v="10"/>
    <x v="8"/>
    <s v="03/23/2011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5723"/>
    <s v="US"/>
    <s v="USD"/>
    <n v="1570338000"/>
    <n v="1573192800"/>
    <s v="10/06/2019"/>
    <x v="4"/>
    <x v="3"/>
    <s v="11/08/2019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5109.5"/>
    <s v="US"/>
    <s v="USD"/>
    <n v="1287378000"/>
    <n v="1287810000"/>
    <s v="10/18/2010"/>
    <x v="4"/>
    <x v="6"/>
    <s v="10/23/201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2557.5"/>
    <s v="DK"/>
    <s v="DKK"/>
    <n v="1361772000"/>
    <n v="1362978000"/>
    <s v="02/25/2013"/>
    <x v="10"/>
    <x v="2"/>
    <s v="03/11/2013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38"/>
    <s v="US"/>
    <s v="USD"/>
    <n v="1275714000"/>
    <n v="1277355600"/>
    <s v="06/05/2010"/>
    <x v="5"/>
    <x v="6"/>
    <s v="06/24/201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6017.5"/>
    <s v="IT"/>
    <s v="EUR"/>
    <n v="1346734800"/>
    <n v="1348981200"/>
    <s v="09/04/2012"/>
    <x v="3"/>
    <x v="4"/>
    <s v="09/30/2012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4106.5"/>
    <s v="US"/>
    <s v="USD"/>
    <n v="1309755600"/>
    <n v="1310533200"/>
    <s v="07/04/2011"/>
    <x v="8"/>
    <x v="8"/>
    <s v="07/13/2011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86964.5"/>
    <s v="US"/>
    <s v="USD"/>
    <n v="1406178000"/>
    <n v="1407560400"/>
    <s v="07/24/2014"/>
    <x v="8"/>
    <x v="1"/>
    <s v="08/09/2014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5319.5"/>
    <s v="DK"/>
    <s v="DKK"/>
    <n v="1552798800"/>
    <n v="1552885200"/>
    <s v="03/17/2019"/>
    <x v="6"/>
    <x v="3"/>
    <s v="03/18/2019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2289"/>
    <s v="US"/>
    <s v="USD"/>
    <n v="1478062800"/>
    <n v="1479362400"/>
    <s v="11/02/2016"/>
    <x v="0"/>
    <x v="7"/>
    <s v="11/17/2016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2169.5"/>
    <s v="US"/>
    <s v="USD"/>
    <n v="1278565200"/>
    <n v="1280552400"/>
    <s v="07/08/2010"/>
    <x v="8"/>
    <x v="6"/>
    <s v="07/31/201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3639"/>
    <s v="US"/>
    <s v="USD"/>
    <n v="1396069200"/>
    <n v="1398661200"/>
    <s v="03/29/2014"/>
    <x v="6"/>
    <x v="1"/>
    <s v="04/28/2014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65646.5"/>
    <s v="US"/>
    <s v="USD"/>
    <n v="1435208400"/>
    <n v="1436245200"/>
    <s v="06/25/2015"/>
    <x v="5"/>
    <x v="0"/>
    <s v="07/07/2015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6978"/>
    <s v="US"/>
    <s v="USD"/>
    <n v="1571547600"/>
    <n v="1575439200"/>
    <s v="10/20/2019"/>
    <x v="4"/>
    <x v="3"/>
    <s v="12/04/201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1.5"/>
    <s v="IT"/>
    <s v="EUR"/>
    <n v="1375333200"/>
    <n v="1377752400"/>
    <s v="08/01/2013"/>
    <x v="1"/>
    <x v="2"/>
    <s v="08/29/2013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73355"/>
    <s v="GB"/>
    <s v="GBP"/>
    <n v="1332824400"/>
    <n v="1334206800"/>
    <s v="03/27/2012"/>
    <x v="6"/>
    <x v="4"/>
    <s v="04/12/2012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1267"/>
    <s v="US"/>
    <s v="USD"/>
    <n v="1284526800"/>
    <n v="1284872400"/>
    <s v="09/15/2010"/>
    <x v="3"/>
    <x v="6"/>
    <s v="09/19/201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6282.5"/>
    <s v="US"/>
    <s v="USD"/>
    <n v="1400562000"/>
    <n v="1403931600"/>
    <s v="05/20/2014"/>
    <x v="11"/>
    <x v="1"/>
    <s v="06/28/2014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2756"/>
    <s v="US"/>
    <s v="USD"/>
    <n v="1520748000"/>
    <n v="1521262800"/>
    <s v="03/11/2018"/>
    <x v="6"/>
    <x v="9"/>
    <s v="03/17/2018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5938.5"/>
    <s v="US"/>
    <s v="USD"/>
    <n v="1532926800"/>
    <n v="1533358800"/>
    <s v="07/30/2018"/>
    <x v="8"/>
    <x v="9"/>
    <s v="08/04/2018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5828.5"/>
    <s v="US"/>
    <s v="USD"/>
    <n v="1420869600"/>
    <n v="1421474400"/>
    <s v="01/10/2015"/>
    <x v="2"/>
    <x v="0"/>
    <s v="01/17/2015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222"/>
    <s v="US"/>
    <s v="USD"/>
    <n v="1504242000"/>
    <n v="1505278800"/>
    <s v="09/01/2017"/>
    <x v="3"/>
    <x v="5"/>
    <s v="09/13/201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3171.5"/>
    <s v="US"/>
    <s v="USD"/>
    <n v="1442811600"/>
    <n v="1443934800"/>
    <s v="09/21/2015"/>
    <x v="3"/>
    <x v="0"/>
    <s v="10/04/2015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1989.5"/>
    <s v="US"/>
    <s v="USD"/>
    <n v="1497243600"/>
    <n v="1498539600"/>
    <s v="06/12/2017"/>
    <x v="5"/>
    <x v="5"/>
    <s v="06/27/2017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68798.5"/>
    <s v="CA"/>
    <s v="CAD"/>
    <n v="1342501200"/>
    <n v="1342760400"/>
    <s v="07/17/2012"/>
    <x v="8"/>
    <x v="4"/>
    <s v="07/20/2012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93501.5"/>
    <s v="CA"/>
    <s v="CAD"/>
    <n v="1298268000"/>
    <n v="1301720400"/>
    <s v="02/21/2011"/>
    <x v="10"/>
    <x v="8"/>
    <s v="04/02/201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7350.5"/>
    <s v="US"/>
    <s v="USD"/>
    <n v="1433480400"/>
    <n v="1433566800"/>
    <s v="06/05/2015"/>
    <x v="5"/>
    <x v="0"/>
    <s v="06/06/2015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281"/>
    <s v="US"/>
    <s v="USD"/>
    <n v="1493355600"/>
    <n v="1493874000"/>
    <s v="04/28/2017"/>
    <x v="9"/>
    <x v="5"/>
    <s v="05/04/2017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1386"/>
    <s v="US"/>
    <s v="USD"/>
    <n v="1530507600"/>
    <n v="1531803600"/>
    <s v="07/02/2018"/>
    <x v="8"/>
    <x v="9"/>
    <s v="07/17/2018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7320.5"/>
    <s v="US"/>
    <s v="USD"/>
    <n v="1296108000"/>
    <n v="1296712800"/>
    <s v="01/27/2011"/>
    <x v="2"/>
    <x v="8"/>
    <s v="02/03/2011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659.5"/>
    <s v="US"/>
    <s v="USD"/>
    <n v="1428469200"/>
    <n v="1428901200"/>
    <s v="04/08/2015"/>
    <x v="9"/>
    <x v="0"/>
    <s v="04/13/2015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60978.5"/>
    <s v="GB"/>
    <s v="GBP"/>
    <n v="1264399200"/>
    <n v="1264831200"/>
    <s v="01/25/2010"/>
    <x v="2"/>
    <x v="6"/>
    <s v="01/30/201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7377"/>
    <s v="IT"/>
    <s v="EUR"/>
    <n v="1501131600"/>
    <n v="1505192400"/>
    <s v="07/27/2017"/>
    <x v="8"/>
    <x v="5"/>
    <s v="09/12/2017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959"/>
    <s v="US"/>
    <s v="USD"/>
    <n v="1292738400"/>
    <n v="1295676000"/>
    <s v="12/19/2010"/>
    <x v="7"/>
    <x v="6"/>
    <s v="01/22/2011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80432"/>
    <s v="IT"/>
    <s v="EUR"/>
    <n v="1288674000"/>
    <n v="1292911200"/>
    <s v="11/02/2010"/>
    <x v="0"/>
    <x v="6"/>
    <s v="12/21/201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3280"/>
    <s v="US"/>
    <s v="USD"/>
    <n v="1575093600"/>
    <n v="1575439200"/>
    <s v="11/30/2019"/>
    <x v="0"/>
    <x v="3"/>
    <s v="12/04/201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2038"/>
    <s v="US"/>
    <s v="USD"/>
    <n v="1435726800"/>
    <n v="1438837200"/>
    <s v="07/01/2015"/>
    <x v="8"/>
    <x v="0"/>
    <s v="08/06/2015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4670.5"/>
    <s v="US"/>
    <s v="USD"/>
    <n v="1480226400"/>
    <n v="1480485600"/>
    <s v="11/27/2016"/>
    <x v="0"/>
    <x v="7"/>
    <s v="11/30/2016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2430.5"/>
    <s v="GB"/>
    <s v="GBP"/>
    <n v="1459054800"/>
    <n v="1459141200"/>
    <s v="03/27/2016"/>
    <x v="6"/>
    <x v="7"/>
    <s v="03/28/2016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7388"/>
    <s v="US"/>
    <s v="USD"/>
    <n v="1531630800"/>
    <n v="1532322000"/>
    <s v="07/15/2018"/>
    <x v="8"/>
    <x v="9"/>
    <s v="07/23/2018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48838.5"/>
    <s v="US"/>
    <s v="USD"/>
    <n v="1421992800"/>
    <n v="1426222800"/>
    <s v="01/23/2015"/>
    <x v="2"/>
    <x v="0"/>
    <s v="03/13/201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2258"/>
    <s v="US"/>
    <s v="USD"/>
    <n v="1285563600"/>
    <n v="1286773200"/>
    <s v="09/27/2010"/>
    <x v="3"/>
    <x v="6"/>
    <s v="10/11/201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6933"/>
    <s v="US"/>
    <s v="USD"/>
    <n v="1523854800"/>
    <n v="1523941200"/>
    <s v="04/16/2018"/>
    <x v="9"/>
    <x v="9"/>
    <s v="04/17/2018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20533"/>
    <s v="US"/>
    <s v="USD"/>
    <n v="1529125200"/>
    <n v="1529557200"/>
    <s v="06/16/2018"/>
    <x v="5"/>
    <x v="9"/>
    <s v="06/21/201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3569.5"/>
    <s v="US"/>
    <s v="USD"/>
    <n v="1503982800"/>
    <n v="1506574800"/>
    <s v="08/29/2017"/>
    <x v="1"/>
    <x v="5"/>
    <s v="09/28/2017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19134"/>
    <s v="US"/>
    <s v="USD"/>
    <n v="1511416800"/>
    <n v="1513576800"/>
    <s v="11/23/2017"/>
    <x v="0"/>
    <x v="5"/>
    <s v="12/18/2017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7576.5"/>
    <s v="GB"/>
    <s v="GBP"/>
    <n v="1547704800"/>
    <n v="1548309600"/>
    <s v="01/17/2019"/>
    <x v="2"/>
    <x v="3"/>
    <s v="01/24/2019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20498"/>
    <s v="US"/>
    <s v="USD"/>
    <n v="1469682000"/>
    <n v="1471582800"/>
    <s v="07/28/2016"/>
    <x v="8"/>
    <x v="7"/>
    <s v="08/19/2016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20969"/>
    <s v="US"/>
    <s v="USD"/>
    <n v="1343451600"/>
    <n v="1344315600"/>
    <s v="07/28/2012"/>
    <x v="8"/>
    <x v="4"/>
    <s v="08/07/201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3250.5"/>
    <s v="AU"/>
    <s v="AUD"/>
    <n v="1315717200"/>
    <n v="1316408400"/>
    <s v="09/11/2011"/>
    <x v="3"/>
    <x v="8"/>
    <s v="09/19/2011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304"/>
    <s v="US"/>
    <s v="USD"/>
    <n v="1430715600"/>
    <n v="1431838800"/>
    <s v="05/04/2015"/>
    <x v="11"/>
    <x v="0"/>
    <s v="05/17/2015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62261"/>
    <s v="AU"/>
    <s v="AUD"/>
    <n v="1299564000"/>
    <n v="1300510800"/>
    <s v="03/08/2011"/>
    <x v="6"/>
    <x v="8"/>
    <s v="03/19/2011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6314.5"/>
    <s v="US"/>
    <s v="USD"/>
    <n v="1429160400"/>
    <n v="1431061200"/>
    <s v="04/16/2015"/>
    <x v="9"/>
    <x v="0"/>
    <s v="05/08/2015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4342"/>
    <s v="US"/>
    <s v="USD"/>
    <n v="1271307600"/>
    <n v="1271480400"/>
    <s v="04/15/2010"/>
    <x v="9"/>
    <x v="6"/>
    <s v="04/17/201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3119"/>
    <s v="US"/>
    <s v="USD"/>
    <n v="1456380000"/>
    <n v="1456380000"/>
    <s v="02/25/2016"/>
    <x v="10"/>
    <x v="7"/>
    <s v="02/25/2016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37683.5"/>
    <s v="IT"/>
    <s v="EUR"/>
    <n v="1470459600"/>
    <n v="1472878800"/>
    <s v="08/06/2016"/>
    <x v="1"/>
    <x v="7"/>
    <s v="09/03/2016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26136.5"/>
    <s v="CH"/>
    <s v="CHF"/>
    <n v="1277269200"/>
    <n v="1277355600"/>
    <s v="06/23/2010"/>
    <x v="5"/>
    <x v="6"/>
    <s v="06/24/201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33243.5"/>
    <s v="US"/>
    <s v="USD"/>
    <n v="1350709200"/>
    <n v="1351054800"/>
    <s v="10/20/2012"/>
    <x v="4"/>
    <x v="4"/>
    <s v="10/24/2012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493.5"/>
    <s v="GB"/>
    <s v="GBP"/>
    <n v="1554613200"/>
    <n v="1555563600"/>
    <s v="04/07/2019"/>
    <x v="9"/>
    <x v="3"/>
    <s v="04/18/2019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522"/>
    <s v="US"/>
    <s v="USD"/>
    <n v="1571029200"/>
    <n v="1571634000"/>
    <s v="10/14/2019"/>
    <x v="4"/>
    <x v="3"/>
    <s v="10/21/2019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76922"/>
    <s v="US"/>
    <s v="USD"/>
    <n v="1299736800"/>
    <n v="1300856400"/>
    <s v="03/10/2011"/>
    <x v="6"/>
    <x v="8"/>
    <s v="03/23/2011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6080"/>
    <s v="US"/>
    <s v="USD"/>
    <n v="1435208400"/>
    <n v="1439874000"/>
    <s v="06/25/2015"/>
    <x v="5"/>
    <x v="0"/>
    <s v="08/18/2015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17085.5"/>
    <s v="AU"/>
    <s v="AUD"/>
    <n v="1437973200"/>
    <n v="1438318800"/>
    <s v="07/27/2015"/>
    <x v="8"/>
    <x v="0"/>
    <s v="07/31/2015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7557.5"/>
    <s v="US"/>
    <s v="USD"/>
    <n v="1416895200"/>
    <n v="1419400800"/>
    <s v="11/25/2014"/>
    <x v="0"/>
    <x v="1"/>
    <s v="12/24/2014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s v="10/19/2011"/>
    <x v="4"/>
    <x v="8"/>
    <s v="11/06/2011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4678.5"/>
    <s v="US"/>
    <s v="USD"/>
    <n v="1424498400"/>
    <n v="1425103200"/>
    <s v="02/21/2015"/>
    <x v="10"/>
    <x v="0"/>
    <s v="02/28/2015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5379"/>
    <s v="US"/>
    <s v="USD"/>
    <n v="1526274000"/>
    <n v="1526878800"/>
    <s v="05/14/2018"/>
    <x v="11"/>
    <x v="9"/>
    <s v="05/21/201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1249"/>
    <s v="IT"/>
    <s v="EUR"/>
    <n v="1287896400"/>
    <n v="1288674000"/>
    <s v="10/24/2010"/>
    <x v="4"/>
    <x v="6"/>
    <s v="11/02/201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6270"/>
    <s v="US"/>
    <s v="USD"/>
    <n v="1495515600"/>
    <n v="1495602000"/>
    <s v="05/23/2017"/>
    <x v="11"/>
    <x v="5"/>
    <s v="05/24/2017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4962"/>
    <s v="US"/>
    <s v="USD"/>
    <n v="1364878800"/>
    <n v="1366434000"/>
    <s v="04/02/2013"/>
    <x v="9"/>
    <x v="2"/>
    <s v="04/20/2013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7076.5"/>
    <s v="US"/>
    <s v="USD"/>
    <n v="1567918800"/>
    <n v="1568350800"/>
    <s v="09/08/2019"/>
    <x v="3"/>
    <x v="3"/>
    <s v="09/13/2019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3306.5"/>
    <s v="US"/>
    <s v="USD"/>
    <n v="1524459600"/>
    <n v="1525928400"/>
    <s v="04/23/2018"/>
    <x v="9"/>
    <x v="9"/>
    <s v="05/10/2018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4506"/>
    <s v="US"/>
    <s v="USD"/>
    <n v="1333688400"/>
    <n v="1336885200"/>
    <s v="04/06/2012"/>
    <x v="9"/>
    <x v="4"/>
    <s v="05/13/2012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1569.5"/>
    <s v="US"/>
    <s v="USD"/>
    <n v="1389506400"/>
    <n v="1389679200"/>
    <s v="01/12/2014"/>
    <x v="2"/>
    <x v="1"/>
    <s v="01/14/2014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10801.5"/>
    <s v="US"/>
    <s v="USD"/>
    <n v="1536642000"/>
    <n v="1538283600"/>
    <s v="09/11/2018"/>
    <x v="3"/>
    <x v="9"/>
    <s v="09/30/2018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37164.5"/>
    <s v="US"/>
    <s v="USD"/>
    <n v="1348290000"/>
    <n v="1348808400"/>
    <s v="09/22/2012"/>
    <x v="3"/>
    <x v="4"/>
    <s v="09/28/2012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6498"/>
    <s v="AU"/>
    <s v="AUD"/>
    <n v="1408856400"/>
    <n v="1410152400"/>
    <s v="08/24/2014"/>
    <x v="1"/>
    <x v="1"/>
    <s v="09/08/2014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6284"/>
    <s v="US"/>
    <s v="USD"/>
    <n v="1505192400"/>
    <n v="1505797200"/>
    <s v="09/12/2017"/>
    <x v="3"/>
    <x v="5"/>
    <s v="09/19/2017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6971"/>
    <s v="US"/>
    <s v="USD"/>
    <n v="1554786000"/>
    <n v="1554872400"/>
    <s v="04/09/2019"/>
    <x v="9"/>
    <x v="3"/>
    <s v="04/10/2019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74343"/>
    <s v="IT"/>
    <s v="EUR"/>
    <n v="1510898400"/>
    <n v="1513922400"/>
    <s v="11/17/2017"/>
    <x v="0"/>
    <x v="5"/>
    <s v="12/22/2017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3204.5"/>
    <s v="US"/>
    <s v="USD"/>
    <n v="1442552400"/>
    <n v="1442638800"/>
    <s v="09/18/2015"/>
    <x v="3"/>
    <x v="0"/>
    <s v="09/19/2015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4399"/>
    <s v="US"/>
    <s v="USD"/>
    <n v="1316667600"/>
    <n v="1317186000"/>
    <s v="09/22/2011"/>
    <x v="3"/>
    <x v="8"/>
    <s v="09/28/2011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3209"/>
    <s v="US"/>
    <s v="USD"/>
    <n v="1390716000"/>
    <n v="1391234400"/>
    <s v="01/26/2014"/>
    <x v="2"/>
    <x v="1"/>
    <s v="02/01/20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5451"/>
    <s v="US"/>
    <s v="USD"/>
    <n v="1402894800"/>
    <n v="1404363600"/>
    <s v="06/16/2014"/>
    <x v="5"/>
    <x v="1"/>
    <s v="07/03/2014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57027"/>
    <s v="US"/>
    <s v="USD"/>
    <n v="1429246800"/>
    <n v="1429592400"/>
    <s v="04/17/2015"/>
    <x v="9"/>
    <x v="0"/>
    <s v="04/21/2015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50132"/>
    <s v="US"/>
    <s v="USD"/>
    <n v="1412485200"/>
    <n v="1413608400"/>
    <s v="10/05/2014"/>
    <x v="4"/>
    <x v="1"/>
    <s v="10/18/2014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45721"/>
    <s v="US"/>
    <s v="USD"/>
    <n v="1417068000"/>
    <n v="1419400800"/>
    <s v="11/27/2014"/>
    <x v="0"/>
    <x v="1"/>
    <s v="12/24/2014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16877"/>
    <s v="CA"/>
    <s v="CAD"/>
    <n v="1448344800"/>
    <n v="1448604000"/>
    <s v="11/24/2015"/>
    <x v="0"/>
    <x v="0"/>
    <s v="11/27/2015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4828"/>
    <s v="IT"/>
    <s v="EUR"/>
    <n v="1557723600"/>
    <n v="1562302800"/>
    <s v="05/13/2019"/>
    <x v="11"/>
    <x v="3"/>
    <s v="07/05/20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327.5"/>
    <s v="US"/>
    <s v="USD"/>
    <n v="1537333200"/>
    <n v="1537678800"/>
    <s v="09/19/2018"/>
    <x v="3"/>
    <x v="9"/>
    <s v="09/23/2018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35195.5"/>
    <s v="US"/>
    <s v="USD"/>
    <n v="1471150800"/>
    <n v="1473570000"/>
    <s v="08/14/2016"/>
    <x v="1"/>
    <x v="7"/>
    <s v="09/11/2016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26869.5"/>
    <s v="CA"/>
    <s v="CAD"/>
    <n v="1273640400"/>
    <n v="1273899600"/>
    <s v="05/12/2010"/>
    <x v="11"/>
    <x v="6"/>
    <s v="05/15/201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21564"/>
    <s v="US"/>
    <s v="USD"/>
    <n v="1282885200"/>
    <n v="1284008400"/>
    <s v="08/27/2010"/>
    <x v="1"/>
    <x v="6"/>
    <s v="09/09/201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2405.5"/>
    <s v="AU"/>
    <s v="AUD"/>
    <n v="1422943200"/>
    <n v="1425103200"/>
    <s v="02/03/2015"/>
    <x v="10"/>
    <x v="0"/>
    <s v="02/28/2015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7729"/>
    <s v="DK"/>
    <s v="DKK"/>
    <n v="1319605200"/>
    <n v="1320991200"/>
    <s v="10/26/2011"/>
    <x v="4"/>
    <x v="8"/>
    <s v="11/11/2011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84279.5"/>
    <s v="GB"/>
    <s v="GBP"/>
    <n v="1385704800"/>
    <n v="1386828000"/>
    <s v="11/29/2013"/>
    <x v="0"/>
    <x v="2"/>
    <s v="12/12/2013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1961.5"/>
    <s v="US"/>
    <s v="USD"/>
    <n v="1515736800"/>
    <n v="1517119200"/>
    <s v="01/12/2018"/>
    <x v="2"/>
    <x v="9"/>
    <s v="01/28/2018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7072"/>
    <s v="US"/>
    <s v="USD"/>
    <n v="1313125200"/>
    <n v="1315026000"/>
    <s v="08/12/2011"/>
    <x v="1"/>
    <x v="8"/>
    <s v="09/03/2011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45114"/>
    <s v="CH"/>
    <s v="CHF"/>
    <n v="1308459600"/>
    <n v="1312693200"/>
    <s v="06/19/2011"/>
    <x v="5"/>
    <x v="8"/>
    <s v="08/07/2011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2802.5"/>
    <s v="US"/>
    <s v="USD"/>
    <n v="1362636000"/>
    <n v="1363064400"/>
    <s v="03/07/2013"/>
    <x v="6"/>
    <x v="2"/>
    <s v="03/12/2013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1389.5"/>
    <s v="US"/>
    <s v="USD"/>
    <n v="1402117200"/>
    <n v="1403154000"/>
    <s v="06/07/2014"/>
    <x v="5"/>
    <x v="1"/>
    <s v="06/19/2014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2381"/>
    <s v="US"/>
    <s v="USD"/>
    <n v="1286341200"/>
    <n v="1286859600"/>
    <s v="10/06/2010"/>
    <x v="4"/>
    <x v="6"/>
    <s v="10/12/201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4665.5"/>
    <s v="US"/>
    <s v="USD"/>
    <n v="1348808400"/>
    <n v="1349326800"/>
    <s v="09/28/2012"/>
    <x v="3"/>
    <x v="4"/>
    <s v="10/04/201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9786"/>
    <s v="US"/>
    <s v="USD"/>
    <n v="1429592400"/>
    <n v="1430974800"/>
    <s v="04/21/2015"/>
    <x v="9"/>
    <x v="0"/>
    <s v="05/07/2015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230"/>
    <s v="US"/>
    <s v="USD"/>
    <n v="1519538400"/>
    <n v="1519970400"/>
    <s v="02/25/2018"/>
    <x v="10"/>
    <x v="9"/>
    <s v="03/02/2018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33197"/>
    <s v="US"/>
    <s v="USD"/>
    <n v="1434085200"/>
    <n v="1434603600"/>
    <s v="06/12/2015"/>
    <x v="5"/>
    <x v="0"/>
    <s v="06/18/201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5809.5"/>
    <s v="US"/>
    <s v="USD"/>
    <n v="1333688400"/>
    <n v="1337230800"/>
    <s v="04/06/2012"/>
    <x v="9"/>
    <x v="4"/>
    <s v="05/17/2012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3696"/>
    <s v="US"/>
    <s v="USD"/>
    <n v="1277701200"/>
    <n v="1279429200"/>
    <s v="06/28/2010"/>
    <x v="5"/>
    <x v="6"/>
    <s v="07/18/201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5877"/>
    <s v="US"/>
    <s v="USD"/>
    <n v="1560747600"/>
    <n v="1561438800"/>
    <s v="06/17/2019"/>
    <x v="5"/>
    <x v="3"/>
    <s v="06/25/2019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29948"/>
    <s v="CH"/>
    <s v="CHF"/>
    <n v="1410066000"/>
    <n v="1410498000"/>
    <s v="09/07/2014"/>
    <x v="3"/>
    <x v="1"/>
    <s v="09/12/2014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784.5"/>
    <s v="US"/>
    <s v="USD"/>
    <n v="1320732000"/>
    <n v="1322460000"/>
    <s v="11/08/2011"/>
    <x v="0"/>
    <x v="8"/>
    <s v="11/28/2011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768"/>
    <s v="US"/>
    <s v="USD"/>
    <n v="1465794000"/>
    <n v="1466312400"/>
    <s v="06/13/2016"/>
    <x v="5"/>
    <x v="7"/>
    <s v="06/19/2016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5681"/>
    <s v="US"/>
    <s v="USD"/>
    <n v="1500958800"/>
    <n v="1501736400"/>
    <s v="07/25/2017"/>
    <x v="8"/>
    <x v="5"/>
    <s v="08/03/2017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13.5"/>
    <s v="US"/>
    <s v="USD"/>
    <n v="1357020000"/>
    <n v="1361512800"/>
    <s v="01/01/2013"/>
    <x v="2"/>
    <x v="2"/>
    <s v="02/22/201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s v="12/16/2018"/>
    <x v="7"/>
    <x v="9"/>
    <s v="12/17/2018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44752"/>
    <s v="US"/>
    <s v="USD"/>
    <n v="1402290000"/>
    <n v="1406696400"/>
    <s v="06/09/2014"/>
    <x v="5"/>
    <x v="1"/>
    <s v="07/30/2014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89474.5"/>
    <s v="US"/>
    <s v="USD"/>
    <n v="1487311200"/>
    <n v="1487916000"/>
    <s v="02/17/2017"/>
    <x v="10"/>
    <x v="5"/>
    <s v="02/24/2017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90896.5"/>
    <s v="US"/>
    <s v="USD"/>
    <n v="1350622800"/>
    <n v="1351141200"/>
    <s v="10/19/2012"/>
    <x v="4"/>
    <x v="4"/>
    <s v="10/25/2012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50854.5"/>
    <s v="US"/>
    <s v="USD"/>
    <n v="1463029200"/>
    <n v="1465016400"/>
    <s v="05/12/2016"/>
    <x v="11"/>
    <x v="7"/>
    <s v="06/04/2016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45950"/>
    <s v="US"/>
    <s v="USD"/>
    <n v="1269493200"/>
    <n v="1270789200"/>
    <s v="03/25/2010"/>
    <x v="6"/>
    <x v="6"/>
    <s v="04/09/201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13646.5"/>
    <s v="AU"/>
    <s v="AUD"/>
    <n v="1570251600"/>
    <n v="1572325200"/>
    <s v="10/05/2019"/>
    <x v="4"/>
    <x v="3"/>
    <s v="10/29/2019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1121"/>
    <s v="AU"/>
    <s v="AUD"/>
    <n v="1388383200"/>
    <n v="1389420000"/>
    <s v="12/30/2013"/>
    <x v="7"/>
    <x v="2"/>
    <s v="01/11/2014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2340.5"/>
    <s v="US"/>
    <s v="USD"/>
    <n v="1449554400"/>
    <n v="1449640800"/>
    <s v="12/08/2015"/>
    <x v="7"/>
    <x v="0"/>
    <s v="12/09/2015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96521.5"/>
    <s v="US"/>
    <s v="USD"/>
    <n v="1553662800"/>
    <n v="1555218000"/>
    <s v="03/27/2019"/>
    <x v="6"/>
    <x v="3"/>
    <s v="04/14/2019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6574.5"/>
    <s v="US"/>
    <s v="USD"/>
    <n v="1556341200"/>
    <n v="1557723600"/>
    <s v="04/27/2019"/>
    <x v="9"/>
    <x v="3"/>
    <s v="05/13/2019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2187.5"/>
    <s v="US"/>
    <s v="USD"/>
    <n v="1442984400"/>
    <n v="1443502800"/>
    <s v="09/23/2015"/>
    <x v="3"/>
    <x v="0"/>
    <s v="09/29/201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4645.5"/>
    <s v="CH"/>
    <s v="CHF"/>
    <n v="1544248800"/>
    <n v="1546840800"/>
    <s v="12/08/2018"/>
    <x v="7"/>
    <x v="9"/>
    <s v="01/07/2019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4555"/>
    <s v="US"/>
    <s v="USD"/>
    <n v="1508475600"/>
    <n v="1512712800"/>
    <s v="10/20/2017"/>
    <x v="4"/>
    <x v="5"/>
    <s v="12/08/201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76075.5"/>
    <s v="US"/>
    <s v="USD"/>
    <n v="1507438800"/>
    <n v="1507525200"/>
    <s v="10/08/2017"/>
    <x v="4"/>
    <x v="5"/>
    <s v="10/09/2017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56392.5"/>
    <s v="US"/>
    <s v="USD"/>
    <n v="1501563600"/>
    <n v="1504328400"/>
    <s v="08/01/2017"/>
    <x v="1"/>
    <x v="5"/>
    <s v="09/02/2017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6841.5"/>
    <s v="US"/>
    <s v="USD"/>
    <n v="1292997600"/>
    <n v="1293343200"/>
    <s v="12/22/2010"/>
    <x v="7"/>
    <x v="6"/>
    <s v="12/26/201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5475"/>
    <s v="AU"/>
    <s v="AUD"/>
    <n v="1370840400"/>
    <n v="1371704400"/>
    <s v="06/10/2013"/>
    <x v="5"/>
    <x v="2"/>
    <s v="06/20/2013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20531"/>
    <s v="DK"/>
    <s v="DKK"/>
    <n v="1550815200"/>
    <n v="1552798800"/>
    <s v="02/22/2019"/>
    <x v="10"/>
    <x v="3"/>
    <s v="03/17/2019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50039"/>
    <s v="US"/>
    <s v="USD"/>
    <n v="1339909200"/>
    <n v="1342328400"/>
    <s v="06/17/2012"/>
    <x v="5"/>
    <x v="4"/>
    <s v="07/15/2012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2797.5"/>
    <s v="US"/>
    <s v="USD"/>
    <n v="1501736400"/>
    <n v="1502341200"/>
    <s v="08/03/2017"/>
    <x v="1"/>
    <x v="5"/>
    <s v="08/10/2017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263"/>
    <s v="US"/>
    <s v="USD"/>
    <n v="1395291600"/>
    <n v="1397192400"/>
    <s v="03/20/2014"/>
    <x v="6"/>
    <x v="1"/>
    <s v="04/11/2014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344.5"/>
    <s v="US"/>
    <s v="USD"/>
    <n v="1405746000"/>
    <n v="1407042000"/>
    <s v="07/19/2014"/>
    <x v="8"/>
    <x v="1"/>
    <s v="08/03/2014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79598"/>
    <s v="US"/>
    <s v="USD"/>
    <n v="1368853200"/>
    <n v="1369371600"/>
    <s v="05/18/2013"/>
    <x v="11"/>
    <x v="2"/>
    <s v="05/24/2013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2708"/>
    <s v="US"/>
    <s v="USD"/>
    <n v="1444021200"/>
    <n v="1444107600"/>
    <s v="10/05/2015"/>
    <x v="4"/>
    <x v="0"/>
    <s v="10/06/2015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24294.5"/>
    <s v="US"/>
    <s v="USD"/>
    <n v="1472619600"/>
    <n v="1474261200"/>
    <s v="08/31/2016"/>
    <x v="1"/>
    <x v="7"/>
    <s v="09/19/2016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43421"/>
    <s v="US"/>
    <s v="USD"/>
    <n v="1472878800"/>
    <n v="1473656400"/>
    <s v="09/03/2016"/>
    <x v="3"/>
    <x v="7"/>
    <s v="09/12/2016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82166"/>
    <s v="US"/>
    <s v="USD"/>
    <n v="1289800800"/>
    <n v="1291960800"/>
    <s v="11/15/2010"/>
    <x v="0"/>
    <x v="6"/>
    <s v="12/10/201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568.5"/>
    <s v="US"/>
    <s v="USD"/>
    <n v="1505970000"/>
    <n v="1506747600"/>
    <s v="09/21/2017"/>
    <x v="3"/>
    <x v="5"/>
    <s v="09/30/2017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81361"/>
    <s v="CA"/>
    <s v="CAD"/>
    <n v="1363496400"/>
    <n v="1363582800"/>
    <s v="03/17/2013"/>
    <x v="6"/>
    <x v="2"/>
    <s v="03/18/201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7421.5"/>
    <s v="AU"/>
    <s v="AUD"/>
    <n v="1269234000"/>
    <n v="1269666000"/>
    <s v="03/22/2010"/>
    <x v="6"/>
    <x v="6"/>
    <s v="03/27/201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2725.5"/>
    <s v="US"/>
    <s v="USD"/>
    <n v="1507093200"/>
    <n v="1508648400"/>
    <s v="10/04/2017"/>
    <x v="4"/>
    <x v="5"/>
    <s v="10/22/2017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99534"/>
    <s v="DK"/>
    <s v="DKK"/>
    <n v="1560574800"/>
    <n v="1561957200"/>
    <s v="06/15/2019"/>
    <x v="5"/>
    <x v="3"/>
    <s v="07/01/2019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1805.5"/>
    <s v="CA"/>
    <s v="CAD"/>
    <n v="1284008400"/>
    <n v="1285131600"/>
    <s v="09/09/2010"/>
    <x v="3"/>
    <x v="6"/>
    <s v="09/22/201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5445"/>
    <s v="US"/>
    <s v="USD"/>
    <n v="1556859600"/>
    <n v="1556946000"/>
    <s v="05/03/2019"/>
    <x v="11"/>
    <x v="3"/>
    <s v="05/04/2019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68.5"/>
    <s v="US"/>
    <s v="USD"/>
    <n v="1526187600"/>
    <n v="1527138000"/>
    <s v="05/13/2018"/>
    <x v="11"/>
    <x v="9"/>
    <s v="05/24/2018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14622"/>
    <s v="US"/>
    <s v="USD"/>
    <n v="1400821200"/>
    <n v="1402117200"/>
    <s v="05/23/2014"/>
    <x v="11"/>
    <x v="1"/>
    <s v="06/07/2014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69913"/>
    <s v="CA"/>
    <s v="CAD"/>
    <n v="1361599200"/>
    <n v="1364014800"/>
    <s v="02/23/2013"/>
    <x v="10"/>
    <x v="2"/>
    <s v="03/23/2013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1330"/>
    <s v="IT"/>
    <s v="EUR"/>
    <n v="1417500000"/>
    <n v="1417586400"/>
    <s v="12/02/2014"/>
    <x v="7"/>
    <x v="1"/>
    <s v="12/03/2014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22722.5"/>
    <s v="US"/>
    <s v="USD"/>
    <n v="1457071200"/>
    <n v="1457071200"/>
    <s v="03/04/2016"/>
    <x v="6"/>
    <x v="7"/>
    <s v="03/04/2016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281"/>
    <s v="US"/>
    <s v="USD"/>
    <n v="1370322000"/>
    <n v="1370408400"/>
    <s v="06/04/2013"/>
    <x v="5"/>
    <x v="2"/>
    <s v="06/05/2013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1637"/>
    <s v="IT"/>
    <s v="EUR"/>
    <n v="1552366800"/>
    <n v="1552626000"/>
    <s v="03/12/2019"/>
    <x v="6"/>
    <x v="3"/>
    <s v="03/15/2019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4380"/>
    <s v="US"/>
    <s v="USD"/>
    <n v="1403845200"/>
    <n v="1404190800"/>
    <s v="06/27/2014"/>
    <x v="5"/>
    <x v="1"/>
    <s v="07/01/2014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1538.5"/>
    <s v="US"/>
    <s v="USD"/>
    <n v="1523163600"/>
    <n v="1523509200"/>
    <s v="04/08/2018"/>
    <x v="9"/>
    <x v="9"/>
    <s v="04/12/2018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4421"/>
    <s v="US"/>
    <s v="USD"/>
    <n v="1442206800"/>
    <n v="1443589200"/>
    <s v="09/14/2015"/>
    <x v="3"/>
    <x v="0"/>
    <s v="09/30/2015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28840.5"/>
    <s v="US"/>
    <s v="USD"/>
    <n v="1532840400"/>
    <n v="1533445200"/>
    <s v="07/29/2018"/>
    <x v="8"/>
    <x v="9"/>
    <s v="08/05/2018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2639"/>
    <s v="DK"/>
    <s v="DKK"/>
    <n v="1472878800"/>
    <n v="1474520400"/>
    <s v="09/03/2016"/>
    <x v="3"/>
    <x v="7"/>
    <s v="09/22/2016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553.5"/>
    <s v="US"/>
    <s v="USD"/>
    <n v="1498194000"/>
    <n v="1499403600"/>
    <s v="06/23/2017"/>
    <x v="5"/>
    <x v="5"/>
    <s v="07/07/2017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104.5"/>
    <s v="US"/>
    <s v="USD"/>
    <n v="1281070800"/>
    <n v="1283576400"/>
    <s v="08/06/2010"/>
    <x v="1"/>
    <x v="6"/>
    <s v="09/04/201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490.5"/>
    <s v="US"/>
    <s v="USD"/>
    <n v="1436245200"/>
    <n v="1436590800"/>
    <s v="07/07/2015"/>
    <x v="8"/>
    <x v="0"/>
    <s v="07/11/2015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1.5"/>
    <s v="CA"/>
    <s v="CAD"/>
    <n v="1269493200"/>
    <n v="1270443600"/>
    <s v="03/25/2010"/>
    <x v="6"/>
    <x v="6"/>
    <s v="04/05/201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7231"/>
    <s v="US"/>
    <s v="USD"/>
    <n v="1406264400"/>
    <n v="1407819600"/>
    <s v="07/25/2014"/>
    <x v="8"/>
    <x v="1"/>
    <s v="08/12/2014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3312.5"/>
    <s v="US"/>
    <s v="USD"/>
    <n v="1317531600"/>
    <n v="1317877200"/>
    <s v="10/02/2011"/>
    <x v="4"/>
    <x v="8"/>
    <s v="10/06/2011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98955.5"/>
    <s v="AU"/>
    <s v="AUD"/>
    <n v="1484632800"/>
    <n v="1484805600"/>
    <s v="01/17/2017"/>
    <x v="2"/>
    <x v="5"/>
    <s v="01/19/201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1284.5"/>
    <s v="US"/>
    <s v="USD"/>
    <n v="1301806800"/>
    <n v="1302670800"/>
    <s v="04/03/2011"/>
    <x v="9"/>
    <x v="8"/>
    <s v="04/13/2011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2847"/>
    <s v="US"/>
    <s v="USD"/>
    <n v="1539752400"/>
    <n v="1540789200"/>
    <s v="10/17/2018"/>
    <x v="4"/>
    <x v="9"/>
    <s v="10/29/2018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1776.5"/>
    <s v="US"/>
    <s v="USD"/>
    <n v="1267250400"/>
    <n v="1268028000"/>
    <s v="02/27/2010"/>
    <x v="10"/>
    <x v="6"/>
    <s v="03/08/201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2150"/>
    <s v="US"/>
    <s v="USD"/>
    <n v="1535432400"/>
    <n v="1537160400"/>
    <s v="08/28/2018"/>
    <x v="1"/>
    <x v="9"/>
    <s v="09/17/2018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100581.5"/>
    <s v="US"/>
    <s v="USD"/>
    <n v="1510207200"/>
    <n v="1512280800"/>
    <s v="11/09/2017"/>
    <x v="0"/>
    <x v="5"/>
    <s v="12/03/2017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21010"/>
    <s v="AU"/>
    <s v="AUD"/>
    <n v="1462510800"/>
    <n v="1463115600"/>
    <s v="05/06/2016"/>
    <x v="11"/>
    <x v="7"/>
    <s v="05/13/2016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3282"/>
    <s v="DK"/>
    <s v="DKK"/>
    <n v="1488520800"/>
    <n v="1490850000"/>
    <s v="03/03/2017"/>
    <x v="6"/>
    <x v="5"/>
    <s v="03/30/2017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50362.5"/>
    <s v="US"/>
    <s v="USD"/>
    <n v="1377579600"/>
    <n v="1379653200"/>
    <s v="08/27/2013"/>
    <x v="1"/>
    <x v="2"/>
    <s v="09/20/2013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6234"/>
    <s v="US"/>
    <s v="USD"/>
    <n v="1576389600"/>
    <n v="1580364000"/>
    <s v="12/15/2019"/>
    <x v="7"/>
    <x v="3"/>
    <s v="01/30/202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87919"/>
    <s v="US"/>
    <s v="USD"/>
    <n v="1289019600"/>
    <n v="1289714400"/>
    <s v="11/06/2010"/>
    <x v="0"/>
    <x v="6"/>
    <s v="11/14/201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7244.5"/>
    <s v="US"/>
    <s v="USD"/>
    <n v="1282194000"/>
    <n v="1282712400"/>
    <s v="08/19/2010"/>
    <x v="1"/>
    <x v="6"/>
    <s v="08/25/201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3083.5"/>
    <s v="US"/>
    <s v="USD"/>
    <n v="1550037600"/>
    <n v="1550210400"/>
    <s v="02/13/2019"/>
    <x v="10"/>
    <x v="3"/>
    <s v="02/15/201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95268"/>
    <s v="US"/>
    <s v="USD"/>
    <n v="1321941600"/>
    <n v="1322114400"/>
    <s v="11/22/2011"/>
    <x v="0"/>
    <x v="8"/>
    <s v="11/24/2011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29422.5"/>
    <s v="US"/>
    <s v="USD"/>
    <n v="1556427600"/>
    <n v="1557205200"/>
    <s v="04/28/2019"/>
    <x v="9"/>
    <x v="3"/>
    <s v="05/07/2019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6353"/>
    <s v="GB"/>
    <s v="GBP"/>
    <n v="1320991200"/>
    <n v="1323928800"/>
    <s v="11/11/2011"/>
    <x v="0"/>
    <x v="8"/>
    <s v="12/15/2011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70018"/>
    <s v="US"/>
    <s v="USD"/>
    <n v="1345093200"/>
    <n v="1346130000"/>
    <s v="08/16/2012"/>
    <x v="1"/>
    <x v="4"/>
    <s v="08/28/2012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42"/>
    <s v="US"/>
    <s v="USD"/>
    <n v="1309496400"/>
    <n v="1311051600"/>
    <s v="07/01/2011"/>
    <x v="8"/>
    <x v="8"/>
    <s v="07/19/2011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61004.5"/>
    <s v="US"/>
    <s v="USD"/>
    <n v="1340254800"/>
    <n v="1340427600"/>
    <s v="06/21/2012"/>
    <x v="5"/>
    <x v="4"/>
    <s v="06/23/2012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3380.5"/>
    <s v="US"/>
    <s v="USD"/>
    <n v="1412226000"/>
    <n v="1412312400"/>
    <s v="10/02/2014"/>
    <x v="4"/>
    <x v="1"/>
    <s v="10/03/2014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41414"/>
    <s v="US"/>
    <s v="USD"/>
    <n v="1458104400"/>
    <n v="1459314000"/>
    <s v="03/16/2016"/>
    <x v="6"/>
    <x v="7"/>
    <s v="03/30/2016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95239.5"/>
    <s v="US"/>
    <s v="USD"/>
    <n v="1411534800"/>
    <n v="1415426400"/>
    <s v="09/24/2014"/>
    <x v="3"/>
    <x v="1"/>
    <s v="11/08/2014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91139"/>
    <s v="US"/>
    <s v="USD"/>
    <n v="1399093200"/>
    <n v="1399093200"/>
    <s v="05/03/2014"/>
    <x v="11"/>
    <x v="1"/>
    <s v="05/03/2014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5555.5"/>
    <s v="US"/>
    <s v="USD"/>
    <n v="1270702800"/>
    <n v="1273899600"/>
    <s v="04/08/2010"/>
    <x v="9"/>
    <x v="6"/>
    <s v="05/15/201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51847"/>
    <s v="US"/>
    <s v="USD"/>
    <n v="1431666000"/>
    <n v="1432184400"/>
    <s v="05/15/2015"/>
    <x v="11"/>
    <x v="0"/>
    <s v="05/21/2015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83910"/>
    <s v="US"/>
    <s v="USD"/>
    <n v="1472619600"/>
    <n v="1474779600"/>
    <s v="08/31/2016"/>
    <x v="1"/>
    <x v="7"/>
    <s v="09/25/2016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84174.5"/>
    <s v="US"/>
    <s v="USD"/>
    <n v="1496293200"/>
    <n v="1500440400"/>
    <s v="06/01/2017"/>
    <x v="5"/>
    <x v="5"/>
    <s v="07/19/2017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5092.5"/>
    <s v="US"/>
    <s v="USD"/>
    <n v="1575612000"/>
    <n v="1575612000"/>
    <s v="12/06/2019"/>
    <x v="7"/>
    <x v="3"/>
    <s v="12/06/2019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2795"/>
    <s v="US"/>
    <s v="USD"/>
    <n v="1369112400"/>
    <n v="1374123600"/>
    <s v="05/21/2013"/>
    <x v="11"/>
    <x v="2"/>
    <s v="07/18/2013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2957.5"/>
    <s v="US"/>
    <s v="USD"/>
    <n v="1469422800"/>
    <n v="1469509200"/>
    <s v="07/25/2016"/>
    <x v="8"/>
    <x v="7"/>
    <s v="07/26/2016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3031"/>
    <s v="US"/>
    <s v="USD"/>
    <n v="1307854800"/>
    <n v="1309237200"/>
    <s v="06/12/2011"/>
    <x v="5"/>
    <x v="8"/>
    <s v="06/28/2011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4165"/>
    <s v="IT"/>
    <s v="EUR"/>
    <n v="1503378000"/>
    <n v="1503982800"/>
    <s v="08/22/2017"/>
    <x v="1"/>
    <x v="5"/>
    <s v="08/29/201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1840.5"/>
    <s v="US"/>
    <s v="USD"/>
    <n v="1486965600"/>
    <n v="1487397600"/>
    <s v="02/13/2017"/>
    <x v="10"/>
    <x v="5"/>
    <s v="02/18/2017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2190"/>
    <s v="AU"/>
    <s v="AUD"/>
    <n v="1561438800"/>
    <n v="1562043600"/>
    <s v="06/25/2019"/>
    <x v="5"/>
    <x v="3"/>
    <s v="07/02/201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7575.5"/>
    <s v="US"/>
    <s v="USD"/>
    <n v="1398402000"/>
    <n v="1398574800"/>
    <s v="04/25/2014"/>
    <x v="9"/>
    <x v="1"/>
    <s v="04/27/2014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5117.5"/>
    <s v="DK"/>
    <s v="DKK"/>
    <n v="1513231200"/>
    <n v="1515391200"/>
    <s v="12/14/2017"/>
    <x v="7"/>
    <x v="5"/>
    <s v="01/08/2018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1584"/>
    <s v="US"/>
    <s v="USD"/>
    <n v="1440824400"/>
    <n v="1441170000"/>
    <s v="08/29/2015"/>
    <x v="1"/>
    <x v="0"/>
    <s v="09/02/2015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2454"/>
    <s v="US"/>
    <s v="USD"/>
    <n v="1281070800"/>
    <n v="1281157200"/>
    <s v="08/06/2010"/>
    <x v="1"/>
    <x v="6"/>
    <s v="08/07/201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86706.5"/>
    <s v="AU"/>
    <s v="AUD"/>
    <n v="1397365200"/>
    <n v="1398229200"/>
    <s v="04/13/2014"/>
    <x v="9"/>
    <x v="1"/>
    <s v="04/23/201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5489.5"/>
    <s v="US"/>
    <s v="USD"/>
    <n v="1494392400"/>
    <n v="1495256400"/>
    <s v="05/10/2017"/>
    <x v="11"/>
    <x v="5"/>
    <s v="05/20/2017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5239"/>
    <s v="US"/>
    <s v="USD"/>
    <n v="1520143200"/>
    <n v="1520402400"/>
    <s v="03/04/2018"/>
    <x v="6"/>
    <x v="9"/>
    <s v="03/07/2018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2020.5"/>
    <s v="US"/>
    <s v="USD"/>
    <n v="1405314000"/>
    <n v="1409806800"/>
    <s v="07/14/2014"/>
    <x v="8"/>
    <x v="1"/>
    <s v="09/04/2014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7492.5"/>
    <s v="US"/>
    <s v="USD"/>
    <n v="1396846800"/>
    <n v="1396933200"/>
    <s v="04/07/2014"/>
    <x v="9"/>
    <x v="1"/>
    <s v="04/08/2014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7435.5"/>
    <s v="US"/>
    <s v="USD"/>
    <n v="1375678800"/>
    <n v="1376024400"/>
    <s v="08/05/2013"/>
    <x v="1"/>
    <x v="2"/>
    <s v="08/09/2013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3271"/>
    <s v="US"/>
    <s v="USD"/>
    <n v="1482386400"/>
    <n v="1483682400"/>
    <s v="12/22/2016"/>
    <x v="7"/>
    <x v="7"/>
    <s v="01/06/2017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660.5"/>
    <s v="AU"/>
    <s v="AUD"/>
    <n v="1420005600"/>
    <n v="1420437600"/>
    <s v="12/31/2014"/>
    <x v="7"/>
    <x v="1"/>
    <s v="01/05/2015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87280"/>
    <s v="US"/>
    <s v="USD"/>
    <n v="1420178400"/>
    <n v="1420783200"/>
    <s v="01/02/2015"/>
    <x v="2"/>
    <x v="0"/>
    <s v="01/09/2015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2"/>
    <s v="US"/>
    <s v="USD"/>
    <n v="1264399200"/>
    <n v="1267423200"/>
    <s v="01/25/2010"/>
    <x v="2"/>
    <x v="6"/>
    <s v="03/01/201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1970.5"/>
    <s v="US"/>
    <s v="USD"/>
    <n v="1355032800"/>
    <n v="1355205600"/>
    <s v="12/09/2012"/>
    <x v="7"/>
    <x v="4"/>
    <s v="12/11/2012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3161"/>
    <s v="US"/>
    <s v="USD"/>
    <n v="1382677200"/>
    <n v="1383109200"/>
    <s v="10/25/2013"/>
    <x v="4"/>
    <x v="2"/>
    <s v="10/30/2013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54748"/>
    <s v="CA"/>
    <s v="CAD"/>
    <n v="1302238800"/>
    <n v="1303275600"/>
    <s v="04/08/2011"/>
    <x v="9"/>
    <x v="8"/>
    <s v="04/20/2011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4296.5"/>
    <s v="US"/>
    <s v="USD"/>
    <n v="1487656800"/>
    <n v="1487829600"/>
    <s v="02/21/2017"/>
    <x v="10"/>
    <x v="5"/>
    <s v="02/23/201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49216"/>
    <s v="US"/>
    <s v="USD"/>
    <n v="1297836000"/>
    <n v="1298268000"/>
    <s v="02/16/2011"/>
    <x v="10"/>
    <x v="8"/>
    <s v="02/21/2011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487"/>
    <s v="GB"/>
    <s v="GBP"/>
    <n v="1453615200"/>
    <n v="1456812000"/>
    <s v="01/24/2016"/>
    <x v="2"/>
    <x v="7"/>
    <s v="03/01/2016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4207"/>
    <s v="US"/>
    <s v="USD"/>
    <n v="1362463200"/>
    <n v="1363669200"/>
    <s v="03/05/2013"/>
    <x v="6"/>
    <x v="2"/>
    <s v="03/19/2013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6805"/>
    <s v="US"/>
    <s v="USD"/>
    <n v="1481176800"/>
    <n v="1482904800"/>
    <s v="12/08/2016"/>
    <x v="7"/>
    <x v="7"/>
    <s v="12/28/2016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5446.5"/>
    <s v="US"/>
    <s v="USD"/>
    <n v="1354946400"/>
    <n v="1356588000"/>
    <s v="12/08/2012"/>
    <x v="7"/>
    <x v="4"/>
    <s v="12/27/201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5098"/>
    <s v="US"/>
    <s v="USD"/>
    <n v="1348808400"/>
    <n v="1349845200"/>
    <s v="09/28/2012"/>
    <x v="3"/>
    <x v="4"/>
    <s v="10/10/2012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13378.5"/>
    <s v="US"/>
    <s v="USD"/>
    <n v="1282712400"/>
    <n v="1283058000"/>
    <s v="08/25/2010"/>
    <x v="1"/>
    <x v="6"/>
    <s v="08/29/201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2717.5"/>
    <s v="US"/>
    <s v="USD"/>
    <n v="1301979600"/>
    <n v="1304226000"/>
    <s v="04/05/2011"/>
    <x v="9"/>
    <x v="8"/>
    <s v="05/01/2011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77.5"/>
    <s v="US"/>
    <s v="USD"/>
    <n v="1263016800"/>
    <n v="1263016800"/>
    <s v="01/09/2010"/>
    <x v="2"/>
    <x v="6"/>
    <s v="01/09/201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85443.5"/>
    <s v="US"/>
    <s v="USD"/>
    <n v="1360648800"/>
    <n v="1362031200"/>
    <s v="02/12/2013"/>
    <x v="10"/>
    <x v="2"/>
    <s v="02/28/2013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3058.5"/>
    <s v="US"/>
    <s v="USD"/>
    <n v="1451800800"/>
    <n v="1455602400"/>
    <s v="01/03/2016"/>
    <x v="2"/>
    <x v="7"/>
    <s v="02/16/2016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44542"/>
    <s v="IT"/>
    <s v="EUR"/>
    <n v="1415340000"/>
    <n v="1418191200"/>
    <s v="11/07/2014"/>
    <x v="0"/>
    <x v="1"/>
    <s v="12/10/2014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73339"/>
    <s v="AU"/>
    <s v="AUD"/>
    <n v="1351054800"/>
    <n v="1352440800"/>
    <s v="10/24/2012"/>
    <x v="4"/>
    <x v="4"/>
    <s v="11/09/2012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1378"/>
    <s v="US"/>
    <s v="USD"/>
    <n v="1349326800"/>
    <n v="1353304800"/>
    <s v="10/04/2012"/>
    <x v="4"/>
    <x v="4"/>
    <s v="11/19/2012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4464.5"/>
    <s v="US"/>
    <s v="USD"/>
    <n v="1548914400"/>
    <n v="1550728800"/>
    <s v="01/31/2019"/>
    <x v="2"/>
    <x v="3"/>
    <s v="02/21/2019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4575"/>
    <s v="US"/>
    <s v="USD"/>
    <n v="1291269600"/>
    <n v="1291442400"/>
    <s v="12/02/2010"/>
    <x v="7"/>
    <x v="6"/>
    <s v="12/04/201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1007"/>
    <s v="US"/>
    <s v="USD"/>
    <n v="1449468000"/>
    <n v="1452146400"/>
    <s v="12/07/2015"/>
    <x v="7"/>
    <x v="0"/>
    <s v="01/07/2016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78621.5"/>
    <s v="US"/>
    <s v="USD"/>
    <n v="1562734800"/>
    <n v="1564894800"/>
    <s v="07/10/2019"/>
    <x v="8"/>
    <x v="3"/>
    <s v="08/04/2019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5493"/>
    <s v="CA"/>
    <s v="CAD"/>
    <n v="1505624400"/>
    <n v="1505883600"/>
    <s v="09/17/2017"/>
    <x v="3"/>
    <x v="5"/>
    <s v="09/20/2017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394"/>
    <s v="US"/>
    <s v="USD"/>
    <n v="1509948000"/>
    <n v="1510380000"/>
    <s v="11/06/2017"/>
    <x v="0"/>
    <x v="5"/>
    <s v="11/11/201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4767.5"/>
    <s v="US"/>
    <s v="USD"/>
    <n v="1554526800"/>
    <n v="1555218000"/>
    <s v="04/06/2019"/>
    <x v="9"/>
    <x v="3"/>
    <s v="04/14/2019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2728.5"/>
    <s v="US"/>
    <s v="USD"/>
    <n v="1334811600"/>
    <n v="1335243600"/>
    <s v="04/19/2012"/>
    <x v="9"/>
    <x v="4"/>
    <s v="04/24/2012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3774"/>
    <s v="US"/>
    <s v="USD"/>
    <n v="1279515600"/>
    <n v="1279688400"/>
    <s v="07/19/2010"/>
    <x v="8"/>
    <x v="6"/>
    <s v="07/21/201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4445"/>
    <s v="US"/>
    <s v="USD"/>
    <n v="1353909600"/>
    <n v="1356069600"/>
    <s v="11/26/2012"/>
    <x v="0"/>
    <x v="4"/>
    <s v="12/21/2012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7101"/>
    <s v="US"/>
    <s v="USD"/>
    <n v="1535950800"/>
    <n v="1536210000"/>
    <s v="09/03/2018"/>
    <x v="3"/>
    <x v="9"/>
    <s v="09/06/2018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7464.5"/>
    <s v="US"/>
    <s v="USD"/>
    <n v="1511244000"/>
    <n v="1511762400"/>
    <s v="11/21/2017"/>
    <x v="0"/>
    <x v="5"/>
    <s v="11/27/2017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6307"/>
    <s v="US"/>
    <s v="USD"/>
    <n v="1331445600"/>
    <n v="1333256400"/>
    <s v="03/11/2012"/>
    <x v="6"/>
    <x v="4"/>
    <s v="04/01/2012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4604.5"/>
    <s v="US"/>
    <s v="USD"/>
    <n v="1480226400"/>
    <n v="1480744800"/>
    <s v="11/27/2016"/>
    <x v="0"/>
    <x v="7"/>
    <s v="12/03/2016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773"/>
    <s v="DK"/>
    <s v="DKK"/>
    <n v="1464584400"/>
    <n v="1465016400"/>
    <s v="05/30/2016"/>
    <x v="11"/>
    <x v="7"/>
    <s v="06/04/2016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4142.5"/>
    <s v="US"/>
    <s v="USD"/>
    <n v="1335848400"/>
    <n v="1336280400"/>
    <s v="05/01/2012"/>
    <x v="11"/>
    <x v="4"/>
    <s v="05/06/2012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3305.5"/>
    <s v="US"/>
    <s v="USD"/>
    <n v="1473483600"/>
    <n v="1476766800"/>
    <s v="09/10/2016"/>
    <x v="3"/>
    <x v="7"/>
    <s v="10/18/201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9870.5"/>
    <s v="US"/>
    <s v="USD"/>
    <n v="1479880800"/>
    <n v="1480485600"/>
    <s v="11/23/2016"/>
    <x v="0"/>
    <x v="7"/>
    <s v="11/30/2016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6694.5"/>
    <s v="US"/>
    <s v="USD"/>
    <n v="1430197200"/>
    <n v="1430197200"/>
    <s v="04/28/2015"/>
    <x v="9"/>
    <x v="0"/>
    <s v="04/28/2015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2806.5"/>
    <s v="DK"/>
    <s v="DKK"/>
    <n v="1331701200"/>
    <n v="1331787600"/>
    <s v="03/14/2012"/>
    <x v="6"/>
    <x v="4"/>
    <s v="03/15/2012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6905.5"/>
    <s v="CA"/>
    <s v="CAD"/>
    <n v="1438578000"/>
    <n v="1438837200"/>
    <s v="08/03/2015"/>
    <x v="1"/>
    <x v="0"/>
    <s v="08/06/2015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46315"/>
    <s v="US"/>
    <s v="USD"/>
    <n v="1368162000"/>
    <n v="1370926800"/>
    <s v="05/10/2013"/>
    <x v="11"/>
    <x v="2"/>
    <s v="06/11/2013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4163"/>
    <s v="US"/>
    <s v="USD"/>
    <n v="1318654800"/>
    <n v="1319000400"/>
    <s v="10/15/2011"/>
    <x v="4"/>
    <x v="8"/>
    <s v="10/19/2011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363.5"/>
    <s v="US"/>
    <s v="USD"/>
    <n v="1331874000"/>
    <n v="1333429200"/>
    <s v="03/16/2012"/>
    <x v="6"/>
    <x v="4"/>
    <s v="04/03/2012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548.5"/>
    <s v="IT"/>
    <s v="EUR"/>
    <n v="1286254800"/>
    <n v="1287032400"/>
    <s v="10/05/2010"/>
    <x v="4"/>
    <x v="6"/>
    <s v="10/14/201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110.5"/>
    <s v="US"/>
    <s v="USD"/>
    <n v="1540530000"/>
    <n v="1541570400"/>
    <s v="10/26/2018"/>
    <x v="4"/>
    <x v="9"/>
    <s v="11/07/2018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5339.5"/>
    <s v="CH"/>
    <s v="CHF"/>
    <n v="1381813200"/>
    <n v="1383976800"/>
    <s v="10/15/2013"/>
    <x v="4"/>
    <x v="2"/>
    <s v="11/09/2013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1695"/>
    <s v="AU"/>
    <s v="AUD"/>
    <n v="1548655200"/>
    <n v="1550556000"/>
    <s v="01/28/2019"/>
    <x v="2"/>
    <x v="3"/>
    <s v="02/19/2019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3444.5"/>
    <s v="AU"/>
    <s v="AUD"/>
    <n v="1389679200"/>
    <n v="1390456800"/>
    <s v="01/14/2014"/>
    <x v="2"/>
    <x v="1"/>
    <s v="01/23/2014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2554.5"/>
    <s v="US"/>
    <s v="USD"/>
    <n v="1456466400"/>
    <n v="1458018000"/>
    <s v="02/26/2016"/>
    <x v="10"/>
    <x v="7"/>
    <s v="03/15/2016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1001.5"/>
    <s v="US"/>
    <s v="USD"/>
    <n v="1456984800"/>
    <n v="1461819600"/>
    <s v="03/03/2016"/>
    <x v="6"/>
    <x v="7"/>
    <s v="04/28/2016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3"/>
    <s v="DK"/>
    <s v="DKK"/>
    <n v="1504069200"/>
    <n v="1504155600"/>
    <s v="08/30/2017"/>
    <x v="1"/>
    <x v="5"/>
    <s v="08/31/2017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6198.5"/>
    <s v="US"/>
    <s v="USD"/>
    <n v="1424930400"/>
    <n v="1426395600"/>
    <s v="02/26/2015"/>
    <x v="10"/>
    <x v="0"/>
    <s v="03/15/2015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12239.5"/>
    <s v="US"/>
    <s v="USD"/>
    <n v="1535864400"/>
    <n v="1537074000"/>
    <s v="09/02/2018"/>
    <x v="3"/>
    <x v="9"/>
    <s v="09/16/20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1420.5"/>
    <s v="US"/>
    <s v="USD"/>
    <n v="1452146400"/>
    <n v="1452578400"/>
    <s v="01/07/2016"/>
    <x v="2"/>
    <x v="7"/>
    <s v="01/12/2016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5805.5"/>
    <s v="US"/>
    <s v="USD"/>
    <n v="1470546000"/>
    <n v="1474088400"/>
    <s v="08/07/2016"/>
    <x v="1"/>
    <x v="7"/>
    <s v="09/17/2016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4049.5"/>
    <s v="US"/>
    <s v="USD"/>
    <n v="1458363600"/>
    <n v="1461906000"/>
    <s v="03/19/2016"/>
    <x v="6"/>
    <x v="7"/>
    <s v="04/29/2016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260.5"/>
    <s v="US"/>
    <s v="USD"/>
    <n v="1500008400"/>
    <n v="1500267600"/>
    <s v="07/14/2017"/>
    <x v="8"/>
    <x v="5"/>
    <s v="07/17/2017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22066"/>
    <s v="DK"/>
    <s v="DKK"/>
    <n v="1338958800"/>
    <n v="1340686800"/>
    <s v="06/06/2012"/>
    <x v="5"/>
    <x v="4"/>
    <s v="06/26/2012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44181.5"/>
    <s v="US"/>
    <s v="USD"/>
    <n v="1303102800"/>
    <n v="1303189200"/>
    <s v="04/18/2011"/>
    <x v="9"/>
    <x v="8"/>
    <s v="04/19/2011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1581"/>
    <s v="US"/>
    <s v="USD"/>
    <n v="1316581200"/>
    <n v="1318309200"/>
    <s v="09/21/2011"/>
    <x v="3"/>
    <x v="8"/>
    <s v="10/11/2011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801"/>
    <s v="US"/>
    <s v="USD"/>
    <n v="1270789200"/>
    <n v="1272171600"/>
    <s v="04/09/2010"/>
    <x v="9"/>
    <x v="6"/>
    <s v="04/25/201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6466.5"/>
    <s v="US"/>
    <s v="USD"/>
    <n v="1297836000"/>
    <n v="1298872800"/>
    <s v="02/16/2011"/>
    <x v="10"/>
    <x v="8"/>
    <s v="02/28/2011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93543.5"/>
    <s v="US"/>
    <s v="USD"/>
    <n v="1382677200"/>
    <n v="1383282000"/>
    <s v="10/25/2013"/>
    <x v="4"/>
    <x v="2"/>
    <s v="11/01/2013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4460"/>
    <s v="US"/>
    <s v="USD"/>
    <n v="1330322400"/>
    <n v="1330495200"/>
    <s v="02/27/2012"/>
    <x v="10"/>
    <x v="4"/>
    <s v="02/29/2012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2129.5"/>
    <s v="US"/>
    <s v="USD"/>
    <n v="1552366800"/>
    <n v="1552798800"/>
    <s v="03/12/2019"/>
    <x v="6"/>
    <x v="3"/>
    <s v="03/17/2019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625.5"/>
    <s v="US"/>
    <s v="USD"/>
    <n v="1400907600"/>
    <n v="1403413200"/>
    <s v="05/24/2014"/>
    <x v="11"/>
    <x v="1"/>
    <s v="06/22/2014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3254.5"/>
    <s v="IT"/>
    <s v="EUR"/>
    <n v="1574143200"/>
    <n v="1574229600"/>
    <s v="11/19/2019"/>
    <x v="0"/>
    <x v="3"/>
    <s v="11/20/2019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649.5"/>
    <s v="US"/>
    <s v="USD"/>
    <n v="1494738000"/>
    <n v="1495861200"/>
    <s v="05/14/2017"/>
    <x v="11"/>
    <x v="5"/>
    <s v="05/27/2017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460"/>
    <s v="US"/>
    <s v="USD"/>
    <n v="1392357600"/>
    <n v="1392530400"/>
    <s v="02/14/2014"/>
    <x v="10"/>
    <x v="1"/>
    <s v="02/16/2014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1657.5"/>
    <s v="US"/>
    <s v="USD"/>
    <n v="1281589200"/>
    <n v="1283662800"/>
    <s v="08/12/2010"/>
    <x v="1"/>
    <x v="6"/>
    <s v="09/05/201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4086"/>
    <s v="US"/>
    <s v="USD"/>
    <n v="1305003600"/>
    <n v="1305781200"/>
    <s v="05/10/2011"/>
    <x v="11"/>
    <x v="8"/>
    <s v="05/19/2011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81445"/>
    <s v="US"/>
    <s v="USD"/>
    <n v="1301634000"/>
    <n v="1302325200"/>
    <s v="04/01/2011"/>
    <x v="9"/>
    <x v="8"/>
    <s v="04/09/2011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100772.5"/>
    <s v="US"/>
    <s v="USD"/>
    <n v="1290664800"/>
    <n v="1291788000"/>
    <s v="11/25/2010"/>
    <x v="0"/>
    <x v="6"/>
    <s v="12/08/201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1087"/>
    <s v="GB"/>
    <s v="GBP"/>
    <n v="1395896400"/>
    <n v="1396069200"/>
    <s v="03/27/2014"/>
    <x v="6"/>
    <x v="1"/>
    <s v="03/29/2014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5977.5"/>
    <s v="US"/>
    <s v="USD"/>
    <n v="1434862800"/>
    <n v="1435899600"/>
    <s v="06/21/2015"/>
    <x v="5"/>
    <x v="0"/>
    <s v="07/03/2015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2985"/>
    <s v="US"/>
    <s v="USD"/>
    <n v="1529125200"/>
    <n v="1531112400"/>
    <s v="06/16/2018"/>
    <x v="5"/>
    <x v="9"/>
    <s v="07/09/2018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1727"/>
    <s v="US"/>
    <s v="USD"/>
    <n v="1451109600"/>
    <n v="1451628000"/>
    <s v="12/26/2015"/>
    <x v="7"/>
    <x v="0"/>
    <s v="01/01/2016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517.5"/>
    <s v="US"/>
    <s v="USD"/>
    <n v="1566968400"/>
    <n v="1567314000"/>
    <s v="08/28/2019"/>
    <x v="1"/>
    <x v="3"/>
    <s v="09/01/2019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67133.5"/>
    <s v="US"/>
    <s v="USD"/>
    <n v="1543557600"/>
    <n v="1544508000"/>
    <s v="11/30/2018"/>
    <x v="0"/>
    <x v="9"/>
    <s v="12/11/2018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844"/>
    <s v="US"/>
    <s v="USD"/>
    <n v="1481522400"/>
    <n v="1482472800"/>
    <s v="12/12/2016"/>
    <x v="7"/>
    <x v="7"/>
    <s v="12/23/20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31857.5"/>
    <s v="GB"/>
    <s v="GBP"/>
    <n v="1512712800"/>
    <n v="1512799200"/>
    <s v="12/08/2017"/>
    <x v="7"/>
    <x v="5"/>
    <s v="12/09/20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416.5"/>
    <s v="US"/>
    <s v="USD"/>
    <n v="1324274400"/>
    <n v="1324360800"/>
    <s v="12/19/2011"/>
    <x v="7"/>
    <x v="8"/>
    <s v="12/20/2011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20933"/>
    <s v="US"/>
    <s v="USD"/>
    <n v="1364446800"/>
    <n v="1364533200"/>
    <s v="03/28/2013"/>
    <x v="6"/>
    <x v="2"/>
    <s v="03/29/2013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6076.5"/>
    <s v="US"/>
    <s v="USD"/>
    <n v="1542693600"/>
    <n v="1545112800"/>
    <s v="11/20/2018"/>
    <x v="0"/>
    <x v="9"/>
    <s v="12/18/2018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62325.5"/>
    <s v="US"/>
    <s v="USD"/>
    <n v="1515564000"/>
    <n v="1516168800"/>
    <s v="01/10/2018"/>
    <x v="2"/>
    <x v="9"/>
    <s v="01/17/2018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100455.5"/>
    <s v="US"/>
    <s v="USD"/>
    <n v="1573797600"/>
    <n v="1574920800"/>
    <s v="11/15/2019"/>
    <x v="0"/>
    <x v="3"/>
    <s v="11/28/2019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34837"/>
    <s v="US"/>
    <s v="USD"/>
    <n v="1292392800"/>
    <n v="1292479200"/>
    <s v="12/15/2010"/>
    <x v="7"/>
    <x v="6"/>
    <s v="12/16/201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58579.5"/>
    <s v="US"/>
    <s v="USD"/>
    <n v="1573452000"/>
    <n v="1573538400"/>
    <s v="11/11/2019"/>
    <x v="0"/>
    <x v="3"/>
    <s v="11/12/2019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63366"/>
    <s v="US"/>
    <s v="USD"/>
    <n v="1317790800"/>
    <n v="1320382800"/>
    <s v="10/05/2011"/>
    <x v="4"/>
    <x v="8"/>
    <s v="11/04/2011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55135.5"/>
    <s v="CA"/>
    <s v="CAD"/>
    <n v="1501650000"/>
    <n v="1502859600"/>
    <s v="08/02/2017"/>
    <x v="1"/>
    <x v="5"/>
    <s v="08/16/2017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17678.5"/>
    <s v="US"/>
    <s v="USD"/>
    <n v="1323669600"/>
    <n v="1323756000"/>
    <s v="12/12/2011"/>
    <x v="7"/>
    <x v="8"/>
    <s v="12/13/2011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49017"/>
    <s v="US"/>
    <s v="USD"/>
    <n v="1440738000"/>
    <n v="1441342800"/>
    <s v="08/28/2015"/>
    <x v="1"/>
    <x v="0"/>
    <s v="09/04/2015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16096"/>
    <s v="US"/>
    <s v="USD"/>
    <n v="1374296400"/>
    <n v="1375333200"/>
    <s v="07/20/2013"/>
    <x v="8"/>
    <x v="2"/>
    <s v="08/01/2013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2500"/>
    <s v="US"/>
    <s v="USD"/>
    <n v="1384840800"/>
    <n v="1389420000"/>
    <s v="11/19/2013"/>
    <x v="0"/>
    <x v="2"/>
    <s v="01/11/2014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41894.5"/>
    <s v="US"/>
    <s v="USD"/>
    <n v="1516600800"/>
    <n v="1520056800"/>
    <s v="01/22/2018"/>
    <x v="2"/>
    <x v="9"/>
    <s v="03/03/2018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11745"/>
    <s v="GB"/>
    <s v="GBP"/>
    <n v="1436418000"/>
    <n v="1436504400"/>
    <s v="07/09/2015"/>
    <x v="8"/>
    <x v="0"/>
    <s v="07/10/2015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391.5"/>
    <s v="US"/>
    <s v="USD"/>
    <n v="1503550800"/>
    <n v="1508302800"/>
    <s v="08/24/2017"/>
    <x v="1"/>
    <x v="5"/>
    <s v="10/18/2017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399"/>
    <s v="US"/>
    <s v="USD"/>
    <n v="1423634400"/>
    <n v="1425708000"/>
    <s v="02/11/2015"/>
    <x v="10"/>
    <x v="0"/>
    <s v="03/07/2015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73153"/>
    <s v="US"/>
    <s v="USD"/>
    <n v="1487224800"/>
    <n v="1488348000"/>
    <s v="02/16/2017"/>
    <x v="10"/>
    <x v="5"/>
    <s v="03/01/2017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48440.5"/>
    <s v="US"/>
    <s v="USD"/>
    <n v="1500008400"/>
    <n v="1502600400"/>
    <s v="07/14/2017"/>
    <x v="8"/>
    <x v="5"/>
    <s v="08/13/2017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3"/>
    <s v="US"/>
    <s v="USD"/>
    <n v="1432098000"/>
    <n v="1433653200"/>
    <s v="05/20/2015"/>
    <x v="11"/>
    <x v="0"/>
    <s v="06/07/2015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8322"/>
    <s v="US"/>
    <s v="USD"/>
    <n v="1440392400"/>
    <n v="1441602000"/>
    <s v="08/24/2015"/>
    <x v="1"/>
    <x v="0"/>
    <s v="09/07/2015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505"/>
    <s v="CA"/>
    <s v="CAD"/>
    <n v="1446876000"/>
    <n v="1447567200"/>
    <s v="11/07/2015"/>
    <x v="0"/>
    <x v="0"/>
    <s v="11/15/2015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69832"/>
    <s v="US"/>
    <s v="USD"/>
    <n v="1562302800"/>
    <n v="1562389200"/>
    <s v="07/05/2019"/>
    <x v="8"/>
    <x v="3"/>
    <s v="07/06/201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3814"/>
    <s v="DK"/>
    <s v="DKK"/>
    <n v="1378184400"/>
    <n v="1378789200"/>
    <s v="09/03/2013"/>
    <x v="3"/>
    <x v="2"/>
    <s v="09/10/2013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1163.5"/>
    <s v="US"/>
    <s v="USD"/>
    <n v="1485064800"/>
    <n v="1488520800"/>
    <s v="01/22/2017"/>
    <x v="2"/>
    <x v="5"/>
    <s v="03/03/2017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1735.5"/>
    <s v="IT"/>
    <s v="EUR"/>
    <n v="1326520800"/>
    <n v="1327298400"/>
    <s v="01/14/2012"/>
    <x v="2"/>
    <x v="4"/>
    <s v="01/23/201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2147"/>
    <s v="US"/>
    <s v="USD"/>
    <n v="1441256400"/>
    <n v="1443416400"/>
    <s v="09/03/2015"/>
    <x v="3"/>
    <x v="0"/>
    <s v="09/28/2015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584.5"/>
    <s v="CA"/>
    <s v="CAD"/>
    <n v="1533877200"/>
    <n v="1534136400"/>
    <s v="08/10/2018"/>
    <x v="1"/>
    <x v="9"/>
    <s v="08/13/2018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067.5"/>
    <s v="US"/>
    <s v="USD"/>
    <n v="1314421200"/>
    <n v="1315026000"/>
    <s v="08/27/2011"/>
    <x v="1"/>
    <x v="8"/>
    <s v="09/03/2011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69003.5"/>
    <s v="GB"/>
    <s v="GBP"/>
    <n v="1293861600"/>
    <n v="1295071200"/>
    <s v="01/01/2011"/>
    <x v="2"/>
    <x v="8"/>
    <s v="01/15/2011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4817"/>
    <s v="US"/>
    <s v="USD"/>
    <n v="1507352400"/>
    <n v="1509426000"/>
    <s v="10/07/2017"/>
    <x v="4"/>
    <x v="5"/>
    <s v="10/31/2017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6973"/>
    <s v="US"/>
    <s v="USD"/>
    <n v="1296108000"/>
    <n v="1299391200"/>
    <s v="01/27/2011"/>
    <x v="2"/>
    <x v="8"/>
    <s v="03/06/2011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4234.5"/>
    <s v="US"/>
    <s v="USD"/>
    <n v="1324965600"/>
    <n v="1325052000"/>
    <s v="12/27/2011"/>
    <x v="7"/>
    <x v="8"/>
    <s v="12/28/2011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366.5"/>
    <s v="US"/>
    <s v="USD"/>
    <n v="1520229600"/>
    <n v="1522818000"/>
    <s v="03/05/2018"/>
    <x v="6"/>
    <x v="9"/>
    <s v="04/04/2018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5923.5"/>
    <s v="AU"/>
    <s v="AUD"/>
    <n v="1482991200"/>
    <n v="1485324000"/>
    <s v="12/29/2016"/>
    <x v="7"/>
    <x v="7"/>
    <s v="01/25/2017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5379.5"/>
    <s v="US"/>
    <s v="USD"/>
    <n v="1294034400"/>
    <n v="1294120800"/>
    <s v="01/03/2011"/>
    <x v="2"/>
    <x v="8"/>
    <s v="01/04/201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972.5"/>
    <s v="US"/>
    <s v="USD"/>
    <n v="1413608400"/>
    <n v="1415685600"/>
    <s v="10/18/2014"/>
    <x v="4"/>
    <x v="1"/>
    <s v="11/11/2014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7300"/>
    <s v="GB"/>
    <s v="GBP"/>
    <n v="1286946000"/>
    <n v="1288933200"/>
    <s v="10/13/2010"/>
    <x v="4"/>
    <x v="6"/>
    <s v="11/05/201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7448.5"/>
    <s v="US"/>
    <s v="USD"/>
    <n v="1359871200"/>
    <n v="1363237200"/>
    <s v="02/03/2013"/>
    <x v="10"/>
    <x v="2"/>
    <s v="03/14/201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92465.5"/>
    <s v="US"/>
    <s v="USD"/>
    <n v="1555304400"/>
    <n v="1555822800"/>
    <s v="04/15/2019"/>
    <x v="9"/>
    <x v="3"/>
    <s v="04/21/2019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65293"/>
    <s v="US"/>
    <s v="USD"/>
    <n v="1423375200"/>
    <n v="1427778000"/>
    <s v="02/08/2015"/>
    <x v="10"/>
    <x v="0"/>
    <s v="03/31/201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7246.5"/>
    <s v="US"/>
    <s v="USD"/>
    <n v="1420696800"/>
    <n v="1422424800"/>
    <s v="01/08/2015"/>
    <x v="2"/>
    <x v="0"/>
    <s v="01/28/2015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83198.5"/>
    <s v="US"/>
    <s v="USD"/>
    <n v="1502946000"/>
    <n v="1503637200"/>
    <s v="08/17/2017"/>
    <x v="1"/>
    <x v="5"/>
    <s v="08/25/201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11257"/>
    <s v="US"/>
    <s v="USD"/>
    <n v="1547186400"/>
    <n v="1547618400"/>
    <s v="01/11/2019"/>
    <x v="2"/>
    <x v="3"/>
    <s v="01/16/2019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752"/>
    <s v="US"/>
    <s v="USD"/>
    <n v="1444971600"/>
    <n v="1449900000"/>
    <s v="10/16/2015"/>
    <x v="4"/>
    <x v="0"/>
    <s v="12/12/2015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6203"/>
    <s v="US"/>
    <s v="USD"/>
    <n v="1404622800"/>
    <n v="1405141200"/>
    <s v="07/06/2014"/>
    <x v="8"/>
    <x v="1"/>
    <s v="07/12/2014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2612.5"/>
    <s v="US"/>
    <s v="USD"/>
    <n v="1571720400"/>
    <n v="1572933600"/>
    <s v="10/22/2019"/>
    <x v="4"/>
    <x v="3"/>
    <s v="11/05/2019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12618.5"/>
    <s v="US"/>
    <s v="USD"/>
    <n v="1526878800"/>
    <n v="1530162000"/>
    <s v="05/21/2018"/>
    <x v="11"/>
    <x v="9"/>
    <s v="06/28/2018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1478"/>
    <s v="GB"/>
    <s v="GBP"/>
    <n v="1319691600"/>
    <n v="1320904800"/>
    <s v="10/27/2011"/>
    <x v="4"/>
    <x v="8"/>
    <s v="11/10/2011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2046"/>
    <s v="US"/>
    <s v="USD"/>
    <n v="1371963600"/>
    <n v="1372395600"/>
    <s v="06/23/2013"/>
    <x v="5"/>
    <x v="2"/>
    <s v="06/28/2013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4952"/>
    <s v="US"/>
    <s v="USD"/>
    <n v="1433739600"/>
    <n v="1437714000"/>
    <s v="06/08/2015"/>
    <x v="5"/>
    <x v="0"/>
    <s v="07/24/201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2935"/>
    <s v="US"/>
    <s v="USD"/>
    <n v="1508130000"/>
    <n v="1509771600"/>
    <s v="10/16/2017"/>
    <x v="4"/>
    <x v="5"/>
    <s v="11/04/2017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194"/>
    <s v="US"/>
    <s v="USD"/>
    <n v="1550037600"/>
    <n v="1550556000"/>
    <s v="02/13/2019"/>
    <x v="10"/>
    <x v="3"/>
    <s v="02/19/2019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100789"/>
    <s v="US"/>
    <s v="USD"/>
    <n v="1486706400"/>
    <n v="1489039200"/>
    <s v="02/10/2017"/>
    <x v="10"/>
    <x v="5"/>
    <s v="03/09/201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28998"/>
    <s v="US"/>
    <s v="USD"/>
    <n v="1553835600"/>
    <n v="1556600400"/>
    <s v="03/29/2019"/>
    <x v="6"/>
    <x v="3"/>
    <s v="04/30/2019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52311"/>
    <s v="US"/>
    <s v="USD"/>
    <n v="1277528400"/>
    <n v="1278565200"/>
    <s v="06/26/2010"/>
    <x v="5"/>
    <x v="6"/>
    <s v="07/08/201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21609.5"/>
    <s v="US"/>
    <s v="USD"/>
    <n v="1339477200"/>
    <n v="1339909200"/>
    <s v="06/12/2012"/>
    <x v="5"/>
    <x v="4"/>
    <s v="06/17/2012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6541.5"/>
    <s v="CH"/>
    <s v="CHF"/>
    <n v="1325656800"/>
    <n v="1325829600"/>
    <s v="01/04/2012"/>
    <x v="2"/>
    <x v="4"/>
    <s v="01/06/2012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51252"/>
    <s v="US"/>
    <s v="USD"/>
    <n v="1288242000"/>
    <n v="1290578400"/>
    <s v="10/28/2010"/>
    <x v="4"/>
    <x v="6"/>
    <s v="11/24/201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2263.5"/>
    <s v="US"/>
    <s v="USD"/>
    <n v="1379048400"/>
    <n v="1380344400"/>
    <s v="09/13/2013"/>
    <x v="3"/>
    <x v="2"/>
    <s v="09/28/201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272"/>
    <s v="US"/>
    <s v="USD"/>
    <n v="1389679200"/>
    <n v="1389852000"/>
    <s v="01/14/2014"/>
    <x v="2"/>
    <x v="1"/>
    <s v="01/16/201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34577"/>
    <s v="US"/>
    <s v="USD"/>
    <n v="1294293600"/>
    <n v="1294466400"/>
    <s v="01/06/2011"/>
    <x v="2"/>
    <x v="8"/>
    <s v="01/08/2011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73423.5"/>
    <s v="CA"/>
    <s v="CAD"/>
    <n v="1500267600"/>
    <n v="1500354000"/>
    <s v="07/17/2017"/>
    <x v="8"/>
    <x v="5"/>
    <s v="07/18/2017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894.5"/>
    <s v="US"/>
    <s v="USD"/>
    <n v="1375074000"/>
    <n v="1375938000"/>
    <s v="07/29/2013"/>
    <x v="8"/>
    <x v="2"/>
    <s v="08/08/2013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729"/>
    <s v="US"/>
    <s v="USD"/>
    <n v="1323324000"/>
    <n v="1323410400"/>
    <s v="12/08/2011"/>
    <x v="7"/>
    <x v="8"/>
    <s v="12/09/2011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39308"/>
    <s v="AU"/>
    <s v="AUD"/>
    <n v="1538715600"/>
    <n v="1539406800"/>
    <s v="10/05/2018"/>
    <x v="4"/>
    <x v="9"/>
    <s v="10/13/2018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7268.5"/>
    <s v="US"/>
    <s v="USD"/>
    <n v="1369285200"/>
    <n v="1369803600"/>
    <s v="05/23/2013"/>
    <x v="11"/>
    <x v="2"/>
    <s v="05/29/2013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6162.5"/>
    <s v="IT"/>
    <s v="EUR"/>
    <n v="1525755600"/>
    <n v="1525928400"/>
    <s v="05/08/2018"/>
    <x v="11"/>
    <x v="9"/>
    <s v="05/10/2018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31534"/>
    <s v="US"/>
    <s v="USD"/>
    <n v="1296626400"/>
    <n v="1297231200"/>
    <s v="02/02/2011"/>
    <x v="10"/>
    <x v="8"/>
    <s v="02/09/201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1.5"/>
    <s v="US"/>
    <s v="USD"/>
    <n v="1376629200"/>
    <n v="1378530000"/>
    <s v="08/16/2013"/>
    <x v="1"/>
    <x v="2"/>
    <s v="09/07/2013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7035.5"/>
    <s v="US"/>
    <s v="USD"/>
    <n v="1572152400"/>
    <n v="1572152400"/>
    <s v="10/27/2019"/>
    <x v="4"/>
    <x v="3"/>
    <s v="10/27/2019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1493"/>
    <s v="US"/>
    <s v="USD"/>
    <n v="1325829600"/>
    <n v="1329890400"/>
    <s v="01/06/2012"/>
    <x v="2"/>
    <x v="4"/>
    <s v="02/22/2012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85917.5"/>
    <s v="CA"/>
    <s v="CAD"/>
    <n v="1273640400"/>
    <n v="1276750800"/>
    <s v="05/12/2010"/>
    <x v="11"/>
    <x v="6"/>
    <s v="06/17/201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78279"/>
    <s v="US"/>
    <s v="USD"/>
    <n v="1510639200"/>
    <n v="1510898400"/>
    <s v="11/14/2017"/>
    <x v="0"/>
    <x v="5"/>
    <s v="11/17/2017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13481"/>
    <s v="US"/>
    <s v="USD"/>
    <n v="1528088400"/>
    <n v="1532408400"/>
    <s v="06/04/2018"/>
    <x v="5"/>
    <x v="9"/>
    <s v="07/24/2018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36114"/>
    <s v="US"/>
    <s v="USD"/>
    <n v="1359525600"/>
    <n v="1360562400"/>
    <s v="01/30/2013"/>
    <x v="2"/>
    <x v="2"/>
    <s v="02/11/2013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6292"/>
    <s v="DK"/>
    <s v="DKK"/>
    <n v="1570942800"/>
    <n v="1571547600"/>
    <s v="10/13/2019"/>
    <x v="4"/>
    <x v="3"/>
    <s v="10/20/201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6141.5"/>
    <s v="CA"/>
    <s v="CAD"/>
    <n v="1466398800"/>
    <n v="1468126800"/>
    <s v="06/20/2016"/>
    <x v="5"/>
    <x v="7"/>
    <s v="07/10/2016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31759"/>
    <s v="US"/>
    <s v="USD"/>
    <n v="1492491600"/>
    <n v="1492837200"/>
    <s v="04/18/2017"/>
    <x v="9"/>
    <x v="5"/>
    <s v="04/22/2017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28323.5"/>
    <s v="US"/>
    <s v="USD"/>
    <n v="1430197200"/>
    <n v="1430197200"/>
    <s v="04/28/2015"/>
    <x v="9"/>
    <x v="0"/>
    <s v="04/28/2015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4121.5"/>
    <s v="US"/>
    <s v="USD"/>
    <n v="1496034000"/>
    <n v="1496206800"/>
    <s v="05/29/2017"/>
    <x v="11"/>
    <x v="5"/>
    <s v="05/31/2017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7090"/>
    <s v="US"/>
    <s v="USD"/>
    <n v="1388728800"/>
    <n v="1389592800"/>
    <s v="01/03/2014"/>
    <x v="2"/>
    <x v="1"/>
    <s v="01/13/2014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59358.5"/>
    <s v="US"/>
    <s v="USD"/>
    <n v="1543298400"/>
    <n v="1545631200"/>
    <s v="11/27/2018"/>
    <x v="0"/>
    <x v="9"/>
    <s v="12/24/2018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82451"/>
    <s v="US"/>
    <s v="USD"/>
    <n v="1271739600"/>
    <n v="1272430800"/>
    <s v="04/20/2010"/>
    <x v="9"/>
    <x v="6"/>
    <s v="04/28/201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6485"/>
    <s v="US"/>
    <s v="USD"/>
    <n v="1326434400"/>
    <n v="1327903200"/>
    <s v="01/13/2012"/>
    <x v="2"/>
    <x v="4"/>
    <s v="01/30/2012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30223"/>
    <s v="US"/>
    <s v="USD"/>
    <n v="1295244000"/>
    <n v="1296021600"/>
    <s v="01/17/2011"/>
    <x v="2"/>
    <x v="8"/>
    <s v="01/26/2011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479"/>
    <s v="US"/>
    <s v="USD"/>
    <n v="1541221200"/>
    <n v="1543298400"/>
    <s v="11/03/2018"/>
    <x v="0"/>
    <x v="9"/>
    <s v="11/27/201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981"/>
    <s v="CA"/>
    <s v="CAD"/>
    <n v="1336280400"/>
    <n v="1336366800"/>
    <s v="05/06/2012"/>
    <x v="11"/>
    <x v="4"/>
    <s v="05/07/2012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72836"/>
    <s v="US"/>
    <s v="USD"/>
    <n v="1324533600"/>
    <n v="1325052000"/>
    <s v="12/22/2011"/>
    <x v="7"/>
    <x v="8"/>
    <s v="12/28/2011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3258.5"/>
    <s v="US"/>
    <s v="USD"/>
    <n v="1498366800"/>
    <n v="1499576400"/>
    <s v="06/25/2017"/>
    <x v="5"/>
    <x v="5"/>
    <s v="07/09/2017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3066.5"/>
    <s v="US"/>
    <s v="USD"/>
    <n v="1498712400"/>
    <n v="1501304400"/>
    <s v="06/29/2017"/>
    <x v="5"/>
    <x v="5"/>
    <s v="07/29/2017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640"/>
    <s v="US"/>
    <s v="USD"/>
    <n v="1271480400"/>
    <n v="1273208400"/>
    <s v="04/17/2010"/>
    <x v="9"/>
    <x v="6"/>
    <s v="05/07/201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7942.5"/>
    <s v="US"/>
    <s v="USD"/>
    <n v="1316667600"/>
    <n v="1316840400"/>
    <s v="09/22/2011"/>
    <x v="3"/>
    <x v="8"/>
    <s v="09/24/2011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1073.5"/>
    <s v="US"/>
    <s v="USD"/>
    <n v="1524027600"/>
    <n v="1524546000"/>
    <s v="04/18/2018"/>
    <x v="9"/>
    <x v="9"/>
    <s v="04/24/2018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3929.5"/>
    <s v="US"/>
    <s v="USD"/>
    <n v="1438059600"/>
    <n v="1438578000"/>
    <s v="07/28/2015"/>
    <x v="8"/>
    <x v="0"/>
    <s v="08/03/201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5266"/>
    <s v="US"/>
    <s v="USD"/>
    <n v="1361944800"/>
    <n v="1362549600"/>
    <s v="02/27/2013"/>
    <x v="10"/>
    <x v="2"/>
    <s v="03/06/2013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99772"/>
    <s v="US"/>
    <s v="USD"/>
    <n v="1410584400"/>
    <n v="1413349200"/>
    <s v="09/13/2014"/>
    <x v="3"/>
    <x v="1"/>
    <s v="10/15/2014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23892"/>
    <s v="US"/>
    <s v="USD"/>
    <n v="1297404000"/>
    <n v="1298008800"/>
    <s v="02/11/2011"/>
    <x v="10"/>
    <x v="8"/>
    <s v="02/18/2011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7664.5"/>
    <s v="US"/>
    <s v="USD"/>
    <n v="1392012000"/>
    <n v="1394427600"/>
    <s v="02/10/2014"/>
    <x v="10"/>
    <x v="1"/>
    <s v="03/10/2014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2785.5"/>
    <s v="US"/>
    <s v="USD"/>
    <n v="1569733200"/>
    <n v="1572670800"/>
    <s v="09/29/2019"/>
    <x v="3"/>
    <x v="3"/>
    <s v="11/02/2019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4955.5"/>
    <s v="US"/>
    <s v="USD"/>
    <n v="1529643600"/>
    <n v="1531112400"/>
    <s v="06/22/2018"/>
    <x v="5"/>
    <x v="9"/>
    <s v="07/09/2018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3230"/>
    <s v="US"/>
    <s v="USD"/>
    <n v="1399006800"/>
    <n v="1400734800"/>
    <s v="05/02/2014"/>
    <x v="11"/>
    <x v="1"/>
    <s v="05/22/2014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33273.5"/>
    <s v="US"/>
    <s v="USD"/>
    <n v="1385359200"/>
    <n v="1386741600"/>
    <s v="11/25/2013"/>
    <x v="0"/>
    <x v="2"/>
    <s v="12/11/2013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456.5"/>
    <s v="CA"/>
    <s v="CAD"/>
    <n v="1480572000"/>
    <n v="1481781600"/>
    <s v="12/01/2016"/>
    <x v="7"/>
    <x v="7"/>
    <s v="12/15/2016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89916.5"/>
    <s v="IT"/>
    <s v="EUR"/>
    <n v="1418623200"/>
    <n v="1419660000"/>
    <s v="12/15/2014"/>
    <x v="7"/>
    <x v="1"/>
    <s v="12/27/20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6963.5"/>
    <s v="US"/>
    <s v="USD"/>
    <n v="1555736400"/>
    <n v="1555822800"/>
    <s v="04/20/2019"/>
    <x v="9"/>
    <x v="3"/>
    <s v="04/21/2019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080.5"/>
    <s v="US"/>
    <s v="USD"/>
    <n v="1442120400"/>
    <n v="1442379600"/>
    <s v="09/13/2015"/>
    <x v="3"/>
    <x v="0"/>
    <s v="09/16/20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7537"/>
    <s v="US"/>
    <s v="USD"/>
    <n v="1362376800"/>
    <n v="1364965200"/>
    <s v="03/04/2013"/>
    <x v="6"/>
    <x v="2"/>
    <s v="04/03/2013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51596.5"/>
    <s v="US"/>
    <s v="USD"/>
    <n v="1478408400"/>
    <n v="1479016800"/>
    <s v="11/06/2016"/>
    <x v="0"/>
    <x v="7"/>
    <s v="11/13/2016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84542.5"/>
    <s v="US"/>
    <s v="USD"/>
    <n v="1498798800"/>
    <n v="1499662800"/>
    <s v="06/30/2017"/>
    <x v="5"/>
    <x v="5"/>
    <s v="07/10/2017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888"/>
    <s v="US"/>
    <s v="USD"/>
    <n v="1335416400"/>
    <n v="1337835600"/>
    <s v="04/26/2012"/>
    <x v="9"/>
    <x v="4"/>
    <s v="05/24/2012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5437"/>
    <s v="IT"/>
    <s v="EUR"/>
    <n v="1504328400"/>
    <n v="1505710800"/>
    <s v="09/02/2017"/>
    <x v="3"/>
    <x v="5"/>
    <s v="09/18/2017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1661"/>
    <s v="US"/>
    <s v="USD"/>
    <n v="1285822800"/>
    <n v="1287464400"/>
    <s v="09/30/2010"/>
    <x v="3"/>
    <x v="6"/>
    <s v="10/19/201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5617"/>
    <s v="US"/>
    <s v="USD"/>
    <n v="1311483600"/>
    <n v="1311656400"/>
    <s v="07/24/2011"/>
    <x v="8"/>
    <x v="8"/>
    <s v="07/26/2011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5454.5"/>
    <s v="US"/>
    <s v="USD"/>
    <n v="1291356000"/>
    <n v="1293170400"/>
    <s v="12/03/2010"/>
    <x v="7"/>
    <x v="6"/>
    <s v="12/24/201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882.5"/>
    <s v="US"/>
    <s v="USD"/>
    <n v="1355810400"/>
    <n v="1355983200"/>
    <s v="12/18/2012"/>
    <x v="7"/>
    <x v="4"/>
    <s v="12/20/2012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19096.5"/>
    <s v="GB"/>
    <s v="GBP"/>
    <n v="1513663200"/>
    <n v="1515045600"/>
    <s v="12/19/2017"/>
    <x v="7"/>
    <x v="5"/>
    <s v="01/04/2018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22994.5"/>
    <s v="US"/>
    <s v="USD"/>
    <n v="1365915600"/>
    <n v="1366088400"/>
    <s v="04/14/2013"/>
    <x v="9"/>
    <x v="2"/>
    <s v="04/16/2013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4394.5"/>
    <s v="DK"/>
    <s v="DKK"/>
    <n v="1551852000"/>
    <n v="1553317200"/>
    <s v="03/06/2019"/>
    <x v="6"/>
    <x v="3"/>
    <s v="03/23/2019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2.5"/>
    <s v="CA"/>
    <s v="CAD"/>
    <n v="1540098000"/>
    <n v="1542088800"/>
    <s v="10/21/2018"/>
    <x v="4"/>
    <x v="9"/>
    <s v="11/13/201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94294"/>
    <s v="US"/>
    <s v="USD"/>
    <n v="1500440400"/>
    <n v="1503118800"/>
    <s v="07/19/2017"/>
    <x v="8"/>
    <x v="5"/>
    <s v="08/19/2017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1538"/>
    <s v="US"/>
    <s v="USD"/>
    <n v="1278392400"/>
    <n v="1278478800"/>
    <s v="07/06/2010"/>
    <x v="8"/>
    <x v="6"/>
    <s v="07/07/201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51965"/>
    <s v="US"/>
    <s v="USD"/>
    <n v="1480572000"/>
    <n v="1484114400"/>
    <s v="12/01/2016"/>
    <x v="7"/>
    <x v="7"/>
    <s v="01/11/2017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901"/>
    <s v="US"/>
    <s v="USD"/>
    <n v="1382331600"/>
    <n v="1385445600"/>
    <s v="10/21/2013"/>
    <x v="4"/>
    <x v="2"/>
    <s v="11/26/2013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70815.5"/>
    <s v="US"/>
    <s v="USD"/>
    <n v="1316754000"/>
    <n v="1318741200"/>
    <s v="09/23/2011"/>
    <x v="3"/>
    <x v="8"/>
    <s v="10/16/2011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77021.5"/>
    <s v="US"/>
    <s v="USD"/>
    <n v="1518242400"/>
    <n v="1518242400"/>
    <s v="02/10/2018"/>
    <x v="10"/>
    <x v="9"/>
    <s v="02/10/2018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689"/>
    <s v="US"/>
    <s v="USD"/>
    <n v="1476421200"/>
    <n v="1476594000"/>
    <s v="10/14/2016"/>
    <x v="4"/>
    <x v="7"/>
    <s v="10/16/2016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60413"/>
    <s v="US"/>
    <s v="USD"/>
    <n v="1269752400"/>
    <n v="1273554000"/>
    <s v="03/28/2010"/>
    <x v="6"/>
    <x v="6"/>
    <s v="05/11/201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2889.5"/>
    <s v="US"/>
    <s v="USD"/>
    <n v="1419746400"/>
    <n v="1421906400"/>
    <s v="12/28/2014"/>
    <x v="7"/>
    <x v="1"/>
    <s v="01/22/2015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2084.5"/>
    <s v="US"/>
    <s v="USD"/>
    <n v="1281330000"/>
    <n v="1281589200"/>
    <s v="08/09/2010"/>
    <x v="1"/>
    <x v="6"/>
    <s v="08/12/201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70717"/>
    <s v="US"/>
    <s v="USD"/>
    <n v="1398661200"/>
    <n v="1400389200"/>
    <s v="04/28/2014"/>
    <x v="9"/>
    <x v="1"/>
    <s v="05/18/2014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29134.5"/>
    <s v="US"/>
    <s v="USD"/>
    <n v="1359525600"/>
    <n v="1362808800"/>
    <s v="01/30/2013"/>
    <x v="2"/>
    <x v="2"/>
    <s v="03/09/2013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73685"/>
    <s v="US"/>
    <s v="USD"/>
    <n v="1388469600"/>
    <n v="1388815200"/>
    <s v="12/31/2013"/>
    <x v="7"/>
    <x v="2"/>
    <s v="01/04/2014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48728"/>
    <s v="US"/>
    <s v="USD"/>
    <n v="1518328800"/>
    <n v="1519538400"/>
    <s v="02/11/2018"/>
    <x v="10"/>
    <x v="9"/>
    <s v="02/25/2018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4454.5"/>
    <s v="US"/>
    <s v="USD"/>
    <n v="1517032800"/>
    <n v="1517810400"/>
    <s v="01/27/2018"/>
    <x v="2"/>
    <x v="9"/>
    <s v="02/05/2018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2013"/>
    <s v="US"/>
    <s v="USD"/>
    <n v="1368594000"/>
    <n v="1370581200"/>
    <s v="05/15/2013"/>
    <x v="11"/>
    <x v="2"/>
    <s v="06/07/2013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4096"/>
    <s v="CA"/>
    <s v="CAD"/>
    <n v="1448258400"/>
    <n v="1448863200"/>
    <s v="11/23/2015"/>
    <x v="0"/>
    <x v="0"/>
    <s v="11/30/201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818"/>
    <s v="US"/>
    <s v="USD"/>
    <n v="1555218000"/>
    <n v="1556600400"/>
    <s v="04/14/2019"/>
    <x v="9"/>
    <x v="3"/>
    <s v="04/30/2019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5243.5"/>
    <s v="US"/>
    <s v="USD"/>
    <n v="1431925200"/>
    <n v="1432098000"/>
    <s v="05/18/2015"/>
    <x v="11"/>
    <x v="0"/>
    <s v="05/20/2015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5335"/>
    <s v="US"/>
    <s v="USD"/>
    <n v="1481522400"/>
    <n v="1482127200"/>
    <s v="12/12/2016"/>
    <x v="7"/>
    <x v="7"/>
    <s v="12/19/2016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41.5"/>
    <s v="GB"/>
    <s v="GBP"/>
    <n v="1335934800"/>
    <n v="1335934800"/>
    <s v="05/02/2012"/>
    <x v="11"/>
    <x v="4"/>
    <s v="05/02/2012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30458.5"/>
    <s v="US"/>
    <s v="USD"/>
    <n v="1552280400"/>
    <n v="1556946000"/>
    <s v="03/11/2019"/>
    <x v="6"/>
    <x v="3"/>
    <s v="05/04/2019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4506.5"/>
    <s v="US"/>
    <s v="USD"/>
    <n v="1529989200"/>
    <n v="1530075600"/>
    <s v="06/26/2018"/>
    <x v="5"/>
    <x v="9"/>
    <s v="06/27/2018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7374"/>
    <s v="US"/>
    <s v="USD"/>
    <n v="1418709600"/>
    <n v="1418796000"/>
    <s v="12/16/2014"/>
    <x v="7"/>
    <x v="1"/>
    <s v="12/17/2014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4321.5"/>
    <s v="US"/>
    <s v="USD"/>
    <n v="1372136400"/>
    <n v="1372482000"/>
    <s v="06/25/2013"/>
    <x v="5"/>
    <x v="2"/>
    <s v="06/29/2013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29121"/>
    <s v="US"/>
    <s v="USD"/>
    <n v="1533877200"/>
    <n v="1534395600"/>
    <s v="08/10/2018"/>
    <x v="1"/>
    <x v="9"/>
    <s v="08/16/2018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2363"/>
    <s v="US"/>
    <s v="USD"/>
    <n v="1309064400"/>
    <n v="1311397200"/>
    <s v="06/26/2011"/>
    <x v="5"/>
    <x v="8"/>
    <s v="07/23/2011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82679.5"/>
    <s v="US"/>
    <s v="USD"/>
    <n v="1425877200"/>
    <n v="1426914000"/>
    <s v="03/09/2015"/>
    <x v="6"/>
    <x v="0"/>
    <s v="03/21/2015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6241.5"/>
    <s v="GB"/>
    <s v="GBP"/>
    <n v="1501304400"/>
    <n v="1501477200"/>
    <s v="07/29/2017"/>
    <x v="8"/>
    <x v="5"/>
    <s v="07/31/2017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4371.5"/>
    <s v="US"/>
    <s v="USD"/>
    <n v="1268287200"/>
    <n v="1269061200"/>
    <s v="03/11/2010"/>
    <x v="6"/>
    <x v="6"/>
    <s v="03/20/201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80734.5"/>
    <s v="US"/>
    <s v="USD"/>
    <n v="1412139600"/>
    <n v="1415772000"/>
    <s v="10/01/2014"/>
    <x v="4"/>
    <x v="1"/>
    <s v="11/12/2014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349"/>
    <s v="US"/>
    <s v="USD"/>
    <n v="1330063200"/>
    <n v="1331013600"/>
    <s v="02/24/2012"/>
    <x v="10"/>
    <x v="4"/>
    <s v="03/06/2012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24395"/>
    <s v="US"/>
    <s v="USD"/>
    <n v="1576130400"/>
    <n v="1576735200"/>
    <s v="12/12/2019"/>
    <x v="7"/>
    <x v="3"/>
    <s v="12/19/201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39296.5"/>
    <s v="GB"/>
    <s v="GBP"/>
    <n v="1407128400"/>
    <n v="1411362000"/>
    <s v="08/04/2014"/>
    <x v="1"/>
    <x v="1"/>
    <s v="09/22/2014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14246"/>
    <s v="GB"/>
    <s v="GBP"/>
    <n v="1560142800"/>
    <n v="1563685200"/>
    <s v="06/10/2019"/>
    <x v="5"/>
    <x v="3"/>
    <s v="07/21/2019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61.5"/>
    <s v="GB"/>
    <s v="GBP"/>
    <n v="1520575200"/>
    <n v="1521867600"/>
    <s v="03/09/2018"/>
    <x v="6"/>
    <x v="9"/>
    <s v="03/24/2018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99685"/>
    <s v="US"/>
    <s v="USD"/>
    <n v="1492664400"/>
    <n v="1495515600"/>
    <s v="04/20/2017"/>
    <x v="9"/>
    <x v="5"/>
    <s v="05/23/2017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5889"/>
    <s v="US"/>
    <s v="USD"/>
    <n v="1454479200"/>
    <n v="1455948000"/>
    <s v="02/03/2016"/>
    <x v="10"/>
    <x v="7"/>
    <s v="02/20/2016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4712"/>
    <s v="IT"/>
    <s v="EUR"/>
    <n v="1281934800"/>
    <n v="1282366800"/>
    <s v="08/16/2010"/>
    <x v="1"/>
    <x v="6"/>
    <s v="08/21/201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2370"/>
    <s v="US"/>
    <s v="USD"/>
    <n v="1573970400"/>
    <n v="1574575200"/>
    <s v="11/17/2019"/>
    <x v="0"/>
    <x v="3"/>
    <s v="11/24/2019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87940"/>
    <s v="US"/>
    <s v="USD"/>
    <n v="1372654800"/>
    <n v="1374901200"/>
    <s v="07/01/2013"/>
    <x v="8"/>
    <x v="2"/>
    <s v="07/27/2013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23213"/>
    <s v="US"/>
    <s v="USD"/>
    <n v="1275886800"/>
    <n v="1278910800"/>
    <s v="06/07/2010"/>
    <x v="5"/>
    <x v="6"/>
    <s v="07/12/201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3289"/>
    <s v="US"/>
    <s v="USD"/>
    <n v="1561784400"/>
    <n v="1562907600"/>
    <s v="06/29/2019"/>
    <x v="5"/>
    <x v="3"/>
    <s v="07/12/201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6976"/>
    <s v="US"/>
    <s v="USD"/>
    <n v="1332392400"/>
    <n v="1332478800"/>
    <s v="03/22/2012"/>
    <x v="6"/>
    <x v="4"/>
    <s v="03/23/2012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729.5"/>
    <s v="DK"/>
    <s v="DKK"/>
    <n v="1402376400"/>
    <n v="1402722000"/>
    <s v="06/10/2014"/>
    <x v="5"/>
    <x v="1"/>
    <s v="06/14/2014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860.5"/>
    <s v="US"/>
    <s v="USD"/>
    <n v="1495342800"/>
    <n v="1496811600"/>
    <s v="05/21/2017"/>
    <x v="11"/>
    <x v="5"/>
    <s v="06/07/2017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1734.5"/>
    <s v="US"/>
    <s v="USD"/>
    <n v="1482213600"/>
    <n v="1482213600"/>
    <s v="12/20/2016"/>
    <x v="7"/>
    <x v="7"/>
    <s v="12/20/2016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23448"/>
    <s v="DK"/>
    <s v="DKK"/>
    <n v="1420092000"/>
    <n v="1420264800"/>
    <s v="01/01/2015"/>
    <x v="2"/>
    <x v="0"/>
    <s v="01/03/2015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40407.5"/>
    <s v="US"/>
    <s v="USD"/>
    <n v="1458018000"/>
    <n v="1458450000"/>
    <s v="03/15/2016"/>
    <x v="6"/>
    <x v="7"/>
    <s v="03/20/2016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s v="05/01/2013"/>
    <x v="11"/>
    <x v="2"/>
    <s v="05/29/2013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4769.5"/>
    <s v="US"/>
    <s v="USD"/>
    <n v="1363064400"/>
    <n v="1363237200"/>
    <s v="03/12/2013"/>
    <x v="6"/>
    <x v="2"/>
    <s v="03/14/201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537.5"/>
    <s v="AU"/>
    <s v="AUD"/>
    <n v="1343365200"/>
    <n v="1345870800"/>
    <s v="07/27/2012"/>
    <x v="8"/>
    <x v="4"/>
    <s v="08/25/2012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23221.5"/>
    <s v="US"/>
    <s v="USD"/>
    <n v="1435726800"/>
    <n v="1437454800"/>
    <s v="07/01/2015"/>
    <x v="8"/>
    <x v="0"/>
    <s v="07/21/2015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3493"/>
    <s v="IT"/>
    <s v="EUR"/>
    <n v="1431925200"/>
    <n v="1432011600"/>
    <s v="05/18/2015"/>
    <x v="11"/>
    <x v="0"/>
    <s v="05/19/2015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6422"/>
    <s v="US"/>
    <s v="USD"/>
    <n v="1362722400"/>
    <n v="1366347600"/>
    <s v="03/08/2013"/>
    <x v="6"/>
    <x v="2"/>
    <s v="04/19/2013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84701"/>
    <s v="US"/>
    <s v="USD"/>
    <n v="1511416800"/>
    <n v="1512885600"/>
    <s v="11/23/2017"/>
    <x v="0"/>
    <x v="5"/>
    <s v="12/10/2017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28"/>
    <s v="US"/>
    <s v="USD"/>
    <n v="1365483600"/>
    <n v="1369717200"/>
    <s v="04/09/2013"/>
    <x v="9"/>
    <x v="2"/>
    <s v="05/28/2013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98738.5"/>
    <s v="US"/>
    <s v="USD"/>
    <n v="1532840400"/>
    <n v="1534654800"/>
    <s v="07/29/2018"/>
    <x v="8"/>
    <x v="9"/>
    <s v="08/19/2018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60384"/>
    <s v="US"/>
    <s v="USD"/>
    <n v="1336194000"/>
    <n v="1337058000"/>
    <s v="05/05/2012"/>
    <x v="11"/>
    <x v="4"/>
    <s v="05/15/2012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4710"/>
    <s v="AU"/>
    <s v="AUD"/>
    <n v="1527742800"/>
    <n v="1529816400"/>
    <s v="05/31/2018"/>
    <x v="11"/>
    <x v="9"/>
    <s v="06/24/2018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17930"/>
    <s v="US"/>
    <s v="USD"/>
    <n v="1564030800"/>
    <n v="1564894800"/>
    <s v="07/25/2019"/>
    <x v="8"/>
    <x v="3"/>
    <s v="08/04/2019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6458.5"/>
    <s v="US"/>
    <s v="USD"/>
    <n v="1404536400"/>
    <n v="1404622800"/>
    <s v="07/05/2014"/>
    <x v="8"/>
    <x v="1"/>
    <s v="07/06/2014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1647.5"/>
    <s v="US"/>
    <s v="USD"/>
    <n v="1284008400"/>
    <n v="1284181200"/>
    <s v="09/09/2010"/>
    <x v="3"/>
    <x v="6"/>
    <s v="09/11/201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15825.5"/>
    <s v="CH"/>
    <s v="CHF"/>
    <n v="1386309600"/>
    <n v="1386741600"/>
    <s v="12/06/2013"/>
    <x v="7"/>
    <x v="2"/>
    <s v="12/11/2013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2465"/>
    <s v="CA"/>
    <s v="CAD"/>
    <n v="1324620000"/>
    <n v="1324792800"/>
    <s v="12/23/2011"/>
    <x v="7"/>
    <x v="8"/>
    <s v="12/25/2011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27085"/>
    <s v="US"/>
    <s v="USD"/>
    <n v="1281070800"/>
    <n v="1284354000"/>
    <s v="08/06/2010"/>
    <x v="1"/>
    <x v="6"/>
    <s v="09/13/201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3343"/>
    <s v="US"/>
    <s v="USD"/>
    <n v="1493960400"/>
    <n v="1494392400"/>
    <s v="05/05/2017"/>
    <x v="11"/>
    <x v="5"/>
    <s v="05/10/2017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316"/>
    <s v="US"/>
    <s v="USD"/>
    <n v="1519365600"/>
    <n v="1519538400"/>
    <s v="02/23/2018"/>
    <x v="10"/>
    <x v="9"/>
    <s v="02/25/2018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91287.5"/>
    <s v="US"/>
    <s v="USD"/>
    <n v="1420696800"/>
    <n v="1421906400"/>
    <s v="01/08/2015"/>
    <x v="2"/>
    <x v="0"/>
    <s v="01/22/2015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719"/>
    <s v="US"/>
    <s v="USD"/>
    <n v="1555650000"/>
    <n v="1555909200"/>
    <s v="04/19/2019"/>
    <x v="9"/>
    <x v="3"/>
    <s v="04/22/2019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5715"/>
    <s v="US"/>
    <s v="USD"/>
    <n v="1471928400"/>
    <n v="1472446800"/>
    <s v="08/23/2016"/>
    <x v="1"/>
    <x v="7"/>
    <s v="08/29/2016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290"/>
    <s v="US"/>
    <s v="USD"/>
    <n v="1341291600"/>
    <n v="1342328400"/>
    <s v="07/03/2012"/>
    <x v="8"/>
    <x v="4"/>
    <s v="07/15/2012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3196"/>
    <s v="US"/>
    <s v="USD"/>
    <n v="1267682400"/>
    <n v="1268114400"/>
    <s v="03/04/2010"/>
    <x v="6"/>
    <x v="6"/>
    <s v="03/09/201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1557.5"/>
    <s v="US"/>
    <s v="USD"/>
    <n v="1272258000"/>
    <n v="1273381200"/>
    <s v="04/26/2010"/>
    <x v="9"/>
    <x v="6"/>
    <s v="05/09/201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915.5"/>
    <s v="US"/>
    <s v="USD"/>
    <n v="1290492000"/>
    <n v="1290837600"/>
    <s v="11/23/2010"/>
    <x v="0"/>
    <x v="6"/>
    <s v="11/27/201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6545.5"/>
    <s v="US"/>
    <s v="USD"/>
    <n v="1451109600"/>
    <n v="1454306400"/>
    <s v="12/26/2015"/>
    <x v="7"/>
    <x v="0"/>
    <s v="02/01/2016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97280"/>
    <s v="CA"/>
    <s v="CAD"/>
    <n v="1454652000"/>
    <n v="1457762400"/>
    <s v="02/05/2016"/>
    <x v="10"/>
    <x v="7"/>
    <s v="03/12/201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3653.5"/>
    <s v="GB"/>
    <s v="GBP"/>
    <n v="1385186400"/>
    <n v="1389074400"/>
    <s v="11/23/2013"/>
    <x v="0"/>
    <x v="2"/>
    <s v="01/07/2014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291.5"/>
    <s v="US"/>
    <s v="USD"/>
    <n v="1399698000"/>
    <n v="1402117200"/>
    <s v="05/10/2014"/>
    <x v="11"/>
    <x v="1"/>
    <s v="06/07/2014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49056"/>
    <s v="US"/>
    <s v="USD"/>
    <n v="1283230800"/>
    <n v="1284440400"/>
    <s v="08/31/2010"/>
    <x v="1"/>
    <x v="6"/>
    <s v="09/14/201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90989"/>
    <s v="CH"/>
    <s v="CHF"/>
    <n v="1384149600"/>
    <n v="1388988000"/>
    <s v="11/11/2013"/>
    <x v="0"/>
    <x v="2"/>
    <s v="01/06/2014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4086"/>
    <s v="CA"/>
    <s v="CAD"/>
    <n v="1516860000"/>
    <n v="1516946400"/>
    <s v="01/25/2018"/>
    <x v="2"/>
    <x v="9"/>
    <s v="01/26/2018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93152"/>
    <s v="GB"/>
    <s v="GBP"/>
    <n v="1374642000"/>
    <n v="1377752400"/>
    <s v="07/24/2013"/>
    <x v="8"/>
    <x v="2"/>
    <s v="08/29/2013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6814"/>
    <s v="US"/>
    <s v="USD"/>
    <n v="1534482000"/>
    <n v="1534568400"/>
    <s v="08/17/2018"/>
    <x v="1"/>
    <x v="9"/>
    <s v="08/18/2018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367.5"/>
    <s v="IT"/>
    <s v="EUR"/>
    <n v="1528434000"/>
    <n v="1528606800"/>
    <s v="06/08/2018"/>
    <x v="5"/>
    <x v="9"/>
    <s v="06/10/2018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7418.5"/>
    <s v="IT"/>
    <s v="EUR"/>
    <n v="1282626000"/>
    <n v="1284872400"/>
    <s v="08/24/2010"/>
    <x v="1"/>
    <x v="6"/>
    <s v="09/19/201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49993.5"/>
    <s v="DK"/>
    <s v="DKK"/>
    <n v="1535605200"/>
    <n v="1537592400"/>
    <s v="08/30/2018"/>
    <x v="1"/>
    <x v="9"/>
    <s v="09/22/2018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29165"/>
    <s v="US"/>
    <s v="USD"/>
    <n v="1379826000"/>
    <n v="1381208400"/>
    <s v="09/22/2013"/>
    <x v="3"/>
    <x v="2"/>
    <s v="10/08/2013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3598.5"/>
    <s v="US"/>
    <s v="USD"/>
    <n v="1561957200"/>
    <n v="1562475600"/>
    <s v="07/01/2019"/>
    <x v="8"/>
    <x v="3"/>
    <s v="07/07/2019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7172"/>
    <s v="US"/>
    <s v="USD"/>
    <n v="1525496400"/>
    <n v="1527397200"/>
    <s v="05/05/2018"/>
    <x v="11"/>
    <x v="9"/>
    <s v="05/27/2018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21740.5"/>
    <s v="IT"/>
    <s v="EUR"/>
    <n v="1433912400"/>
    <n v="1436158800"/>
    <s v="06/10/2015"/>
    <x v="5"/>
    <x v="0"/>
    <s v="07/06/2015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989.5"/>
    <s v="GB"/>
    <s v="GBP"/>
    <n v="1453442400"/>
    <n v="1456034400"/>
    <s v="01/22/2016"/>
    <x v="2"/>
    <x v="7"/>
    <s v="02/21/2016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022"/>
    <s v="US"/>
    <s v="USD"/>
    <n v="1378875600"/>
    <n v="1380171600"/>
    <s v="09/11/2013"/>
    <x v="3"/>
    <x v="2"/>
    <s v="09/26/2013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3913"/>
    <s v="US"/>
    <s v="USD"/>
    <n v="1452232800"/>
    <n v="1453356000"/>
    <s v="01/08/2016"/>
    <x v="2"/>
    <x v="7"/>
    <s v="01/21/2016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83399.5"/>
    <s v="US"/>
    <s v="USD"/>
    <n v="1577253600"/>
    <n v="1578981600"/>
    <s v="12/25/2019"/>
    <x v="7"/>
    <x v="3"/>
    <s v="01/14/202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3479"/>
    <s v="US"/>
    <s v="USD"/>
    <n v="1537160400"/>
    <n v="1537419600"/>
    <s v="09/17/2018"/>
    <x v="3"/>
    <x v="9"/>
    <s v="09/20/2018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6376.5"/>
    <s v="US"/>
    <s v="USD"/>
    <n v="1422165600"/>
    <n v="1423202400"/>
    <s v="01/25/2015"/>
    <x v="2"/>
    <x v="0"/>
    <s v="02/06/2015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91029.5"/>
    <s v="US"/>
    <s v="USD"/>
    <n v="1459486800"/>
    <n v="1460610000"/>
    <s v="04/01/2016"/>
    <x v="9"/>
    <x v="7"/>
    <s v="04/14/2016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42302.5"/>
    <s v="US"/>
    <s v="USD"/>
    <n v="1369717200"/>
    <n v="1370494800"/>
    <s v="05/28/2013"/>
    <x v="11"/>
    <x v="2"/>
    <s v="06/06/2013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2.5"/>
    <s v="CH"/>
    <s v="CHF"/>
    <n v="1330495200"/>
    <n v="1332306000"/>
    <s v="02/29/2012"/>
    <x v="10"/>
    <x v="4"/>
    <s v="03/21/2012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54188.5"/>
    <s v="AU"/>
    <s v="AUD"/>
    <n v="1419055200"/>
    <n v="1422511200"/>
    <s v="12/20/2014"/>
    <x v="7"/>
    <x v="1"/>
    <s v="01/29/2015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4479"/>
    <s v="US"/>
    <s v="USD"/>
    <n v="1480140000"/>
    <n v="1480312800"/>
    <s v="11/26/2016"/>
    <x v="0"/>
    <x v="7"/>
    <s v="11/28/2016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38025"/>
    <s v="US"/>
    <s v="USD"/>
    <n v="1293948000"/>
    <n v="1294034400"/>
    <s v="01/02/2011"/>
    <x v="2"/>
    <x v="8"/>
    <s v="01/03/2011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7481"/>
    <s v="CA"/>
    <s v="CAD"/>
    <n v="1482127200"/>
    <n v="1482645600"/>
    <s v="12/19/2016"/>
    <x v="7"/>
    <x v="7"/>
    <s v="12/25/2016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7112"/>
    <s v="DK"/>
    <s v="DKK"/>
    <n v="1396414800"/>
    <n v="1399093200"/>
    <s v="04/02/2014"/>
    <x v="9"/>
    <x v="1"/>
    <s v="05/03/2014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6294.5"/>
    <s v="US"/>
    <s v="USD"/>
    <n v="1315285200"/>
    <n v="1315890000"/>
    <s v="09/06/2011"/>
    <x v="3"/>
    <x v="8"/>
    <s v="09/13/201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6090.5"/>
    <s v="US"/>
    <s v="USD"/>
    <n v="1443762000"/>
    <n v="1444021200"/>
    <s v="10/02/2015"/>
    <x v="4"/>
    <x v="0"/>
    <s v="10/05/2015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4046"/>
    <s v="US"/>
    <s v="USD"/>
    <n v="1456293600"/>
    <n v="1460005200"/>
    <s v="02/24/2016"/>
    <x v="10"/>
    <x v="7"/>
    <s v="04/07/2016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53671.5"/>
    <s v="US"/>
    <s v="USD"/>
    <n v="1470114000"/>
    <n v="1470718800"/>
    <s v="08/02/2016"/>
    <x v="1"/>
    <x v="7"/>
    <s v="08/09/2016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81004.5"/>
    <s v="US"/>
    <s v="USD"/>
    <n v="1321596000"/>
    <n v="1325052000"/>
    <s v="11/18/2011"/>
    <x v="0"/>
    <x v="8"/>
    <s v="12/28/2011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44.5"/>
    <s v="CH"/>
    <s v="CHF"/>
    <n v="1318827600"/>
    <n v="1319000400"/>
    <s v="10/17/2011"/>
    <x v="4"/>
    <x v="8"/>
    <s v="10/19/2011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647.5"/>
    <s v="CH"/>
    <s v="CHF"/>
    <n v="1552366800"/>
    <n v="1552539600"/>
    <s v="03/12/2019"/>
    <x v="6"/>
    <x v="3"/>
    <s v="03/14/2019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2596"/>
    <s v="AU"/>
    <s v="AUD"/>
    <n v="1542088800"/>
    <n v="1543816800"/>
    <s v="11/13/2018"/>
    <x v="0"/>
    <x v="9"/>
    <s v="12/03/2018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1591.5"/>
    <s v="US"/>
    <s v="USD"/>
    <n v="1426395600"/>
    <n v="1427086800"/>
    <s v="03/15/2015"/>
    <x v="6"/>
    <x v="0"/>
    <s v="03/23/2015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98881"/>
    <s v="US"/>
    <s v="USD"/>
    <n v="1321336800"/>
    <n v="1323064800"/>
    <s v="11/15/2011"/>
    <x v="0"/>
    <x v="8"/>
    <s v="12/05/2011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2080.5"/>
    <s v="US"/>
    <s v="USD"/>
    <n v="1456293600"/>
    <n v="1458277200"/>
    <s v="02/24/2016"/>
    <x v="10"/>
    <x v="7"/>
    <s v="03/18/2016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7554.5"/>
    <s v="US"/>
    <s v="USD"/>
    <n v="1404968400"/>
    <n v="1405141200"/>
    <s v="07/10/2014"/>
    <x v="8"/>
    <x v="1"/>
    <s v="07/12/2014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69934"/>
    <s v="US"/>
    <s v="USD"/>
    <n v="1279170000"/>
    <n v="1283058000"/>
    <s v="07/15/2010"/>
    <x v="8"/>
    <x v="6"/>
    <s v="08/29/201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24147"/>
    <s v="IT"/>
    <s v="EUR"/>
    <n v="1294725600"/>
    <n v="1295762400"/>
    <s v="01/11/2011"/>
    <x v="2"/>
    <x v="8"/>
    <s v="01/23/2011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49044.5"/>
    <s v="US"/>
    <s v="USD"/>
    <n v="1419055200"/>
    <n v="1419573600"/>
    <s v="12/20/2014"/>
    <x v="7"/>
    <x v="1"/>
    <s v="12/26/2014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1665"/>
    <s v="IT"/>
    <s v="EUR"/>
    <n v="1434690000"/>
    <n v="1438750800"/>
    <s v="06/19/2015"/>
    <x v="5"/>
    <x v="0"/>
    <s v="08/05/2015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2495"/>
    <s v="US"/>
    <s v="USD"/>
    <n v="1443416400"/>
    <n v="1444798800"/>
    <s v="09/28/2015"/>
    <x v="3"/>
    <x v="0"/>
    <s v="10/14/2015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3898"/>
    <s v="US"/>
    <s v="USD"/>
    <n v="1399006800"/>
    <n v="1399179600"/>
    <s v="05/02/2014"/>
    <x v="11"/>
    <x v="1"/>
    <s v="05/04/201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5055.5"/>
    <s v="US"/>
    <s v="USD"/>
    <n v="1575698400"/>
    <n v="1576562400"/>
    <s v="12/07/2019"/>
    <x v="7"/>
    <x v="3"/>
    <s v="12/17/2019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26489.5"/>
    <s v="US"/>
    <s v="USD"/>
    <n v="1400562000"/>
    <n v="1400821200"/>
    <s v="05/20/2014"/>
    <x v="11"/>
    <x v="1"/>
    <s v="05/23/2014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3181"/>
    <s v="US"/>
    <s v="USD"/>
    <n v="1509512400"/>
    <n v="1510984800"/>
    <s v="11/01/2017"/>
    <x v="0"/>
    <x v="5"/>
    <s v="11/18/201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791.5"/>
    <s v="US"/>
    <s v="USD"/>
    <n v="1299823200"/>
    <n v="1302066000"/>
    <s v="03/11/2011"/>
    <x v="6"/>
    <x v="8"/>
    <s v="04/06/2011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8206.5"/>
    <s v="US"/>
    <s v="USD"/>
    <n v="1322719200"/>
    <n v="1322978400"/>
    <s v="12/01/2011"/>
    <x v="7"/>
    <x v="8"/>
    <s v="12/04/2011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3178"/>
    <s v="US"/>
    <s v="USD"/>
    <n v="1312693200"/>
    <n v="1313730000"/>
    <s v="08/07/2011"/>
    <x v="1"/>
    <x v="8"/>
    <s v="08/19/2011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76347"/>
    <s v="US"/>
    <s v="USD"/>
    <n v="1393394400"/>
    <n v="1394085600"/>
    <s v="02/26/2014"/>
    <x v="10"/>
    <x v="1"/>
    <s v="03/06/2014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1956"/>
    <s v="US"/>
    <s v="USD"/>
    <n v="1304053200"/>
    <n v="1305349200"/>
    <s v="04/29/2011"/>
    <x v="9"/>
    <x v="8"/>
    <s v="05/14/2011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2286.5"/>
    <s v="US"/>
    <s v="USD"/>
    <n v="1433912400"/>
    <n v="1434344400"/>
    <s v="06/10/2015"/>
    <x v="5"/>
    <x v="0"/>
    <s v="06/15/2015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30921.5"/>
    <s v="US"/>
    <s v="USD"/>
    <n v="1329717600"/>
    <n v="1331186400"/>
    <s v="02/20/2012"/>
    <x v="10"/>
    <x v="4"/>
    <s v="03/08/2012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52434"/>
    <s v="US"/>
    <s v="USD"/>
    <n v="1335330000"/>
    <n v="1336539600"/>
    <s v="04/25/2012"/>
    <x v="9"/>
    <x v="4"/>
    <s v="05/09/2012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6600.5"/>
    <s v="US"/>
    <s v="USD"/>
    <n v="1268888400"/>
    <n v="1269752400"/>
    <s v="03/18/2010"/>
    <x v="6"/>
    <x v="6"/>
    <s v="03/28/201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3392"/>
    <s v="US"/>
    <s v="USD"/>
    <n v="1289973600"/>
    <n v="1291615200"/>
    <s v="11/17/2010"/>
    <x v="0"/>
    <x v="6"/>
    <s v="12/06/201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3504"/>
    <s v="CA"/>
    <s v="CAD"/>
    <n v="1547877600"/>
    <n v="1552366800"/>
    <s v="01/19/2019"/>
    <x v="2"/>
    <x v="3"/>
    <s v="03/12/2019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62942.5"/>
    <s v="GB"/>
    <s v="GBP"/>
    <n v="1269493200"/>
    <n v="1272171600"/>
    <s v="03/25/2010"/>
    <x v="6"/>
    <x v="6"/>
    <s v="04/25/201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2607.5"/>
    <s v="US"/>
    <s v="USD"/>
    <n v="1436072400"/>
    <n v="1436677200"/>
    <s v="07/05/2015"/>
    <x v="8"/>
    <x v="0"/>
    <s v="07/12/2015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2955"/>
    <s v="AU"/>
    <s v="AUD"/>
    <n v="1419141600"/>
    <n v="1420092000"/>
    <s v="12/21/2014"/>
    <x v="7"/>
    <x v="1"/>
    <s v="01/01/2015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3164"/>
    <s v="US"/>
    <s v="USD"/>
    <n v="1279083600"/>
    <n v="1279947600"/>
    <s v="07/14/2010"/>
    <x v="8"/>
    <x v="6"/>
    <s v="07/24/201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10248"/>
    <s v="US"/>
    <s v="USD"/>
    <n v="1401426000"/>
    <n v="1402203600"/>
    <s v="05/30/2014"/>
    <x v="11"/>
    <x v="1"/>
    <s v="06/08/2014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96147"/>
    <s v="US"/>
    <s v="USD"/>
    <n v="1395810000"/>
    <n v="1396933200"/>
    <s v="03/26/2014"/>
    <x v="6"/>
    <x v="1"/>
    <s v="04/08/2014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5662"/>
    <s v="US"/>
    <s v="USD"/>
    <n v="1467003600"/>
    <n v="1467262800"/>
    <s v="06/27/2016"/>
    <x v="5"/>
    <x v="7"/>
    <s v="06/30/2016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74112"/>
    <s v="US"/>
    <s v="USD"/>
    <n v="1268715600"/>
    <n v="1270530000"/>
    <s v="03/16/2010"/>
    <x v="6"/>
    <x v="6"/>
    <s v="04/06/201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029"/>
    <s v="US"/>
    <s v="USD"/>
    <n v="1457157600"/>
    <n v="1457762400"/>
    <s v="03/05/2016"/>
    <x v="6"/>
    <x v="7"/>
    <s v="03/12/201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75483.5"/>
    <s v="US"/>
    <s v="USD"/>
    <n v="1573970400"/>
    <n v="1575525600"/>
    <s v="11/17/2019"/>
    <x v="0"/>
    <x v="3"/>
    <s v="12/05/2019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89138.5"/>
    <s v="IT"/>
    <s v="EUR"/>
    <n v="1276578000"/>
    <n v="1279083600"/>
    <s v="06/15/2010"/>
    <x v="5"/>
    <x v="6"/>
    <s v="07/14/201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2597"/>
    <s v="DK"/>
    <s v="DKK"/>
    <n v="1423720800"/>
    <n v="1424412000"/>
    <s v="02/12/2015"/>
    <x v="10"/>
    <x v="0"/>
    <s v="02/20/2015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3"/>
    <s v="GB"/>
    <s v="GBP"/>
    <n v="1375160400"/>
    <n v="1376197200"/>
    <s v="07/30/2013"/>
    <x v="8"/>
    <x v="2"/>
    <s v="08/11/2013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606"/>
    <s v="US"/>
    <s v="USD"/>
    <n v="1401426000"/>
    <n v="1402894800"/>
    <s v="05/30/2014"/>
    <x v="11"/>
    <x v="1"/>
    <s v="06/16/2014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46158"/>
    <s v="US"/>
    <s v="USD"/>
    <n v="1433480400"/>
    <n v="1434430800"/>
    <s v="06/05/2015"/>
    <x v="5"/>
    <x v="0"/>
    <s v="06/16/2015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3222"/>
    <s v="US"/>
    <s v="USD"/>
    <n v="1555563600"/>
    <n v="1557896400"/>
    <s v="04/18/2019"/>
    <x v="9"/>
    <x v="3"/>
    <s v="05/15/2019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77147.5"/>
    <s v="US"/>
    <s v="USD"/>
    <n v="1295676000"/>
    <n v="1297490400"/>
    <s v="01/22/2011"/>
    <x v="2"/>
    <x v="8"/>
    <s v="02/12/2011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3142.5"/>
    <s v="US"/>
    <s v="USD"/>
    <n v="1443848400"/>
    <n v="1447394400"/>
    <s v="10/03/2015"/>
    <x v="4"/>
    <x v="0"/>
    <s v="11/13/2015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3282.5"/>
    <s v="GB"/>
    <s v="GBP"/>
    <n v="1457330400"/>
    <n v="1458277200"/>
    <s v="03/07/2016"/>
    <x v="6"/>
    <x v="7"/>
    <s v="03/18/2016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91448.5"/>
    <s v="US"/>
    <s v="USD"/>
    <n v="1395550800"/>
    <n v="1395723600"/>
    <s v="03/23/2014"/>
    <x v="6"/>
    <x v="1"/>
    <s v="03/25/201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5695.5"/>
    <s v="US"/>
    <s v="USD"/>
    <n v="1551852000"/>
    <n v="1552197600"/>
    <s v="03/06/2019"/>
    <x v="6"/>
    <x v="3"/>
    <s v="03/10/2019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6079.5"/>
    <s v="US"/>
    <s v="USD"/>
    <n v="1547618400"/>
    <n v="1549087200"/>
    <s v="01/16/2019"/>
    <x v="2"/>
    <x v="3"/>
    <s v="02/02/2019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92881"/>
    <s v="US"/>
    <s v="USD"/>
    <n v="1355637600"/>
    <n v="1356847200"/>
    <s v="12/16/2012"/>
    <x v="7"/>
    <x v="4"/>
    <s v="12/30/2012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575.5"/>
    <s v="US"/>
    <s v="USD"/>
    <n v="1374728400"/>
    <n v="1375765200"/>
    <s v="07/25/2013"/>
    <x v="8"/>
    <x v="2"/>
    <s v="08/06/2013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418.5"/>
    <s v="US"/>
    <s v="USD"/>
    <n v="1287810000"/>
    <n v="1289800800"/>
    <s v="10/23/2010"/>
    <x v="4"/>
    <x v="6"/>
    <s v="11/15/201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970"/>
    <s v="CA"/>
    <s v="CAD"/>
    <n v="1503723600"/>
    <n v="1504501200"/>
    <s v="08/26/2017"/>
    <x v="1"/>
    <x v="5"/>
    <s v="09/04/2017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20964"/>
    <s v="US"/>
    <s v="USD"/>
    <n v="1484114400"/>
    <n v="1485669600"/>
    <s v="01/11/2017"/>
    <x v="2"/>
    <x v="5"/>
    <s v="01/29/2017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7329"/>
    <s v="IT"/>
    <s v="EUR"/>
    <n v="1461906000"/>
    <n v="1462770000"/>
    <s v="04/29/2016"/>
    <x v="9"/>
    <x v="7"/>
    <s v="05/09/2016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6183.5"/>
    <s v="GB"/>
    <s v="GBP"/>
    <n v="1379653200"/>
    <n v="1379739600"/>
    <s v="09/20/2013"/>
    <x v="3"/>
    <x v="2"/>
    <s v="09/21/201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1775.5"/>
    <s v="US"/>
    <s v="USD"/>
    <n v="1401858000"/>
    <n v="1402722000"/>
    <s v="06/04/2014"/>
    <x v="5"/>
    <x v="1"/>
    <s v="06/14/2014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49117.5"/>
    <s v="US"/>
    <s v="USD"/>
    <n v="1367470800"/>
    <n v="1369285200"/>
    <s v="05/02/2013"/>
    <x v="11"/>
    <x v="2"/>
    <s v="05/23/2013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28202.5"/>
    <s v="US"/>
    <s v="USD"/>
    <n v="1304658000"/>
    <n v="1304744400"/>
    <s v="05/06/2011"/>
    <x v="11"/>
    <x v="8"/>
    <s v="05/07/2011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5826.5"/>
    <s v="AU"/>
    <s v="AUD"/>
    <n v="1467954000"/>
    <n v="1468299600"/>
    <s v="07/08/2016"/>
    <x v="8"/>
    <x v="7"/>
    <s v="07/12/201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80406.5"/>
    <s v="US"/>
    <s v="USD"/>
    <n v="1473742800"/>
    <n v="1474174800"/>
    <s v="09/13/2016"/>
    <x v="3"/>
    <x v="7"/>
    <s v="09/18/2016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2990"/>
    <s v="US"/>
    <s v="USD"/>
    <n v="1523768400"/>
    <n v="1526014800"/>
    <s v="04/15/2018"/>
    <x v="9"/>
    <x v="9"/>
    <s v="05/11/201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76749.5"/>
    <s v="GB"/>
    <s v="GBP"/>
    <n v="1437022800"/>
    <n v="1437454800"/>
    <s v="07/16/2015"/>
    <x v="8"/>
    <x v="0"/>
    <s v="07/21/2015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7340.5"/>
    <s v="US"/>
    <s v="USD"/>
    <n v="1422165600"/>
    <n v="1422684000"/>
    <s v="01/25/2015"/>
    <x v="2"/>
    <x v="0"/>
    <s v="01/31/2015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2932.5"/>
    <s v="US"/>
    <s v="USD"/>
    <n v="1580104800"/>
    <n v="1581314400"/>
    <s v="01/27/2020"/>
    <x v="2"/>
    <x v="10"/>
    <s v="02/10/202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697"/>
    <s v="US"/>
    <s v="USD"/>
    <n v="1285650000"/>
    <n v="1286427600"/>
    <s v="09/28/2010"/>
    <x v="3"/>
    <x v="6"/>
    <s v="10/07/201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5631"/>
    <s v="GB"/>
    <s v="GBP"/>
    <n v="1276664400"/>
    <n v="1278738000"/>
    <s v="06/16/2010"/>
    <x v="5"/>
    <x v="6"/>
    <s v="07/10/201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1490"/>
    <s v="US"/>
    <s v="USD"/>
    <n v="1286168400"/>
    <n v="1286427600"/>
    <s v="10/04/2010"/>
    <x v="4"/>
    <x v="6"/>
    <s v="10/07/201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28113"/>
    <s v="US"/>
    <s v="USD"/>
    <n v="1467781200"/>
    <n v="1467954000"/>
    <s v="07/06/2016"/>
    <x v="8"/>
    <x v="7"/>
    <s v="07/08/2016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3030"/>
    <s v="US"/>
    <s v="USD"/>
    <n v="1556686800"/>
    <n v="1557637200"/>
    <s v="05/01/2019"/>
    <x v="11"/>
    <x v="3"/>
    <s v="05/12/2019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93409.5"/>
    <s v="US"/>
    <s v="USD"/>
    <n v="1553576400"/>
    <n v="1553922000"/>
    <s v="03/26/2019"/>
    <x v="6"/>
    <x v="3"/>
    <s v="03/30/2019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5590"/>
    <s v="US"/>
    <s v="USD"/>
    <n v="1414904400"/>
    <n v="1416463200"/>
    <s v="11/02/2014"/>
    <x v="0"/>
    <x v="1"/>
    <s v="11/20/2014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2837"/>
    <s v="US"/>
    <s v="USD"/>
    <n v="1446876000"/>
    <n v="1447221600"/>
    <s v="11/07/2015"/>
    <x v="0"/>
    <x v="0"/>
    <s v="11/11/2015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47241"/>
    <s v="US"/>
    <s v="USD"/>
    <n v="1490418000"/>
    <n v="1491627600"/>
    <s v="03/25/2017"/>
    <x v="6"/>
    <x v="5"/>
    <s v="04/08/2017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80428"/>
    <s v="US"/>
    <s v="USD"/>
    <n v="1360389600"/>
    <n v="1363150800"/>
    <s v="02/09/2013"/>
    <x v="10"/>
    <x v="2"/>
    <s v="03/13/2013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65097.5"/>
    <s v="DK"/>
    <s v="DKK"/>
    <n v="1326866400"/>
    <n v="1330754400"/>
    <s v="01/18/2012"/>
    <x v="2"/>
    <x v="4"/>
    <s v="03/03/2012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3407.5"/>
    <s v="US"/>
    <s v="USD"/>
    <n v="1479103200"/>
    <n v="1479794400"/>
    <s v="11/14/2016"/>
    <x v="0"/>
    <x v="7"/>
    <s v="11/22/2016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4706"/>
    <s v="US"/>
    <s v="USD"/>
    <n v="1280206800"/>
    <n v="1281243600"/>
    <s v="07/27/2010"/>
    <x v="8"/>
    <x v="6"/>
    <s v="08/08/201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2438.5"/>
    <s v="US"/>
    <s v="USD"/>
    <n v="1532754000"/>
    <n v="1532754000"/>
    <s v="07/28/2018"/>
    <x v="8"/>
    <x v="9"/>
    <s v="07/28/2018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10013"/>
    <s v="US"/>
    <s v="USD"/>
    <n v="1453096800"/>
    <n v="1453356000"/>
    <s v="01/18/2016"/>
    <x v="2"/>
    <x v="7"/>
    <s v="01/21/2016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735.5"/>
    <s v="CH"/>
    <s v="CHF"/>
    <n v="1487570400"/>
    <n v="1489986000"/>
    <s v="02/20/2017"/>
    <x v="10"/>
    <x v="5"/>
    <s v="03/20/2017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6755.5"/>
    <s v="CA"/>
    <s v="CAD"/>
    <n v="1545026400"/>
    <n v="1545804000"/>
    <s v="12/17/2018"/>
    <x v="7"/>
    <x v="9"/>
    <s v="12/26/2018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16680.5"/>
    <s v="US"/>
    <s v="USD"/>
    <n v="1488348000"/>
    <n v="1489899600"/>
    <s v="03/01/2017"/>
    <x v="6"/>
    <x v="5"/>
    <s v="03/19/2017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42456"/>
    <s v="CA"/>
    <s v="CAD"/>
    <n v="1545112800"/>
    <n v="1546495200"/>
    <s v="12/18/2018"/>
    <x v="7"/>
    <x v="9"/>
    <s v="01/03/2019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91590"/>
    <s v="US"/>
    <s v="USD"/>
    <n v="1537938000"/>
    <n v="1539752400"/>
    <s v="09/26/2018"/>
    <x v="3"/>
    <x v="9"/>
    <s v="10/17/201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45181.5"/>
    <s v="US"/>
    <s v="USD"/>
    <n v="1363150800"/>
    <n v="1364101200"/>
    <s v="03/13/2013"/>
    <x v="6"/>
    <x v="2"/>
    <s v="03/24/2013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940.5"/>
    <s v="US"/>
    <s v="USD"/>
    <n v="1523250000"/>
    <n v="1525323600"/>
    <s v="04/09/2018"/>
    <x v="9"/>
    <x v="9"/>
    <s v="05/03/2018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31448.5"/>
    <s v="US"/>
    <s v="USD"/>
    <n v="1499317200"/>
    <n v="1500872400"/>
    <s v="07/06/2017"/>
    <x v="8"/>
    <x v="5"/>
    <s v="07/24/2017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29802.5"/>
    <s v="CH"/>
    <s v="CHF"/>
    <n v="1287550800"/>
    <n v="1288501200"/>
    <s v="10/20/2010"/>
    <x v="4"/>
    <x v="6"/>
    <s v="10/31/201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1.5"/>
    <s v="US"/>
    <s v="USD"/>
    <n v="1404795600"/>
    <n v="1407128400"/>
    <s v="07/08/2014"/>
    <x v="8"/>
    <x v="1"/>
    <s v="08/04/2014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88953.5"/>
    <s v="IT"/>
    <s v="EUR"/>
    <n v="1393048800"/>
    <n v="1394344800"/>
    <s v="02/22/2014"/>
    <x v="10"/>
    <x v="1"/>
    <s v="03/09/201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6546.5"/>
    <s v="US"/>
    <s v="USD"/>
    <n v="1470373200"/>
    <n v="1474088400"/>
    <s v="08/05/2016"/>
    <x v="1"/>
    <x v="7"/>
    <s v="09/17/2016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7133.5"/>
    <s v="US"/>
    <s v="USD"/>
    <n v="1460091600"/>
    <n v="1460264400"/>
    <s v="04/08/2016"/>
    <x v="9"/>
    <x v="7"/>
    <s v="04/10/2016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90476"/>
    <s v="US"/>
    <s v="USD"/>
    <n v="1440392400"/>
    <n v="1440824400"/>
    <s v="08/24/2015"/>
    <x v="1"/>
    <x v="0"/>
    <s v="08/29/2015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6738"/>
    <s v="US"/>
    <s v="USD"/>
    <n v="1488434400"/>
    <n v="1489554000"/>
    <s v="03/02/2017"/>
    <x v="6"/>
    <x v="5"/>
    <s v="03/15/201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25191.5"/>
    <s v="AU"/>
    <s v="AUD"/>
    <n v="1514440800"/>
    <n v="1514872800"/>
    <s v="12/28/2017"/>
    <x v="7"/>
    <x v="5"/>
    <s v="01/02/201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419"/>
    <s v="US"/>
    <s v="USD"/>
    <n v="1514354400"/>
    <n v="1515736800"/>
    <s v="12/27/2017"/>
    <x v="7"/>
    <x v="5"/>
    <s v="01/12/2018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15992"/>
    <s v="US"/>
    <s v="USD"/>
    <n v="1440910800"/>
    <n v="1442898000"/>
    <s v="08/30/2015"/>
    <x v="1"/>
    <x v="0"/>
    <s v="09/22/2015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28880"/>
    <s v="GB"/>
    <s v="GBP"/>
    <n v="1296108000"/>
    <n v="1296194400"/>
    <s v="01/27/2011"/>
    <x v="2"/>
    <x v="8"/>
    <s v="01/28/20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3757.5"/>
    <s v="US"/>
    <s v="USD"/>
    <n v="1440133200"/>
    <n v="1440910800"/>
    <s v="08/21/2015"/>
    <x v="1"/>
    <x v="0"/>
    <s v="08/30/2015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29312"/>
    <s v="DK"/>
    <s v="DKK"/>
    <n v="1332910800"/>
    <n v="1335502800"/>
    <s v="03/28/2012"/>
    <x v="6"/>
    <x v="4"/>
    <s v="04/27/2012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4518.5"/>
    <s v="US"/>
    <s v="USD"/>
    <n v="1544335200"/>
    <n v="1544680800"/>
    <s v="12/09/2018"/>
    <x v="7"/>
    <x v="9"/>
    <s v="12/13/2018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3905.5"/>
    <s v="US"/>
    <s v="USD"/>
    <n v="1286427600"/>
    <n v="1288414800"/>
    <s v="10/07/2010"/>
    <x v="4"/>
    <x v="6"/>
    <s v="10/30/201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13817"/>
    <s v="US"/>
    <s v="USD"/>
    <n v="1329717600"/>
    <n v="1330581600"/>
    <s v="02/20/2012"/>
    <x v="10"/>
    <x v="4"/>
    <s v="03/01/2012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6245.5"/>
    <s v="US"/>
    <s v="USD"/>
    <n v="1310187600"/>
    <n v="1311397200"/>
    <s v="07/09/2011"/>
    <x v="8"/>
    <x v="8"/>
    <s v="07/23/2011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1005"/>
    <s v="US"/>
    <s v="USD"/>
    <n v="1377838800"/>
    <n v="1378357200"/>
    <s v="08/30/2013"/>
    <x v="1"/>
    <x v="2"/>
    <s v="09/05/2013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6287"/>
    <s v="US"/>
    <s v="USD"/>
    <n v="1410325200"/>
    <n v="1411102800"/>
    <s v="09/10/2014"/>
    <x v="3"/>
    <x v="1"/>
    <s v="09/19/2014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2834.5"/>
    <s v="US"/>
    <s v="USD"/>
    <n v="1343797200"/>
    <n v="1344834000"/>
    <s v="08/01/2012"/>
    <x v="1"/>
    <x v="4"/>
    <s v="08/13/2012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88320.5"/>
    <s v="IT"/>
    <s v="EUR"/>
    <n v="1498453200"/>
    <n v="1499230800"/>
    <s v="06/26/2017"/>
    <x v="5"/>
    <x v="5"/>
    <s v="07/05/2017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38528"/>
    <s v="US"/>
    <s v="USD"/>
    <n v="1456380000"/>
    <n v="1457416800"/>
    <s v="02/25/2016"/>
    <x v="10"/>
    <x v="7"/>
    <s v="03/08/2016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60100"/>
    <s v="US"/>
    <s v="USD"/>
    <n v="1280552400"/>
    <n v="1280898000"/>
    <s v="07/31/2010"/>
    <x v="8"/>
    <x v="6"/>
    <s v="08/04/201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57558.5"/>
    <s v="AU"/>
    <s v="AUD"/>
    <n v="1521608400"/>
    <n v="1522472400"/>
    <s v="03/21/2018"/>
    <x v="6"/>
    <x v="9"/>
    <s v="03/31/2018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1251.5"/>
    <s v="IT"/>
    <s v="EUR"/>
    <n v="1460696400"/>
    <n v="1462510800"/>
    <s v="04/15/2016"/>
    <x v="9"/>
    <x v="7"/>
    <s v="05/06/2016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29234"/>
    <s v="US"/>
    <s v="USD"/>
    <n v="1313730000"/>
    <n v="1317790800"/>
    <s v="08/19/2011"/>
    <x v="1"/>
    <x v="8"/>
    <s v="10/05/2011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6130"/>
    <s v="US"/>
    <s v="USD"/>
    <n v="1568178000"/>
    <n v="1568782800"/>
    <s v="09/11/2019"/>
    <x v="3"/>
    <x v="3"/>
    <s v="09/18/2019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59692"/>
    <s v="US"/>
    <s v="USD"/>
    <n v="1348635600"/>
    <n v="1349413200"/>
    <s v="09/26/2012"/>
    <x v="3"/>
    <x v="4"/>
    <s v="10/05/2012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2271.5"/>
    <s v="US"/>
    <s v="USD"/>
    <n v="1468126800"/>
    <n v="1472446800"/>
    <s v="07/10/2016"/>
    <x v="8"/>
    <x v="7"/>
    <s v="08/29/2016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9047"/>
    <s v="US"/>
    <s v="USD"/>
    <n v="1547877600"/>
    <n v="1548050400"/>
    <s v="01/19/2019"/>
    <x v="2"/>
    <x v="3"/>
    <s v="01/21/2019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7437"/>
    <s v="US"/>
    <s v="USD"/>
    <n v="1571374800"/>
    <n v="1571806800"/>
    <s v="10/18/2019"/>
    <x v="4"/>
    <x v="3"/>
    <s v="10/23/201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72388.5"/>
    <s v="US"/>
    <s v="USD"/>
    <n v="1576303200"/>
    <n v="1576476000"/>
    <s v="12/14/2019"/>
    <x v="7"/>
    <x v="3"/>
    <s v="12/16/2019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80347"/>
    <s v="US"/>
    <s v="USD"/>
    <n v="1324447200"/>
    <n v="1324965600"/>
    <s v="12/21/2011"/>
    <x v="7"/>
    <x v="8"/>
    <s v="12/27/201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4106"/>
    <s v="US"/>
    <s v="USD"/>
    <n v="1386741600"/>
    <n v="1387519200"/>
    <s v="12/11/2013"/>
    <x v="7"/>
    <x v="2"/>
    <s v="12/20/2013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4195.5"/>
    <s v="US"/>
    <s v="USD"/>
    <n v="1537074000"/>
    <n v="1537246800"/>
    <s v="09/16/2018"/>
    <x v="3"/>
    <x v="9"/>
    <s v="09/18/2018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3855"/>
    <s v="CA"/>
    <s v="CAD"/>
    <n v="1277787600"/>
    <n v="1279515600"/>
    <s v="06/29/2010"/>
    <x v="5"/>
    <x v="6"/>
    <s v="07/19/201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47713.5"/>
    <s v="CA"/>
    <s v="CAD"/>
    <n v="1440306000"/>
    <n v="1442379600"/>
    <s v="08/23/2015"/>
    <x v="1"/>
    <x v="0"/>
    <s v="09/16/20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7257.5"/>
    <s v="US"/>
    <s v="USD"/>
    <n v="1522126800"/>
    <n v="1523077200"/>
    <s v="03/27/2018"/>
    <x v="6"/>
    <x v="9"/>
    <s v="04/07/2018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7124.5"/>
    <s v="US"/>
    <s v="USD"/>
    <n v="1489298400"/>
    <n v="1489554000"/>
    <s v="03/12/2017"/>
    <x v="6"/>
    <x v="5"/>
    <s v="03/15/201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6312"/>
    <s v="US"/>
    <s v="USD"/>
    <n v="1547100000"/>
    <n v="1548482400"/>
    <s v="01/10/2019"/>
    <x v="2"/>
    <x v="3"/>
    <s v="01/26/2019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3708.5"/>
    <s v="US"/>
    <s v="USD"/>
    <n v="1383022800"/>
    <n v="1384063200"/>
    <s v="10/29/2013"/>
    <x v="4"/>
    <x v="2"/>
    <s v="11/10/2013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174"/>
    <s v="US"/>
    <s v="USD"/>
    <n v="1322373600"/>
    <n v="1322892000"/>
    <s v="11/27/2011"/>
    <x v="0"/>
    <x v="8"/>
    <s v="12/03/2011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678"/>
    <s v="US"/>
    <s v="USD"/>
    <n v="1349240400"/>
    <n v="1350709200"/>
    <s v="10/03/2012"/>
    <x v="4"/>
    <x v="4"/>
    <s v="10/20/2012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2757.5"/>
    <s v="GB"/>
    <s v="GBP"/>
    <n v="1562648400"/>
    <n v="1564203600"/>
    <s v="07/09/2019"/>
    <x v="8"/>
    <x v="3"/>
    <s v="07/27/2019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58572"/>
    <s v="US"/>
    <s v="USD"/>
    <n v="1508216400"/>
    <n v="1509685200"/>
    <s v="10/17/2017"/>
    <x v="4"/>
    <x v="5"/>
    <s v="11/03/2017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3867.5"/>
    <s v="US"/>
    <s v="USD"/>
    <n v="1511762400"/>
    <n v="1514959200"/>
    <s v="11/27/2017"/>
    <x v="0"/>
    <x v="5"/>
    <s v="01/03/2018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59"/>
    <s v="IT"/>
    <s v="EUR"/>
    <n v="1447480800"/>
    <n v="1448863200"/>
    <s v="11/14/2015"/>
    <x v="0"/>
    <x v="0"/>
    <s v="11/30/201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48888.5"/>
    <s v="US"/>
    <s v="USD"/>
    <n v="1429506000"/>
    <n v="1429592400"/>
    <s v="04/20/2015"/>
    <x v="9"/>
    <x v="0"/>
    <s v="04/21/2015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102127.5"/>
    <s v="US"/>
    <s v="USD"/>
    <n v="1522472400"/>
    <n v="1522645200"/>
    <s v="03/31/2018"/>
    <x v="6"/>
    <x v="9"/>
    <s v="04/02/2018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95475"/>
    <s v="CA"/>
    <s v="CAD"/>
    <n v="1322114400"/>
    <n v="1323324000"/>
    <s v="11/24/2011"/>
    <x v="0"/>
    <x v="8"/>
    <s v="12/08/2011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3150.5"/>
    <s v="US"/>
    <s v="USD"/>
    <n v="1561438800"/>
    <n v="1561525200"/>
    <s v="06/25/2019"/>
    <x v="5"/>
    <x v="3"/>
    <s v="06/26/2019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2"/>
    <s v="US"/>
    <s v="USD"/>
    <n v="1264399200"/>
    <n v="1265695200"/>
    <s v="01/25/2010"/>
    <x v="2"/>
    <x v="6"/>
    <s v="02/09/201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45917"/>
    <s v="US"/>
    <s v="USD"/>
    <n v="1301202000"/>
    <n v="1301806800"/>
    <s v="03/27/2011"/>
    <x v="6"/>
    <x v="8"/>
    <s v="04/03/2011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2396.5"/>
    <s v="US"/>
    <s v="USD"/>
    <n v="1374469200"/>
    <n v="1374901200"/>
    <s v="07/22/2013"/>
    <x v="8"/>
    <x v="2"/>
    <s v="07/27/2013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9883"/>
    <s v="US"/>
    <s v="USD"/>
    <n v="1334984400"/>
    <n v="1336453200"/>
    <s v="04/21/2012"/>
    <x v="9"/>
    <x v="4"/>
    <s v="05/08/2012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5399"/>
    <s v="US"/>
    <s v="USD"/>
    <n v="1467608400"/>
    <n v="1468904400"/>
    <s v="07/04/2016"/>
    <x v="8"/>
    <x v="7"/>
    <s v="07/19/2016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5036.5"/>
    <s v="GB"/>
    <s v="GBP"/>
    <n v="1386741600"/>
    <n v="1387087200"/>
    <s v="12/11/2013"/>
    <x v="7"/>
    <x v="2"/>
    <s v="12/15/2013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69965.5"/>
    <s v="AU"/>
    <s v="AUD"/>
    <n v="1546754400"/>
    <n v="1547445600"/>
    <s v="01/06/2019"/>
    <x v="2"/>
    <x v="3"/>
    <s v="01/14/2019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5873.5"/>
    <s v="US"/>
    <s v="USD"/>
    <n v="1544248800"/>
    <n v="1547359200"/>
    <s v="12/08/2018"/>
    <x v="7"/>
    <x v="9"/>
    <s v="01/13/2019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6078.5"/>
    <s v="CH"/>
    <s v="CHF"/>
    <n v="1495429200"/>
    <n v="1496293200"/>
    <s v="05/22/2017"/>
    <x v="11"/>
    <x v="5"/>
    <s v="06/01/2017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070"/>
    <s v="IT"/>
    <s v="EUR"/>
    <n v="1334811600"/>
    <n v="1335416400"/>
    <s v="04/19/2012"/>
    <x v="9"/>
    <x v="4"/>
    <s v="04/26/2012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3241.5"/>
    <s v="US"/>
    <s v="USD"/>
    <n v="1531544400"/>
    <n v="1532149200"/>
    <s v="07/14/2018"/>
    <x v="8"/>
    <x v="9"/>
    <s v="07/21/2018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637"/>
    <s v="IT"/>
    <s v="EUR"/>
    <n v="1453615200"/>
    <n v="1453788000"/>
    <s v="01/24/2016"/>
    <x v="2"/>
    <x v="7"/>
    <s v="01/26/201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463.5"/>
    <s v="US"/>
    <s v="USD"/>
    <n v="1467954000"/>
    <n v="1471496400"/>
    <s v="07/08/2016"/>
    <x v="8"/>
    <x v="7"/>
    <s v="08/18/2016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5638.5"/>
    <s v="US"/>
    <s v="USD"/>
    <n v="1471842000"/>
    <n v="1472878800"/>
    <s v="08/22/2016"/>
    <x v="1"/>
    <x v="7"/>
    <s v="09/03/2016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91910.5"/>
    <s v="US"/>
    <s v="USD"/>
    <n v="1408424400"/>
    <n v="1408510800"/>
    <s v="08/19/2014"/>
    <x v="1"/>
    <x v="1"/>
    <s v="08/20/2014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14763"/>
    <s v="US"/>
    <s v="USD"/>
    <n v="1281157200"/>
    <n v="1281589200"/>
    <s v="08/07/2010"/>
    <x v="1"/>
    <x v="6"/>
    <s v="08/12/201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5255"/>
    <s v="US"/>
    <s v="USD"/>
    <n v="1373432400"/>
    <n v="1375851600"/>
    <s v="07/10/2013"/>
    <x v="8"/>
    <x v="2"/>
    <s v="08/07/2013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7211.5"/>
    <s v="US"/>
    <s v="USD"/>
    <n v="1313989200"/>
    <n v="1315803600"/>
    <s v="08/22/2011"/>
    <x v="1"/>
    <x v="8"/>
    <s v="09/12/2011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4307"/>
    <s v="US"/>
    <s v="USD"/>
    <n v="1371445200"/>
    <n v="1373691600"/>
    <s v="06/17/2013"/>
    <x v="5"/>
    <x v="2"/>
    <s v="07/13/2013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5340"/>
    <s v="US"/>
    <s v="USD"/>
    <n v="1338267600"/>
    <n v="1339218000"/>
    <s v="05/29/2012"/>
    <x v="11"/>
    <x v="4"/>
    <s v="06/09/201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1632.5"/>
    <s v="DK"/>
    <s v="DKK"/>
    <n v="1519192800"/>
    <n v="1520402400"/>
    <s v="02/21/2018"/>
    <x v="10"/>
    <x v="9"/>
    <s v="03/07/2018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2744.5"/>
    <s v="US"/>
    <s v="USD"/>
    <n v="1522818000"/>
    <n v="1523336400"/>
    <s v="04/04/2018"/>
    <x v="9"/>
    <x v="9"/>
    <s v="04/10/2018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39471"/>
    <s v="US"/>
    <s v="USD"/>
    <n v="1509948000"/>
    <n v="1512280800"/>
    <s v="11/06/2017"/>
    <x v="0"/>
    <x v="5"/>
    <s v="12/03/2017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6697"/>
    <s v="AU"/>
    <s v="AUD"/>
    <n v="1456898400"/>
    <n v="1458709200"/>
    <s v="03/02/2016"/>
    <x v="6"/>
    <x v="7"/>
    <s v="03/23/2016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5691"/>
    <s v="GB"/>
    <s v="GBP"/>
    <n v="1413954000"/>
    <n v="1414126800"/>
    <s v="10/22/2014"/>
    <x v="4"/>
    <x v="1"/>
    <s v="10/24/2014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49482.5"/>
    <s v="US"/>
    <s v="USD"/>
    <n v="1416031200"/>
    <n v="1416204000"/>
    <s v="11/15/2014"/>
    <x v="0"/>
    <x v="1"/>
    <s v="11/17/2014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24375.5"/>
    <s v="US"/>
    <s v="USD"/>
    <n v="1287982800"/>
    <n v="1288501200"/>
    <s v="10/25/2010"/>
    <x v="4"/>
    <x v="6"/>
    <s v="10/31/201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7433"/>
    <s v="US"/>
    <s v="USD"/>
    <n v="1547964000"/>
    <n v="1552971600"/>
    <s v="01/20/2019"/>
    <x v="2"/>
    <x v="3"/>
    <s v="03/19/2019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372.5"/>
    <s v="US"/>
    <s v="USD"/>
    <n v="1464152400"/>
    <n v="1465102800"/>
    <s v="05/25/2016"/>
    <x v="11"/>
    <x v="7"/>
    <s v="06/05/2016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5259.5"/>
    <s v="US"/>
    <s v="USD"/>
    <n v="1359957600"/>
    <n v="1360130400"/>
    <s v="02/04/2013"/>
    <x v="10"/>
    <x v="2"/>
    <s v="02/06/2013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59959"/>
    <s v="CA"/>
    <s v="CAD"/>
    <n v="1432357200"/>
    <n v="1432875600"/>
    <s v="05/23/2015"/>
    <x v="11"/>
    <x v="0"/>
    <s v="05/29/2015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719.5"/>
    <s v="US"/>
    <s v="USD"/>
    <n v="1500786000"/>
    <n v="1500872400"/>
    <s v="07/23/2017"/>
    <x v="8"/>
    <x v="5"/>
    <s v="07/24/2017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54371.5"/>
    <s v="US"/>
    <s v="USD"/>
    <n v="1490158800"/>
    <n v="1492146000"/>
    <s v="03/22/2017"/>
    <x v="6"/>
    <x v="5"/>
    <s v="04/14/2017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42123.5"/>
    <s v="US"/>
    <s v="USD"/>
    <n v="1406178000"/>
    <n v="1407301200"/>
    <s v="07/24/2014"/>
    <x v="8"/>
    <x v="1"/>
    <s v="08/06/2014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6970"/>
    <s v="US"/>
    <s v="USD"/>
    <n v="1485583200"/>
    <n v="1486620000"/>
    <s v="01/28/2017"/>
    <x v="2"/>
    <x v="5"/>
    <s v="02/09/2017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6697.5"/>
    <s v="US"/>
    <s v="USD"/>
    <n v="1459314000"/>
    <n v="1459918800"/>
    <s v="03/30/2016"/>
    <x v="6"/>
    <x v="7"/>
    <s v="04/06/2016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1281"/>
    <s v="US"/>
    <s v="USD"/>
    <n v="1424412000"/>
    <n v="1424757600"/>
    <s v="02/20/2015"/>
    <x v="10"/>
    <x v="0"/>
    <s v="02/24/201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604"/>
    <s v="US"/>
    <s v="USD"/>
    <n v="1478844000"/>
    <n v="1479880800"/>
    <s v="11/11/2016"/>
    <x v="0"/>
    <x v="7"/>
    <s v="11/23/201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786"/>
    <s v="US"/>
    <s v="USD"/>
    <n v="1416117600"/>
    <n v="1418018400"/>
    <s v="11/16/2014"/>
    <x v="0"/>
    <x v="1"/>
    <s v="12/08/2014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45.5"/>
    <s v="US"/>
    <s v="USD"/>
    <n v="1340946000"/>
    <n v="1341032400"/>
    <s v="06/29/2012"/>
    <x v="5"/>
    <x v="4"/>
    <s v="06/30/2012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804"/>
    <s v="US"/>
    <s v="USD"/>
    <n v="1486101600"/>
    <n v="1486360800"/>
    <s v="02/03/2017"/>
    <x v="10"/>
    <x v="5"/>
    <s v="02/06/2017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7140"/>
    <s v="US"/>
    <s v="USD"/>
    <n v="1274590800"/>
    <n v="1274677200"/>
    <s v="05/23/2010"/>
    <x v="11"/>
    <x v="6"/>
    <s v="05/24/201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6817.5"/>
    <s v="US"/>
    <s v="USD"/>
    <n v="1263880800"/>
    <n v="1267509600"/>
    <s v="01/19/2010"/>
    <x v="2"/>
    <x v="6"/>
    <s v="03/02/201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60.5"/>
    <s v="US"/>
    <s v="USD"/>
    <n v="1445403600"/>
    <n v="1445922000"/>
    <s v="10/21/2015"/>
    <x v="4"/>
    <x v="0"/>
    <s v="10/27/2015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7190"/>
    <s v="US"/>
    <s v="USD"/>
    <n v="1533877200"/>
    <n v="1534050000"/>
    <s v="08/10/2018"/>
    <x v="1"/>
    <x v="9"/>
    <s v="08/12/2018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1062.5"/>
    <s v="US"/>
    <s v="USD"/>
    <n v="1275195600"/>
    <n v="1277528400"/>
    <s v="05/30/2010"/>
    <x v="11"/>
    <x v="6"/>
    <s v="06/26/201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60984"/>
    <s v="US"/>
    <s v="USD"/>
    <n v="1318136400"/>
    <n v="1318568400"/>
    <s v="10/09/2011"/>
    <x v="4"/>
    <x v="8"/>
    <s v="10/14/2011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5747"/>
    <s v="US"/>
    <s v="USD"/>
    <n v="1283403600"/>
    <n v="1284354000"/>
    <s v="09/02/2010"/>
    <x v="3"/>
    <x v="6"/>
    <s v="09/13/201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34375.5"/>
    <s v="US"/>
    <s v="USD"/>
    <n v="1267423200"/>
    <n v="1269579600"/>
    <s v="03/01/2010"/>
    <x v="6"/>
    <x v="6"/>
    <s v="03/26/201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6946.5"/>
    <s v="IT"/>
    <s v="EUR"/>
    <n v="1412744400"/>
    <n v="1413781200"/>
    <s v="10/08/2014"/>
    <x v="4"/>
    <x v="1"/>
    <s v="10/20/2014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s v="07/01/2010"/>
    <x v="8"/>
    <x v="6"/>
    <s v="07/26/201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4316.5"/>
    <s v="US"/>
    <s v="USD"/>
    <n v="1458190800"/>
    <n v="1459486800"/>
    <s v="03/17/2016"/>
    <x v="6"/>
    <x v="7"/>
    <s v="04/01/2016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2738"/>
    <s v="US"/>
    <s v="USD"/>
    <n v="1280984400"/>
    <n v="1282539600"/>
    <s v="08/05/2010"/>
    <x v="1"/>
    <x v="6"/>
    <s v="08/23/201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6101"/>
    <s v="US"/>
    <s v="USD"/>
    <n v="1274590800"/>
    <n v="1275886800"/>
    <s v="05/23/2010"/>
    <x v="11"/>
    <x v="6"/>
    <s v="06/07/201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60904"/>
    <s v="US"/>
    <s v="USD"/>
    <n v="1351400400"/>
    <n v="1355983200"/>
    <s v="10/28/2012"/>
    <x v="4"/>
    <x v="4"/>
    <s v="12/20/2012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3892"/>
    <s v="DK"/>
    <s v="DKK"/>
    <n v="1514354400"/>
    <n v="1515391200"/>
    <s v="12/27/2017"/>
    <x v="7"/>
    <x v="5"/>
    <s v="01/08/2018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5092.5"/>
    <s v="US"/>
    <s v="USD"/>
    <n v="1421733600"/>
    <n v="1422252000"/>
    <s v="01/20/2015"/>
    <x v="2"/>
    <x v="0"/>
    <s v="01/26/2015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2905"/>
    <s v="US"/>
    <s v="USD"/>
    <n v="1305176400"/>
    <n v="1305522000"/>
    <s v="05/12/2011"/>
    <x v="11"/>
    <x v="8"/>
    <s v="05/16/2011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84261.5"/>
    <s v="CA"/>
    <s v="CAD"/>
    <n v="1414126800"/>
    <n v="1414904400"/>
    <s v="10/24/2014"/>
    <x v="4"/>
    <x v="1"/>
    <s v="11/02/201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57944.5"/>
    <s v="US"/>
    <s v="USD"/>
    <n v="1517810400"/>
    <n v="1520402400"/>
    <s v="02/05/2018"/>
    <x v="10"/>
    <x v="9"/>
    <s v="03/07/2018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8401"/>
    <s v="IT"/>
    <s v="EUR"/>
    <n v="1564635600"/>
    <n v="1567141200"/>
    <s v="08/01/2019"/>
    <x v="1"/>
    <x v="3"/>
    <s v="08/30/2019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7293"/>
    <s v="US"/>
    <s v="USD"/>
    <n v="1500699600"/>
    <n v="1501131600"/>
    <s v="07/22/2017"/>
    <x v="8"/>
    <x v="5"/>
    <s v="07/27/2017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3152"/>
    <s v="AU"/>
    <s v="AUD"/>
    <n v="1354082400"/>
    <n v="1355032800"/>
    <s v="11/28/2012"/>
    <x v="0"/>
    <x v="4"/>
    <s v="12/09/2012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3286.5"/>
    <s v="US"/>
    <s v="USD"/>
    <n v="1336453200"/>
    <n v="1339477200"/>
    <s v="05/08/2012"/>
    <x v="11"/>
    <x v="4"/>
    <s v="06/12/2012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4079"/>
    <s v="US"/>
    <s v="USD"/>
    <n v="1305262800"/>
    <n v="1305954000"/>
    <s v="05/13/2011"/>
    <x v="11"/>
    <x v="8"/>
    <s v="05/21/2011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61.5"/>
    <s v="US"/>
    <s v="USD"/>
    <n v="1492232400"/>
    <n v="1494392400"/>
    <s v="04/15/2017"/>
    <x v="9"/>
    <x v="5"/>
    <s v="05/10/2017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6950.5"/>
    <s v="AU"/>
    <s v="AUD"/>
    <n v="1537333200"/>
    <n v="1537419600"/>
    <s v="09/19/2018"/>
    <x v="3"/>
    <x v="9"/>
    <s v="09/20/2018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27942.5"/>
    <s v="US"/>
    <s v="USD"/>
    <n v="1444107600"/>
    <n v="1447999200"/>
    <s v="10/06/2015"/>
    <x v="4"/>
    <x v="0"/>
    <s v="11/20/2015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5619"/>
    <s v="US"/>
    <s v="USD"/>
    <n v="1386741600"/>
    <n v="1388037600"/>
    <s v="12/11/2013"/>
    <x v="7"/>
    <x v="2"/>
    <s v="12/26/2013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56258"/>
    <s v="US"/>
    <s v="USD"/>
    <n v="1376542800"/>
    <n v="1378789200"/>
    <s v="08/15/2013"/>
    <x v="1"/>
    <x v="2"/>
    <s v="09/10/2013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929"/>
    <s v="IT"/>
    <s v="EUR"/>
    <n v="1397451600"/>
    <n v="1398056400"/>
    <s v="04/14/2014"/>
    <x v="9"/>
    <x v="1"/>
    <s v="04/21/2014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397.5"/>
    <s v="US"/>
    <s v="USD"/>
    <n v="1548482400"/>
    <n v="1550815200"/>
    <s v="01/26/2019"/>
    <x v="2"/>
    <x v="3"/>
    <s v="02/22/2019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87362.5"/>
    <s v="US"/>
    <s v="USD"/>
    <n v="1549692000"/>
    <n v="1550037600"/>
    <s v="02/09/2019"/>
    <x v="10"/>
    <x v="3"/>
    <s v="02/13/2019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51769"/>
    <s v="US"/>
    <s v="USD"/>
    <n v="1492059600"/>
    <n v="1492923600"/>
    <s v="04/13/2017"/>
    <x v="9"/>
    <x v="5"/>
    <s v="04/23/2017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3426.5"/>
    <s v="IT"/>
    <s v="EUR"/>
    <n v="1463979600"/>
    <n v="1467522000"/>
    <s v="05/23/2016"/>
    <x v="11"/>
    <x v="7"/>
    <s v="07/03/201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489"/>
    <s v="US"/>
    <s v="USD"/>
    <n v="1415253600"/>
    <n v="1416117600"/>
    <s v="11/06/2014"/>
    <x v="0"/>
    <x v="1"/>
    <s v="11/16/2014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7412"/>
    <s v="US"/>
    <s v="USD"/>
    <n v="1562216400"/>
    <n v="1563771600"/>
    <s v="07/04/2019"/>
    <x v="8"/>
    <x v="3"/>
    <s v="07/22/2019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23331.5"/>
    <s v="US"/>
    <s v="USD"/>
    <n v="1316754000"/>
    <n v="1319259600"/>
    <s v="09/23/2011"/>
    <x v="3"/>
    <x v="8"/>
    <s v="10/22/2011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208.5"/>
    <s v="CH"/>
    <s v="CHF"/>
    <n v="1313211600"/>
    <n v="1313643600"/>
    <s v="08/13/2011"/>
    <x v="1"/>
    <x v="8"/>
    <s v="08/18/2011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44062"/>
    <s v="US"/>
    <s v="USD"/>
    <n v="1439528400"/>
    <n v="1440306000"/>
    <s v="08/14/2015"/>
    <x v="1"/>
    <x v="0"/>
    <s v="08/23/2015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2792.5"/>
    <s v="US"/>
    <s v="USD"/>
    <n v="1469163600"/>
    <n v="1470805200"/>
    <s v="07/22/2016"/>
    <x v="8"/>
    <x v="7"/>
    <s v="08/10/2016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2235"/>
    <s v="CH"/>
    <s v="CHF"/>
    <n v="1288501200"/>
    <n v="1292911200"/>
    <s v="10/31/2010"/>
    <x v="4"/>
    <x v="6"/>
    <s v="12/21/201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5571"/>
    <s v="US"/>
    <s v="USD"/>
    <n v="1298959200"/>
    <n v="1301374800"/>
    <s v="03/01/2011"/>
    <x v="6"/>
    <x v="8"/>
    <s v="03/29/2011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5294.5"/>
    <s v="US"/>
    <s v="USD"/>
    <n v="1387260000"/>
    <n v="1387864800"/>
    <s v="12/17/2013"/>
    <x v="7"/>
    <x v="2"/>
    <s v="12/24/2013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52921.5"/>
    <s v="US"/>
    <s v="USD"/>
    <n v="1457244000"/>
    <n v="1458190800"/>
    <s v="03/06/2016"/>
    <x v="6"/>
    <x v="7"/>
    <s v="03/17/2016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6533"/>
    <s v="AU"/>
    <s v="AUD"/>
    <n v="1556341200"/>
    <n v="1559278800"/>
    <s v="04/27/2019"/>
    <x v="9"/>
    <x v="3"/>
    <s v="05/31/2019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576.5"/>
    <s v="IT"/>
    <s v="EUR"/>
    <n v="1522126800"/>
    <n v="1522731600"/>
    <s v="03/27/2018"/>
    <x v="6"/>
    <x v="9"/>
    <s v="04/03/2018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30926.5"/>
    <s v="CA"/>
    <s v="CAD"/>
    <n v="1305954000"/>
    <n v="1306731600"/>
    <s v="05/21/2011"/>
    <x v="11"/>
    <x v="8"/>
    <s v="05/30/2011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602.5"/>
    <s v="US"/>
    <s v="USD"/>
    <n v="1350709200"/>
    <n v="1352527200"/>
    <s v="10/20/2012"/>
    <x v="4"/>
    <x v="4"/>
    <s v="11/10/2012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1698"/>
    <s v="US"/>
    <s v="USD"/>
    <n v="1401166800"/>
    <n v="1404363600"/>
    <s v="05/27/2014"/>
    <x v="11"/>
    <x v="1"/>
    <s v="07/03/2014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28943.5"/>
    <s v="US"/>
    <s v="USD"/>
    <n v="1266127200"/>
    <n v="1266645600"/>
    <s v="02/14/2010"/>
    <x v="10"/>
    <x v="6"/>
    <s v="02/20/201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273"/>
    <s v="US"/>
    <s v="USD"/>
    <n v="1481436000"/>
    <n v="1482818400"/>
    <s v="12/11/2016"/>
    <x v="7"/>
    <x v="7"/>
    <s v="12/27/2016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343.5"/>
    <s v="US"/>
    <s v="USD"/>
    <n v="1372222800"/>
    <n v="1374642000"/>
    <s v="06/26/2013"/>
    <x v="5"/>
    <x v="2"/>
    <s v="07/24/2013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6613"/>
    <s v="CH"/>
    <s v="CHF"/>
    <n v="1372136400"/>
    <n v="1372482000"/>
    <s v="06/25/2013"/>
    <x v="5"/>
    <x v="2"/>
    <s v="06/29/2013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4193"/>
    <s v="US"/>
    <s v="USD"/>
    <n v="1513922400"/>
    <n v="1514959200"/>
    <s v="12/22/2017"/>
    <x v="7"/>
    <x v="5"/>
    <s v="01/03/2018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526.5"/>
    <s v="US"/>
    <s v="USD"/>
    <n v="1477976400"/>
    <n v="1478235600"/>
    <s v="11/01/2016"/>
    <x v="0"/>
    <x v="7"/>
    <s v="11/04/2016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2176.5"/>
    <s v="US"/>
    <s v="USD"/>
    <n v="1407474000"/>
    <n v="1408078800"/>
    <s v="08/08/2014"/>
    <x v="1"/>
    <x v="1"/>
    <s v="08/15/201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258.5"/>
    <s v="US"/>
    <s v="USD"/>
    <n v="1546149600"/>
    <n v="1548136800"/>
    <s v="12/30/2018"/>
    <x v="7"/>
    <x v="9"/>
    <s v="01/22/2019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3264.5"/>
    <s v="US"/>
    <s v="USD"/>
    <n v="1338440400"/>
    <n v="1340859600"/>
    <s v="05/31/2012"/>
    <x v="11"/>
    <x v="4"/>
    <s v="06/28/2012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37373.5"/>
    <s v="GB"/>
    <s v="GBP"/>
    <n v="1454133600"/>
    <n v="1454479200"/>
    <s v="01/30/2016"/>
    <x v="2"/>
    <x v="7"/>
    <s v="02/03/2016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s v="06/12/2015"/>
    <x v="5"/>
    <x v="0"/>
    <s v="06/16/2015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2386.5"/>
    <s v="US"/>
    <s v="USD"/>
    <n v="1577772000"/>
    <n v="1579672800"/>
    <s v="12/31/2019"/>
    <x v="7"/>
    <x v="3"/>
    <s v="01/22/202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6179"/>
    <s v="US"/>
    <s v="USD"/>
    <n v="1562216400"/>
    <n v="1562389200"/>
    <s v="07/04/2019"/>
    <x v="8"/>
    <x v="3"/>
    <s v="07/06/201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3380"/>
    <s v="US"/>
    <s v="USD"/>
    <n v="1548568800"/>
    <n v="1551506400"/>
    <s v="01/27/2019"/>
    <x v="2"/>
    <x v="3"/>
    <s v="03/02/2019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602.5"/>
    <s v="US"/>
    <s v="USD"/>
    <n v="1514872800"/>
    <n v="1516600800"/>
    <s v="01/02/2018"/>
    <x v="2"/>
    <x v="9"/>
    <s v="01/22/2018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2499.5"/>
    <s v="AU"/>
    <s v="AUD"/>
    <n v="1416031200"/>
    <n v="1420437600"/>
    <s v="11/15/2014"/>
    <x v="0"/>
    <x v="1"/>
    <s v="01/05/2015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4169"/>
    <s v="US"/>
    <s v="USD"/>
    <n v="1330927200"/>
    <n v="1332997200"/>
    <s v="03/05/2012"/>
    <x v="6"/>
    <x v="4"/>
    <s v="03/29/2012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945.5"/>
    <s v="US"/>
    <s v="USD"/>
    <n v="1571115600"/>
    <n v="1574920800"/>
    <s v="10/15/2019"/>
    <x v="4"/>
    <x v="3"/>
    <s v="11/28/2019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01"/>
    <s v="US"/>
    <s v="USD"/>
    <n v="1463461200"/>
    <n v="1464930000"/>
    <s v="05/17/2016"/>
    <x v="11"/>
    <x v="7"/>
    <s v="06/03/2016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5322"/>
    <s v="CH"/>
    <s v="CHF"/>
    <n v="1344920400"/>
    <n v="1345006800"/>
    <s v="08/14/2012"/>
    <x v="1"/>
    <x v="4"/>
    <s v="08/15/201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6290.5"/>
    <s v="US"/>
    <s v="USD"/>
    <n v="1511848800"/>
    <n v="1512712800"/>
    <s v="11/28/2017"/>
    <x v="0"/>
    <x v="5"/>
    <s v="12/08/201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35999.5"/>
    <s v="US"/>
    <s v="USD"/>
    <n v="1452319200"/>
    <n v="1452492000"/>
    <s v="01/09/2016"/>
    <x v="2"/>
    <x v="7"/>
    <s v="01/11/2016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68722.5"/>
    <s v="CA"/>
    <s v="CAD"/>
    <n v="1523854800"/>
    <n v="1524286800"/>
    <s v="04/16/2018"/>
    <x v="9"/>
    <x v="9"/>
    <s v="04/21/2018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3864.5"/>
    <s v="US"/>
    <s v="USD"/>
    <n v="1346043600"/>
    <n v="1346907600"/>
    <s v="08/27/2012"/>
    <x v="1"/>
    <x v="4"/>
    <s v="09/06/2012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1493"/>
    <s v="DK"/>
    <s v="DKK"/>
    <n v="1464325200"/>
    <n v="1464498000"/>
    <s v="05/27/2016"/>
    <x v="11"/>
    <x v="7"/>
    <s v="05/29/201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5952"/>
    <s v="CA"/>
    <s v="CAD"/>
    <n v="1511935200"/>
    <n v="1514181600"/>
    <s v="11/29/2017"/>
    <x v="0"/>
    <x v="5"/>
    <s v="12/25/201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7141.5"/>
    <s v="US"/>
    <s v="USD"/>
    <n v="1392012000"/>
    <n v="1392184800"/>
    <s v="02/10/2014"/>
    <x v="10"/>
    <x v="1"/>
    <s v="02/12/2014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95840.5"/>
    <s v="IT"/>
    <s v="EUR"/>
    <n v="1556946000"/>
    <n v="1559365200"/>
    <s v="05/04/2019"/>
    <x v="11"/>
    <x v="3"/>
    <s v="06/01/201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3866.5"/>
    <s v="US"/>
    <s v="USD"/>
    <n v="1548050400"/>
    <n v="1549173600"/>
    <s v="01/21/2019"/>
    <x v="2"/>
    <x v="3"/>
    <s v="02/03/2019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2278"/>
    <s v="US"/>
    <s v="USD"/>
    <n v="1353736800"/>
    <n v="1355032800"/>
    <s v="11/24/2012"/>
    <x v="0"/>
    <x v="4"/>
    <s v="12/09/2012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6144"/>
    <s v="GB"/>
    <s v="GBP"/>
    <n v="1532840400"/>
    <n v="1533963600"/>
    <s v="07/29/2018"/>
    <x v="8"/>
    <x v="9"/>
    <s v="08/11/2018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7241.5"/>
    <s v="US"/>
    <s v="USD"/>
    <n v="1488261600"/>
    <n v="1489381200"/>
    <s v="02/28/2017"/>
    <x v="10"/>
    <x v="5"/>
    <s v="03/13/2017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95541"/>
    <s v="US"/>
    <s v="USD"/>
    <n v="1393567200"/>
    <n v="1395032400"/>
    <s v="02/28/2014"/>
    <x v="10"/>
    <x v="1"/>
    <s v="03/17/2014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7446"/>
    <s v="US"/>
    <s v="USD"/>
    <n v="1410325200"/>
    <n v="1412485200"/>
    <s v="09/10/2014"/>
    <x v="3"/>
    <x v="1"/>
    <s v="10/05/201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54398"/>
    <s v="US"/>
    <s v="USD"/>
    <n v="1276923600"/>
    <n v="1279688400"/>
    <s v="06/19/2010"/>
    <x v="5"/>
    <x v="6"/>
    <s v="07/21/201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7053.5"/>
    <s v="GB"/>
    <s v="GBP"/>
    <n v="1500958800"/>
    <n v="1501995600"/>
    <s v="07/25/2017"/>
    <x v="8"/>
    <x v="5"/>
    <s v="08/06/2017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495.5"/>
    <s v="US"/>
    <s v="USD"/>
    <n v="1292220000"/>
    <n v="1294639200"/>
    <s v="12/13/2010"/>
    <x v="7"/>
    <x v="6"/>
    <s v="01/10/2011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3108"/>
    <s v="AU"/>
    <s v="AUD"/>
    <n v="1304398800"/>
    <n v="1305435600"/>
    <s v="05/03/2011"/>
    <x v="11"/>
    <x v="8"/>
    <s v="05/15/2011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2484.5"/>
    <s v="US"/>
    <s v="USD"/>
    <n v="1535432400"/>
    <n v="1537592400"/>
    <s v="08/28/2018"/>
    <x v="1"/>
    <x v="9"/>
    <s v="09/22/2018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2541.5"/>
    <s v="US"/>
    <s v="USD"/>
    <n v="1433826000"/>
    <n v="1435122000"/>
    <s v="06/09/2015"/>
    <x v="5"/>
    <x v="0"/>
    <s v="06/24/2015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723"/>
    <s v="US"/>
    <s v="USD"/>
    <n v="1514959200"/>
    <n v="1520056800"/>
    <s v="01/03/2018"/>
    <x v="2"/>
    <x v="9"/>
    <s v="03/03/2018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55025"/>
    <s v="US"/>
    <s v="USD"/>
    <n v="1332738000"/>
    <n v="1335675600"/>
    <s v="03/26/2012"/>
    <x v="6"/>
    <x v="4"/>
    <s v="04/29/2012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68726.5"/>
    <s v="DK"/>
    <s v="DKK"/>
    <n v="1445490000"/>
    <n v="1448431200"/>
    <s v="10/22/2015"/>
    <x v="4"/>
    <x v="0"/>
    <s v="11/25/2015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5444"/>
    <s v="DK"/>
    <s v="DKK"/>
    <n v="1297663200"/>
    <n v="1298613600"/>
    <s v="02/14/2011"/>
    <x v="10"/>
    <x v="8"/>
    <s v="02/25/201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5673.5"/>
    <s v="US"/>
    <s v="USD"/>
    <n v="1371963600"/>
    <n v="1372482000"/>
    <s v="06/23/2013"/>
    <x v="5"/>
    <x v="2"/>
    <s v="06/29/2013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39556.5"/>
    <s v="US"/>
    <s v="USD"/>
    <n v="1425103200"/>
    <n v="1425621600"/>
    <s v="02/28/2015"/>
    <x v="10"/>
    <x v="0"/>
    <s v="03/06/2015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3090"/>
    <s v="US"/>
    <s v="USD"/>
    <n v="1265349600"/>
    <n v="1266300000"/>
    <s v="02/05/2010"/>
    <x v="10"/>
    <x v="6"/>
    <s v="02/16/201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76378.5"/>
    <s v="US"/>
    <s v="USD"/>
    <n v="1301202000"/>
    <n v="1305867600"/>
    <s v="03/27/2011"/>
    <x v="6"/>
    <x v="8"/>
    <s v="05/20/2011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4575.5"/>
    <s v="US"/>
    <s v="USD"/>
    <n v="1538024400"/>
    <n v="1538802000"/>
    <s v="09/27/2018"/>
    <x v="3"/>
    <x v="9"/>
    <s v="10/06/2018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7400.5"/>
    <s v="US"/>
    <s v="USD"/>
    <n v="1395032400"/>
    <n v="1398920400"/>
    <s v="03/17/2014"/>
    <x v="6"/>
    <x v="1"/>
    <s v="05/01/2014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60058"/>
    <s v="US"/>
    <s v="USD"/>
    <n v="1405486800"/>
    <n v="1405659600"/>
    <s v="07/16/2014"/>
    <x v="8"/>
    <x v="1"/>
    <s v="07/18/2014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6573"/>
    <s v="US"/>
    <s v="USD"/>
    <n v="1455861600"/>
    <n v="1457244000"/>
    <s v="02/19/2016"/>
    <x v="10"/>
    <x v="7"/>
    <s v="03/06/2016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4289.5"/>
    <s v="IT"/>
    <s v="EUR"/>
    <n v="1529038800"/>
    <n v="1529298000"/>
    <s v="06/15/2018"/>
    <x v="5"/>
    <x v="9"/>
    <s v="06/18/2018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1368"/>
    <s v="US"/>
    <s v="USD"/>
    <n v="1535259600"/>
    <n v="1535778000"/>
    <s v="08/26/2018"/>
    <x v="1"/>
    <x v="9"/>
    <s v="09/01/2018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4420.5"/>
    <s v="US"/>
    <s v="USD"/>
    <n v="1327212000"/>
    <n v="1327471200"/>
    <s v="01/22/2012"/>
    <x v="2"/>
    <x v="4"/>
    <s v="01/25/2012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69720.5"/>
    <s v="GB"/>
    <s v="GBP"/>
    <n v="1526360400"/>
    <n v="1529557200"/>
    <s v="05/15/2018"/>
    <x v="11"/>
    <x v="9"/>
    <s v="06/21/201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2566.5"/>
    <s v="US"/>
    <s v="USD"/>
    <n v="1532149200"/>
    <n v="1535259600"/>
    <s v="07/21/2018"/>
    <x v="8"/>
    <x v="9"/>
    <s v="08/26/2018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5642"/>
    <s v="US"/>
    <s v="USD"/>
    <n v="1515304800"/>
    <n v="1515564000"/>
    <s v="01/07/2018"/>
    <x v="2"/>
    <x v="9"/>
    <s v="01/10/2018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5501.5"/>
    <s v="US"/>
    <s v="USD"/>
    <n v="1276318800"/>
    <n v="1277096400"/>
    <s v="06/12/2010"/>
    <x v="5"/>
    <x v="6"/>
    <s v="06/21/201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4612"/>
    <s v="US"/>
    <s v="USD"/>
    <n v="1328767200"/>
    <n v="1329026400"/>
    <s v="02/09/2012"/>
    <x v="10"/>
    <x v="4"/>
    <s v="02/12/2012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s v="11/19/2011"/>
    <x v="0"/>
    <x v="8"/>
    <s v="12/04/2011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6314"/>
    <s v="US"/>
    <s v="USD"/>
    <n v="1335934800"/>
    <n v="1338786000"/>
    <s v="05/02/2012"/>
    <x v="11"/>
    <x v="4"/>
    <s v="06/04/2012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1268"/>
    <s v="US"/>
    <s v="USD"/>
    <n v="1310792400"/>
    <n v="1311656400"/>
    <s v="07/16/2011"/>
    <x v="8"/>
    <x v="8"/>
    <s v="07/26/2011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56484.5"/>
    <s v="CA"/>
    <s v="CAD"/>
    <n v="1308546000"/>
    <n v="1308978000"/>
    <s v="06/20/2011"/>
    <x v="5"/>
    <x v="8"/>
    <s v="06/25/2011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98485.5"/>
    <s v="CA"/>
    <s v="CAD"/>
    <n v="1574056800"/>
    <n v="1576389600"/>
    <s v="11/18/2019"/>
    <x v="0"/>
    <x v="3"/>
    <s v="12/15/2019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12204"/>
    <s v="AU"/>
    <s v="AUD"/>
    <n v="1308373200"/>
    <n v="1311051600"/>
    <s v="06/18/2011"/>
    <x v="5"/>
    <x v="8"/>
    <s v="07/19/2011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4358"/>
    <s v="US"/>
    <s v="USD"/>
    <n v="1335243600"/>
    <n v="1336712400"/>
    <s v="04/24/2012"/>
    <x v="9"/>
    <x v="4"/>
    <s v="05/11/2012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819"/>
    <s v="CH"/>
    <s v="CHF"/>
    <n v="1328421600"/>
    <n v="1330408800"/>
    <s v="02/05/2012"/>
    <x v="10"/>
    <x v="4"/>
    <s v="02/28/2012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1406.5"/>
    <s v="US"/>
    <s v="USD"/>
    <n v="1524286800"/>
    <n v="1524891600"/>
    <s v="04/21/2018"/>
    <x v="9"/>
    <x v="9"/>
    <s v="04/28/2018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1328.5"/>
    <s v="US"/>
    <s v="USD"/>
    <n v="1362117600"/>
    <n v="1363669200"/>
    <s v="03/01/2013"/>
    <x v="6"/>
    <x v="2"/>
    <s v="03/19/2013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2549"/>
    <s v="US"/>
    <s v="USD"/>
    <n v="1550556000"/>
    <n v="1551420000"/>
    <s v="02/19/2019"/>
    <x v="10"/>
    <x v="3"/>
    <s v="03/01/2019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4740"/>
    <s v="US"/>
    <s v="USD"/>
    <n v="1269147600"/>
    <n v="1269838800"/>
    <s v="03/21/2010"/>
    <x v="6"/>
    <x v="6"/>
    <s v="03/29/201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3322.5"/>
    <s v="US"/>
    <s v="USD"/>
    <n v="1312174800"/>
    <n v="1312520400"/>
    <s v="08/01/2011"/>
    <x v="1"/>
    <x v="8"/>
    <s v="08/05/2011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816"/>
    <s v="US"/>
    <s v="USD"/>
    <n v="1434517200"/>
    <n v="1436504400"/>
    <s v="06/17/2015"/>
    <x v="5"/>
    <x v="0"/>
    <s v="07/10/2015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7363.5"/>
    <s v="US"/>
    <s v="USD"/>
    <n v="1471582800"/>
    <n v="1472014800"/>
    <s v="08/19/2016"/>
    <x v="1"/>
    <x v="7"/>
    <s v="08/24/2016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76893.5"/>
    <s v="US"/>
    <s v="USD"/>
    <n v="1410757200"/>
    <n v="1411534800"/>
    <s v="09/15/2014"/>
    <x v="3"/>
    <x v="1"/>
    <s v="09/24/2014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39971.5"/>
    <s v="US"/>
    <s v="USD"/>
    <n v="1304830800"/>
    <n v="1304917200"/>
    <s v="05/08/2011"/>
    <x v="11"/>
    <x v="8"/>
    <s v="05/09/2011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4048.5"/>
    <s v="US"/>
    <s v="USD"/>
    <n v="1539061200"/>
    <n v="1539579600"/>
    <s v="10/09/2018"/>
    <x v="4"/>
    <x v="9"/>
    <s v="10/15/201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6532.5"/>
    <s v="US"/>
    <s v="USD"/>
    <n v="1381554000"/>
    <n v="1382504400"/>
    <s v="10/12/2013"/>
    <x v="4"/>
    <x v="2"/>
    <s v="10/23/2013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19451"/>
    <s v="US"/>
    <s v="USD"/>
    <n v="1277096400"/>
    <n v="1278306000"/>
    <s v="06/21/2010"/>
    <x v="5"/>
    <x v="6"/>
    <s v="07/05/201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3520.5"/>
    <s v="US"/>
    <s v="USD"/>
    <n v="1440392400"/>
    <n v="1442552400"/>
    <s v="08/24/2015"/>
    <x v="1"/>
    <x v="0"/>
    <s v="09/18/2015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98616"/>
    <s v="US"/>
    <s v="USD"/>
    <n v="1509512400"/>
    <n v="1511071200"/>
    <s v="11/01/2017"/>
    <x v="0"/>
    <x v="5"/>
    <s v="11/19/2017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4036.5"/>
    <s v="AU"/>
    <s v="AUD"/>
    <n v="1535950800"/>
    <n v="1536382800"/>
    <s v="09/03/2018"/>
    <x v="3"/>
    <x v="9"/>
    <s v="09/08/2018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0577.5"/>
    <s v="US"/>
    <s v="USD"/>
    <n v="1389160800"/>
    <n v="1389592800"/>
    <s v="01/08/2014"/>
    <x v="2"/>
    <x v="1"/>
    <s v="01/13/2014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71913"/>
    <s v="US"/>
    <s v="USD"/>
    <n v="1271998800"/>
    <n v="1275282000"/>
    <s v="04/23/2010"/>
    <x v="9"/>
    <x v="6"/>
    <s v="05/31/201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2766"/>
    <s v="US"/>
    <s v="USD"/>
    <n v="1294898400"/>
    <n v="1294984800"/>
    <s v="01/13/2011"/>
    <x v="2"/>
    <x v="8"/>
    <s v="01/14/2011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1084"/>
    <s v="CA"/>
    <s v="CAD"/>
    <n v="1559970000"/>
    <n v="1562043600"/>
    <s v="06/08/2019"/>
    <x v="5"/>
    <x v="3"/>
    <s v="07/02/201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63928.5"/>
    <s v="US"/>
    <s v="USD"/>
    <n v="1469509200"/>
    <n v="1469595600"/>
    <s v="07/26/2016"/>
    <x v="8"/>
    <x v="7"/>
    <s v="07/27/201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512"/>
    <s v="IT"/>
    <s v="EUR"/>
    <n v="1579068000"/>
    <n v="1581141600"/>
    <s v="01/15/2020"/>
    <x v="2"/>
    <x v="10"/>
    <s v="02/08/202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2745.5"/>
    <s v="US"/>
    <s v="USD"/>
    <n v="1487743200"/>
    <n v="1488520800"/>
    <s v="02/22/2017"/>
    <x v="10"/>
    <x v="5"/>
    <s v="03/03/2017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97757.5"/>
    <s v="US"/>
    <s v="USD"/>
    <n v="1563685200"/>
    <n v="1563858000"/>
    <s v="07/21/2019"/>
    <x v="8"/>
    <x v="3"/>
    <s v="07/23/2019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16058.5"/>
    <s v="US"/>
    <s v="USD"/>
    <n v="1436418000"/>
    <n v="1438923600"/>
    <s v="07/09/2015"/>
    <x v="8"/>
    <x v="0"/>
    <s v="08/07/2015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1520"/>
    <s v="US"/>
    <s v="USD"/>
    <n v="1421820000"/>
    <n v="1422165600"/>
    <s v="01/21/2015"/>
    <x v="2"/>
    <x v="0"/>
    <s v="01/25/2015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41"/>
    <s v="US"/>
    <s v="USD"/>
    <n v="1274763600"/>
    <n v="1277874000"/>
    <s v="05/25/2010"/>
    <x v="11"/>
    <x v="6"/>
    <s v="06/30/201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5630"/>
    <s v="US"/>
    <s v="USD"/>
    <n v="1399179600"/>
    <n v="1399352400"/>
    <s v="05/04/2014"/>
    <x v="11"/>
    <x v="1"/>
    <s v="05/06/2014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1090.5"/>
    <s v="US"/>
    <s v="USD"/>
    <n v="1275800400"/>
    <n v="1279083600"/>
    <s v="06/06/2010"/>
    <x v="5"/>
    <x v="6"/>
    <s v="07/14/201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4785"/>
    <s v="US"/>
    <s v="USD"/>
    <n v="1282798800"/>
    <n v="1284354000"/>
    <s v="08/26/2010"/>
    <x v="1"/>
    <x v="6"/>
    <s v="09/13/201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1160"/>
    <s v="US"/>
    <s v="USD"/>
    <n v="1437109200"/>
    <n v="1441170000"/>
    <s v="07/17/2015"/>
    <x v="8"/>
    <x v="0"/>
    <s v="09/02/2015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6232"/>
    <s v="US"/>
    <s v="USD"/>
    <n v="1491886800"/>
    <n v="1493528400"/>
    <s v="04/11/2017"/>
    <x v="9"/>
    <x v="5"/>
    <s v="04/30/2017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4815"/>
    <s v="US"/>
    <s v="USD"/>
    <n v="1394600400"/>
    <n v="1395205200"/>
    <s v="03/12/2014"/>
    <x v="6"/>
    <x v="1"/>
    <s v="03/19/201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78659.5"/>
    <s v="US"/>
    <s v="USD"/>
    <n v="1561352400"/>
    <n v="1561438800"/>
    <s v="06/24/2019"/>
    <x v="5"/>
    <x v="3"/>
    <s v="06/25/2019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3961.5"/>
    <s v="CA"/>
    <s v="CAD"/>
    <n v="1322892000"/>
    <n v="1326693600"/>
    <s v="12/03/2011"/>
    <x v="7"/>
    <x v="8"/>
    <s v="01/16/2012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008.5"/>
    <s v="US"/>
    <s v="USD"/>
    <n v="1274418000"/>
    <n v="1277960400"/>
    <s v="05/21/2010"/>
    <x v="11"/>
    <x v="6"/>
    <s v="07/01/201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84.5"/>
    <s v="IT"/>
    <s v="EUR"/>
    <n v="1434344400"/>
    <n v="1434690000"/>
    <s v="06/15/2015"/>
    <x v="5"/>
    <x v="0"/>
    <s v="06/19/2015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1632"/>
    <s v="GB"/>
    <s v="GBP"/>
    <n v="1373518800"/>
    <n v="1376110800"/>
    <s v="07/11/2013"/>
    <x v="8"/>
    <x v="2"/>
    <s v="08/10/2013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5607.5"/>
    <s v="US"/>
    <s v="USD"/>
    <n v="1517637600"/>
    <n v="1518415200"/>
    <s v="02/03/2018"/>
    <x v="10"/>
    <x v="9"/>
    <s v="02/12/2018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77399"/>
    <s v="AU"/>
    <s v="AUD"/>
    <n v="1310619600"/>
    <n v="1310878800"/>
    <s v="07/14/2011"/>
    <x v="8"/>
    <x v="8"/>
    <s v="07/17/2011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1232"/>
    <s v="US"/>
    <s v="USD"/>
    <n v="1556427600"/>
    <n v="1556600400"/>
    <s v="04/28/2019"/>
    <x v="9"/>
    <x v="3"/>
    <s v="04/30/2019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47606"/>
    <s v="US"/>
    <s v="USD"/>
    <n v="1576476000"/>
    <n v="1576994400"/>
    <s v="12/16/2019"/>
    <x v="7"/>
    <x v="3"/>
    <s v="12/22/2019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6371.5"/>
    <s v="CH"/>
    <s v="CHF"/>
    <n v="1381122000"/>
    <n v="1382677200"/>
    <s v="10/07/2013"/>
    <x v="4"/>
    <x v="2"/>
    <s v="10/25/2013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1.5"/>
    <s v="US"/>
    <s v="USD"/>
    <n v="1411102800"/>
    <n v="1411189200"/>
    <s v="09/19/2014"/>
    <x v="3"/>
    <x v="1"/>
    <s v="09/20/2014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4452.5"/>
    <s v="US"/>
    <s v="USD"/>
    <n v="1531803600"/>
    <n v="1534654800"/>
    <s v="07/17/2018"/>
    <x v="8"/>
    <x v="9"/>
    <s v="08/19/2018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1822"/>
    <s v="US"/>
    <s v="USD"/>
    <n v="1454133600"/>
    <n v="1457762400"/>
    <s v="01/30/2016"/>
    <x v="2"/>
    <x v="7"/>
    <s v="03/12/201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361.5"/>
    <s v="US"/>
    <s v="USD"/>
    <n v="1336194000"/>
    <n v="1337490000"/>
    <s v="05/05/2012"/>
    <x v="11"/>
    <x v="4"/>
    <s v="05/20/2012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05.5"/>
    <s v="US"/>
    <s v="USD"/>
    <n v="1349326800"/>
    <n v="1349672400"/>
    <s v="10/04/2012"/>
    <x v="4"/>
    <x v="4"/>
    <s v="10/08/2012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6595.5"/>
    <s v="US"/>
    <s v="USD"/>
    <n v="1379566800"/>
    <n v="1379826000"/>
    <s v="09/19/2013"/>
    <x v="3"/>
    <x v="2"/>
    <s v="09/22/2013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577.5"/>
    <s v="US"/>
    <s v="USD"/>
    <n v="1494651600"/>
    <n v="1497762000"/>
    <s v="05/13/2017"/>
    <x v="11"/>
    <x v="5"/>
    <s v="06/18/201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942"/>
    <s v="US"/>
    <s v="USD"/>
    <n v="1303880400"/>
    <n v="1304485200"/>
    <s v="04/27/2011"/>
    <x v="9"/>
    <x v="8"/>
    <s v="05/04/2011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62942"/>
    <s v="US"/>
    <s v="USD"/>
    <n v="1335934800"/>
    <n v="1336885200"/>
    <s v="05/02/2012"/>
    <x v="11"/>
    <x v="4"/>
    <s v="05/13/2012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4350.5"/>
    <s v="CA"/>
    <s v="CAD"/>
    <n v="1528088400"/>
    <n v="1530421200"/>
    <s v="06/04/2018"/>
    <x v="5"/>
    <x v="9"/>
    <s v="07/01/2018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5255.5"/>
    <s v="US"/>
    <s v="USD"/>
    <n v="1421906400"/>
    <n v="1421992800"/>
    <s v="01/22/2015"/>
    <x v="2"/>
    <x v="0"/>
    <s v="01/23/2015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6000.5"/>
    <s v="US"/>
    <s v="USD"/>
    <n v="1568005200"/>
    <n v="1568178000"/>
    <s v="09/09/2019"/>
    <x v="3"/>
    <x v="3"/>
    <s v="09/11/2019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244.5"/>
    <s v="US"/>
    <s v="USD"/>
    <n v="1346821200"/>
    <n v="1347944400"/>
    <s v="09/05/2012"/>
    <x v="3"/>
    <x v="4"/>
    <s v="09/18/20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18029.5"/>
    <s v="AU"/>
    <s v="AUD"/>
    <n v="1557637200"/>
    <n v="1558760400"/>
    <s v="05/12/2019"/>
    <x v="11"/>
    <x v="3"/>
    <s v="05/25/2019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1908.5"/>
    <s v="GB"/>
    <s v="GBP"/>
    <n v="1375592400"/>
    <n v="1376629200"/>
    <s v="08/04/2013"/>
    <x v="1"/>
    <x v="2"/>
    <s v="08/16/2013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98901"/>
    <s v="GB"/>
    <s v="GBP"/>
    <n v="1503982800"/>
    <n v="1504760400"/>
    <s v="08/29/2017"/>
    <x v="1"/>
    <x v="5"/>
    <s v="09/07/2017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697.5"/>
    <s v="US"/>
    <s v="USD"/>
    <n v="1418882400"/>
    <n v="1419660000"/>
    <s v="12/18/2014"/>
    <x v="7"/>
    <x v="1"/>
    <s v="12/27/20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1062"/>
    <s v="GB"/>
    <s v="GBP"/>
    <n v="1309237200"/>
    <n v="1311310800"/>
    <s v="06/28/2011"/>
    <x v="5"/>
    <x v="8"/>
    <s v="07/22/2011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4588.5"/>
    <s v="CH"/>
    <s v="CHF"/>
    <n v="1343365200"/>
    <n v="1344315600"/>
    <s v="07/27/2012"/>
    <x v="8"/>
    <x v="4"/>
    <s v="08/07/201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10570"/>
    <s v="AU"/>
    <s v="AUD"/>
    <n v="1507957200"/>
    <n v="1510725600"/>
    <s v="10/14/2017"/>
    <x v="4"/>
    <x v="5"/>
    <s v="11/15/20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4965.5"/>
    <s v="US"/>
    <s v="USD"/>
    <n v="1549519200"/>
    <n v="1551247200"/>
    <s v="02/07/2019"/>
    <x v="10"/>
    <x v="3"/>
    <s v="02/27/2019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624"/>
    <s v="US"/>
    <s v="USD"/>
    <n v="1329026400"/>
    <n v="1330236000"/>
    <s v="02/12/2012"/>
    <x v="10"/>
    <x v="4"/>
    <s v="02/26/2012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6350.5"/>
    <s v="US"/>
    <s v="USD"/>
    <n v="1544335200"/>
    <n v="1545112800"/>
    <s v="12/09/2018"/>
    <x v="7"/>
    <x v="9"/>
    <s v="12/18/2018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2042"/>
    <s v="US"/>
    <s v="USD"/>
    <n v="1279083600"/>
    <n v="1279170000"/>
    <s v="07/14/2010"/>
    <x v="8"/>
    <x v="6"/>
    <s v="07/15/201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97290.5"/>
    <s v="IT"/>
    <s v="EUR"/>
    <n v="1572498000"/>
    <n v="1573452000"/>
    <s v="10/31/2019"/>
    <x v="4"/>
    <x v="3"/>
    <s v="11/11/2019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3393.5"/>
    <s v="US"/>
    <s v="USD"/>
    <n v="1506056400"/>
    <n v="1507093200"/>
    <s v="09/22/2017"/>
    <x v="3"/>
    <x v="5"/>
    <s v="10/04/2017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796"/>
    <s v="US"/>
    <s v="USD"/>
    <n v="1463029200"/>
    <n v="1463374800"/>
    <s v="05/12/2016"/>
    <x v="11"/>
    <x v="7"/>
    <s v="05/16/2016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1669"/>
    <s v="US"/>
    <s v="USD"/>
    <n v="1342069200"/>
    <n v="1344574800"/>
    <s v="07/12/2012"/>
    <x v="8"/>
    <x v="4"/>
    <s v="08/10/2012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100081.5"/>
    <s v="IT"/>
    <s v="EUR"/>
    <n v="1388296800"/>
    <n v="1389074400"/>
    <s v="12/29/2013"/>
    <x v="7"/>
    <x v="2"/>
    <s v="01/07/2014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068"/>
    <s v="GB"/>
    <s v="GBP"/>
    <n v="1493787600"/>
    <n v="1494997200"/>
    <s v="05/03/2017"/>
    <x v="11"/>
    <x v="5"/>
    <s v="05/17/2017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2007.5"/>
    <s v="US"/>
    <s v="USD"/>
    <n v="1424844000"/>
    <n v="1425448800"/>
    <s v="02/25/2015"/>
    <x v="10"/>
    <x v="0"/>
    <s v="03/04/2015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2920.5"/>
    <s v="US"/>
    <s v="USD"/>
    <n v="1403931600"/>
    <n v="1404104400"/>
    <s v="06/28/2014"/>
    <x v="5"/>
    <x v="1"/>
    <s v="06/30/2014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2513.5"/>
    <s v="US"/>
    <s v="USD"/>
    <n v="1394514000"/>
    <n v="1394773200"/>
    <s v="03/11/2014"/>
    <x v="6"/>
    <x v="1"/>
    <s v="03/14/2014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88458.5"/>
    <s v="US"/>
    <s v="USD"/>
    <n v="1365397200"/>
    <n v="1366520400"/>
    <s v="04/08/2013"/>
    <x v="9"/>
    <x v="2"/>
    <s v="04/21/2013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5692.5"/>
    <s v="US"/>
    <s v="USD"/>
    <n v="1456120800"/>
    <n v="1456639200"/>
    <s v="02/22/2016"/>
    <x v="10"/>
    <x v="7"/>
    <s v="02/28/2016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5072"/>
    <s v="US"/>
    <s v="USD"/>
    <n v="1437714000"/>
    <n v="1438318800"/>
    <s v="07/24/2015"/>
    <x v="8"/>
    <x v="0"/>
    <s v="07/31/2015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55.5"/>
    <s v="US"/>
    <s v="USD"/>
    <n v="1563771600"/>
    <n v="1564030800"/>
    <s v="07/22/2019"/>
    <x v="8"/>
    <x v="3"/>
    <s v="07/25/2019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42933.5"/>
    <s v="US"/>
    <s v="USD"/>
    <n v="1448517600"/>
    <n v="1449295200"/>
    <s v="11/26/2015"/>
    <x v="0"/>
    <x v="0"/>
    <s v="12/05/2015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5094.5"/>
    <s v="US"/>
    <s v="USD"/>
    <n v="1528779600"/>
    <n v="1531890000"/>
    <s v="06/12/2018"/>
    <x v="5"/>
    <x v="9"/>
    <s v="07/18/2018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1953"/>
    <s v="US"/>
    <s v="USD"/>
    <n v="1304744400"/>
    <n v="1306213200"/>
    <s v="05/07/2011"/>
    <x v="11"/>
    <x v="8"/>
    <s v="05/24/2011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3113.5"/>
    <s v="CA"/>
    <s v="CAD"/>
    <n v="1354341600"/>
    <n v="1356242400"/>
    <s v="12/01/2012"/>
    <x v="7"/>
    <x v="4"/>
    <s v="12/23/2012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2846.5"/>
    <s v="US"/>
    <s v="USD"/>
    <n v="1294552800"/>
    <n v="1297576800"/>
    <s v="01/09/2011"/>
    <x v="2"/>
    <x v="8"/>
    <s v="02/13/2011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3136"/>
    <s v="AU"/>
    <s v="AUD"/>
    <n v="1295935200"/>
    <n v="1296194400"/>
    <s v="01/25/2011"/>
    <x v="2"/>
    <x v="8"/>
    <s v="01/28/20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6041.5"/>
    <s v="US"/>
    <s v="USD"/>
    <n v="1411534800"/>
    <n v="1414558800"/>
    <s v="09/24/2014"/>
    <x v="3"/>
    <x v="1"/>
    <s v="10/29/2014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4202.5"/>
    <s v="AU"/>
    <s v="AUD"/>
    <n v="1486706400"/>
    <n v="1488348000"/>
    <s v="02/10/2017"/>
    <x v="10"/>
    <x v="5"/>
    <s v="03/01/2017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28748"/>
    <s v="US"/>
    <s v="USD"/>
    <n v="1333602000"/>
    <n v="1334898000"/>
    <s v="04/05/2012"/>
    <x v="9"/>
    <x v="4"/>
    <s v="04/20/2012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7709.5"/>
    <s v="US"/>
    <s v="USD"/>
    <n v="1308200400"/>
    <n v="1308373200"/>
    <s v="06/16/2011"/>
    <x v="5"/>
    <x v="8"/>
    <s v="06/18/2011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487"/>
    <s v="US"/>
    <s v="USD"/>
    <n v="1411707600"/>
    <n v="1412312400"/>
    <s v="09/26/2014"/>
    <x v="3"/>
    <x v="1"/>
    <s v="10/03/2014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039"/>
    <s v="US"/>
    <s v="USD"/>
    <n v="1418364000"/>
    <n v="1419228000"/>
    <s v="12/12/2014"/>
    <x v="7"/>
    <x v="1"/>
    <s v="12/22/2014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861.5"/>
    <s v="US"/>
    <s v="USD"/>
    <n v="1429333200"/>
    <n v="1430974800"/>
    <s v="04/18/2015"/>
    <x v="9"/>
    <x v="0"/>
    <s v="05/07/2015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3"/>
    <s v="US"/>
    <s v="USD"/>
    <n v="1555390800"/>
    <n v="1555822800"/>
    <s v="04/16/2019"/>
    <x v="9"/>
    <x v="3"/>
    <s v="04/21/2019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80307.5"/>
    <s v="US"/>
    <s v="USD"/>
    <n v="1482732000"/>
    <n v="1482818400"/>
    <s v="12/26/2016"/>
    <x v="7"/>
    <x v="7"/>
    <s v="12/27/2016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52126.5"/>
    <s v="US"/>
    <s v="USD"/>
    <n v="1470718800"/>
    <n v="1471928400"/>
    <s v="08/09/2016"/>
    <x v="1"/>
    <x v="7"/>
    <s v="08/23/2016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1000.5"/>
    <s v="US"/>
    <s v="USD"/>
    <n v="1450591200"/>
    <n v="1453701600"/>
    <s v="12/20/2015"/>
    <x v="7"/>
    <x v="0"/>
    <s v="01/25/2016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78966"/>
    <s v="AU"/>
    <s v="AUD"/>
    <n v="1348290000"/>
    <n v="1350363600"/>
    <s v="09/22/2012"/>
    <x v="3"/>
    <x v="4"/>
    <s v="10/16/2012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3921.5"/>
    <s v="US"/>
    <s v="USD"/>
    <n v="1353823200"/>
    <n v="1353996000"/>
    <s v="11/25/2012"/>
    <x v="0"/>
    <x v="4"/>
    <s v="11/27/2012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18264"/>
    <s v="US"/>
    <s v="USD"/>
    <n v="1450764000"/>
    <n v="1451109600"/>
    <s v="12/22/2015"/>
    <x v="7"/>
    <x v="0"/>
    <s v="12/26/201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6282.5"/>
    <s v="US"/>
    <s v="USD"/>
    <n v="1329372000"/>
    <n v="1329631200"/>
    <s v="02/16/2012"/>
    <x v="10"/>
    <x v="4"/>
    <s v="02/19/2012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4096.5"/>
    <s v="US"/>
    <s v="USD"/>
    <n v="1277096400"/>
    <n v="1278997200"/>
    <s v="06/21/2010"/>
    <x v="5"/>
    <x v="6"/>
    <s v="07/13/201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3380.5"/>
    <s v="US"/>
    <s v="USD"/>
    <n v="1277701200"/>
    <n v="1280120400"/>
    <s v="06/28/2010"/>
    <x v="5"/>
    <x v="6"/>
    <s v="07/26/201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2366.5"/>
    <s v="US"/>
    <s v="USD"/>
    <n v="1454911200"/>
    <n v="1458104400"/>
    <s v="02/08/2016"/>
    <x v="10"/>
    <x v="7"/>
    <s v="03/16/2016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3477.5"/>
    <s v="US"/>
    <s v="USD"/>
    <n v="1297922400"/>
    <n v="1298268000"/>
    <s v="02/17/2011"/>
    <x v="10"/>
    <x v="8"/>
    <s v="02/21/2011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5461.5"/>
    <s v="US"/>
    <s v="USD"/>
    <n v="1384408800"/>
    <n v="1386223200"/>
    <s v="11/14/2013"/>
    <x v="0"/>
    <x v="2"/>
    <s v="12/05/2013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2555.5"/>
    <s v="IT"/>
    <s v="EUR"/>
    <n v="1299304800"/>
    <n v="1299823200"/>
    <s v="03/05/2011"/>
    <x v="6"/>
    <x v="8"/>
    <s v="03/11/2011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6659.5"/>
    <s v="US"/>
    <s v="USD"/>
    <n v="1431320400"/>
    <n v="1431752400"/>
    <s v="05/11/2015"/>
    <x v="11"/>
    <x v="0"/>
    <s v="05/16/2015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354"/>
    <s v="GB"/>
    <s v="GBP"/>
    <n v="1264399200"/>
    <n v="1267855200"/>
    <s v="01/25/2010"/>
    <x v="2"/>
    <x v="6"/>
    <s v="03/06/201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6856.5"/>
    <s v="US"/>
    <s v="USD"/>
    <n v="1497502800"/>
    <n v="1497675600"/>
    <s v="06/15/2017"/>
    <x v="5"/>
    <x v="5"/>
    <s v="06/17/2017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61355.5"/>
    <s v="US"/>
    <s v="USD"/>
    <n v="1333688400"/>
    <n v="1336885200"/>
    <s v="04/06/2012"/>
    <x v="9"/>
    <x v="4"/>
    <s v="05/13/2012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4115.5"/>
    <s v="US"/>
    <s v="USD"/>
    <n v="1293861600"/>
    <n v="1295157600"/>
    <s v="01/01/2011"/>
    <x v="2"/>
    <x v="8"/>
    <s v="01/16/2011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4321.5"/>
    <s v="US"/>
    <s v="USD"/>
    <n v="1576994400"/>
    <n v="1577599200"/>
    <s v="12/22/2019"/>
    <x v="7"/>
    <x v="3"/>
    <s v="12/29/2019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29126.5"/>
    <s v="US"/>
    <s v="USD"/>
    <n v="1304917200"/>
    <n v="1305003600"/>
    <s v="05/09/2011"/>
    <x v="11"/>
    <x v="8"/>
    <s v="05/10/2011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719"/>
    <s v="US"/>
    <s v="USD"/>
    <n v="1381208400"/>
    <n v="1381726800"/>
    <s v="10/08/2013"/>
    <x v="4"/>
    <x v="2"/>
    <s v="10/14/2013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49602.5"/>
    <s v="US"/>
    <s v="USD"/>
    <n v="1401685200"/>
    <n v="1402462800"/>
    <s v="06/02/2014"/>
    <x v="5"/>
    <x v="1"/>
    <s v="06/11/2014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3214"/>
    <s v="US"/>
    <s v="USD"/>
    <n v="1291960800"/>
    <n v="1292133600"/>
    <s v="12/10/2010"/>
    <x v="7"/>
    <x v="6"/>
    <s v="12/12/201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1511.5"/>
    <s v="US"/>
    <s v="USD"/>
    <n v="1368853200"/>
    <n v="1368939600"/>
    <s v="05/18/2013"/>
    <x v="11"/>
    <x v="2"/>
    <s v="05/19/2013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4250.5"/>
    <s v="US"/>
    <s v="USD"/>
    <n v="1448776800"/>
    <n v="1452146400"/>
    <s v="11/29/2015"/>
    <x v="0"/>
    <x v="0"/>
    <s v="01/07/2016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6513"/>
    <s v="US"/>
    <s v="USD"/>
    <n v="1296194400"/>
    <n v="1296712800"/>
    <s v="01/28/2011"/>
    <x v="2"/>
    <x v="8"/>
    <s v="02/03/2011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2622"/>
    <s v="US"/>
    <s v="USD"/>
    <n v="1517983200"/>
    <n v="1520748000"/>
    <s v="02/07/2018"/>
    <x v="10"/>
    <x v="9"/>
    <s v="03/11/2018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4366.5"/>
    <s v="US"/>
    <s v="USD"/>
    <n v="1478930400"/>
    <n v="1480831200"/>
    <s v="11/12/2016"/>
    <x v="0"/>
    <x v="7"/>
    <s v="12/04/2016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43629.5"/>
    <s v="GB"/>
    <s v="GBP"/>
    <n v="1426395600"/>
    <n v="1426914000"/>
    <s v="03/15/2015"/>
    <x v="6"/>
    <x v="0"/>
    <s v="03/21/2015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39686"/>
    <s v="US"/>
    <s v="USD"/>
    <n v="1446181200"/>
    <n v="1446616800"/>
    <s v="10/30/2015"/>
    <x v="4"/>
    <x v="0"/>
    <s v="11/04/2015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6132"/>
    <s v="US"/>
    <s v="USD"/>
    <n v="1514181600"/>
    <n v="1517032800"/>
    <s v="12/25/2017"/>
    <x v="7"/>
    <x v="5"/>
    <s v="01/27/2018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3095"/>
    <s v="US"/>
    <s v="USD"/>
    <n v="1311051600"/>
    <n v="1311224400"/>
    <s v="07/19/2011"/>
    <x v="8"/>
    <x v="8"/>
    <s v="07/21/2011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95365"/>
    <s v="US"/>
    <s v="USD"/>
    <n v="1564894800"/>
    <n v="1566190800"/>
    <s v="08/04/2019"/>
    <x v="1"/>
    <x v="3"/>
    <s v="08/19/2019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5145.5"/>
    <s v="US"/>
    <s v="USD"/>
    <n v="1567918800"/>
    <n v="1570165200"/>
    <s v="09/08/2019"/>
    <x v="3"/>
    <x v="3"/>
    <s v="10/04/2019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59464"/>
    <s v="US"/>
    <s v="USD"/>
    <n v="1386309600"/>
    <n v="1388556000"/>
    <s v="12/06/2013"/>
    <x v="7"/>
    <x v="2"/>
    <s v="01/01/2014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1618"/>
    <s v="US"/>
    <s v="USD"/>
    <n v="1301979600"/>
    <n v="1303189200"/>
    <s v="04/05/2011"/>
    <x v="9"/>
    <x v="8"/>
    <s v="04/19/2011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6960.5"/>
    <s v="US"/>
    <s v="USD"/>
    <n v="1493269200"/>
    <n v="1494478800"/>
    <s v="04/27/2017"/>
    <x v="9"/>
    <x v="5"/>
    <s v="05/11/2017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2481.5"/>
    <s v="US"/>
    <s v="USD"/>
    <n v="1478930400"/>
    <n v="1480744800"/>
    <s v="11/12/2016"/>
    <x v="0"/>
    <x v="7"/>
    <s v="12/03/2016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6108"/>
    <s v="US"/>
    <s v="USD"/>
    <n v="1555390800"/>
    <n v="1555822800"/>
    <s v="04/16/2019"/>
    <x v="9"/>
    <x v="3"/>
    <s v="04/21/2019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3451.5"/>
    <s v="US"/>
    <s v="USD"/>
    <n v="1456984800"/>
    <n v="1458882000"/>
    <s v="03/03/2016"/>
    <x v="6"/>
    <x v="7"/>
    <s v="03/25/2016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5666"/>
    <s v="US"/>
    <s v="USD"/>
    <n v="1411621200"/>
    <n v="1411966800"/>
    <s v="09/25/2014"/>
    <x v="3"/>
    <x v="1"/>
    <s v="09/29/2014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6677.5"/>
    <s v="US"/>
    <s v="USD"/>
    <n v="1525669200"/>
    <n v="1526878800"/>
    <s v="05/07/2018"/>
    <x v="11"/>
    <x v="9"/>
    <s v="05/21/201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3841.5"/>
    <s v="IT"/>
    <s v="EUR"/>
    <n v="1450936800"/>
    <n v="1452405600"/>
    <s v="12/24/2015"/>
    <x v="7"/>
    <x v="0"/>
    <s v="01/10/2016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37457.5"/>
    <s v="US"/>
    <s v="USD"/>
    <n v="1413522000"/>
    <n v="1414040400"/>
    <s v="10/17/2014"/>
    <x v="4"/>
    <x v="1"/>
    <s v="10/23/2014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7629.5"/>
    <s v="US"/>
    <s v="USD"/>
    <n v="1541307600"/>
    <n v="1543816800"/>
    <s v="11/04/2018"/>
    <x v="0"/>
    <x v="9"/>
    <s v="12/03/2018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2463"/>
    <s v="US"/>
    <s v="USD"/>
    <n v="1357106400"/>
    <n v="1359698400"/>
    <s v="01/02/2013"/>
    <x v="2"/>
    <x v="2"/>
    <s v="02/01/2013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2371"/>
    <s v="IT"/>
    <s v="EUR"/>
    <n v="1390197600"/>
    <n v="1390629600"/>
    <s v="01/20/2014"/>
    <x v="2"/>
    <x v="1"/>
    <s v="01/25/2014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9098.5"/>
    <s v="US"/>
    <s v="USD"/>
    <n v="1265868000"/>
    <n v="1267077600"/>
    <s v="02/11/2010"/>
    <x v="10"/>
    <x v="6"/>
    <s v="02/25/201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31970.5"/>
    <s v="US"/>
    <s v="USD"/>
    <n v="1467176400"/>
    <n v="1467781200"/>
    <s v="06/29/2016"/>
    <x v="5"/>
    <x v="7"/>
    <s v="07/06/2016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B6659-F2C7-43DA-A93A-0869F1E80355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6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7B0CF-A58E-46D0-9598-3C432C3624CF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58F50-6520-41E1-9F34-FFDEA962E9EB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E13" sqref="E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4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7" width="22.19921875" customWidth="1"/>
    <col min="20" max="20" width="28" bestFit="1" customWidth="1"/>
    <col min="21" max="21" width="14.5" bestFit="1" customWidth="1"/>
    <col min="22" max="22" width="11.8984375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2074</v>
      </c>
      <c r="P1" s="1" t="s">
        <v>2075</v>
      </c>
      <c r="Q1" s="1" t="s">
        <v>2073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>
        <f>AVERAGE(H2,E2)</f>
        <v>0</v>
      </c>
      <c r="J2" t="s">
        <v>15</v>
      </c>
      <c r="K2" t="s">
        <v>16</v>
      </c>
      <c r="L2">
        <v>1448690400</v>
      </c>
      <c r="M2">
        <v>1450159200</v>
      </c>
      <c r="N2" s="11" t="str">
        <f>TEXT(DATE(1970,1,1)+L2/86400,"MM/DD/YYYY")</f>
        <v>11/28/2015</v>
      </c>
      <c r="O2" s="11" t="str">
        <f>TEXT(N2,"MMMM")</f>
        <v>November</v>
      </c>
      <c r="P2">
        <f t="shared" ref="P2:P67" si="0">YEAR(N2)</f>
        <v>2015</v>
      </c>
      <c r="Q2" t="str">
        <f>TEXT(DATE(1970,1,1)+M2/86400,"MM/DD/YYYY")</f>
        <v>12/15/2015</v>
      </c>
      <c r="R2" t="b">
        <v>0</v>
      </c>
      <c r="S2" t="b">
        <v>0</v>
      </c>
      <c r="T2" t="s">
        <v>17</v>
      </c>
      <c r="U2" t="str">
        <f>LEFT(T2,FIND("/",T2)-1)</f>
        <v>food</v>
      </c>
      <c r="V2" t="str">
        <f>RIGHT(T2,LEN(T2)-FIND("/",T2)-0)</f>
        <v>food trucks</v>
      </c>
    </row>
    <row r="3" spans="1:2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(E3/D3)</f>
        <v>10.4</v>
      </c>
      <c r="G3" t="s">
        <v>20</v>
      </c>
      <c r="H3">
        <v>158</v>
      </c>
      <c r="I3">
        <f t="shared" ref="I3:I66" si="2">AVERAGE(H3,E3)</f>
        <v>7359</v>
      </c>
      <c r="J3" t="s">
        <v>21</v>
      </c>
      <c r="K3" t="s">
        <v>22</v>
      </c>
      <c r="L3">
        <v>1408424400</v>
      </c>
      <c r="M3">
        <v>1408597200</v>
      </c>
      <c r="N3" t="str">
        <f t="shared" ref="N3:N66" si="3">TEXT(DATE(1970,1,1)+L3/86400,"MM/DD/YYYY")</f>
        <v>08/19/2014</v>
      </c>
      <c r="O3" s="11" t="str">
        <f t="shared" ref="O3:O66" si="4">TEXT(N3,"MMMM")</f>
        <v>August</v>
      </c>
      <c r="P3">
        <f>YEAR(N3)</f>
        <v>2014</v>
      </c>
      <c r="Q3" t="str">
        <f>TEXT(DATE(1970,1,1)+M3/86400,"MM/DD/YYYY")</f>
        <v>08/21/2014</v>
      </c>
      <c r="R3" t="b">
        <v>0</v>
      </c>
      <c r="S3" t="b">
        <v>1</v>
      </c>
      <c r="T3" t="s">
        <v>23</v>
      </c>
      <c r="U3" t="str">
        <f t="shared" ref="U3:U66" si="5">LEFT(T3,FIND("/",T3)-1)</f>
        <v>music</v>
      </c>
      <c r="V3" t="str">
        <f t="shared" ref="V3:V66" si="6">RIGHT(T3,LEN(T3)-FIND("/",T3)-0)</f>
        <v>rock</v>
      </c>
    </row>
    <row r="4" spans="1:22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>
        <f t="shared" si="2"/>
        <v>71974</v>
      </c>
      <c r="J4" t="s">
        <v>26</v>
      </c>
      <c r="K4" t="s">
        <v>27</v>
      </c>
      <c r="L4">
        <v>1384668000</v>
      </c>
      <c r="M4">
        <v>1384840800</v>
      </c>
      <c r="N4" t="str">
        <f t="shared" si="3"/>
        <v>11/17/2013</v>
      </c>
      <c r="O4" s="11" t="str">
        <f t="shared" si="4"/>
        <v>November</v>
      </c>
      <c r="P4">
        <f t="shared" si="0"/>
        <v>2013</v>
      </c>
      <c r="Q4" t="str">
        <f>TEXT(DATE(1970,1,1)+M4/86400,"MM/DD/YYYY")</f>
        <v>11/19/2013</v>
      </c>
      <c r="R4" t="b">
        <v>0</v>
      </c>
      <c r="S4" t="b">
        <v>0</v>
      </c>
      <c r="T4" t="s">
        <v>28</v>
      </c>
      <c r="U4" t="str">
        <f t="shared" si="5"/>
        <v>technology</v>
      </c>
      <c r="V4" t="str">
        <f t="shared" si="6"/>
        <v>web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>
        <f t="shared" si="2"/>
        <v>1250.5</v>
      </c>
      <c r="J5" t="s">
        <v>21</v>
      </c>
      <c r="K5" t="s">
        <v>22</v>
      </c>
      <c r="L5">
        <v>1565499600</v>
      </c>
      <c r="M5">
        <v>1568955600</v>
      </c>
      <c r="N5" t="str">
        <f t="shared" si="3"/>
        <v>08/11/2019</v>
      </c>
      <c r="O5" s="11" t="str">
        <f t="shared" si="4"/>
        <v>August</v>
      </c>
      <c r="P5">
        <f t="shared" si="0"/>
        <v>2019</v>
      </c>
      <c r="Q5" t="str">
        <f>TEXT(DATE(1970,1,1)+M5/86400,"MM/DD/YYYY")</f>
        <v>09/20/2019</v>
      </c>
      <c r="R5" t="b">
        <v>0</v>
      </c>
      <c r="S5" t="b">
        <v>0</v>
      </c>
      <c r="T5" t="s">
        <v>23</v>
      </c>
      <c r="U5" t="str">
        <f t="shared" si="5"/>
        <v>music</v>
      </c>
      <c r="V5" t="str">
        <f t="shared" si="6"/>
        <v>rock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>
        <f t="shared" si="2"/>
        <v>2659</v>
      </c>
      <c r="J6" t="s">
        <v>21</v>
      </c>
      <c r="K6" t="s">
        <v>22</v>
      </c>
      <c r="L6">
        <v>1547964000</v>
      </c>
      <c r="M6">
        <v>1548309600</v>
      </c>
      <c r="N6" t="str">
        <f t="shared" si="3"/>
        <v>01/20/2019</v>
      </c>
      <c r="O6" s="11" t="str">
        <f t="shared" si="4"/>
        <v>January</v>
      </c>
      <c r="P6">
        <f t="shared" si="0"/>
        <v>2019</v>
      </c>
      <c r="Q6" t="str">
        <f>TEXT(DATE(1970,1,1)+M6/86400,"MM/DD/YYYY")</f>
        <v>01/24/2019</v>
      </c>
      <c r="R6" t="b">
        <v>0</v>
      </c>
      <c r="S6" t="b">
        <v>0</v>
      </c>
      <c r="T6" t="s">
        <v>33</v>
      </c>
      <c r="U6" t="str">
        <f t="shared" si="5"/>
        <v>theater</v>
      </c>
      <c r="V6" t="str">
        <f t="shared" si="6"/>
        <v>plays</v>
      </c>
    </row>
    <row r="7" spans="1:2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>
        <f t="shared" si="2"/>
        <v>6684.5</v>
      </c>
      <c r="J7" t="s">
        <v>36</v>
      </c>
      <c r="K7" t="s">
        <v>37</v>
      </c>
      <c r="L7">
        <v>1346130000</v>
      </c>
      <c r="M7">
        <v>1347080400</v>
      </c>
      <c r="N7" t="str">
        <f t="shared" si="3"/>
        <v>08/28/2012</v>
      </c>
      <c r="O7" s="11" t="str">
        <f t="shared" si="4"/>
        <v>August</v>
      </c>
      <c r="P7">
        <f t="shared" si="0"/>
        <v>2012</v>
      </c>
      <c r="Q7" t="str">
        <f>TEXT(DATE(1970,1,1)+M7/86400,"MM/DD/YYYY")</f>
        <v>09/08/2012</v>
      </c>
      <c r="R7" t="b">
        <v>0</v>
      </c>
      <c r="S7" t="b">
        <v>0</v>
      </c>
      <c r="T7" t="s">
        <v>33</v>
      </c>
      <c r="U7" t="str">
        <f t="shared" si="5"/>
        <v>theater</v>
      </c>
      <c r="V7" t="str">
        <f t="shared" si="6"/>
        <v>plays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>
        <f t="shared" si="2"/>
        <v>554</v>
      </c>
      <c r="J8" t="s">
        <v>40</v>
      </c>
      <c r="K8" t="s">
        <v>41</v>
      </c>
      <c r="L8">
        <v>1505278800</v>
      </c>
      <c r="M8">
        <v>1505365200</v>
      </c>
      <c r="N8" t="str">
        <f t="shared" si="3"/>
        <v>09/13/2017</v>
      </c>
      <c r="O8" s="11" t="str">
        <f t="shared" si="4"/>
        <v>September</v>
      </c>
      <c r="P8">
        <f t="shared" si="0"/>
        <v>2017</v>
      </c>
      <c r="Q8" t="str">
        <f>TEXT(DATE(1970,1,1)+M8/86400,"MM/DD/YYYY")</f>
        <v>09/14/2017</v>
      </c>
      <c r="R8" t="b">
        <v>0</v>
      </c>
      <c r="S8" t="b">
        <v>0</v>
      </c>
      <c r="T8" t="s">
        <v>42</v>
      </c>
      <c r="U8" t="str">
        <f t="shared" si="5"/>
        <v>film &amp; video</v>
      </c>
      <c r="V8" t="str">
        <f t="shared" si="6"/>
        <v>documentary</v>
      </c>
    </row>
    <row r="9" spans="1:2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>
        <f t="shared" si="2"/>
        <v>7484</v>
      </c>
      <c r="J9" t="s">
        <v>36</v>
      </c>
      <c r="K9" t="s">
        <v>37</v>
      </c>
      <c r="L9">
        <v>1439442000</v>
      </c>
      <c r="M9">
        <v>1439614800</v>
      </c>
      <c r="N9" t="str">
        <f t="shared" si="3"/>
        <v>08/13/2015</v>
      </c>
      <c r="O9" s="11" t="str">
        <f t="shared" si="4"/>
        <v>August</v>
      </c>
      <c r="P9">
        <f t="shared" si="0"/>
        <v>2015</v>
      </c>
      <c r="Q9" t="str">
        <f>TEXT(DATE(1970,1,1)+M9/86400,"MM/DD/YYYY")</f>
        <v>08/15/2015</v>
      </c>
      <c r="R9" t="b">
        <v>0</v>
      </c>
      <c r="S9" t="b">
        <v>0</v>
      </c>
      <c r="T9" t="s">
        <v>33</v>
      </c>
      <c r="U9" t="str">
        <f t="shared" si="5"/>
        <v>theater</v>
      </c>
      <c r="V9" t="str">
        <f t="shared" si="6"/>
        <v>plays</v>
      </c>
    </row>
    <row r="10" spans="1:2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>
        <f t="shared" si="2"/>
        <v>11327</v>
      </c>
      <c r="J10" t="s">
        <v>36</v>
      </c>
      <c r="K10" t="s">
        <v>37</v>
      </c>
      <c r="L10">
        <v>1281330000</v>
      </c>
      <c r="M10">
        <v>1281502800</v>
      </c>
      <c r="N10" t="str">
        <f t="shared" si="3"/>
        <v>08/09/2010</v>
      </c>
      <c r="O10" s="11" t="str">
        <f t="shared" si="4"/>
        <v>August</v>
      </c>
      <c r="P10">
        <f t="shared" si="0"/>
        <v>2010</v>
      </c>
      <c r="Q10" t="str">
        <f>TEXT(DATE(1970,1,1)+M10/86400,"MM/DD/YYYY")</f>
        <v>08/11/2010</v>
      </c>
      <c r="R10" t="b">
        <v>0</v>
      </c>
      <c r="S10" t="b">
        <v>0</v>
      </c>
      <c r="T10" t="s">
        <v>33</v>
      </c>
      <c r="U10" t="str">
        <f t="shared" si="5"/>
        <v>theater</v>
      </c>
      <c r="V10" t="str">
        <f t="shared" si="6"/>
        <v>plays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>
        <f t="shared" si="2"/>
        <v>1626</v>
      </c>
      <c r="J11" t="s">
        <v>21</v>
      </c>
      <c r="K11" t="s">
        <v>22</v>
      </c>
      <c r="L11">
        <v>1379566800</v>
      </c>
      <c r="M11">
        <v>1383804000</v>
      </c>
      <c r="N11" t="str">
        <f t="shared" si="3"/>
        <v>09/19/2013</v>
      </c>
      <c r="O11" s="11" t="str">
        <f t="shared" si="4"/>
        <v>September</v>
      </c>
      <c r="P11">
        <f t="shared" si="0"/>
        <v>2013</v>
      </c>
      <c r="Q11" t="str">
        <f>TEXT(DATE(1970,1,1)+M11/86400,"MM/DD/YYYY")</f>
        <v>11/07/2013</v>
      </c>
      <c r="R11" t="b">
        <v>0</v>
      </c>
      <c r="S11" t="b">
        <v>0</v>
      </c>
      <c r="T11" t="s">
        <v>50</v>
      </c>
      <c r="U11" t="str">
        <f t="shared" si="5"/>
        <v>music</v>
      </c>
      <c r="V11" t="str">
        <f t="shared" si="6"/>
        <v>electric music</v>
      </c>
    </row>
    <row r="12" spans="1:2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>
        <f t="shared" si="2"/>
        <v>7029</v>
      </c>
      <c r="J12" t="s">
        <v>21</v>
      </c>
      <c r="K12" t="s">
        <v>22</v>
      </c>
      <c r="L12">
        <v>1281762000</v>
      </c>
      <c r="M12">
        <v>1285909200</v>
      </c>
      <c r="N12" t="str">
        <f t="shared" si="3"/>
        <v>08/14/2010</v>
      </c>
      <c r="O12" s="11" t="str">
        <f t="shared" si="4"/>
        <v>August</v>
      </c>
      <c r="P12">
        <f t="shared" si="0"/>
        <v>2010</v>
      </c>
      <c r="Q12" t="str">
        <f>TEXT(DATE(1970,1,1)+M12/86400,"MM/DD/YYYY")</f>
        <v>10/01/2010</v>
      </c>
      <c r="R12" t="b">
        <v>0</v>
      </c>
      <c r="S12" t="b">
        <v>0</v>
      </c>
      <c r="T12" t="s">
        <v>53</v>
      </c>
      <c r="U12" t="str">
        <f t="shared" si="5"/>
        <v>film &amp; video</v>
      </c>
      <c r="V12" t="str">
        <f t="shared" si="6"/>
        <v>drama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>
        <f t="shared" si="2"/>
        <v>1528.5</v>
      </c>
      <c r="J13" t="s">
        <v>21</v>
      </c>
      <c r="K13" t="s">
        <v>22</v>
      </c>
      <c r="L13">
        <v>1285045200</v>
      </c>
      <c r="M13">
        <v>1285563600</v>
      </c>
      <c r="N13" t="str">
        <f t="shared" si="3"/>
        <v>09/21/2010</v>
      </c>
      <c r="O13" s="11" t="str">
        <f t="shared" si="4"/>
        <v>September</v>
      </c>
      <c r="P13">
        <f t="shared" si="0"/>
        <v>2010</v>
      </c>
      <c r="Q13" t="str">
        <f>TEXT(DATE(1970,1,1)+M13/86400,"MM/DD/YYYY")</f>
        <v>09/27/2010</v>
      </c>
      <c r="R13" t="b">
        <v>0</v>
      </c>
      <c r="S13" t="b">
        <v>1</v>
      </c>
      <c r="T13" t="s">
        <v>33</v>
      </c>
      <c r="U13" t="str">
        <f t="shared" si="5"/>
        <v>theater</v>
      </c>
      <c r="V13" t="str">
        <f t="shared" si="6"/>
        <v>plays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>
        <f t="shared" si="2"/>
        <v>2842</v>
      </c>
      <c r="J14" t="s">
        <v>21</v>
      </c>
      <c r="K14" t="s">
        <v>22</v>
      </c>
      <c r="L14">
        <v>1571720400</v>
      </c>
      <c r="M14">
        <v>1572411600</v>
      </c>
      <c r="N14" t="str">
        <f t="shared" si="3"/>
        <v>10/22/2019</v>
      </c>
      <c r="O14" s="11" t="str">
        <f t="shared" si="4"/>
        <v>October</v>
      </c>
      <c r="P14">
        <f t="shared" si="0"/>
        <v>2019</v>
      </c>
      <c r="Q14" t="str">
        <f>TEXT(DATE(1970,1,1)+M14/86400,"MM/DD/YYYY")</f>
        <v>10/30/2019</v>
      </c>
      <c r="R14" t="b">
        <v>0</v>
      </c>
      <c r="S14" t="b">
        <v>0</v>
      </c>
      <c r="T14" t="s">
        <v>53</v>
      </c>
      <c r="U14" t="str">
        <f t="shared" si="5"/>
        <v>film &amp; video</v>
      </c>
      <c r="V14" t="str">
        <f t="shared" si="6"/>
        <v>drama</v>
      </c>
    </row>
    <row r="15" spans="1:22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>
        <f t="shared" si="2"/>
        <v>5196.5</v>
      </c>
      <c r="J15" t="s">
        <v>21</v>
      </c>
      <c r="K15" t="s">
        <v>22</v>
      </c>
      <c r="L15">
        <v>1465621200</v>
      </c>
      <c r="M15">
        <v>1466658000</v>
      </c>
      <c r="N15" t="str">
        <f t="shared" si="3"/>
        <v>06/11/2016</v>
      </c>
      <c r="O15" s="11" t="str">
        <f t="shared" si="4"/>
        <v>June</v>
      </c>
      <c r="P15">
        <f t="shared" si="0"/>
        <v>2016</v>
      </c>
      <c r="Q15" t="str">
        <f>TEXT(DATE(1970,1,1)+M15/86400,"MM/DD/YYYY")</f>
        <v>06/23/2016</v>
      </c>
      <c r="R15" t="b">
        <v>0</v>
      </c>
      <c r="S15" t="b">
        <v>0</v>
      </c>
      <c r="T15" t="s">
        <v>60</v>
      </c>
      <c r="U15" t="str">
        <f t="shared" si="5"/>
        <v>music</v>
      </c>
      <c r="V15" t="str">
        <f t="shared" si="6"/>
        <v>indie rock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>
        <f t="shared" si="2"/>
        <v>9514.5</v>
      </c>
      <c r="J16" t="s">
        <v>21</v>
      </c>
      <c r="K16" t="s">
        <v>22</v>
      </c>
      <c r="L16">
        <v>1331013600</v>
      </c>
      <c r="M16">
        <v>1333342800</v>
      </c>
      <c r="N16" t="str">
        <f t="shared" si="3"/>
        <v>03/06/2012</v>
      </c>
      <c r="O16" s="11" t="str">
        <f t="shared" si="4"/>
        <v>March</v>
      </c>
      <c r="P16">
        <f t="shared" si="0"/>
        <v>2012</v>
      </c>
      <c r="Q16" t="str">
        <f>TEXT(DATE(1970,1,1)+M16/86400,"MM/DD/YYYY")</f>
        <v>04/02/2012</v>
      </c>
      <c r="R16" t="b">
        <v>0</v>
      </c>
      <c r="S16" t="b">
        <v>0</v>
      </c>
      <c r="T16" t="s">
        <v>60</v>
      </c>
      <c r="U16" t="str">
        <f t="shared" si="5"/>
        <v>music</v>
      </c>
      <c r="V16" t="str">
        <f t="shared" si="6"/>
        <v>indie rock</v>
      </c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>
        <f t="shared" si="2"/>
        <v>19433</v>
      </c>
      <c r="J17" t="s">
        <v>21</v>
      </c>
      <c r="K17" t="s">
        <v>22</v>
      </c>
      <c r="L17">
        <v>1575957600</v>
      </c>
      <c r="M17">
        <v>1576303200</v>
      </c>
      <c r="N17" t="str">
        <f t="shared" si="3"/>
        <v>12/10/2019</v>
      </c>
      <c r="O17" s="11" t="str">
        <f t="shared" si="4"/>
        <v>December</v>
      </c>
      <c r="P17">
        <f t="shared" si="0"/>
        <v>2019</v>
      </c>
      <c r="Q17" t="str">
        <f>TEXT(DATE(1970,1,1)+M17/86400,"MM/DD/YYYY")</f>
        <v>12/14/2019</v>
      </c>
      <c r="R17" t="b">
        <v>0</v>
      </c>
      <c r="S17" t="b">
        <v>0</v>
      </c>
      <c r="T17" t="s">
        <v>65</v>
      </c>
      <c r="U17" t="str">
        <f t="shared" si="5"/>
        <v>technology</v>
      </c>
      <c r="V17" t="str">
        <f t="shared" si="6"/>
        <v>wearables</v>
      </c>
    </row>
    <row r="18" spans="1:2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>
        <f t="shared" si="2"/>
        <v>5570.5</v>
      </c>
      <c r="J18" t="s">
        <v>21</v>
      </c>
      <c r="K18" t="s">
        <v>22</v>
      </c>
      <c r="L18">
        <v>1390370400</v>
      </c>
      <c r="M18">
        <v>1392271200</v>
      </c>
      <c r="N18" t="str">
        <f t="shared" si="3"/>
        <v>01/22/2014</v>
      </c>
      <c r="O18" s="11" t="str">
        <f t="shared" si="4"/>
        <v>January</v>
      </c>
      <c r="P18">
        <f t="shared" si="0"/>
        <v>2014</v>
      </c>
      <c r="Q18" t="str">
        <f>TEXT(DATE(1970,1,1)+M18/86400,"MM/DD/YYYY")</f>
        <v>02/13/2014</v>
      </c>
      <c r="R18" t="b">
        <v>0</v>
      </c>
      <c r="S18" t="b">
        <v>0</v>
      </c>
      <c r="T18" t="s">
        <v>68</v>
      </c>
      <c r="U18" t="str">
        <f t="shared" si="5"/>
        <v>publishing</v>
      </c>
      <c r="V18" t="str">
        <f t="shared" si="6"/>
        <v>nonfiction</v>
      </c>
    </row>
    <row r="19" spans="1:2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>
        <f t="shared" si="2"/>
        <v>68047</v>
      </c>
      <c r="J19" t="s">
        <v>21</v>
      </c>
      <c r="K19" t="s">
        <v>22</v>
      </c>
      <c r="L19">
        <v>1294812000</v>
      </c>
      <c r="M19">
        <v>1294898400</v>
      </c>
      <c r="N19" t="str">
        <f t="shared" si="3"/>
        <v>01/12/2011</v>
      </c>
      <c r="O19" s="11" t="str">
        <f t="shared" si="4"/>
        <v>January</v>
      </c>
      <c r="P19">
        <f t="shared" si="0"/>
        <v>2011</v>
      </c>
      <c r="Q19" t="str">
        <f>TEXT(DATE(1970,1,1)+M19/86400,"MM/DD/YYYY")</f>
        <v>01/13/2011</v>
      </c>
      <c r="R19" t="b">
        <v>0</v>
      </c>
      <c r="S19" t="b">
        <v>0</v>
      </c>
      <c r="T19" t="s">
        <v>71</v>
      </c>
      <c r="U19" t="str">
        <f t="shared" si="5"/>
        <v>film &amp; video</v>
      </c>
      <c r="V19" t="str">
        <f t="shared" si="6"/>
        <v>animation</v>
      </c>
    </row>
    <row r="20" spans="1:2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>
        <f t="shared" si="2"/>
        <v>3112</v>
      </c>
      <c r="J20" t="s">
        <v>21</v>
      </c>
      <c r="K20" t="s">
        <v>22</v>
      </c>
      <c r="L20">
        <v>1536382800</v>
      </c>
      <c r="M20">
        <v>1537074000</v>
      </c>
      <c r="N20" t="str">
        <f t="shared" si="3"/>
        <v>09/08/2018</v>
      </c>
      <c r="O20" s="11" t="str">
        <f t="shared" si="4"/>
        <v>September</v>
      </c>
      <c r="P20">
        <f t="shared" si="0"/>
        <v>2018</v>
      </c>
      <c r="Q20" t="str">
        <f>TEXT(DATE(1970,1,1)+M20/86400,"MM/DD/YYYY")</f>
        <v>09/16/2018</v>
      </c>
      <c r="R20" t="b">
        <v>0</v>
      </c>
      <c r="S20" t="b">
        <v>0</v>
      </c>
      <c r="T20" t="s">
        <v>33</v>
      </c>
      <c r="U20" t="str">
        <f t="shared" si="5"/>
        <v>theater</v>
      </c>
      <c r="V20" t="str">
        <f t="shared" si="6"/>
        <v>plays</v>
      </c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>
        <f t="shared" si="2"/>
        <v>15502.5</v>
      </c>
      <c r="J21" t="s">
        <v>21</v>
      </c>
      <c r="K21" t="s">
        <v>22</v>
      </c>
      <c r="L21">
        <v>1551679200</v>
      </c>
      <c r="M21">
        <v>1553490000</v>
      </c>
      <c r="N21" t="str">
        <f t="shared" si="3"/>
        <v>03/04/2019</v>
      </c>
      <c r="O21" s="11" t="str">
        <f t="shared" si="4"/>
        <v>March</v>
      </c>
      <c r="P21">
        <f t="shared" si="0"/>
        <v>2019</v>
      </c>
      <c r="Q21" t="str">
        <f>TEXT(DATE(1970,1,1)+M21/86400,"MM/DD/YYYY")</f>
        <v>03/25/2019</v>
      </c>
      <c r="R21" t="b">
        <v>0</v>
      </c>
      <c r="S21" t="b">
        <v>1</v>
      </c>
      <c r="T21" t="s">
        <v>33</v>
      </c>
      <c r="U21" t="str">
        <f t="shared" si="5"/>
        <v>theater</v>
      </c>
      <c r="V21" t="str">
        <f t="shared" si="6"/>
        <v>plays</v>
      </c>
    </row>
    <row r="22" spans="1:2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>
        <f t="shared" si="2"/>
        <v>74666</v>
      </c>
      <c r="J22" t="s">
        <v>21</v>
      </c>
      <c r="K22" t="s">
        <v>22</v>
      </c>
      <c r="L22">
        <v>1406523600</v>
      </c>
      <c r="M22">
        <v>1406523600</v>
      </c>
      <c r="N22" t="str">
        <f t="shared" si="3"/>
        <v>07/28/2014</v>
      </c>
      <c r="O22" s="11" t="str">
        <f t="shared" si="4"/>
        <v>July</v>
      </c>
      <c r="P22">
        <f t="shared" si="0"/>
        <v>2014</v>
      </c>
      <c r="Q22" t="str">
        <f>TEXT(DATE(1970,1,1)+M22/86400,"MM/DD/YYYY")</f>
        <v>07/28/2014</v>
      </c>
      <c r="R22" t="b">
        <v>0</v>
      </c>
      <c r="S22" t="b">
        <v>0</v>
      </c>
      <c r="T22" t="s">
        <v>53</v>
      </c>
      <c r="U22" t="str">
        <f t="shared" si="5"/>
        <v>film &amp; video</v>
      </c>
      <c r="V22" t="str">
        <f t="shared" si="6"/>
        <v>drama</v>
      </c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>
        <f t="shared" si="2"/>
        <v>19545.5</v>
      </c>
      <c r="J23" t="s">
        <v>21</v>
      </c>
      <c r="K23" t="s">
        <v>22</v>
      </c>
      <c r="L23">
        <v>1313384400</v>
      </c>
      <c r="M23">
        <v>1316322000</v>
      </c>
      <c r="N23" t="str">
        <f t="shared" si="3"/>
        <v>08/15/2011</v>
      </c>
      <c r="O23" s="11" t="str">
        <f t="shared" si="4"/>
        <v>August</v>
      </c>
      <c r="P23">
        <f t="shared" si="0"/>
        <v>2011</v>
      </c>
      <c r="Q23" t="str">
        <f>TEXT(DATE(1970,1,1)+M23/86400,"MM/DD/YYYY")</f>
        <v>09/18/2011</v>
      </c>
      <c r="R23" t="b">
        <v>0</v>
      </c>
      <c r="S23" t="b">
        <v>0</v>
      </c>
      <c r="T23" t="s">
        <v>33</v>
      </c>
      <c r="U23" t="str">
        <f t="shared" si="5"/>
        <v>theater</v>
      </c>
      <c r="V23" t="str">
        <f t="shared" si="6"/>
        <v>plays</v>
      </c>
    </row>
    <row r="24" spans="1:2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>
        <f t="shared" si="2"/>
        <v>38290</v>
      </c>
      <c r="J24" t="s">
        <v>21</v>
      </c>
      <c r="K24" t="s">
        <v>22</v>
      </c>
      <c r="L24">
        <v>1522731600</v>
      </c>
      <c r="M24">
        <v>1524027600</v>
      </c>
      <c r="N24" t="str">
        <f t="shared" si="3"/>
        <v>04/03/2018</v>
      </c>
      <c r="O24" s="11" t="str">
        <f t="shared" si="4"/>
        <v>April</v>
      </c>
      <c r="P24">
        <f t="shared" si="0"/>
        <v>2018</v>
      </c>
      <c r="Q24" t="str">
        <f>TEXT(DATE(1970,1,1)+M24/86400,"MM/DD/YYYY")</f>
        <v>04/18/2018</v>
      </c>
      <c r="R24" t="b">
        <v>0</v>
      </c>
      <c r="S24" t="b">
        <v>0</v>
      </c>
      <c r="T24" t="s">
        <v>33</v>
      </c>
      <c r="U24" t="str">
        <f t="shared" si="5"/>
        <v>theater</v>
      </c>
      <c r="V24" t="str">
        <f t="shared" si="6"/>
        <v>plays</v>
      </c>
    </row>
    <row r="25" spans="1:2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>
        <f t="shared" si="2"/>
        <v>7542</v>
      </c>
      <c r="J25" t="s">
        <v>40</v>
      </c>
      <c r="K25" t="s">
        <v>41</v>
      </c>
      <c r="L25">
        <v>1550124000</v>
      </c>
      <c r="M25">
        <v>1554699600</v>
      </c>
      <c r="N25" t="str">
        <f t="shared" si="3"/>
        <v>02/14/2019</v>
      </c>
      <c r="O25" s="11" t="str">
        <f t="shared" si="4"/>
        <v>February</v>
      </c>
      <c r="P25">
        <f t="shared" si="0"/>
        <v>2019</v>
      </c>
      <c r="Q25" t="str">
        <f>TEXT(DATE(1970,1,1)+M25/86400,"MM/DD/YYYY")</f>
        <v>04/08/2019</v>
      </c>
      <c r="R25" t="b">
        <v>0</v>
      </c>
      <c r="S25" t="b">
        <v>0</v>
      </c>
      <c r="T25" t="s">
        <v>42</v>
      </c>
      <c r="U25" t="str">
        <f t="shared" si="5"/>
        <v>film &amp; video</v>
      </c>
      <c r="V25" t="str">
        <f t="shared" si="6"/>
        <v>documentary</v>
      </c>
    </row>
    <row r="26" spans="1:2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>
        <f t="shared" si="2"/>
        <v>53465</v>
      </c>
      <c r="J26" t="s">
        <v>21</v>
      </c>
      <c r="K26" t="s">
        <v>22</v>
      </c>
      <c r="L26">
        <v>1403326800</v>
      </c>
      <c r="M26">
        <v>1403499600</v>
      </c>
      <c r="N26" t="str">
        <f t="shared" si="3"/>
        <v>06/21/2014</v>
      </c>
      <c r="O26" s="11" t="str">
        <f t="shared" si="4"/>
        <v>June</v>
      </c>
      <c r="P26">
        <f t="shared" si="0"/>
        <v>2014</v>
      </c>
      <c r="Q26" t="str">
        <f>TEXT(DATE(1970,1,1)+M26/86400,"MM/DD/YYYY")</f>
        <v>06/23/2014</v>
      </c>
      <c r="R26" t="b">
        <v>0</v>
      </c>
      <c r="S26" t="b">
        <v>0</v>
      </c>
      <c r="T26" t="s">
        <v>65</v>
      </c>
      <c r="U26" t="str">
        <f t="shared" si="5"/>
        <v>technology</v>
      </c>
      <c r="V26" t="str">
        <f t="shared" si="6"/>
        <v>wearables</v>
      </c>
    </row>
    <row r="27" spans="1:2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>
        <f t="shared" si="2"/>
        <v>6033.5</v>
      </c>
      <c r="J27" t="s">
        <v>21</v>
      </c>
      <c r="K27" t="s">
        <v>22</v>
      </c>
      <c r="L27">
        <v>1305694800</v>
      </c>
      <c r="M27">
        <v>1307422800</v>
      </c>
      <c r="N27" t="str">
        <f t="shared" si="3"/>
        <v>05/18/2011</v>
      </c>
      <c r="O27" s="11" t="str">
        <f t="shared" si="4"/>
        <v>May</v>
      </c>
      <c r="P27">
        <f t="shared" si="0"/>
        <v>2011</v>
      </c>
      <c r="Q27" t="str">
        <f>TEXT(DATE(1970,1,1)+M27/86400,"MM/DD/YYYY")</f>
        <v>06/07/2011</v>
      </c>
      <c r="R27" t="b">
        <v>0</v>
      </c>
      <c r="S27" t="b">
        <v>1</v>
      </c>
      <c r="T27" t="s">
        <v>89</v>
      </c>
      <c r="U27" t="str">
        <f t="shared" si="5"/>
        <v>games</v>
      </c>
      <c r="V27" t="str">
        <f t="shared" si="6"/>
        <v>video games</v>
      </c>
    </row>
    <row r="28" spans="1:2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>
        <f t="shared" si="2"/>
        <v>26647</v>
      </c>
      <c r="J28" t="s">
        <v>21</v>
      </c>
      <c r="K28" t="s">
        <v>22</v>
      </c>
      <c r="L28">
        <v>1533013200</v>
      </c>
      <c r="M28">
        <v>1535346000</v>
      </c>
      <c r="N28" t="str">
        <f t="shared" si="3"/>
        <v>07/31/2018</v>
      </c>
      <c r="O28" s="11" t="str">
        <f t="shared" si="4"/>
        <v>July</v>
      </c>
      <c r="P28">
        <f t="shared" si="0"/>
        <v>2018</v>
      </c>
      <c r="Q28" t="str">
        <f>TEXT(DATE(1970,1,1)+M28/86400,"MM/DD/YYYY")</f>
        <v>08/27/2018</v>
      </c>
      <c r="R28" t="b">
        <v>0</v>
      </c>
      <c r="S28" t="b">
        <v>0</v>
      </c>
      <c r="T28" t="s">
        <v>33</v>
      </c>
      <c r="U28" t="str">
        <f t="shared" si="5"/>
        <v>theater</v>
      </c>
      <c r="V28" t="str">
        <f t="shared" si="6"/>
        <v>plays</v>
      </c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>
        <f t="shared" si="2"/>
        <v>807</v>
      </c>
      <c r="J29" t="s">
        <v>21</v>
      </c>
      <c r="K29" t="s">
        <v>22</v>
      </c>
      <c r="L29">
        <v>1443848400</v>
      </c>
      <c r="M29">
        <v>1444539600</v>
      </c>
      <c r="N29" t="str">
        <f t="shared" si="3"/>
        <v>10/03/2015</v>
      </c>
      <c r="O29" s="11" t="str">
        <f t="shared" si="4"/>
        <v>October</v>
      </c>
      <c r="P29">
        <f t="shared" si="0"/>
        <v>2015</v>
      </c>
      <c r="Q29" t="str">
        <f>TEXT(DATE(1970,1,1)+M29/86400,"MM/DD/YYYY")</f>
        <v>10/11/2015</v>
      </c>
      <c r="R29" t="b">
        <v>0</v>
      </c>
      <c r="S29" t="b">
        <v>0</v>
      </c>
      <c r="T29" t="s">
        <v>23</v>
      </c>
      <c r="U29" t="str">
        <f t="shared" si="5"/>
        <v>music</v>
      </c>
      <c r="V29" t="str">
        <f t="shared" si="6"/>
        <v>rock</v>
      </c>
    </row>
    <row r="30" spans="1:2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>
        <f t="shared" si="2"/>
        <v>69927.5</v>
      </c>
      <c r="J30" t="s">
        <v>21</v>
      </c>
      <c r="K30" t="s">
        <v>22</v>
      </c>
      <c r="L30">
        <v>1265695200</v>
      </c>
      <c r="M30">
        <v>1267682400</v>
      </c>
      <c r="N30" t="str">
        <f t="shared" si="3"/>
        <v>02/09/2010</v>
      </c>
      <c r="O30" s="11" t="str">
        <f t="shared" si="4"/>
        <v>February</v>
      </c>
      <c r="P30">
        <f t="shared" si="0"/>
        <v>2010</v>
      </c>
      <c r="Q30" t="str">
        <f>TEXT(DATE(1970,1,1)+M30/86400,"MM/DD/YYYY")</f>
        <v>03/04/2010</v>
      </c>
      <c r="R30" t="b">
        <v>0</v>
      </c>
      <c r="S30" t="b">
        <v>1</v>
      </c>
      <c r="T30" t="s">
        <v>33</v>
      </c>
      <c r="U30" t="str">
        <f t="shared" si="5"/>
        <v>theater</v>
      </c>
      <c r="V30" t="str">
        <f t="shared" si="6"/>
        <v>plays</v>
      </c>
    </row>
    <row r="31" spans="1:22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>
        <f t="shared" si="2"/>
        <v>76285.5</v>
      </c>
      <c r="J31" t="s">
        <v>98</v>
      </c>
      <c r="K31" t="s">
        <v>99</v>
      </c>
      <c r="L31">
        <v>1532062800</v>
      </c>
      <c r="M31">
        <v>1535518800</v>
      </c>
      <c r="N31" t="str">
        <f t="shared" si="3"/>
        <v>07/20/2018</v>
      </c>
      <c r="O31" s="11" t="str">
        <f t="shared" si="4"/>
        <v>July</v>
      </c>
      <c r="P31">
        <f t="shared" si="0"/>
        <v>2018</v>
      </c>
      <c r="Q31" t="str">
        <f>TEXT(DATE(1970,1,1)+M31/86400,"MM/DD/YYYY")</f>
        <v>08/29/2018</v>
      </c>
      <c r="R31" t="b">
        <v>0</v>
      </c>
      <c r="S31" t="b">
        <v>0</v>
      </c>
      <c r="T31" t="s">
        <v>100</v>
      </c>
      <c r="U31" t="str">
        <f t="shared" si="5"/>
        <v>film &amp; video</v>
      </c>
      <c r="V31" t="str">
        <f t="shared" si="6"/>
        <v>shorts</v>
      </c>
    </row>
    <row r="32" spans="1:2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>
        <f t="shared" si="2"/>
        <v>7292</v>
      </c>
      <c r="J32" t="s">
        <v>21</v>
      </c>
      <c r="K32" t="s">
        <v>22</v>
      </c>
      <c r="L32">
        <v>1558674000</v>
      </c>
      <c r="M32">
        <v>1559106000</v>
      </c>
      <c r="N32" t="str">
        <f t="shared" si="3"/>
        <v>05/24/2019</v>
      </c>
      <c r="O32" s="11" t="str">
        <f t="shared" si="4"/>
        <v>May</v>
      </c>
      <c r="P32">
        <f t="shared" si="0"/>
        <v>2019</v>
      </c>
      <c r="Q32" t="str">
        <f>TEXT(DATE(1970,1,1)+M32/86400,"MM/DD/YYYY")</f>
        <v>05/29/2019</v>
      </c>
      <c r="R32" t="b">
        <v>0</v>
      </c>
      <c r="S32" t="b">
        <v>0</v>
      </c>
      <c r="T32" t="s">
        <v>71</v>
      </c>
      <c r="U32" t="str">
        <f t="shared" si="5"/>
        <v>film &amp; video</v>
      </c>
      <c r="V32" t="str">
        <f t="shared" si="6"/>
        <v>animation</v>
      </c>
    </row>
    <row r="33" spans="1:2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>
        <f t="shared" si="2"/>
        <v>5538</v>
      </c>
      <c r="J33" t="s">
        <v>40</v>
      </c>
      <c r="K33" t="s">
        <v>41</v>
      </c>
      <c r="L33">
        <v>1451973600</v>
      </c>
      <c r="M33">
        <v>1454392800</v>
      </c>
      <c r="N33" t="str">
        <f t="shared" si="3"/>
        <v>01/05/2016</v>
      </c>
      <c r="O33" s="11" t="str">
        <f t="shared" si="4"/>
        <v>January</v>
      </c>
      <c r="P33">
        <f t="shared" si="0"/>
        <v>2016</v>
      </c>
      <c r="Q33" t="str">
        <f>TEXT(DATE(1970,1,1)+M33/86400,"MM/DD/YYYY")</f>
        <v>02/02/2016</v>
      </c>
      <c r="R33" t="b">
        <v>0</v>
      </c>
      <c r="S33" t="b">
        <v>0</v>
      </c>
      <c r="T33" t="s">
        <v>89</v>
      </c>
      <c r="U33" t="str">
        <f t="shared" si="5"/>
        <v>games</v>
      </c>
      <c r="V33" t="str">
        <f t="shared" si="6"/>
        <v>video games</v>
      </c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>
        <f t="shared" si="2"/>
        <v>44991.5</v>
      </c>
      <c r="J34" t="s">
        <v>107</v>
      </c>
      <c r="K34" t="s">
        <v>108</v>
      </c>
      <c r="L34">
        <v>1515564000</v>
      </c>
      <c r="M34">
        <v>1517896800</v>
      </c>
      <c r="N34" t="str">
        <f t="shared" si="3"/>
        <v>01/10/2018</v>
      </c>
      <c r="O34" s="11" t="str">
        <f t="shared" si="4"/>
        <v>January</v>
      </c>
      <c r="P34">
        <f t="shared" si="0"/>
        <v>2018</v>
      </c>
      <c r="Q34" t="str">
        <f>TEXT(DATE(1970,1,1)+M34/86400,"MM/DD/YYYY")</f>
        <v>02/06/2018</v>
      </c>
      <c r="R34" t="b">
        <v>0</v>
      </c>
      <c r="S34" t="b">
        <v>0</v>
      </c>
      <c r="T34" t="s">
        <v>42</v>
      </c>
      <c r="U34" t="str">
        <f t="shared" si="5"/>
        <v>film &amp; video</v>
      </c>
      <c r="V34" t="str">
        <f t="shared" si="6"/>
        <v>documentary</v>
      </c>
    </row>
    <row r="35" spans="1:2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>
        <f t="shared" si="2"/>
        <v>97542.5</v>
      </c>
      <c r="J35" t="s">
        <v>21</v>
      </c>
      <c r="K35" t="s">
        <v>22</v>
      </c>
      <c r="L35">
        <v>1412485200</v>
      </c>
      <c r="M35">
        <v>1415685600</v>
      </c>
      <c r="N35" t="str">
        <f t="shared" si="3"/>
        <v>10/05/2014</v>
      </c>
      <c r="O35" s="11" t="str">
        <f t="shared" si="4"/>
        <v>October</v>
      </c>
      <c r="P35">
        <f t="shared" si="0"/>
        <v>2014</v>
      </c>
      <c r="Q35" t="str">
        <f>TEXT(DATE(1970,1,1)+M35/86400,"MM/DD/YYYY")</f>
        <v>11/11/2014</v>
      </c>
      <c r="R35" t="b">
        <v>0</v>
      </c>
      <c r="S35" t="b">
        <v>0</v>
      </c>
      <c r="T35" t="s">
        <v>33</v>
      </c>
      <c r="U35" t="str">
        <f t="shared" si="5"/>
        <v>theater</v>
      </c>
      <c r="V35" t="str">
        <f t="shared" si="6"/>
        <v>plays</v>
      </c>
    </row>
    <row r="36" spans="1:22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>
        <f t="shared" si="2"/>
        <v>7095</v>
      </c>
      <c r="J36" t="s">
        <v>21</v>
      </c>
      <c r="K36" t="s">
        <v>22</v>
      </c>
      <c r="L36">
        <v>1490245200</v>
      </c>
      <c r="M36">
        <v>1490677200</v>
      </c>
      <c r="N36" t="str">
        <f t="shared" si="3"/>
        <v>03/23/2017</v>
      </c>
      <c r="O36" s="11" t="str">
        <f t="shared" si="4"/>
        <v>March</v>
      </c>
      <c r="P36">
        <f t="shared" si="0"/>
        <v>2017</v>
      </c>
      <c r="Q36" t="str">
        <f>TEXT(DATE(1970,1,1)+M36/86400,"MM/DD/YYYY")</f>
        <v>03/28/2017</v>
      </c>
      <c r="R36" t="b">
        <v>0</v>
      </c>
      <c r="S36" t="b">
        <v>0</v>
      </c>
      <c r="T36" t="s">
        <v>42</v>
      </c>
      <c r="U36" t="str">
        <f t="shared" si="5"/>
        <v>film &amp; video</v>
      </c>
      <c r="V36" t="str">
        <f t="shared" si="6"/>
        <v>documentary</v>
      </c>
    </row>
    <row r="37" spans="1:22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>
        <f t="shared" si="2"/>
        <v>95296.5</v>
      </c>
      <c r="J37" t="s">
        <v>36</v>
      </c>
      <c r="K37" t="s">
        <v>37</v>
      </c>
      <c r="L37">
        <v>1547877600</v>
      </c>
      <c r="M37">
        <v>1551506400</v>
      </c>
      <c r="N37" t="str">
        <f t="shared" si="3"/>
        <v>01/19/2019</v>
      </c>
      <c r="O37" s="11" t="str">
        <f t="shared" si="4"/>
        <v>January</v>
      </c>
      <c r="P37">
        <f t="shared" si="0"/>
        <v>2019</v>
      </c>
      <c r="Q37" t="str">
        <f>TEXT(DATE(1970,1,1)+M37/86400,"MM/DD/YYYY")</f>
        <v>03/02/2019</v>
      </c>
      <c r="R37" t="b">
        <v>0</v>
      </c>
      <c r="S37" t="b">
        <v>1</v>
      </c>
      <c r="T37" t="s">
        <v>53</v>
      </c>
      <c r="U37" t="str">
        <f t="shared" si="5"/>
        <v>film &amp; video</v>
      </c>
      <c r="V37" t="str">
        <f t="shared" si="6"/>
        <v>drama</v>
      </c>
    </row>
    <row r="38" spans="1:2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>
        <f t="shared" si="2"/>
        <v>558.5</v>
      </c>
      <c r="J38" t="s">
        <v>21</v>
      </c>
      <c r="K38" t="s">
        <v>22</v>
      </c>
      <c r="L38">
        <v>1298700000</v>
      </c>
      <c r="M38">
        <v>1300856400</v>
      </c>
      <c r="N38" t="str">
        <f t="shared" si="3"/>
        <v>02/26/2011</v>
      </c>
      <c r="O38" s="11" t="str">
        <f t="shared" si="4"/>
        <v>February</v>
      </c>
      <c r="P38">
        <f t="shared" si="0"/>
        <v>2011</v>
      </c>
      <c r="Q38" t="str">
        <f>TEXT(DATE(1970,1,1)+M38/86400,"MM/DD/YYYY")</f>
        <v>03/23/2011</v>
      </c>
      <c r="R38" t="b">
        <v>0</v>
      </c>
      <c r="S38" t="b">
        <v>0</v>
      </c>
      <c r="T38" t="s">
        <v>33</v>
      </c>
      <c r="U38" t="str">
        <f t="shared" si="5"/>
        <v>theater</v>
      </c>
      <c r="V38" t="str">
        <f t="shared" si="6"/>
        <v>plays</v>
      </c>
    </row>
    <row r="39" spans="1:22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>
        <f t="shared" si="2"/>
        <v>5723</v>
      </c>
      <c r="J39" t="s">
        <v>21</v>
      </c>
      <c r="K39" t="s">
        <v>22</v>
      </c>
      <c r="L39">
        <v>1570338000</v>
      </c>
      <c r="M39">
        <v>1573192800</v>
      </c>
      <c r="N39" t="str">
        <f t="shared" si="3"/>
        <v>10/06/2019</v>
      </c>
      <c r="O39" s="11" t="str">
        <f t="shared" si="4"/>
        <v>October</v>
      </c>
      <c r="P39">
        <f t="shared" si="0"/>
        <v>2019</v>
      </c>
      <c r="Q39" t="str">
        <f>TEXT(DATE(1970,1,1)+M39/86400,"MM/DD/YYYY")</f>
        <v>11/08/2019</v>
      </c>
      <c r="R39" t="b">
        <v>0</v>
      </c>
      <c r="S39" t="b">
        <v>1</v>
      </c>
      <c r="T39" t="s">
        <v>119</v>
      </c>
      <c r="U39" t="str">
        <f t="shared" si="5"/>
        <v>publishing</v>
      </c>
      <c r="V39" t="str">
        <f t="shared" si="6"/>
        <v>fiction</v>
      </c>
    </row>
    <row r="40" spans="1:2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>
        <f t="shared" si="2"/>
        <v>5109.5</v>
      </c>
      <c r="J40" t="s">
        <v>21</v>
      </c>
      <c r="K40" t="s">
        <v>22</v>
      </c>
      <c r="L40">
        <v>1287378000</v>
      </c>
      <c r="M40">
        <v>1287810000</v>
      </c>
      <c r="N40" t="str">
        <f t="shared" si="3"/>
        <v>10/18/2010</v>
      </c>
      <c r="O40" s="11" t="str">
        <f t="shared" si="4"/>
        <v>October</v>
      </c>
      <c r="P40">
        <f t="shared" si="0"/>
        <v>2010</v>
      </c>
      <c r="Q40" t="str">
        <f>TEXT(DATE(1970,1,1)+M40/86400,"MM/DD/YYYY")</f>
        <v>10/23/2010</v>
      </c>
      <c r="R40" t="b">
        <v>0</v>
      </c>
      <c r="S40" t="b">
        <v>0</v>
      </c>
      <c r="T40" t="s">
        <v>122</v>
      </c>
      <c r="U40" t="str">
        <f t="shared" si="5"/>
        <v>photography</v>
      </c>
      <c r="V40" t="str">
        <f t="shared" si="6"/>
        <v>photography books</v>
      </c>
    </row>
    <row r="41" spans="1:2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>
        <f t="shared" si="2"/>
        <v>2557.5</v>
      </c>
      <c r="J41" t="s">
        <v>36</v>
      </c>
      <c r="K41" t="s">
        <v>37</v>
      </c>
      <c r="L41">
        <v>1361772000</v>
      </c>
      <c r="M41">
        <v>1362978000</v>
      </c>
      <c r="N41" t="str">
        <f t="shared" si="3"/>
        <v>02/25/2013</v>
      </c>
      <c r="O41" s="11" t="str">
        <f t="shared" si="4"/>
        <v>February</v>
      </c>
      <c r="P41">
        <f t="shared" si="0"/>
        <v>2013</v>
      </c>
      <c r="Q41" t="str">
        <f>TEXT(DATE(1970,1,1)+M41/86400,"MM/DD/YYYY")</f>
        <v>03/11/2013</v>
      </c>
      <c r="R41" t="b">
        <v>0</v>
      </c>
      <c r="S41" t="b">
        <v>0</v>
      </c>
      <c r="T41" t="s">
        <v>33</v>
      </c>
      <c r="U41" t="str">
        <f t="shared" si="5"/>
        <v>theater</v>
      </c>
      <c r="V41" t="str">
        <f t="shared" si="6"/>
        <v>plays</v>
      </c>
    </row>
    <row r="42" spans="1:2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>
        <f t="shared" si="2"/>
        <v>7538</v>
      </c>
      <c r="J42" t="s">
        <v>21</v>
      </c>
      <c r="K42" t="s">
        <v>22</v>
      </c>
      <c r="L42">
        <v>1275714000</v>
      </c>
      <c r="M42">
        <v>1277355600</v>
      </c>
      <c r="N42" t="str">
        <f t="shared" si="3"/>
        <v>06/05/2010</v>
      </c>
      <c r="O42" s="11" t="str">
        <f t="shared" si="4"/>
        <v>June</v>
      </c>
      <c r="P42">
        <f t="shared" si="0"/>
        <v>2010</v>
      </c>
      <c r="Q42" t="str">
        <f>TEXT(DATE(1970,1,1)+M42/86400,"MM/DD/YYYY")</f>
        <v>06/24/2010</v>
      </c>
      <c r="R42" t="b">
        <v>0</v>
      </c>
      <c r="S42" t="b">
        <v>1</v>
      </c>
      <c r="T42" t="s">
        <v>65</v>
      </c>
      <c r="U42" t="str">
        <f t="shared" si="5"/>
        <v>technology</v>
      </c>
      <c r="V42" t="str">
        <f t="shared" si="6"/>
        <v>wearables</v>
      </c>
    </row>
    <row r="43" spans="1:22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>
        <f t="shared" si="2"/>
        <v>6017.5</v>
      </c>
      <c r="J43" t="s">
        <v>107</v>
      </c>
      <c r="K43" t="s">
        <v>108</v>
      </c>
      <c r="L43">
        <v>1346734800</v>
      </c>
      <c r="M43">
        <v>1348981200</v>
      </c>
      <c r="N43" t="str">
        <f t="shared" si="3"/>
        <v>09/04/2012</v>
      </c>
      <c r="O43" s="11" t="str">
        <f t="shared" si="4"/>
        <v>September</v>
      </c>
      <c r="P43">
        <f t="shared" si="0"/>
        <v>2012</v>
      </c>
      <c r="Q43" t="str">
        <f>TEXT(DATE(1970,1,1)+M43/86400,"MM/DD/YYYY")</f>
        <v>09/30/2012</v>
      </c>
      <c r="R43" t="b">
        <v>0</v>
      </c>
      <c r="S43" t="b">
        <v>1</v>
      </c>
      <c r="T43" t="s">
        <v>23</v>
      </c>
      <c r="U43" t="str">
        <f t="shared" si="5"/>
        <v>music</v>
      </c>
      <c r="V43" t="str">
        <f t="shared" si="6"/>
        <v>rock</v>
      </c>
    </row>
    <row r="44" spans="1:22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>
        <f t="shared" si="2"/>
        <v>4106.5</v>
      </c>
      <c r="J44" t="s">
        <v>21</v>
      </c>
      <c r="K44" t="s">
        <v>22</v>
      </c>
      <c r="L44">
        <v>1309755600</v>
      </c>
      <c r="M44">
        <v>1310533200</v>
      </c>
      <c r="N44" t="str">
        <f t="shared" si="3"/>
        <v>07/04/2011</v>
      </c>
      <c r="O44" s="11" t="str">
        <f t="shared" si="4"/>
        <v>July</v>
      </c>
      <c r="P44">
        <f t="shared" si="0"/>
        <v>2011</v>
      </c>
      <c r="Q44" t="str">
        <f>TEXT(DATE(1970,1,1)+M44/86400,"MM/DD/YYYY")</f>
        <v>07/13/2011</v>
      </c>
      <c r="R44" t="b">
        <v>0</v>
      </c>
      <c r="S44" t="b">
        <v>0</v>
      </c>
      <c r="T44" t="s">
        <v>17</v>
      </c>
      <c r="U44" t="str">
        <f t="shared" si="5"/>
        <v>food</v>
      </c>
      <c r="V44" t="str">
        <f t="shared" si="6"/>
        <v>food trucks</v>
      </c>
    </row>
    <row r="45" spans="1:2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>
        <f t="shared" si="2"/>
        <v>86964.5</v>
      </c>
      <c r="J45" t="s">
        <v>21</v>
      </c>
      <c r="K45" t="s">
        <v>22</v>
      </c>
      <c r="L45">
        <v>1406178000</v>
      </c>
      <c r="M45">
        <v>1407560400</v>
      </c>
      <c r="N45" t="str">
        <f t="shared" si="3"/>
        <v>07/24/2014</v>
      </c>
      <c r="O45" s="11" t="str">
        <f t="shared" si="4"/>
        <v>July</v>
      </c>
      <c r="P45">
        <f t="shared" si="0"/>
        <v>2014</v>
      </c>
      <c r="Q45" t="str">
        <f>TEXT(DATE(1970,1,1)+M45/86400,"MM/DD/YYYY")</f>
        <v>08/09/2014</v>
      </c>
      <c r="R45" t="b">
        <v>0</v>
      </c>
      <c r="S45" t="b">
        <v>0</v>
      </c>
      <c r="T45" t="s">
        <v>133</v>
      </c>
      <c r="U45" t="str">
        <f t="shared" si="5"/>
        <v>publishing</v>
      </c>
      <c r="V45" t="str">
        <f t="shared" si="6"/>
        <v>radio &amp; podcasts</v>
      </c>
    </row>
    <row r="46" spans="1:2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>
        <f t="shared" si="2"/>
        <v>5319.5</v>
      </c>
      <c r="J46" t="s">
        <v>36</v>
      </c>
      <c r="K46" t="s">
        <v>37</v>
      </c>
      <c r="L46">
        <v>1552798800</v>
      </c>
      <c r="M46">
        <v>1552885200</v>
      </c>
      <c r="N46" t="str">
        <f t="shared" si="3"/>
        <v>03/17/2019</v>
      </c>
      <c r="O46" s="11" t="str">
        <f t="shared" si="4"/>
        <v>March</v>
      </c>
      <c r="P46">
        <f t="shared" si="0"/>
        <v>2019</v>
      </c>
      <c r="Q46" t="str">
        <f>TEXT(DATE(1970,1,1)+M46/86400,"MM/DD/YYYY")</f>
        <v>03/18/2019</v>
      </c>
      <c r="R46" t="b">
        <v>0</v>
      </c>
      <c r="S46" t="b">
        <v>0</v>
      </c>
      <c r="T46" t="s">
        <v>119</v>
      </c>
      <c r="U46" t="str">
        <f t="shared" si="5"/>
        <v>publishing</v>
      </c>
      <c r="V46" t="str">
        <f t="shared" si="6"/>
        <v>fiction</v>
      </c>
    </row>
    <row r="47" spans="1:22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>
        <f t="shared" si="2"/>
        <v>2289</v>
      </c>
      <c r="J47" t="s">
        <v>21</v>
      </c>
      <c r="K47" t="s">
        <v>22</v>
      </c>
      <c r="L47">
        <v>1478062800</v>
      </c>
      <c r="M47">
        <v>1479362400</v>
      </c>
      <c r="N47" t="str">
        <f t="shared" si="3"/>
        <v>11/02/2016</v>
      </c>
      <c r="O47" s="11" t="str">
        <f t="shared" si="4"/>
        <v>November</v>
      </c>
      <c r="P47">
        <f t="shared" si="0"/>
        <v>2016</v>
      </c>
      <c r="Q47" t="str">
        <f>TEXT(DATE(1970,1,1)+M47/86400,"MM/DD/YYYY")</f>
        <v>11/17/2016</v>
      </c>
      <c r="R47" t="b">
        <v>0</v>
      </c>
      <c r="S47" t="b">
        <v>1</v>
      </c>
      <c r="T47" t="s">
        <v>33</v>
      </c>
      <c r="U47" t="str">
        <f t="shared" si="5"/>
        <v>theater</v>
      </c>
      <c r="V47" t="str">
        <f t="shared" si="6"/>
        <v>plays</v>
      </c>
    </row>
    <row r="48" spans="1:22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>
        <f t="shared" si="2"/>
        <v>2169.5</v>
      </c>
      <c r="J48" t="s">
        <v>21</v>
      </c>
      <c r="K48" t="s">
        <v>22</v>
      </c>
      <c r="L48">
        <v>1278565200</v>
      </c>
      <c r="M48">
        <v>1280552400</v>
      </c>
      <c r="N48" t="str">
        <f t="shared" si="3"/>
        <v>07/08/2010</v>
      </c>
      <c r="O48" s="11" t="str">
        <f t="shared" si="4"/>
        <v>July</v>
      </c>
      <c r="P48">
        <f t="shared" si="0"/>
        <v>2010</v>
      </c>
      <c r="Q48" t="str">
        <f>TEXT(DATE(1970,1,1)+M48/86400,"MM/DD/YYYY")</f>
        <v>07/31/2010</v>
      </c>
      <c r="R48" t="b">
        <v>0</v>
      </c>
      <c r="S48" t="b">
        <v>0</v>
      </c>
      <c r="T48" t="s">
        <v>23</v>
      </c>
      <c r="U48" t="str">
        <f t="shared" si="5"/>
        <v>music</v>
      </c>
      <c r="V48" t="str">
        <f t="shared" si="6"/>
        <v>rock</v>
      </c>
    </row>
    <row r="49" spans="1:2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>
        <f t="shared" si="2"/>
        <v>3639</v>
      </c>
      <c r="J49" t="s">
        <v>21</v>
      </c>
      <c r="K49" t="s">
        <v>22</v>
      </c>
      <c r="L49">
        <v>1396069200</v>
      </c>
      <c r="M49">
        <v>1398661200</v>
      </c>
      <c r="N49" t="str">
        <f t="shared" si="3"/>
        <v>03/29/2014</v>
      </c>
      <c r="O49" s="11" t="str">
        <f t="shared" si="4"/>
        <v>March</v>
      </c>
      <c r="P49">
        <f t="shared" si="0"/>
        <v>2014</v>
      </c>
      <c r="Q49" t="str">
        <f>TEXT(DATE(1970,1,1)+M49/86400,"MM/DD/YYYY")</f>
        <v>04/28/2014</v>
      </c>
      <c r="R49" t="b">
        <v>0</v>
      </c>
      <c r="S49" t="b">
        <v>0</v>
      </c>
      <c r="T49" t="s">
        <v>33</v>
      </c>
      <c r="U49" t="str">
        <f t="shared" si="5"/>
        <v>theater</v>
      </c>
      <c r="V49" t="str">
        <f t="shared" si="6"/>
        <v>plays</v>
      </c>
    </row>
    <row r="50" spans="1:22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>
        <f t="shared" si="2"/>
        <v>65646.5</v>
      </c>
      <c r="J50" t="s">
        <v>21</v>
      </c>
      <c r="K50" t="s">
        <v>22</v>
      </c>
      <c r="L50">
        <v>1435208400</v>
      </c>
      <c r="M50">
        <v>1436245200</v>
      </c>
      <c r="N50" t="str">
        <f t="shared" si="3"/>
        <v>06/25/2015</v>
      </c>
      <c r="O50" s="11" t="str">
        <f t="shared" si="4"/>
        <v>June</v>
      </c>
      <c r="P50">
        <f t="shared" si="0"/>
        <v>2015</v>
      </c>
      <c r="Q50" t="str">
        <f>TEXT(DATE(1970,1,1)+M50/86400,"MM/DD/YYYY")</f>
        <v>07/07/2015</v>
      </c>
      <c r="R50" t="b">
        <v>0</v>
      </c>
      <c r="S50" t="b">
        <v>0</v>
      </c>
      <c r="T50" t="s">
        <v>33</v>
      </c>
      <c r="U50" t="str">
        <f t="shared" si="5"/>
        <v>theater</v>
      </c>
      <c r="V50" t="str">
        <f t="shared" si="6"/>
        <v>plays</v>
      </c>
    </row>
    <row r="51" spans="1:2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>
        <f t="shared" si="2"/>
        <v>6978</v>
      </c>
      <c r="J51" t="s">
        <v>21</v>
      </c>
      <c r="K51" t="s">
        <v>22</v>
      </c>
      <c r="L51">
        <v>1571547600</v>
      </c>
      <c r="M51">
        <v>1575439200</v>
      </c>
      <c r="N51" t="str">
        <f t="shared" si="3"/>
        <v>10/20/2019</v>
      </c>
      <c r="O51" s="11" t="str">
        <f t="shared" si="4"/>
        <v>October</v>
      </c>
      <c r="P51">
        <f t="shared" si="0"/>
        <v>2019</v>
      </c>
      <c r="Q51" t="str">
        <f>TEXT(DATE(1970,1,1)+M51/86400,"MM/DD/YYYY")</f>
        <v>12/04/2019</v>
      </c>
      <c r="R51" t="b">
        <v>0</v>
      </c>
      <c r="S51" t="b">
        <v>0</v>
      </c>
      <c r="T51" t="s">
        <v>23</v>
      </c>
      <c r="U51" t="str">
        <f t="shared" si="5"/>
        <v>music</v>
      </c>
      <c r="V51" t="str">
        <f t="shared" si="6"/>
        <v>rock</v>
      </c>
    </row>
    <row r="52" spans="1:22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>
        <f t="shared" si="2"/>
        <v>1.5</v>
      </c>
      <c r="J52" t="s">
        <v>107</v>
      </c>
      <c r="K52" t="s">
        <v>108</v>
      </c>
      <c r="L52">
        <v>1375333200</v>
      </c>
      <c r="M52">
        <v>1377752400</v>
      </c>
      <c r="N52" t="str">
        <f t="shared" si="3"/>
        <v>08/01/2013</v>
      </c>
      <c r="O52" s="11" t="str">
        <f t="shared" si="4"/>
        <v>August</v>
      </c>
      <c r="P52">
        <f t="shared" si="0"/>
        <v>2013</v>
      </c>
      <c r="Q52" t="str">
        <f>TEXT(DATE(1970,1,1)+M52/86400,"MM/DD/YYYY")</f>
        <v>08/29/2013</v>
      </c>
      <c r="R52" t="b">
        <v>0</v>
      </c>
      <c r="S52" t="b">
        <v>0</v>
      </c>
      <c r="T52" t="s">
        <v>148</v>
      </c>
      <c r="U52" t="str">
        <f t="shared" si="5"/>
        <v>music</v>
      </c>
      <c r="V52" t="str">
        <f t="shared" si="6"/>
        <v>metal</v>
      </c>
    </row>
    <row r="53" spans="1:2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>
        <f t="shared" si="2"/>
        <v>73355</v>
      </c>
      <c r="J53" t="s">
        <v>40</v>
      </c>
      <c r="K53" t="s">
        <v>41</v>
      </c>
      <c r="L53">
        <v>1332824400</v>
      </c>
      <c r="M53">
        <v>1334206800</v>
      </c>
      <c r="N53" t="str">
        <f t="shared" si="3"/>
        <v>03/27/2012</v>
      </c>
      <c r="O53" s="11" t="str">
        <f t="shared" si="4"/>
        <v>March</v>
      </c>
      <c r="P53">
        <f t="shared" si="0"/>
        <v>2012</v>
      </c>
      <c r="Q53" t="str">
        <f>TEXT(DATE(1970,1,1)+M53/86400,"MM/DD/YYYY")</f>
        <v>04/12/2012</v>
      </c>
      <c r="R53" t="b">
        <v>0</v>
      </c>
      <c r="S53" t="b">
        <v>1</v>
      </c>
      <c r="T53" t="s">
        <v>65</v>
      </c>
      <c r="U53" t="str">
        <f t="shared" si="5"/>
        <v>technology</v>
      </c>
      <c r="V53" t="str">
        <f t="shared" si="6"/>
        <v>wearables</v>
      </c>
    </row>
    <row r="54" spans="1:2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>
        <f t="shared" si="2"/>
        <v>1267</v>
      </c>
      <c r="J54" t="s">
        <v>21</v>
      </c>
      <c r="K54" t="s">
        <v>22</v>
      </c>
      <c r="L54">
        <v>1284526800</v>
      </c>
      <c r="M54">
        <v>1284872400</v>
      </c>
      <c r="N54" t="str">
        <f t="shared" si="3"/>
        <v>09/15/2010</v>
      </c>
      <c r="O54" s="11" t="str">
        <f t="shared" si="4"/>
        <v>September</v>
      </c>
      <c r="P54">
        <f t="shared" si="0"/>
        <v>2010</v>
      </c>
      <c r="Q54" t="str">
        <f>TEXT(DATE(1970,1,1)+M54/86400,"MM/DD/YYYY")</f>
        <v>09/19/2010</v>
      </c>
      <c r="R54" t="b">
        <v>0</v>
      </c>
      <c r="S54" t="b">
        <v>0</v>
      </c>
      <c r="T54" t="s">
        <v>33</v>
      </c>
      <c r="U54" t="str">
        <f t="shared" si="5"/>
        <v>theater</v>
      </c>
      <c r="V54" t="str">
        <f t="shared" si="6"/>
        <v>plays</v>
      </c>
    </row>
    <row r="55" spans="1:2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>
        <f t="shared" si="2"/>
        <v>6282.5</v>
      </c>
      <c r="J55" t="s">
        <v>21</v>
      </c>
      <c r="K55" t="s">
        <v>22</v>
      </c>
      <c r="L55">
        <v>1400562000</v>
      </c>
      <c r="M55">
        <v>1403931600</v>
      </c>
      <c r="N55" t="str">
        <f t="shared" si="3"/>
        <v>05/20/2014</v>
      </c>
      <c r="O55" s="11" t="str">
        <f t="shared" si="4"/>
        <v>May</v>
      </c>
      <c r="P55">
        <f t="shared" si="0"/>
        <v>2014</v>
      </c>
      <c r="Q55" t="str">
        <f>TEXT(DATE(1970,1,1)+M55/86400,"MM/DD/YYYY")</f>
        <v>06/28/2014</v>
      </c>
      <c r="R55" t="b">
        <v>0</v>
      </c>
      <c r="S55" t="b">
        <v>0</v>
      </c>
      <c r="T55" t="s">
        <v>53</v>
      </c>
      <c r="U55" t="str">
        <f t="shared" si="5"/>
        <v>film &amp; video</v>
      </c>
      <c r="V55" t="str">
        <f t="shared" si="6"/>
        <v>drama</v>
      </c>
    </row>
    <row r="56" spans="1:22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>
        <f t="shared" si="2"/>
        <v>2756</v>
      </c>
      <c r="J56" t="s">
        <v>21</v>
      </c>
      <c r="K56" t="s">
        <v>22</v>
      </c>
      <c r="L56">
        <v>1520748000</v>
      </c>
      <c r="M56">
        <v>1521262800</v>
      </c>
      <c r="N56" t="str">
        <f t="shared" si="3"/>
        <v>03/11/2018</v>
      </c>
      <c r="O56" s="11" t="str">
        <f t="shared" si="4"/>
        <v>March</v>
      </c>
      <c r="P56">
        <f t="shared" si="0"/>
        <v>2018</v>
      </c>
      <c r="Q56" t="str">
        <f>TEXT(DATE(1970,1,1)+M56/86400,"MM/DD/YYYY")</f>
        <v>03/17/2018</v>
      </c>
      <c r="R56" t="b">
        <v>0</v>
      </c>
      <c r="S56" t="b">
        <v>0</v>
      </c>
      <c r="T56" t="s">
        <v>65</v>
      </c>
      <c r="U56" t="str">
        <f t="shared" si="5"/>
        <v>technology</v>
      </c>
      <c r="V56" t="str">
        <f t="shared" si="6"/>
        <v>wearables</v>
      </c>
    </row>
    <row r="57" spans="1:22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>
        <f t="shared" si="2"/>
        <v>5938.5</v>
      </c>
      <c r="J57" t="s">
        <v>21</v>
      </c>
      <c r="K57" t="s">
        <v>22</v>
      </c>
      <c r="L57">
        <v>1532926800</v>
      </c>
      <c r="M57">
        <v>1533358800</v>
      </c>
      <c r="N57" t="str">
        <f t="shared" si="3"/>
        <v>07/30/2018</v>
      </c>
      <c r="O57" s="11" t="str">
        <f t="shared" si="4"/>
        <v>July</v>
      </c>
      <c r="P57">
        <f t="shared" si="0"/>
        <v>2018</v>
      </c>
      <c r="Q57" t="str">
        <f>TEXT(DATE(1970,1,1)+M57/86400,"MM/DD/YYYY")</f>
        <v>08/04/2018</v>
      </c>
      <c r="R57" t="b">
        <v>0</v>
      </c>
      <c r="S57" t="b">
        <v>0</v>
      </c>
      <c r="T57" t="s">
        <v>159</v>
      </c>
      <c r="U57" t="str">
        <f t="shared" si="5"/>
        <v>music</v>
      </c>
      <c r="V57" t="str">
        <f t="shared" si="6"/>
        <v>jazz</v>
      </c>
    </row>
    <row r="58" spans="1:22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>
        <f t="shared" si="2"/>
        <v>5828.5</v>
      </c>
      <c r="J58" t="s">
        <v>21</v>
      </c>
      <c r="K58" t="s">
        <v>22</v>
      </c>
      <c r="L58">
        <v>1420869600</v>
      </c>
      <c r="M58">
        <v>1421474400</v>
      </c>
      <c r="N58" t="str">
        <f t="shared" si="3"/>
        <v>01/10/2015</v>
      </c>
      <c r="O58" s="11" t="str">
        <f t="shared" si="4"/>
        <v>January</v>
      </c>
      <c r="P58">
        <f t="shared" si="0"/>
        <v>2015</v>
      </c>
      <c r="Q58" t="str">
        <f>TEXT(DATE(1970,1,1)+M58/86400,"MM/DD/YYYY")</f>
        <v>01/17/2015</v>
      </c>
      <c r="R58" t="b">
        <v>0</v>
      </c>
      <c r="S58" t="b">
        <v>0</v>
      </c>
      <c r="T58" t="s">
        <v>65</v>
      </c>
      <c r="U58" t="str">
        <f t="shared" si="5"/>
        <v>technology</v>
      </c>
      <c r="V58" t="str">
        <f t="shared" si="6"/>
        <v>wearables</v>
      </c>
    </row>
    <row r="59" spans="1:2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>
        <f t="shared" si="2"/>
        <v>3222</v>
      </c>
      <c r="J59" t="s">
        <v>21</v>
      </c>
      <c r="K59" t="s">
        <v>22</v>
      </c>
      <c r="L59">
        <v>1504242000</v>
      </c>
      <c r="M59">
        <v>1505278800</v>
      </c>
      <c r="N59" t="str">
        <f t="shared" si="3"/>
        <v>09/01/2017</v>
      </c>
      <c r="O59" s="11" t="str">
        <f t="shared" si="4"/>
        <v>September</v>
      </c>
      <c r="P59">
        <f t="shared" si="0"/>
        <v>2017</v>
      </c>
      <c r="Q59" t="str">
        <f>TEXT(DATE(1970,1,1)+M59/86400,"MM/DD/YYYY")</f>
        <v>09/13/2017</v>
      </c>
      <c r="R59" t="b">
        <v>0</v>
      </c>
      <c r="S59" t="b">
        <v>0</v>
      </c>
      <c r="T59" t="s">
        <v>89</v>
      </c>
      <c r="U59" t="str">
        <f t="shared" si="5"/>
        <v>games</v>
      </c>
      <c r="V59" t="str">
        <f t="shared" si="6"/>
        <v>video games</v>
      </c>
    </row>
    <row r="60" spans="1:22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>
        <f t="shared" si="2"/>
        <v>3171.5</v>
      </c>
      <c r="J60" t="s">
        <v>21</v>
      </c>
      <c r="K60" t="s">
        <v>22</v>
      </c>
      <c r="L60">
        <v>1442811600</v>
      </c>
      <c r="M60">
        <v>1443934800</v>
      </c>
      <c r="N60" t="str">
        <f t="shared" si="3"/>
        <v>09/21/2015</v>
      </c>
      <c r="O60" s="11" t="str">
        <f t="shared" si="4"/>
        <v>September</v>
      </c>
      <c r="P60">
        <f t="shared" si="0"/>
        <v>2015</v>
      </c>
      <c r="Q60" t="str">
        <f>TEXT(DATE(1970,1,1)+M60/86400,"MM/DD/YYYY")</f>
        <v>10/04/2015</v>
      </c>
      <c r="R60" t="b">
        <v>0</v>
      </c>
      <c r="S60" t="b">
        <v>0</v>
      </c>
      <c r="T60" t="s">
        <v>33</v>
      </c>
      <c r="U60" t="str">
        <f t="shared" si="5"/>
        <v>theater</v>
      </c>
      <c r="V60" t="str">
        <f t="shared" si="6"/>
        <v>plays</v>
      </c>
    </row>
    <row r="61" spans="1:2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>
        <f t="shared" si="2"/>
        <v>1989.5</v>
      </c>
      <c r="J61" t="s">
        <v>21</v>
      </c>
      <c r="K61" t="s">
        <v>22</v>
      </c>
      <c r="L61">
        <v>1497243600</v>
      </c>
      <c r="M61">
        <v>1498539600</v>
      </c>
      <c r="N61" t="str">
        <f t="shared" si="3"/>
        <v>06/12/2017</v>
      </c>
      <c r="O61" s="11" t="str">
        <f t="shared" si="4"/>
        <v>June</v>
      </c>
      <c r="P61">
        <f t="shared" si="0"/>
        <v>2017</v>
      </c>
      <c r="Q61" t="str">
        <f>TEXT(DATE(1970,1,1)+M61/86400,"MM/DD/YYYY")</f>
        <v>06/27/2017</v>
      </c>
      <c r="R61" t="b">
        <v>0</v>
      </c>
      <c r="S61" t="b">
        <v>1</v>
      </c>
      <c r="T61" t="s">
        <v>33</v>
      </c>
      <c r="U61" t="str">
        <f t="shared" si="5"/>
        <v>theater</v>
      </c>
      <c r="V61" t="str">
        <f t="shared" si="6"/>
        <v>plays</v>
      </c>
    </row>
    <row r="62" spans="1:2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>
        <f t="shared" si="2"/>
        <v>68798.5</v>
      </c>
      <c r="J62" t="s">
        <v>15</v>
      </c>
      <c r="K62" t="s">
        <v>16</v>
      </c>
      <c r="L62">
        <v>1342501200</v>
      </c>
      <c r="M62">
        <v>1342760400</v>
      </c>
      <c r="N62" t="str">
        <f t="shared" si="3"/>
        <v>07/17/2012</v>
      </c>
      <c r="O62" s="11" t="str">
        <f t="shared" si="4"/>
        <v>July</v>
      </c>
      <c r="P62">
        <f t="shared" si="0"/>
        <v>2012</v>
      </c>
      <c r="Q62" t="str">
        <f>TEXT(DATE(1970,1,1)+M62/86400,"MM/DD/YYYY")</f>
        <v>07/20/2012</v>
      </c>
      <c r="R62" t="b">
        <v>0</v>
      </c>
      <c r="S62" t="b">
        <v>0</v>
      </c>
      <c r="T62" t="s">
        <v>33</v>
      </c>
      <c r="U62" t="str">
        <f t="shared" si="5"/>
        <v>theater</v>
      </c>
      <c r="V62" t="str">
        <f t="shared" si="6"/>
        <v>plays</v>
      </c>
    </row>
    <row r="63" spans="1:22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>
        <f t="shared" si="2"/>
        <v>93501.5</v>
      </c>
      <c r="J63" t="s">
        <v>15</v>
      </c>
      <c r="K63" t="s">
        <v>16</v>
      </c>
      <c r="L63">
        <v>1298268000</v>
      </c>
      <c r="M63">
        <v>1301720400</v>
      </c>
      <c r="N63" t="str">
        <f t="shared" si="3"/>
        <v>02/21/2011</v>
      </c>
      <c r="O63" s="11" t="str">
        <f t="shared" si="4"/>
        <v>February</v>
      </c>
      <c r="P63">
        <f t="shared" si="0"/>
        <v>2011</v>
      </c>
      <c r="Q63" t="str">
        <f>TEXT(DATE(1970,1,1)+M63/86400,"MM/DD/YYYY")</f>
        <v>04/02/2011</v>
      </c>
      <c r="R63" t="b">
        <v>0</v>
      </c>
      <c r="S63" t="b">
        <v>0</v>
      </c>
      <c r="T63" t="s">
        <v>33</v>
      </c>
      <c r="U63" t="str">
        <f t="shared" si="5"/>
        <v>theater</v>
      </c>
      <c r="V63" t="str">
        <f t="shared" si="6"/>
        <v>plays</v>
      </c>
    </row>
    <row r="64" spans="1:22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>
        <f t="shared" si="2"/>
        <v>7350.5</v>
      </c>
      <c r="J64" t="s">
        <v>21</v>
      </c>
      <c r="K64" t="s">
        <v>22</v>
      </c>
      <c r="L64">
        <v>1433480400</v>
      </c>
      <c r="M64">
        <v>1433566800</v>
      </c>
      <c r="N64" t="str">
        <f t="shared" si="3"/>
        <v>06/05/2015</v>
      </c>
      <c r="O64" s="11" t="str">
        <f t="shared" si="4"/>
        <v>June</v>
      </c>
      <c r="P64">
        <f t="shared" si="0"/>
        <v>2015</v>
      </c>
      <c r="Q64" t="str">
        <f>TEXT(DATE(1970,1,1)+M64/86400,"MM/DD/YYYY")</f>
        <v>06/06/2015</v>
      </c>
      <c r="R64" t="b">
        <v>0</v>
      </c>
      <c r="S64" t="b">
        <v>0</v>
      </c>
      <c r="T64" t="s">
        <v>28</v>
      </c>
      <c r="U64" t="str">
        <f t="shared" si="5"/>
        <v>technology</v>
      </c>
      <c r="V64" t="str">
        <f t="shared" si="6"/>
        <v>web</v>
      </c>
    </row>
    <row r="65" spans="1:2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>
        <f t="shared" si="2"/>
        <v>281</v>
      </c>
      <c r="J65" t="s">
        <v>21</v>
      </c>
      <c r="K65" t="s">
        <v>22</v>
      </c>
      <c r="L65">
        <v>1493355600</v>
      </c>
      <c r="M65">
        <v>1493874000</v>
      </c>
      <c r="N65" t="str">
        <f t="shared" si="3"/>
        <v>04/28/2017</v>
      </c>
      <c r="O65" s="11" t="str">
        <f t="shared" si="4"/>
        <v>April</v>
      </c>
      <c r="P65">
        <f t="shared" si="0"/>
        <v>2017</v>
      </c>
      <c r="Q65" t="str">
        <f>TEXT(DATE(1970,1,1)+M65/86400,"MM/DD/YYYY")</f>
        <v>05/04/2017</v>
      </c>
      <c r="R65" t="b">
        <v>0</v>
      </c>
      <c r="S65" t="b">
        <v>0</v>
      </c>
      <c r="T65" t="s">
        <v>33</v>
      </c>
      <c r="U65" t="str">
        <f t="shared" si="5"/>
        <v>theater</v>
      </c>
      <c r="V65" t="str">
        <f t="shared" si="6"/>
        <v>plays</v>
      </c>
    </row>
    <row r="66" spans="1:2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>
        <f t="shared" si="2"/>
        <v>1386</v>
      </c>
      <c r="J66" t="s">
        <v>21</v>
      </c>
      <c r="K66" t="s">
        <v>22</v>
      </c>
      <c r="L66">
        <v>1530507600</v>
      </c>
      <c r="M66">
        <v>1531803600</v>
      </c>
      <c r="N66" t="str">
        <f t="shared" si="3"/>
        <v>07/02/2018</v>
      </c>
      <c r="O66" s="11" t="str">
        <f t="shared" si="4"/>
        <v>July</v>
      </c>
      <c r="P66">
        <f t="shared" si="0"/>
        <v>2018</v>
      </c>
      <c r="Q66" t="str">
        <f>TEXT(DATE(1970,1,1)+M66/86400,"MM/DD/YYYY")</f>
        <v>07/17/2018</v>
      </c>
      <c r="R66" t="b">
        <v>0</v>
      </c>
      <c r="S66" t="b">
        <v>1</v>
      </c>
      <c r="T66" t="s">
        <v>28</v>
      </c>
      <c r="U66" t="str">
        <f t="shared" si="5"/>
        <v>technology</v>
      </c>
      <c r="V66" t="str">
        <f t="shared" si="6"/>
        <v>web</v>
      </c>
    </row>
    <row r="67" spans="1:22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7">(E67/D67)</f>
        <v>2.3614754098360655</v>
      </c>
      <c r="G67" t="s">
        <v>20</v>
      </c>
      <c r="H67">
        <v>236</v>
      </c>
      <c r="I67">
        <f t="shared" ref="I67:I130" si="8">AVERAGE(H67,E67)</f>
        <v>7320.5</v>
      </c>
      <c r="J67" t="s">
        <v>21</v>
      </c>
      <c r="K67" t="s">
        <v>22</v>
      </c>
      <c r="L67">
        <v>1296108000</v>
      </c>
      <c r="M67">
        <v>1296712800</v>
      </c>
      <c r="N67" t="str">
        <f t="shared" ref="N67:N130" si="9">TEXT(DATE(1970,1,1)+L67/86400,"MM/DD/YYYY")</f>
        <v>01/27/2011</v>
      </c>
      <c r="O67" s="11" t="str">
        <f t="shared" ref="O67:O130" si="10">TEXT(N67,"MMMM")</f>
        <v>January</v>
      </c>
      <c r="P67">
        <f t="shared" si="0"/>
        <v>2011</v>
      </c>
      <c r="Q67" t="str">
        <f>TEXT(DATE(1970,1,1)+M67/86400,"MM/DD/YYYY")</f>
        <v>02/03/2011</v>
      </c>
      <c r="R67" t="b">
        <v>0</v>
      </c>
      <c r="S67" t="b">
        <v>0</v>
      </c>
      <c r="T67" t="s">
        <v>33</v>
      </c>
      <c r="U67" t="str">
        <f t="shared" ref="U67:U130" si="11">LEFT(T67,FIND("/",T67)-1)</f>
        <v>theater</v>
      </c>
      <c r="V67" t="str">
        <f t="shared" ref="V67:V130" si="12">RIGHT(T67,LEN(T67)-FIND("/",T67)-0)</f>
        <v>plays</v>
      </c>
    </row>
    <row r="68" spans="1:2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0.45068965517241377</v>
      </c>
      <c r="G68" t="s">
        <v>14</v>
      </c>
      <c r="H68">
        <v>12</v>
      </c>
      <c r="I68">
        <f t="shared" si="8"/>
        <v>659.5</v>
      </c>
      <c r="J68" t="s">
        <v>21</v>
      </c>
      <c r="K68" t="s">
        <v>22</v>
      </c>
      <c r="L68">
        <v>1428469200</v>
      </c>
      <c r="M68">
        <v>1428901200</v>
      </c>
      <c r="N68" t="str">
        <f t="shared" si="9"/>
        <v>04/08/2015</v>
      </c>
      <c r="O68" s="11" t="str">
        <f t="shared" si="10"/>
        <v>April</v>
      </c>
      <c r="P68">
        <f t="shared" ref="P68:P131" si="13">YEAR(N68)</f>
        <v>2015</v>
      </c>
      <c r="Q68" t="str">
        <f>TEXT(DATE(1970,1,1)+M68/86400,"MM/DD/YYYY")</f>
        <v>04/13/2015</v>
      </c>
      <c r="R68" t="b">
        <v>0</v>
      </c>
      <c r="S68" t="b">
        <v>1</v>
      </c>
      <c r="T68" t="s">
        <v>33</v>
      </c>
      <c r="U68" t="str">
        <f t="shared" si="11"/>
        <v>theater</v>
      </c>
      <c r="V68" t="str">
        <f t="shared" si="12"/>
        <v>plays</v>
      </c>
    </row>
    <row r="69" spans="1:22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1.6238567493112948</v>
      </c>
      <c r="G69" t="s">
        <v>20</v>
      </c>
      <c r="H69">
        <v>4065</v>
      </c>
      <c r="I69">
        <f t="shared" si="8"/>
        <v>60978.5</v>
      </c>
      <c r="J69" t="s">
        <v>40</v>
      </c>
      <c r="K69" t="s">
        <v>41</v>
      </c>
      <c r="L69">
        <v>1264399200</v>
      </c>
      <c r="M69">
        <v>1264831200</v>
      </c>
      <c r="N69" t="str">
        <f t="shared" si="9"/>
        <v>01/25/2010</v>
      </c>
      <c r="O69" s="11" t="str">
        <f t="shared" si="10"/>
        <v>January</v>
      </c>
      <c r="P69">
        <f t="shared" si="13"/>
        <v>2010</v>
      </c>
      <c r="Q69" t="str">
        <f>TEXT(DATE(1970,1,1)+M69/86400,"MM/DD/YYYY")</f>
        <v>01/30/2010</v>
      </c>
      <c r="R69" t="b">
        <v>0</v>
      </c>
      <c r="S69" t="b">
        <v>1</v>
      </c>
      <c r="T69" t="s">
        <v>65</v>
      </c>
      <c r="U69" t="str">
        <f t="shared" si="11"/>
        <v>technology</v>
      </c>
      <c r="V69" t="str">
        <f t="shared" si="12"/>
        <v>wearables</v>
      </c>
    </row>
    <row r="70" spans="1:2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2.5452631578947367</v>
      </c>
      <c r="G70" t="s">
        <v>20</v>
      </c>
      <c r="H70">
        <v>246</v>
      </c>
      <c r="I70">
        <f t="shared" si="8"/>
        <v>7377</v>
      </c>
      <c r="J70" t="s">
        <v>107</v>
      </c>
      <c r="K70" t="s">
        <v>108</v>
      </c>
      <c r="L70">
        <v>1501131600</v>
      </c>
      <c r="M70">
        <v>1505192400</v>
      </c>
      <c r="N70" t="str">
        <f t="shared" si="9"/>
        <v>07/27/2017</v>
      </c>
      <c r="O70" s="11" t="str">
        <f t="shared" si="10"/>
        <v>July</v>
      </c>
      <c r="P70">
        <f t="shared" si="13"/>
        <v>2017</v>
      </c>
      <c r="Q70" t="str">
        <f>TEXT(DATE(1970,1,1)+M70/86400,"MM/DD/YYYY")</f>
        <v>09/12/2017</v>
      </c>
      <c r="R70" t="b">
        <v>0</v>
      </c>
      <c r="S70" t="b">
        <v>1</v>
      </c>
      <c r="T70" t="s">
        <v>33</v>
      </c>
      <c r="U70" t="str">
        <f t="shared" si="11"/>
        <v>theater</v>
      </c>
      <c r="V70" t="str">
        <f t="shared" si="12"/>
        <v>plays</v>
      </c>
    </row>
    <row r="71" spans="1:22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0.24063291139240506</v>
      </c>
      <c r="G71" t="s">
        <v>74</v>
      </c>
      <c r="H71">
        <v>17</v>
      </c>
      <c r="I71">
        <f t="shared" si="8"/>
        <v>959</v>
      </c>
      <c r="J71" t="s">
        <v>21</v>
      </c>
      <c r="K71" t="s">
        <v>22</v>
      </c>
      <c r="L71">
        <v>1292738400</v>
      </c>
      <c r="M71">
        <v>1295676000</v>
      </c>
      <c r="N71" t="str">
        <f t="shared" si="9"/>
        <v>12/19/2010</v>
      </c>
      <c r="O71" s="11" t="str">
        <f t="shared" si="10"/>
        <v>December</v>
      </c>
      <c r="P71">
        <f t="shared" si="13"/>
        <v>2010</v>
      </c>
      <c r="Q71" t="str">
        <f>TEXT(DATE(1970,1,1)+M71/86400,"MM/DD/YYYY")</f>
        <v>01/22/2011</v>
      </c>
      <c r="R71" t="b">
        <v>0</v>
      </c>
      <c r="S71" t="b">
        <v>0</v>
      </c>
      <c r="T71" t="s">
        <v>33</v>
      </c>
      <c r="U71" t="str">
        <f t="shared" si="11"/>
        <v>theater</v>
      </c>
      <c r="V71" t="str">
        <f t="shared" si="12"/>
        <v>plays</v>
      </c>
    </row>
    <row r="72" spans="1:2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1.2374140625000001</v>
      </c>
      <c r="G72" t="s">
        <v>20</v>
      </c>
      <c r="H72">
        <v>2475</v>
      </c>
      <c r="I72">
        <f t="shared" si="8"/>
        <v>80432</v>
      </c>
      <c r="J72" t="s">
        <v>107</v>
      </c>
      <c r="K72" t="s">
        <v>108</v>
      </c>
      <c r="L72">
        <v>1288674000</v>
      </c>
      <c r="M72">
        <v>1292911200</v>
      </c>
      <c r="N72" t="str">
        <f t="shared" si="9"/>
        <v>11/02/2010</v>
      </c>
      <c r="O72" s="11" t="str">
        <f t="shared" si="10"/>
        <v>November</v>
      </c>
      <c r="P72">
        <f t="shared" si="13"/>
        <v>2010</v>
      </c>
      <c r="Q72" t="str">
        <f>TEXT(DATE(1970,1,1)+M72/86400,"MM/DD/YYYY")</f>
        <v>12/21/2010</v>
      </c>
      <c r="R72" t="b">
        <v>0</v>
      </c>
      <c r="S72" t="b">
        <v>1</v>
      </c>
      <c r="T72" t="s">
        <v>33</v>
      </c>
      <c r="U72" t="str">
        <f t="shared" si="11"/>
        <v>theater</v>
      </c>
      <c r="V72" t="str">
        <f t="shared" si="12"/>
        <v>plays</v>
      </c>
    </row>
    <row r="73" spans="1:22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1.0806666666666667</v>
      </c>
      <c r="G73" t="s">
        <v>20</v>
      </c>
      <c r="H73">
        <v>76</v>
      </c>
      <c r="I73">
        <f t="shared" si="8"/>
        <v>3280</v>
      </c>
      <c r="J73" t="s">
        <v>21</v>
      </c>
      <c r="K73" t="s">
        <v>22</v>
      </c>
      <c r="L73">
        <v>1575093600</v>
      </c>
      <c r="M73">
        <v>1575439200</v>
      </c>
      <c r="N73" t="str">
        <f t="shared" si="9"/>
        <v>11/30/2019</v>
      </c>
      <c r="O73" s="11" t="str">
        <f t="shared" si="10"/>
        <v>November</v>
      </c>
      <c r="P73">
        <f t="shared" si="13"/>
        <v>2019</v>
      </c>
      <c r="Q73" t="str">
        <f>TEXT(DATE(1970,1,1)+M73/86400,"MM/DD/YYYY")</f>
        <v>12/04/2019</v>
      </c>
      <c r="R73" t="b">
        <v>0</v>
      </c>
      <c r="S73" t="b">
        <v>0</v>
      </c>
      <c r="T73" t="s">
        <v>33</v>
      </c>
      <c r="U73" t="str">
        <f t="shared" si="11"/>
        <v>theater</v>
      </c>
      <c r="V73" t="str">
        <f t="shared" si="12"/>
        <v>plays</v>
      </c>
    </row>
    <row r="74" spans="1:22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6.7033333333333331</v>
      </c>
      <c r="G74" t="s">
        <v>20</v>
      </c>
      <c r="H74">
        <v>54</v>
      </c>
      <c r="I74">
        <f t="shared" si="8"/>
        <v>2038</v>
      </c>
      <c r="J74" t="s">
        <v>21</v>
      </c>
      <c r="K74" t="s">
        <v>22</v>
      </c>
      <c r="L74">
        <v>1435726800</v>
      </c>
      <c r="M74">
        <v>1438837200</v>
      </c>
      <c r="N74" t="str">
        <f t="shared" si="9"/>
        <v>07/01/2015</v>
      </c>
      <c r="O74" s="11" t="str">
        <f t="shared" si="10"/>
        <v>July</v>
      </c>
      <c r="P74">
        <f t="shared" si="13"/>
        <v>2015</v>
      </c>
      <c r="Q74" t="str">
        <f>TEXT(DATE(1970,1,1)+M74/86400,"MM/DD/YYYY")</f>
        <v>08/06/2015</v>
      </c>
      <c r="R74" t="b">
        <v>0</v>
      </c>
      <c r="S74" t="b">
        <v>0</v>
      </c>
      <c r="T74" t="s">
        <v>71</v>
      </c>
      <c r="U74" t="str">
        <f t="shared" si="11"/>
        <v>film &amp; video</v>
      </c>
      <c r="V74" t="str">
        <f t="shared" si="12"/>
        <v>animation</v>
      </c>
    </row>
    <row r="75" spans="1:2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6.609285714285714</v>
      </c>
      <c r="G75" t="s">
        <v>20</v>
      </c>
      <c r="H75">
        <v>88</v>
      </c>
      <c r="I75">
        <f t="shared" si="8"/>
        <v>4670.5</v>
      </c>
      <c r="J75" t="s">
        <v>21</v>
      </c>
      <c r="K75" t="s">
        <v>22</v>
      </c>
      <c r="L75">
        <v>1480226400</v>
      </c>
      <c r="M75">
        <v>1480485600</v>
      </c>
      <c r="N75" t="str">
        <f t="shared" si="9"/>
        <v>11/27/2016</v>
      </c>
      <c r="O75" s="11" t="str">
        <f t="shared" si="10"/>
        <v>November</v>
      </c>
      <c r="P75">
        <f t="shared" si="13"/>
        <v>2016</v>
      </c>
      <c r="Q75" t="str">
        <f>TEXT(DATE(1970,1,1)+M75/86400,"MM/DD/YYYY")</f>
        <v>11/30/2016</v>
      </c>
      <c r="R75" t="b">
        <v>0</v>
      </c>
      <c r="S75" t="b">
        <v>0</v>
      </c>
      <c r="T75" t="s">
        <v>159</v>
      </c>
      <c r="U75" t="str">
        <f t="shared" si="11"/>
        <v>music</v>
      </c>
      <c r="V75" t="str">
        <f t="shared" si="12"/>
        <v>jazz</v>
      </c>
    </row>
    <row r="76" spans="1:22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1.2246153846153847</v>
      </c>
      <c r="G76" t="s">
        <v>20</v>
      </c>
      <c r="H76">
        <v>85</v>
      </c>
      <c r="I76">
        <f t="shared" si="8"/>
        <v>2430.5</v>
      </c>
      <c r="J76" t="s">
        <v>40</v>
      </c>
      <c r="K76" t="s">
        <v>41</v>
      </c>
      <c r="L76">
        <v>1459054800</v>
      </c>
      <c r="M76">
        <v>1459141200</v>
      </c>
      <c r="N76" t="str">
        <f t="shared" si="9"/>
        <v>03/27/2016</v>
      </c>
      <c r="O76" s="11" t="str">
        <f t="shared" si="10"/>
        <v>March</v>
      </c>
      <c r="P76">
        <f t="shared" si="13"/>
        <v>2016</v>
      </c>
      <c r="Q76" t="str">
        <f>TEXT(DATE(1970,1,1)+M76/86400,"MM/DD/YYYY")</f>
        <v>03/28/2016</v>
      </c>
      <c r="R76" t="b">
        <v>0</v>
      </c>
      <c r="S76" t="b">
        <v>0</v>
      </c>
      <c r="T76" t="s">
        <v>148</v>
      </c>
      <c r="U76" t="str">
        <f t="shared" si="11"/>
        <v>music</v>
      </c>
      <c r="V76" t="str">
        <f t="shared" si="12"/>
        <v>metal</v>
      </c>
    </row>
    <row r="77" spans="1:2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1.5057731958762886</v>
      </c>
      <c r="G77" t="s">
        <v>20</v>
      </c>
      <c r="H77">
        <v>170</v>
      </c>
      <c r="I77">
        <f t="shared" si="8"/>
        <v>7388</v>
      </c>
      <c r="J77" t="s">
        <v>21</v>
      </c>
      <c r="K77" t="s">
        <v>22</v>
      </c>
      <c r="L77">
        <v>1531630800</v>
      </c>
      <c r="M77">
        <v>1532322000</v>
      </c>
      <c r="N77" t="str">
        <f t="shared" si="9"/>
        <v>07/15/2018</v>
      </c>
      <c r="O77" s="11" t="str">
        <f t="shared" si="10"/>
        <v>July</v>
      </c>
      <c r="P77">
        <f t="shared" si="13"/>
        <v>2018</v>
      </c>
      <c r="Q77" t="str">
        <f>TEXT(DATE(1970,1,1)+M77/86400,"MM/DD/YYYY")</f>
        <v>07/23/2018</v>
      </c>
      <c r="R77" t="b">
        <v>0</v>
      </c>
      <c r="S77" t="b">
        <v>0</v>
      </c>
      <c r="T77" t="s">
        <v>122</v>
      </c>
      <c r="U77" t="str">
        <f t="shared" si="11"/>
        <v>photography</v>
      </c>
      <c r="V77" t="str">
        <f t="shared" si="12"/>
        <v>photography books</v>
      </c>
    </row>
    <row r="78" spans="1:2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0.78106590724165992</v>
      </c>
      <c r="G78" t="s">
        <v>14</v>
      </c>
      <c r="H78">
        <v>1684</v>
      </c>
      <c r="I78">
        <f t="shared" si="8"/>
        <v>48838.5</v>
      </c>
      <c r="J78" t="s">
        <v>21</v>
      </c>
      <c r="K78" t="s">
        <v>22</v>
      </c>
      <c r="L78">
        <v>1421992800</v>
      </c>
      <c r="M78">
        <v>1426222800</v>
      </c>
      <c r="N78" t="str">
        <f t="shared" si="9"/>
        <v>01/23/2015</v>
      </c>
      <c r="O78" s="11" t="str">
        <f t="shared" si="10"/>
        <v>January</v>
      </c>
      <c r="P78">
        <f t="shared" si="13"/>
        <v>2015</v>
      </c>
      <c r="Q78" t="str">
        <f>TEXT(DATE(1970,1,1)+M78/86400,"MM/DD/YYYY")</f>
        <v>03/13/2015</v>
      </c>
      <c r="R78" t="b">
        <v>1</v>
      </c>
      <c r="S78" t="b">
        <v>1</v>
      </c>
      <c r="T78" t="s">
        <v>33</v>
      </c>
      <c r="U78" t="str">
        <f t="shared" si="11"/>
        <v>theater</v>
      </c>
      <c r="V78" t="str">
        <f t="shared" si="12"/>
        <v>plays</v>
      </c>
    </row>
    <row r="79" spans="1:2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0.46947368421052632</v>
      </c>
      <c r="G79" t="s">
        <v>14</v>
      </c>
      <c r="H79">
        <v>56</v>
      </c>
      <c r="I79">
        <f t="shared" si="8"/>
        <v>2258</v>
      </c>
      <c r="J79" t="s">
        <v>21</v>
      </c>
      <c r="K79" t="s">
        <v>22</v>
      </c>
      <c r="L79">
        <v>1285563600</v>
      </c>
      <c r="M79">
        <v>1286773200</v>
      </c>
      <c r="N79" t="str">
        <f t="shared" si="9"/>
        <v>09/27/2010</v>
      </c>
      <c r="O79" s="11" t="str">
        <f t="shared" si="10"/>
        <v>September</v>
      </c>
      <c r="P79">
        <f t="shared" si="13"/>
        <v>2010</v>
      </c>
      <c r="Q79" t="str">
        <f>TEXT(DATE(1970,1,1)+M79/86400,"MM/DD/YYYY")</f>
        <v>10/11/2010</v>
      </c>
      <c r="R79" t="b">
        <v>0</v>
      </c>
      <c r="S79" t="b">
        <v>1</v>
      </c>
      <c r="T79" t="s">
        <v>71</v>
      </c>
      <c r="U79" t="str">
        <f t="shared" si="11"/>
        <v>film &amp; video</v>
      </c>
      <c r="V79" t="str">
        <f t="shared" si="12"/>
        <v>animation</v>
      </c>
    </row>
    <row r="80" spans="1:22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3.008</v>
      </c>
      <c r="G80" t="s">
        <v>20</v>
      </c>
      <c r="H80">
        <v>330</v>
      </c>
      <c r="I80">
        <f t="shared" si="8"/>
        <v>6933</v>
      </c>
      <c r="J80" t="s">
        <v>21</v>
      </c>
      <c r="K80" t="s">
        <v>22</v>
      </c>
      <c r="L80">
        <v>1523854800</v>
      </c>
      <c r="M80">
        <v>1523941200</v>
      </c>
      <c r="N80" t="str">
        <f t="shared" si="9"/>
        <v>04/16/2018</v>
      </c>
      <c r="O80" s="11" t="str">
        <f t="shared" si="10"/>
        <v>April</v>
      </c>
      <c r="P80">
        <f t="shared" si="13"/>
        <v>2018</v>
      </c>
      <c r="Q80" t="str">
        <f>TEXT(DATE(1970,1,1)+M80/86400,"MM/DD/YYYY")</f>
        <v>04/17/2018</v>
      </c>
      <c r="R80" t="b">
        <v>0</v>
      </c>
      <c r="S80" t="b">
        <v>0</v>
      </c>
      <c r="T80" t="s">
        <v>206</v>
      </c>
      <c r="U80" t="str">
        <f t="shared" si="11"/>
        <v>publishing</v>
      </c>
      <c r="V80" t="str">
        <f t="shared" si="12"/>
        <v>translations</v>
      </c>
    </row>
    <row r="81" spans="1:2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0.6959861591695502</v>
      </c>
      <c r="G81" t="s">
        <v>14</v>
      </c>
      <c r="H81">
        <v>838</v>
      </c>
      <c r="I81">
        <f t="shared" si="8"/>
        <v>20533</v>
      </c>
      <c r="J81" t="s">
        <v>21</v>
      </c>
      <c r="K81" t="s">
        <v>22</v>
      </c>
      <c r="L81">
        <v>1529125200</v>
      </c>
      <c r="M81">
        <v>1529557200</v>
      </c>
      <c r="N81" t="str">
        <f t="shared" si="9"/>
        <v>06/16/2018</v>
      </c>
      <c r="O81" s="11" t="str">
        <f t="shared" si="10"/>
        <v>June</v>
      </c>
      <c r="P81">
        <f t="shared" si="13"/>
        <v>2018</v>
      </c>
      <c r="Q81" t="str">
        <f>TEXT(DATE(1970,1,1)+M81/86400,"MM/DD/YYYY")</f>
        <v>06/21/2018</v>
      </c>
      <c r="R81" t="b">
        <v>0</v>
      </c>
      <c r="S81" t="b">
        <v>0</v>
      </c>
      <c r="T81" t="s">
        <v>33</v>
      </c>
      <c r="U81" t="str">
        <f t="shared" si="11"/>
        <v>theater</v>
      </c>
      <c r="V81" t="str">
        <f t="shared" si="12"/>
        <v>plays</v>
      </c>
    </row>
    <row r="82" spans="1:2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6.374545454545455</v>
      </c>
      <c r="G82" t="s">
        <v>20</v>
      </c>
      <c r="H82">
        <v>127</v>
      </c>
      <c r="I82">
        <f t="shared" si="8"/>
        <v>3569.5</v>
      </c>
      <c r="J82" t="s">
        <v>21</v>
      </c>
      <c r="K82" t="s">
        <v>22</v>
      </c>
      <c r="L82">
        <v>1503982800</v>
      </c>
      <c r="M82">
        <v>1506574800</v>
      </c>
      <c r="N82" t="str">
        <f t="shared" si="9"/>
        <v>08/29/2017</v>
      </c>
      <c r="O82" s="11" t="str">
        <f t="shared" si="10"/>
        <v>August</v>
      </c>
      <c r="P82">
        <f t="shared" si="13"/>
        <v>2017</v>
      </c>
      <c r="Q82" t="str">
        <f>TEXT(DATE(1970,1,1)+M82/86400,"MM/DD/YYYY")</f>
        <v>09/28/2017</v>
      </c>
      <c r="R82" t="b">
        <v>0</v>
      </c>
      <c r="S82" t="b">
        <v>0</v>
      </c>
      <c r="T82" t="s">
        <v>89</v>
      </c>
      <c r="U82" t="str">
        <f t="shared" si="11"/>
        <v>games</v>
      </c>
      <c r="V82" t="str">
        <f t="shared" si="12"/>
        <v>video games</v>
      </c>
    </row>
    <row r="83" spans="1:2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2.253392857142857</v>
      </c>
      <c r="G83" t="s">
        <v>20</v>
      </c>
      <c r="H83">
        <v>411</v>
      </c>
      <c r="I83">
        <f t="shared" si="8"/>
        <v>19134</v>
      </c>
      <c r="J83" t="s">
        <v>21</v>
      </c>
      <c r="K83" t="s">
        <v>22</v>
      </c>
      <c r="L83">
        <v>1511416800</v>
      </c>
      <c r="M83">
        <v>1513576800</v>
      </c>
      <c r="N83" t="str">
        <f t="shared" si="9"/>
        <v>11/23/2017</v>
      </c>
      <c r="O83" s="11" t="str">
        <f t="shared" si="10"/>
        <v>November</v>
      </c>
      <c r="P83">
        <f t="shared" si="13"/>
        <v>2017</v>
      </c>
      <c r="Q83" t="str">
        <f>TEXT(DATE(1970,1,1)+M83/86400,"MM/DD/YYYY")</f>
        <v>12/18/2017</v>
      </c>
      <c r="R83" t="b">
        <v>0</v>
      </c>
      <c r="S83" t="b">
        <v>0</v>
      </c>
      <c r="T83" t="s">
        <v>23</v>
      </c>
      <c r="U83" t="str">
        <f t="shared" si="11"/>
        <v>music</v>
      </c>
      <c r="V83" t="str">
        <f t="shared" si="12"/>
        <v>rock</v>
      </c>
    </row>
    <row r="84" spans="1:2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14.973000000000001</v>
      </c>
      <c r="G84" t="s">
        <v>20</v>
      </c>
      <c r="H84">
        <v>180</v>
      </c>
      <c r="I84">
        <f t="shared" si="8"/>
        <v>7576.5</v>
      </c>
      <c r="J84" t="s">
        <v>40</v>
      </c>
      <c r="K84" t="s">
        <v>41</v>
      </c>
      <c r="L84">
        <v>1547704800</v>
      </c>
      <c r="M84">
        <v>1548309600</v>
      </c>
      <c r="N84" t="str">
        <f t="shared" si="9"/>
        <v>01/17/2019</v>
      </c>
      <c r="O84" s="11" t="str">
        <f t="shared" si="10"/>
        <v>January</v>
      </c>
      <c r="P84">
        <f t="shared" si="13"/>
        <v>2019</v>
      </c>
      <c r="Q84" t="str">
        <f>TEXT(DATE(1970,1,1)+M84/86400,"MM/DD/YYYY")</f>
        <v>01/24/2019</v>
      </c>
      <c r="R84" t="b">
        <v>0</v>
      </c>
      <c r="S84" t="b">
        <v>1</v>
      </c>
      <c r="T84" t="s">
        <v>89</v>
      </c>
      <c r="U84" t="str">
        <f t="shared" si="11"/>
        <v>games</v>
      </c>
      <c r="V84" t="str">
        <f t="shared" si="12"/>
        <v>video games</v>
      </c>
    </row>
    <row r="85" spans="1:2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0.37590225563909774</v>
      </c>
      <c r="G85" t="s">
        <v>14</v>
      </c>
      <c r="H85">
        <v>1000</v>
      </c>
      <c r="I85">
        <f t="shared" si="8"/>
        <v>20498</v>
      </c>
      <c r="J85" t="s">
        <v>21</v>
      </c>
      <c r="K85" t="s">
        <v>22</v>
      </c>
      <c r="L85">
        <v>1469682000</v>
      </c>
      <c r="M85">
        <v>1471582800</v>
      </c>
      <c r="N85" t="str">
        <f t="shared" si="9"/>
        <v>07/28/2016</v>
      </c>
      <c r="O85" s="11" t="str">
        <f t="shared" si="10"/>
        <v>July</v>
      </c>
      <c r="P85">
        <f t="shared" si="13"/>
        <v>2016</v>
      </c>
      <c r="Q85" t="str">
        <f>TEXT(DATE(1970,1,1)+M85/86400,"MM/DD/YYYY")</f>
        <v>08/19/2016</v>
      </c>
      <c r="R85" t="b">
        <v>0</v>
      </c>
      <c r="S85" t="b">
        <v>0</v>
      </c>
      <c r="T85" t="s">
        <v>50</v>
      </c>
      <c r="U85" t="str">
        <f t="shared" si="11"/>
        <v>music</v>
      </c>
      <c r="V85" t="str">
        <f t="shared" si="12"/>
        <v>electric music</v>
      </c>
    </row>
    <row r="86" spans="1:22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1.3236942675159236</v>
      </c>
      <c r="G86" t="s">
        <v>20</v>
      </c>
      <c r="H86">
        <v>374</v>
      </c>
      <c r="I86">
        <f t="shared" si="8"/>
        <v>20969</v>
      </c>
      <c r="J86" t="s">
        <v>21</v>
      </c>
      <c r="K86" t="s">
        <v>22</v>
      </c>
      <c r="L86">
        <v>1343451600</v>
      </c>
      <c r="M86">
        <v>1344315600</v>
      </c>
      <c r="N86" t="str">
        <f t="shared" si="9"/>
        <v>07/28/2012</v>
      </c>
      <c r="O86" s="11" t="str">
        <f t="shared" si="10"/>
        <v>July</v>
      </c>
      <c r="P86">
        <f t="shared" si="13"/>
        <v>2012</v>
      </c>
      <c r="Q86" t="str">
        <f>TEXT(DATE(1970,1,1)+M86/86400,"MM/DD/YYYY")</f>
        <v>08/07/2012</v>
      </c>
      <c r="R86" t="b">
        <v>0</v>
      </c>
      <c r="S86" t="b">
        <v>0</v>
      </c>
      <c r="T86" t="s">
        <v>65</v>
      </c>
      <c r="U86" t="str">
        <f t="shared" si="11"/>
        <v>technology</v>
      </c>
      <c r="V86" t="str">
        <f t="shared" si="12"/>
        <v>wearables</v>
      </c>
    </row>
    <row r="87" spans="1:2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1.3122448979591836</v>
      </c>
      <c r="G87" t="s">
        <v>20</v>
      </c>
      <c r="H87">
        <v>71</v>
      </c>
      <c r="I87">
        <f t="shared" si="8"/>
        <v>3250.5</v>
      </c>
      <c r="J87" t="s">
        <v>26</v>
      </c>
      <c r="K87" t="s">
        <v>27</v>
      </c>
      <c r="L87">
        <v>1315717200</v>
      </c>
      <c r="M87">
        <v>1316408400</v>
      </c>
      <c r="N87" t="str">
        <f t="shared" si="9"/>
        <v>09/11/2011</v>
      </c>
      <c r="O87" s="11" t="str">
        <f t="shared" si="10"/>
        <v>September</v>
      </c>
      <c r="P87">
        <f t="shared" si="13"/>
        <v>2011</v>
      </c>
      <c r="Q87" t="str">
        <f>TEXT(DATE(1970,1,1)+M87/86400,"MM/DD/YYYY")</f>
        <v>09/19/2011</v>
      </c>
      <c r="R87" t="b">
        <v>0</v>
      </c>
      <c r="S87" t="b">
        <v>0</v>
      </c>
      <c r="T87" t="s">
        <v>60</v>
      </c>
      <c r="U87" t="str">
        <f t="shared" si="11"/>
        <v>music</v>
      </c>
      <c r="V87" t="str">
        <f t="shared" si="12"/>
        <v>indie rock</v>
      </c>
    </row>
    <row r="88" spans="1:22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1.6763513513513513</v>
      </c>
      <c r="G88" t="s">
        <v>20</v>
      </c>
      <c r="H88">
        <v>203</v>
      </c>
      <c r="I88">
        <f t="shared" si="8"/>
        <v>6304</v>
      </c>
      <c r="J88" t="s">
        <v>21</v>
      </c>
      <c r="K88" t="s">
        <v>22</v>
      </c>
      <c r="L88">
        <v>1430715600</v>
      </c>
      <c r="M88">
        <v>1431838800</v>
      </c>
      <c r="N88" t="str">
        <f t="shared" si="9"/>
        <v>05/04/2015</v>
      </c>
      <c r="O88" s="11" t="str">
        <f t="shared" si="10"/>
        <v>May</v>
      </c>
      <c r="P88">
        <f t="shared" si="13"/>
        <v>2015</v>
      </c>
      <c r="Q88" t="str">
        <f>TEXT(DATE(1970,1,1)+M88/86400,"MM/DD/YYYY")</f>
        <v>05/17/2015</v>
      </c>
      <c r="R88" t="b">
        <v>1</v>
      </c>
      <c r="S88" t="b">
        <v>0</v>
      </c>
      <c r="T88" t="s">
        <v>33</v>
      </c>
      <c r="U88" t="str">
        <f t="shared" si="11"/>
        <v>theater</v>
      </c>
      <c r="V88" t="str">
        <f t="shared" si="12"/>
        <v>plays</v>
      </c>
    </row>
    <row r="89" spans="1:22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0.6198488664987406</v>
      </c>
      <c r="G89" t="s">
        <v>14</v>
      </c>
      <c r="H89">
        <v>1482</v>
      </c>
      <c r="I89">
        <f t="shared" si="8"/>
        <v>62261</v>
      </c>
      <c r="J89" t="s">
        <v>26</v>
      </c>
      <c r="K89" t="s">
        <v>27</v>
      </c>
      <c r="L89">
        <v>1299564000</v>
      </c>
      <c r="M89">
        <v>1300510800</v>
      </c>
      <c r="N89" t="str">
        <f t="shared" si="9"/>
        <v>03/08/2011</v>
      </c>
      <c r="O89" s="11" t="str">
        <f t="shared" si="10"/>
        <v>March</v>
      </c>
      <c r="P89">
        <f t="shared" si="13"/>
        <v>2011</v>
      </c>
      <c r="Q89" t="str">
        <f>TEXT(DATE(1970,1,1)+M89/86400,"MM/DD/YYYY")</f>
        <v>03/19/2011</v>
      </c>
      <c r="R89" t="b">
        <v>0</v>
      </c>
      <c r="S89" t="b">
        <v>1</v>
      </c>
      <c r="T89" t="s">
        <v>23</v>
      </c>
      <c r="U89" t="str">
        <f t="shared" si="11"/>
        <v>music</v>
      </c>
      <c r="V89" t="str">
        <f t="shared" si="12"/>
        <v>rock</v>
      </c>
    </row>
    <row r="90" spans="1:2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2.6074999999999999</v>
      </c>
      <c r="G90" t="s">
        <v>20</v>
      </c>
      <c r="H90">
        <v>113</v>
      </c>
      <c r="I90">
        <f t="shared" si="8"/>
        <v>6314.5</v>
      </c>
      <c r="J90" t="s">
        <v>21</v>
      </c>
      <c r="K90" t="s">
        <v>22</v>
      </c>
      <c r="L90">
        <v>1429160400</v>
      </c>
      <c r="M90">
        <v>1431061200</v>
      </c>
      <c r="N90" t="str">
        <f t="shared" si="9"/>
        <v>04/16/2015</v>
      </c>
      <c r="O90" s="11" t="str">
        <f t="shared" si="10"/>
        <v>April</v>
      </c>
      <c r="P90">
        <f t="shared" si="13"/>
        <v>2015</v>
      </c>
      <c r="Q90" t="str">
        <f>TEXT(DATE(1970,1,1)+M90/86400,"MM/DD/YYYY")</f>
        <v>05/08/2015</v>
      </c>
      <c r="R90" t="b">
        <v>0</v>
      </c>
      <c r="S90" t="b">
        <v>0</v>
      </c>
      <c r="T90" t="s">
        <v>206</v>
      </c>
      <c r="U90" t="str">
        <f t="shared" si="11"/>
        <v>publishing</v>
      </c>
      <c r="V90" t="str">
        <f t="shared" si="12"/>
        <v>translations</v>
      </c>
    </row>
    <row r="91" spans="1:2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2.5258823529411765</v>
      </c>
      <c r="G91" t="s">
        <v>20</v>
      </c>
      <c r="H91">
        <v>96</v>
      </c>
      <c r="I91">
        <f t="shared" si="8"/>
        <v>4342</v>
      </c>
      <c r="J91" t="s">
        <v>21</v>
      </c>
      <c r="K91" t="s">
        <v>22</v>
      </c>
      <c r="L91">
        <v>1271307600</v>
      </c>
      <c r="M91">
        <v>1271480400</v>
      </c>
      <c r="N91" t="str">
        <f t="shared" si="9"/>
        <v>04/15/2010</v>
      </c>
      <c r="O91" s="11" t="str">
        <f t="shared" si="10"/>
        <v>April</v>
      </c>
      <c r="P91">
        <f t="shared" si="13"/>
        <v>2010</v>
      </c>
      <c r="Q91" t="str">
        <f>TEXT(DATE(1970,1,1)+M91/86400,"MM/DD/YYYY")</f>
        <v>04/17/2010</v>
      </c>
      <c r="R91" t="b">
        <v>0</v>
      </c>
      <c r="S91" t="b">
        <v>0</v>
      </c>
      <c r="T91" t="s">
        <v>33</v>
      </c>
      <c r="U91" t="str">
        <f t="shared" si="11"/>
        <v>theater</v>
      </c>
      <c r="V91" t="str">
        <f t="shared" si="12"/>
        <v>plays</v>
      </c>
    </row>
    <row r="92" spans="1:2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0.7861538461538462</v>
      </c>
      <c r="G92" t="s">
        <v>14</v>
      </c>
      <c r="H92">
        <v>106</v>
      </c>
      <c r="I92">
        <f t="shared" si="8"/>
        <v>3119</v>
      </c>
      <c r="J92" t="s">
        <v>21</v>
      </c>
      <c r="K92" t="s">
        <v>22</v>
      </c>
      <c r="L92">
        <v>1456380000</v>
      </c>
      <c r="M92">
        <v>1456380000</v>
      </c>
      <c r="N92" t="str">
        <f t="shared" si="9"/>
        <v>02/25/2016</v>
      </c>
      <c r="O92" s="11" t="str">
        <f t="shared" si="10"/>
        <v>February</v>
      </c>
      <c r="P92">
        <f t="shared" si="13"/>
        <v>2016</v>
      </c>
      <c r="Q92" t="str">
        <f>TEXT(DATE(1970,1,1)+M92/86400,"MM/DD/YYYY")</f>
        <v>02/25/2016</v>
      </c>
      <c r="R92" t="b">
        <v>0</v>
      </c>
      <c r="S92" t="b">
        <v>1</v>
      </c>
      <c r="T92" t="s">
        <v>33</v>
      </c>
      <c r="U92" t="str">
        <f t="shared" si="11"/>
        <v>theater</v>
      </c>
      <c r="V92" t="str">
        <f t="shared" si="12"/>
        <v>plays</v>
      </c>
    </row>
    <row r="93" spans="1:2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0.48404406999351912</v>
      </c>
      <c r="G93" t="s">
        <v>14</v>
      </c>
      <c r="H93">
        <v>679</v>
      </c>
      <c r="I93">
        <f t="shared" si="8"/>
        <v>37683.5</v>
      </c>
      <c r="J93" t="s">
        <v>107</v>
      </c>
      <c r="K93" t="s">
        <v>108</v>
      </c>
      <c r="L93">
        <v>1470459600</v>
      </c>
      <c r="M93">
        <v>1472878800</v>
      </c>
      <c r="N93" t="str">
        <f t="shared" si="9"/>
        <v>08/06/2016</v>
      </c>
      <c r="O93" s="11" t="str">
        <f t="shared" si="10"/>
        <v>August</v>
      </c>
      <c r="P93">
        <f t="shared" si="13"/>
        <v>2016</v>
      </c>
      <c r="Q93" t="str">
        <f>TEXT(DATE(1970,1,1)+M93/86400,"MM/DD/YYYY")</f>
        <v>09/03/2016</v>
      </c>
      <c r="R93" t="b">
        <v>0</v>
      </c>
      <c r="S93" t="b">
        <v>0</v>
      </c>
      <c r="T93" t="s">
        <v>206</v>
      </c>
      <c r="U93" t="str">
        <f t="shared" si="11"/>
        <v>publishing</v>
      </c>
      <c r="V93" t="str">
        <f t="shared" si="12"/>
        <v>translations</v>
      </c>
    </row>
    <row r="94" spans="1:22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2.5887500000000001</v>
      </c>
      <c r="G94" t="s">
        <v>20</v>
      </c>
      <c r="H94">
        <v>498</v>
      </c>
      <c r="I94">
        <f t="shared" si="8"/>
        <v>26136.5</v>
      </c>
      <c r="J94" t="s">
        <v>98</v>
      </c>
      <c r="K94" t="s">
        <v>99</v>
      </c>
      <c r="L94">
        <v>1277269200</v>
      </c>
      <c r="M94">
        <v>1277355600</v>
      </c>
      <c r="N94" t="str">
        <f t="shared" si="9"/>
        <v>06/23/2010</v>
      </c>
      <c r="O94" s="11" t="str">
        <f t="shared" si="10"/>
        <v>June</v>
      </c>
      <c r="P94">
        <f t="shared" si="13"/>
        <v>2010</v>
      </c>
      <c r="Q94" t="str">
        <f>TEXT(DATE(1970,1,1)+M94/86400,"MM/DD/YYYY")</f>
        <v>06/24/2010</v>
      </c>
      <c r="R94" t="b">
        <v>0</v>
      </c>
      <c r="S94" t="b">
        <v>1</v>
      </c>
      <c r="T94" t="s">
        <v>89</v>
      </c>
      <c r="U94" t="str">
        <f t="shared" si="11"/>
        <v>games</v>
      </c>
      <c r="V94" t="str">
        <f t="shared" si="12"/>
        <v>video games</v>
      </c>
    </row>
    <row r="95" spans="1:22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0.60548713235294116</v>
      </c>
      <c r="G95" t="s">
        <v>74</v>
      </c>
      <c r="H95">
        <v>610</v>
      </c>
      <c r="I95">
        <f t="shared" si="8"/>
        <v>33243.5</v>
      </c>
      <c r="J95" t="s">
        <v>21</v>
      </c>
      <c r="K95" t="s">
        <v>22</v>
      </c>
      <c r="L95">
        <v>1350709200</v>
      </c>
      <c r="M95">
        <v>1351054800</v>
      </c>
      <c r="N95" t="str">
        <f t="shared" si="9"/>
        <v>10/20/2012</v>
      </c>
      <c r="O95" s="11" t="str">
        <f t="shared" si="10"/>
        <v>October</v>
      </c>
      <c r="P95">
        <f t="shared" si="13"/>
        <v>2012</v>
      </c>
      <c r="Q95" t="str">
        <f>TEXT(DATE(1970,1,1)+M95/86400,"MM/DD/YYYY")</f>
        <v>10/24/2012</v>
      </c>
      <c r="R95" t="b">
        <v>0</v>
      </c>
      <c r="S95" t="b">
        <v>1</v>
      </c>
      <c r="T95" t="s">
        <v>33</v>
      </c>
      <c r="U95" t="str">
        <f t="shared" si="11"/>
        <v>theater</v>
      </c>
      <c r="V95" t="str">
        <f t="shared" si="12"/>
        <v>plays</v>
      </c>
    </row>
    <row r="96" spans="1:2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3.036896551724138</v>
      </c>
      <c r="G96" t="s">
        <v>20</v>
      </c>
      <c r="H96">
        <v>180</v>
      </c>
      <c r="I96">
        <f t="shared" si="8"/>
        <v>4493.5</v>
      </c>
      <c r="J96" t="s">
        <v>40</v>
      </c>
      <c r="K96" t="s">
        <v>41</v>
      </c>
      <c r="L96">
        <v>1554613200</v>
      </c>
      <c r="M96">
        <v>1555563600</v>
      </c>
      <c r="N96" t="str">
        <f t="shared" si="9"/>
        <v>04/07/2019</v>
      </c>
      <c r="O96" s="11" t="str">
        <f t="shared" si="10"/>
        <v>April</v>
      </c>
      <c r="P96">
        <f t="shared" si="13"/>
        <v>2019</v>
      </c>
      <c r="Q96" t="str">
        <f>TEXT(DATE(1970,1,1)+M96/86400,"MM/DD/YYYY")</f>
        <v>04/18/2019</v>
      </c>
      <c r="R96" t="b">
        <v>0</v>
      </c>
      <c r="S96" t="b">
        <v>0</v>
      </c>
      <c r="T96" t="s">
        <v>28</v>
      </c>
      <c r="U96" t="str">
        <f t="shared" si="11"/>
        <v>technology</v>
      </c>
      <c r="V96" t="str">
        <f t="shared" si="12"/>
        <v>web</v>
      </c>
    </row>
    <row r="97" spans="1:22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1.1299999999999999</v>
      </c>
      <c r="G97" t="s">
        <v>20</v>
      </c>
      <c r="H97">
        <v>27</v>
      </c>
      <c r="I97">
        <f t="shared" si="8"/>
        <v>522</v>
      </c>
      <c r="J97" t="s">
        <v>21</v>
      </c>
      <c r="K97" t="s">
        <v>22</v>
      </c>
      <c r="L97">
        <v>1571029200</v>
      </c>
      <c r="M97">
        <v>1571634000</v>
      </c>
      <c r="N97" t="str">
        <f t="shared" si="9"/>
        <v>10/14/2019</v>
      </c>
      <c r="O97" s="11" t="str">
        <f t="shared" si="10"/>
        <v>October</v>
      </c>
      <c r="P97">
        <f t="shared" si="13"/>
        <v>2019</v>
      </c>
      <c r="Q97" t="str">
        <f>TEXT(DATE(1970,1,1)+M97/86400,"MM/DD/YYYY")</f>
        <v>10/21/2019</v>
      </c>
      <c r="R97" t="b">
        <v>0</v>
      </c>
      <c r="S97" t="b">
        <v>0</v>
      </c>
      <c r="T97" t="s">
        <v>42</v>
      </c>
      <c r="U97" t="str">
        <f t="shared" si="11"/>
        <v>film &amp; video</v>
      </c>
      <c r="V97" t="str">
        <f t="shared" si="12"/>
        <v>documentary</v>
      </c>
    </row>
    <row r="98" spans="1:2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2.1737876614060259</v>
      </c>
      <c r="G98" t="s">
        <v>20</v>
      </c>
      <c r="H98">
        <v>2331</v>
      </c>
      <c r="I98">
        <f t="shared" si="8"/>
        <v>76922</v>
      </c>
      <c r="J98" t="s">
        <v>21</v>
      </c>
      <c r="K98" t="s">
        <v>22</v>
      </c>
      <c r="L98">
        <v>1299736800</v>
      </c>
      <c r="M98">
        <v>1300856400</v>
      </c>
      <c r="N98" t="str">
        <f t="shared" si="9"/>
        <v>03/10/2011</v>
      </c>
      <c r="O98" s="11" t="str">
        <f t="shared" si="10"/>
        <v>March</v>
      </c>
      <c r="P98">
        <f t="shared" si="13"/>
        <v>2011</v>
      </c>
      <c r="Q98" t="str">
        <f>TEXT(DATE(1970,1,1)+M98/86400,"MM/DD/YYYY")</f>
        <v>03/23/2011</v>
      </c>
      <c r="R98" t="b">
        <v>0</v>
      </c>
      <c r="S98" t="b">
        <v>0</v>
      </c>
      <c r="T98" t="s">
        <v>33</v>
      </c>
      <c r="U98" t="str">
        <f t="shared" si="11"/>
        <v>theater</v>
      </c>
      <c r="V98" t="str">
        <f t="shared" si="12"/>
        <v>plays</v>
      </c>
    </row>
    <row r="99" spans="1:2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9.2669230769230762</v>
      </c>
      <c r="G99" t="s">
        <v>20</v>
      </c>
      <c r="H99">
        <v>113</v>
      </c>
      <c r="I99">
        <f t="shared" si="8"/>
        <v>6080</v>
      </c>
      <c r="J99" t="s">
        <v>21</v>
      </c>
      <c r="K99" t="s">
        <v>22</v>
      </c>
      <c r="L99">
        <v>1435208400</v>
      </c>
      <c r="M99">
        <v>1439874000</v>
      </c>
      <c r="N99" t="str">
        <f t="shared" si="9"/>
        <v>06/25/2015</v>
      </c>
      <c r="O99" s="11" t="str">
        <f t="shared" si="10"/>
        <v>June</v>
      </c>
      <c r="P99">
        <f t="shared" si="13"/>
        <v>2015</v>
      </c>
      <c r="Q99" t="str">
        <f>TEXT(DATE(1970,1,1)+M99/86400,"MM/DD/YYYY")</f>
        <v>08/18/2015</v>
      </c>
      <c r="R99" t="b">
        <v>0</v>
      </c>
      <c r="S99" t="b">
        <v>0</v>
      </c>
      <c r="T99" t="s">
        <v>17</v>
      </c>
      <c r="U99" t="str">
        <f t="shared" si="11"/>
        <v>food</v>
      </c>
      <c r="V99" t="str">
        <f t="shared" si="12"/>
        <v>food trucks</v>
      </c>
    </row>
    <row r="100" spans="1:2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0.33692229038854804</v>
      </c>
      <c r="G100" t="s">
        <v>14</v>
      </c>
      <c r="H100">
        <v>1220</v>
      </c>
      <c r="I100">
        <f t="shared" si="8"/>
        <v>17085.5</v>
      </c>
      <c r="J100" t="s">
        <v>26</v>
      </c>
      <c r="K100" t="s">
        <v>27</v>
      </c>
      <c r="L100">
        <v>1437973200</v>
      </c>
      <c r="M100">
        <v>1438318800</v>
      </c>
      <c r="N100" t="str">
        <f t="shared" si="9"/>
        <v>07/27/2015</v>
      </c>
      <c r="O100" s="11" t="str">
        <f t="shared" si="10"/>
        <v>July</v>
      </c>
      <c r="P100">
        <f t="shared" si="13"/>
        <v>2015</v>
      </c>
      <c r="Q100" t="str">
        <f>TEXT(DATE(1970,1,1)+M100/86400,"MM/DD/YYYY")</f>
        <v>07/31/2015</v>
      </c>
      <c r="R100" t="b">
        <v>0</v>
      </c>
      <c r="S100" t="b">
        <v>0</v>
      </c>
      <c r="T100" t="s">
        <v>89</v>
      </c>
      <c r="U100" t="str">
        <f t="shared" si="11"/>
        <v>games</v>
      </c>
      <c r="V100" t="str">
        <f t="shared" si="12"/>
        <v>video games</v>
      </c>
    </row>
    <row r="101" spans="1:22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1.9672368421052631</v>
      </c>
      <c r="G101" t="s">
        <v>20</v>
      </c>
      <c r="H101">
        <v>164</v>
      </c>
      <c r="I101">
        <f t="shared" si="8"/>
        <v>7557.5</v>
      </c>
      <c r="J101" t="s">
        <v>21</v>
      </c>
      <c r="K101" t="s">
        <v>22</v>
      </c>
      <c r="L101">
        <v>1416895200</v>
      </c>
      <c r="M101">
        <v>1419400800</v>
      </c>
      <c r="N101" t="str">
        <f t="shared" si="9"/>
        <v>11/25/2014</v>
      </c>
      <c r="O101" s="11" t="str">
        <f t="shared" si="10"/>
        <v>November</v>
      </c>
      <c r="P101">
        <f t="shared" si="13"/>
        <v>2014</v>
      </c>
      <c r="Q101" t="str">
        <f>TEXT(DATE(1970,1,1)+M101/86400,"MM/DD/YYYY")</f>
        <v>12/24/2014</v>
      </c>
      <c r="R101" t="b">
        <v>0</v>
      </c>
      <c r="S101" t="b">
        <v>0</v>
      </c>
      <c r="T101" t="s">
        <v>33</v>
      </c>
      <c r="U101" t="str">
        <f t="shared" si="11"/>
        <v>theater</v>
      </c>
      <c r="V101" t="str">
        <f t="shared" si="12"/>
        <v>plays</v>
      </c>
    </row>
    <row r="102" spans="1:2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0.01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t="str">
        <f t="shared" si="9"/>
        <v>10/19/2011</v>
      </c>
      <c r="O102" s="11" t="str">
        <f t="shared" si="10"/>
        <v>October</v>
      </c>
      <c r="P102">
        <f t="shared" si="13"/>
        <v>2011</v>
      </c>
      <c r="Q102" t="str">
        <f>TEXT(DATE(1970,1,1)+M102/86400,"MM/DD/YYYY")</f>
        <v>11/06/2011</v>
      </c>
      <c r="R102" t="b">
        <v>0</v>
      </c>
      <c r="S102" t="b">
        <v>0</v>
      </c>
      <c r="T102" t="s">
        <v>33</v>
      </c>
      <c r="U102" t="str">
        <f t="shared" si="11"/>
        <v>theater</v>
      </c>
      <c r="V102" t="str">
        <f t="shared" si="12"/>
        <v>plays</v>
      </c>
    </row>
    <row r="103" spans="1:2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10.214444444444444</v>
      </c>
      <c r="G103" t="s">
        <v>20</v>
      </c>
      <c r="H103">
        <v>164</v>
      </c>
      <c r="I103">
        <f t="shared" si="8"/>
        <v>4678.5</v>
      </c>
      <c r="J103" t="s">
        <v>21</v>
      </c>
      <c r="K103" t="s">
        <v>22</v>
      </c>
      <c r="L103">
        <v>1424498400</v>
      </c>
      <c r="M103">
        <v>1425103200</v>
      </c>
      <c r="N103" t="str">
        <f t="shared" si="9"/>
        <v>02/21/2015</v>
      </c>
      <c r="O103" s="11" t="str">
        <f t="shared" si="10"/>
        <v>February</v>
      </c>
      <c r="P103">
        <f t="shared" si="13"/>
        <v>2015</v>
      </c>
      <c r="Q103" t="str">
        <f>TEXT(DATE(1970,1,1)+M103/86400,"MM/DD/YYYY")</f>
        <v>02/28/2015</v>
      </c>
      <c r="R103" t="b">
        <v>0</v>
      </c>
      <c r="S103" t="b">
        <v>1</v>
      </c>
      <c r="T103" t="s">
        <v>50</v>
      </c>
      <c r="U103" t="str">
        <f t="shared" si="11"/>
        <v>music</v>
      </c>
      <c r="V103" t="str">
        <f t="shared" si="12"/>
        <v>electric music</v>
      </c>
    </row>
    <row r="104" spans="1:2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2.8167567567567566</v>
      </c>
      <c r="G104" t="s">
        <v>20</v>
      </c>
      <c r="H104">
        <v>336</v>
      </c>
      <c r="I104">
        <f t="shared" si="8"/>
        <v>5379</v>
      </c>
      <c r="J104" t="s">
        <v>21</v>
      </c>
      <c r="K104" t="s">
        <v>22</v>
      </c>
      <c r="L104">
        <v>1526274000</v>
      </c>
      <c r="M104">
        <v>1526878800</v>
      </c>
      <c r="N104" t="str">
        <f t="shared" si="9"/>
        <v>05/14/2018</v>
      </c>
      <c r="O104" s="11" t="str">
        <f t="shared" si="10"/>
        <v>May</v>
      </c>
      <c r="P104">
        <f t="shared" si="13"/>
        <v>2018</v>
      </c>
      <c r="Q104" t="str">
        <f>TEXT(DATE(1970,1,1)+M104/86400,"MM/DD/YYYY")</f>
        <v>05/21/2018</v>
      </c>
      <c r="R104" t="b">
        <v>0</v>
      </c>
      <c r="S104" t="b">
        <v>1</v>
      </c>
      <c r="T104" t="s">
        <v>65</v>
      </c>
      <c r="U104" t="str">
        <f t="shared" si="11"/>
        <v>technology</v>
      </c>
      <c r="V104" t="str">
        <f t="shared" si="12"/>
        <v>wearables</v>
      </c>
    </row>
    <row r="105" spans="1:2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0.24610000000000001</v>
      </c>
      <c r="G105" t="s">
        <v>14</v>
      </c>
      <c r="H105">
        <v>37</v>
      </c>
      <c r="I105">
        <f t="shared" si="8"/>
        <v>1249</v>
      </c>
      <c r="J105" t="s">
        <v>107</v>
      </c>
      <c r="K105" t="s">
        <v>108</v>
      </c>
      <c r="L105">
        <v>1287896400</v>
      </c>
      <c r="M105">
        <v>1288674000</v>
      </c>
      <c r="N105" t="str">
        <f t="shared" si="9"/>
        <v>10/24/2010</v>
      </c>
      <c r="O105" s="11" t="str">
        <f t="shared" si="10"/>
        <v>October</v>
      </c>
      <c r="P105">
        <f t="shared" si="13"/>
        <v>2010</v>
      </c>
      <c r="Q105" t="str">
        <f>TEXT(DATE(1970,1,1)+M105/86400,"MM/DD/YYYY")</f>
        <v>11/02/2010</v>
      </c>
      <c r="R105" t="b">
        <v>0</v>
      </c>
      <c r="S105" t="b">
        <v>0</v>
      </c>
      <c r="T105" t="s">
        <v>50</v>
      </c>
      <c r="U105" t="str">
        <f t="shared" si="11"/>
        <v>music</v>
      </c>
      <c r="V105" t="str">
        <f t="shared" si="12"/>
        <v>electric music</v>
      </c>
    </row>
    <row r="106" spans="1:2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1.4314010067114094</v>
      </c>
      <c r="G106" t="s">
        <v>20</v>
      </c>
      <c r="H106">
        <v>1917</v>
      </c>
      <c r="I106">
        <f t="shared" si="8"/>
        <v>86270</v>
      </c>
      <c r="J106" t="s">
        <v>21</v>
      </c>
      <c r="K106" t="s">
        <v>22</v>
      </c>
      <c r="L106">
        <v>1495515600</v>
      </c>
      <c r="M106">
        <v>1495602000</v>
      </c>
      <c r="N106" t="str">
        <f t="shared" si="9"/>
        <v>05/23/2017</v>
      </c>
      <c r="O106" s="11" t="str">
        <f t="shared" si="10"/>
        <v>May</v>
      </c>
      <c r="P106">
        <f t="shared" si="13"/>
        <v>2017</v>
      </c>
      <c r="Q106" t="str">
        <f>TEXT(DATE(1970,1,1)+M106/86400,"MM/DD/YYYY")</f>
        <v>05/24/2017</v>
      </c>
      <c r="R106" t="b">
        <v>0</v>
      </c>
      <c r="S106" t="b">
        <v>0</v>
      </c>
      <c r="T106" t="s">
        <v>60</v>
      </c>
      <c r="U106" t="str">
        <f t="shared" si="11"/>
        <v>music</v>
      </c>
      <c r="V106" t="str">
        <f t="shared" si="12"/>
        <v>indie rock</v>
      </c>
    </row>
    <row r="107" spans="1:2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1.4454411764705883</v>
      </c>
      <c r="G107" t="s">
        <v>20</v>
      </c>
      <c r="H107">
        <v>95</v>
      </c>
      <c r="I107">
        <f t="shared" si="8"/>
        <v>4962</v>
      </c>
      <c r="J107" t="s">
        <v>21</v>
      </c>
      <c r="K107" t="s">
        <v>22</v>
      </c>
      <c r="L107">
        <v>1364878800</v>
      </c>
      <c r="M107">
        <v>1366434000</v>
      </c>
      <c r="N107" t="str">
        <f t="shared" si="9"/>
        <v>04/02/2013</v>
      </c>
      <c r="O107" s="11" t="str">
        <f t="shared" si="10"/>
        <v>April</v>
      </c>
      <c r="P107">
        <f t="shared" si="13"/>
        <v>2013</v>
      </c>
      <c r="Q107" t="str">
        <f>TEXT(DATE(1970,1,1)+M107/86400,"MM/DD/YYYY")</f>
        <v>04/20/2013</v>
      </c>
      <c r="R107" t="b">
        <v>0</v>
      </c>
      <c r="S107" t="b">
        <v>0</v>
      </c>
      <c r="T107" t="s">
        <v>28</v>
      </c>
      <c r="U107" t="str">
        <f t="shared" si="11"/>
        <v>technology</v>
      </c>
      <c r="V107" t="str">
        <f t="shared" si="12"/>
        <v>web</v>
      </c>
    </row>
    <row r="108" spans="1:2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3.5912820512820511</v>
      </c>
      <c r="G108" t="s">
        <v>20</v>
      </c>
      <c r="H108">
        <v>147</v>
      </c>
      <c r="I108">
        <f t="shared" si="8"/>
        <v>7076.5</v>
      </c>
      <c r="J108" t="s">
        <v>21</v>
      </c>
      <c r="K108" t="s">
        <v>22</v>
      </c>
      <c r="L108">
        <v>1567918800</v>
      </c>
      <c r="M108">
        <v>1568350800</v>
      </c>
      <c r="N108" t="str">
        <f t="shared" si="9"/>
        <v>09/08/2019</v>
      </c>
      <c r="O108" s="11" t="str">
        <f t="shared" si="10"/>
        <v>September</v>
      </c>
      <c r="P108">
        <f t="shared" si="13"/>
        <v>2019</v>
      </c>
      <c r="Q108" t="str">
        <f>TEXT(DATE(1970,1,1)+M108/86400,"MM/DD/YYYY")</f>
        <v>09/13/2019</v>
      </c>
      <c r="R108" t="b">
        <v>0</v>
      </c>
      <c r="S108" t="b">
        <v>0</v>
      </c>
      <c r="T108" t="s">
        <v>33</v>
      </c>
      <c r="U108" t="str">
        <f t="shared" si="11"/>
        <v>theater</v>
      </c>
      <c r="V108" t="str">
        <f t="shared" si="12"/>
        <v>plays</v>
      </c>
    </row>
    <row r="109" spans="1:22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1.8648571428571428</v>
      </c>
      <c r="G109" t="s">
        <v>20</v>
      </c>
      <c r="H109">
        <v>86</v>
      </c>
      <c r="I109">
        <f t="shared" si="8"/>
        <v>3306.5</v>
      </c>
      <c r="J109" t="s">
        <v>21</v>
      </c>
      <c r="K109" t="s">
        <v>22</v>
      </c>
      <c r="L109">
        <v>1524459600</v>
      </c>
      <c r="M109">
        <v>1525928400</v>
      </c>
      <c r="N109" t="str">
        <f t="shared" si="9"/>
        <v>04/23/2018</v>
      </c>
      <c r="O109" s="11" t="str">
        <f t="shared" si="10"/>
        <v>April</v>
      </c>
      <c r="P109">
        <f t="shared" si="13"/>
        <v>2018</v>
      </c>
      <c r="Q109" t="str">
        <f>TEXT(DATE(1970,1,1)+M109/86400,"MM/DD/YYYY")</f>
        <v>05/10/2018</v>
      </c>
      <c r="R109" t="b">
        <v>0</v>
      </c>
      <c r="S109" t="b">
        <v>1</v>
      </c>
      <c r="T109" t="s">
        <v>33</v>
      </c>
      <c r="U109" t="str">
        <f t="shared" si="11"/>
        <v>theater</v>
      </c>
      <c r="V109" t="str">
        <f t="shared" si="12"/>
        <v>plays</v>
      </c>
    </row>
    <row r="110" spans="1:22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5.9526666666666666</v>
      </c>
      <c r="G110" t="s">
        <v>20</v>
      </c>
      <c r="H110">
        <v>83</v>
      </c>
      <c r="I110">
        <f t="shared" si="8"/>
        <v>4506</v>
      </c>
      <c r="J110" t="s">
        <v>21</v>
      </c>
      <c r="K110" t="s">
        <v>22</v>
      </c>
      <c r="L110">
        <v>1333688400</v>
      </c>
      <c r="M110">
        <v>1336885200</v>
      </c>
      <c r="N110" t="str">
        <f t="shared" si="9"/>
        <v>04/06/2012</v>
      </c>
      <c r="O110" s="11" t="str">
        <f t="shared" si="10"/>
        <v>April</v>
      </c>
      <c r="P110">
        <f t="shared" si="13"/>
        <v>2012</v>
      </c>
      <c r="Q110" t="str">
        <f>TEXT(DATE(1970,1,1)+M110/86400,"MM/DD/YYYY")</f>
        <v>05/13/2012</v>
      </c>
      <c r="R110" t="b">
        <v>0</v>
      </c>
      <c r="S110" t="b">
        <v>0</v>
      </c>
      <c r="T110" t="s">
        <v>42</v>
      </c>
      <c r="U110" t="str">
        <f t="shared" si="11"/>
        <v>film &amp; video</v>
      </c>
      <c r="V110" t="str">
        <f t="shared" si="12"/>
        <v>documentary</v>
      </c>
    </row>
    <row r="111" spans="1:2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0.5921153846153846</v>
      </c>
      <c r="G111" t="s">
        <v>14</v>
      </c>
      <c r="H111">
        <v>60</v>
      </c>
      <c r="I111">
        <f t="shared" si="8"/>
        <v>1569.5</v>
      </c>
      <c r="J111" t="s">
        <v>21</v>
      </c>
      <c r="K111" t="s">
        <v>22</v>
      </c>
      <c r="L111">
        <v>1389506400</v>
      </c>
      <c r="M111">
        <v>1389679200</v>
      </c>
      <c r="N111" t="str">
        <f t="shared" si="9"/>
        <v>01/12/2014</v>
      </c>
      <c r="O111" s="11" t="str">
        <f t="shared" si="10"/>
        <v>January</v>
      </c>
      <c r="P111">
        <f t="shared" si="13"/>
        <v>2014</v>
      </c>
      <c r="Q111" t="str">
        <f>TEXT(DATE(1970,1,1)+M111/86400,"MM/DD/YYYY")</f>
        <v>01/14/2014</v>
      </c>
      <c r="R111" t="b">
        <v>0</v>
      </c>
      <c r="S111" t="b">
        <v>0</v>
      </c>
      <c r="T111" t="s">
        <v>269</v>
      </c>
      <c r="U111" t="str">
        <f t="shared" si="11"/>
        <v>film &amp; video</v>
      </c>
      <c r="V111" t="str">
        <f t="shared" si="12"/>
        <v>television</v>
      </c>
    </row>
    <row r="112" spans="1:22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0.14962780898876404</v>
      </c>
      <c r="G112" t="s">
        <v>14</v>
      </c>
      <c r="H112">
        <v>296</v>
      </c>
      <c r="I112">
        <f t="shared" si="8"/>
        <v>10801.5</v>
      </c>
      <c r="J112" t="s">
        <v>21</v>
      </c>
      <c r="K112" t="s">
        <v>22</v>
      </c>
      <c r="L112">
        <v>1536642000</v>
      </c>
      <c r="M112">
        <v>1538283600</v>
      </c>
      <c r="N112" t="str">
        <f t="shared" si="9"/>
        <v>09/11/2018</v>
      </c>
      <c r="O112" s="11" t="str">
        <f t="shared" si="10"/>
        <v>September</v>
      </c>
      <c r="P112">
        <f t="shared" si="13"/>
        <v>2018</v>
      </c>
      <c r="Q112" t="str">
        <f>TEXT(DATE(1970,1,1)+M112/86400,"MM/DD/YYYY")</f>
        <v>09/30/2018</v>
      </c>
      <c r="R112" t="b">
        <v>0</v>
      </c>
      <c r="S112" t="b">
        <v>0</v>
      </c>
      <c r="T112" t="s">
        <v>17</v>
      </c>
      <c r="U112" t="str">
        <f t="shared" si="11"/>
        <v>food</v>
      </c>
      <c r="V112" t="str">
        <f t="shared" si="12"/>
        <v>food trucks</v>
      </c>
    </row>
    <row r="113" spans="1:2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1.1995602605863191</v>
      </c>
      <c r="G113" t="s">
        <v>20</v>
      </c>
      <c r="H113">
        <v>676</v>
      </c>
      <c r="I113">
        <f t="shared" si="8"/>
        <v>37164.5</v>
      </c>
      <c r="J113" t="s">
        <v>21</v>
      </c>
      <c r="K113" t="s">
        <v>22</v>
      </c>
      <c r="L113">
        <v>1348290000</v>
      </c>
      <c r="M113">
        <v>1348808400</v>
      </c>
      <c r="N113" t="str">
        <f t="shared" si="9"/>
        <v>09/22/2012</v>
      </c>
      <c r="O113" s="11" t="str">
        <f t="shared" si="10"/>
        <v>September</v>
      </c>
      <c r="P113">
        <f t="shared" si="13"/>
        <v>2012</v>
      </c>
      <c r="Q113" t="str">
        <f>TEXT(DATE(1970,1,1)+M113/86400,"MM/DD/YYYY")</f>
        <v>09/28/2012</v>
      </c>
      <c r="R113" t="b">
        <v>0</v>
      </c>
      <c r="S113" t="b">
        <v>0</v>
      </c>
      <c r="T113" t="s">
        <v>133</v>
      </c>
      <c r="U113" t="str">
        <f t="shared" si="11"/>
        <v>publishing</v>
      </c>
      <c r="V113" t="str">
        <f t="shared" si="12"/>
        <v>radio &amp; podcasts</v>
      </c>
    </row>
    <row r="114" spans="1:2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2.6882978723404256</v>
      </c>
      <c r="G114" t="s">
        <v>20</v>
      </c>
      <c r="H114">
        <v>361</v>
      </c>
      <c r="I114">
        <f t="shared" si="8"/>
        <v>6498</v>
      </c>
      <c r="J114" t="s">
        <v>26</v>
      </c>
      <c r="K114" t="s">
        <v>27</v>
      </c>
      <c r="L114">
        <v>1408856400</v>
      </c>
      <c r="M114">
        <v>1410152400</v>
      </c>
      <c r="N114" t="str">
        <f t="shared" si="9"/>
        <v>08/24/2014</v>
      </c>
      <c r="O114" s="11" t="str">
        <f t="shared" si="10"/>
        <v>August</v>
      </c>
      <c r="P114">
        <f t="shared" si="13"/>
        <v>2014</v>
      </c>
      <c r="Q114" t="str">
        <f>TEXT(DATE(1970,1,1)+M114/86400,"MM/DD/YYYY")</f>
        <v>09/08/2014</v>
      </c>
      <c r="R114" t="b">
        <v>0</v>
      </c>
      <c r="S114" t="b">
        <v>0</v>
      </c>
      <c r="T114" t="s">
        <v>28</v>
      </c>
      <c r="U114" t="str">
        <f t="shared" si="11"/>
        <v>technology</v>
      </c>
      <c r="V114" t="str">
        <f t="shared" si="12"/>
        <v>web</v>
      </c>
    </row>
    <row r="115" spans="1:2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3.7687878787878786</v>
      </c>
      <c r="G115" t="s">
        <v>20</v>
      </c>
      <c r="H115">
        <v>131</v>
      </c>
      <c r="I115">
        <f t="shared" si="8"/>
        <v>6284</v>
      </c>
      <c r="J115" t="s">
        <v>21</v>
      </c>
      <c r="K115" t="s">
        <v>22</v>
      </c>
      <c r="L115">
        <v>1505192400</v>
      </c>
      <c r="M115">
        <v>1505797200</v>
      </c>
      <c r="N115" t="str">
        <f t="shared" si="9"/>
        <v>09/12/2017</v>
      </c>
      <c r="O115" s="11" t="str">
        <f t="shared" si="10"/>
        <v>September</v>
      </c>
      <c r="P115">
        <f t="shared" si="13"/>
        <v>2017</v>
      </c>
      <c r="Q115" t="str">
        <f>TEXT(DATE(1970,1,1)+M115/86400,"MM/DD/YYYY")</f>
        <v>09/19/2017</v>
      </c>
      <c r="R115" t="b">
        <v>0</v>
      </c>
      <c r="S115" t="b">
        <v>0</v>
      </c>
      <c r="T115" t="s">
        <v>17</v>
      </c>
      <c r="U115" t="str">
        <f t="shared" si="11"/>
        <v>food</v>
      </c>
      <c r="V115" t="str">
        <f t="shared" si="12"/>
        <v>food trucks</v>
      </c>
    </row>
    <row r="116" spans="1:2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7.2715789473684209</v>
      </c>
      <c r="G116" t="s">
        <v>20</v>
      </c>
      <c r="H116">
        <v>126</v>
      </c>
      <c r="I116">
        <f t="shared" si="8"/>
        <v>6971</v>
      </c>
      <c r="J116" t="s">
        <v>21</v>
      </c>
      <c r="K116" t="s">
        <v>22</v>
      </c>
      <c r="L116">
        <v>1554786000</v>
      </c>
      <c r="M116">
        <v>1554872400</v>
      </c>
      <c r="N116" t="str">
        <f t="shared" si="9"/>
        <v>04/09/2019</v>
      </c>
      <c r="O116" s="11" t="str">
        <f t="shared" si="10"/>
        <v>April</v>
      </c>
      <c r="P116">
        <f t="shared" si="13"/>
        <v>2019</v>
      </c>
      <c r="Q116" t="str">
        <f>TEXT(DATE(1970,1,1)+M116/86400,"MM/DD/YYYY")</f>
        <v>04/10/2019</v>
      </c>
      <c r="R116" t="b">
        <v>0</v>
      </c>
      <c r="S116" t="b">
        <v>1</v>
      </c>
      <c r="T116" t="s">
        <v>65</v>
      </c>
      <c r="U116" t="str">
        <f t="shared" si="11"/>
        <v>technology</v>
      </c>
      <c r="V116" t="str">
        <f t="shared" si="12"/>
        <v>wearables</v>
      </c>
    </row>
    <row r="117" spans="1:2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0.87211757648470301</v>
      </c>
      <c r="G117" t="s">
        <v>14</v>
      </c>
      <c r="H117">
        <v>3304</v>
      </c>
      <c r="I117">
        <f t="shared" si="8"/>
        <v>74343</v>
      </c>
      <c r="J117" t="s">
        <v>107</v>
      </c>
      <c r="K117" t="s">
        <v>108</v>
      </c>
      <c r="L117">
        <v>1510898400</v>
      </c>
      <c r="M117">
        <v>1513922400</v>
      </c>
      <c r="N117" t="str">
        <f t="shared" si="9"/>
        <v>11/17/2017</v>
      </c>
      <c r="O117" s="11" t="str">
        <f t="shared" si="10"/>
        <v>November</v>
      </c>
      <c r="P117">
        <f t="shared" si="13"/>
        <v>2017</v>
      </c>
      <c r="Q117" t="str">
        <f>TEXT(DATE(1970,1,1)+M117/86400,"MM/DD/YYYY")</f>
        <v>12/22/2017</v>
      </c>
      <c r="R117" t="b">
        <v>0</v>
      </c>
      <c r="S117" t="b">
        <v>0</v>
      </c>
      <c r="T117" t="s">
        <v>119</v>
      </c>
      <c r="U117" t="str">
        <f t="shared" si="11"/>
        <v>publishing</v>
      </c>
      <c r="V117" t="str">
        <f t="shared" si="12"/>
        <v>fiction</v>
      </c>
    </row>
    <row r="118" spans="1:22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0.88</v>
      </c>
      <c r="G118" t="s">
        <v>14</v>
      </c>
      <c r="H118">
        <v>73</v>
      </c>
      <c r="I118">
        <f t="shared" si="8"/>
        <v>3204.5</v>
      </c>
      <c r="J118" t="s">
        <v>21</v>
      </c>
      <c r="K118" t="s">
        <v>22</v>
      </c>
      <c r="L118">
        <v>1442552400</v>
      </c>
      <c r="M118">
        <v>1442638800</v>
      </c>
      <c r="N118" t="str">
        <f t="shared" si="9"/>
        <v>09/18/2015</v>
      </c>
      <c r="O118" s="11" t="str">
        <f t="shared" si="10"/>
        <v>September</v>
      </c>
      <c r="P118">
        <f t="shared" si="13"/>
        <v>2015</v>
      </c>
      <c r="Q118" t="str">
        <f>TEXT(DATE(1970,1,1)+M118/86400,"MM/DD/YYYY")</f>
        <v>09/19/2015</v>
      </c>
      <c r="R118" t="b">
        <v>0</v>
      </c>
      <c r="S118" t="b">
        <v>0</v>
      </c>
      <c r="T118" t="s">
        <v>33</v>
      </c>
      <c r="U118" t="str">
        <f t="shared" si="11"/>
        <v>theater</v>
      </c>
      <c r="V118" t="str">
        <f t="shared" si="12"/>
        <v>plays</v>
      </c>
    </row>
    <row r="119" spans="1:2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1.7393877551020409</v>
      </c>
      <c r="G119" t="s">
        <v>20</v>
      </c>
      <c r="H119">
        <v>275</v>
      </c>
      <c r="I119">
        <f t="shared" si="8"/>
        <v>4399</v>
      </c>
      <c r="J119" t="s">
        <v>21</v>
      </c>
      <c r="K119" t="s">
        <v>22</v>
      </c>
      <c r="L119">
        <v>1316667600</v>
      </c>
      <c r="M119">
        <v>1317186000</v>
      </c>
      <c r="N119" t="str">
        <f t="shared" si="9"/>
        <v>09/22/2011</v>
      </c>
      <c r="O119" s="11" t="str">
        <f t="shared" si="10"/>
        <v>September</v>
      </c>
      <c r="P119">
        <f t="shared" si="13"/>
        <v>2011</v>
      </c>
      <c r="Q119" t="str">
        <f>TEXT(DATE(1970,1,1)+M119/86400,"MM/DD/YYYY")</f>
        <v>09/28/2011</v>
      </c>
      <c r="R119" t="b">
        <v>0</v>
      </c>
      <c r="S119" t="b">
        <v>0</v>
      </c>
      <c r="T119" t="s">
        <v>269</v>
      </c>
      <c r="U119" t="str">
        <f t="shared" si="11"/>
        <v>film &amp; video</v>
      </c>
      <c r="V119" t="str">
        <f t="shared" si="12"/>
        <v>television</v>
      </c>
    </row>
    <row r="120" spans="1:2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1.1761111111111111</v>
      </c>
      <c r="G120" t="s">
        <v>20</v>
      </c>
      <c r="H120">
        <v>67</v>
      </c>
      <c r="I120">
        <f t="shared" si="8"/>
        <v>3209</v>
      </c>
      <c r="J120" t="s">
        <v>21</v>
      </c>
      <c r="K120" t="s">
        <v>22</v>
      </c>
      <c r="L120">
        <v>1390716000</v>
      </c>
      <c r="M120">
        <v>1391234400</v>
      </c>
      <c r="N120" t="str">
        <f t="shared" si="9"/>
        <v>01/26/2014</v>
      </c>
      <c r="O120" s="11" t="str">
        <f t="shared" si="10"/>
        <v>January</v>
      </c>
      <c r="P120">
        <f t="shared" si="13"/>
        <v>2014</v>
      </c>
      <c r="Q120" t="str">
        <f>TEXT(DATE(1970,1,1)+M120/86400,"MM/DD/YYYY")</f>
        <v>02/01/2014</v>
      </c>
      <c r="R120" t="b">
        <v>0</v>
      </c>
      <c r="S120" t="b">
        <v>0</v>
      </c>
      <c r="T120" t="s">
        <v>122</v>
      </c>
      <c r="U120" t="str">
        <f t="shared" si="11"/>
        <v>photography</v>
      </c>
      <c r="V120" t="str">
        <f t="shared" si="12"/>
        <v>photography books</v>
      </c>
    </row>
    <row r="121" spans="1:22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2.1496</v>
      </c>
      <c r="G121" t="s">
        <v>20</v>
      </c>
      <c r="H121">
        <v>154</v>
      </c>
      <c r="I121">
        <f t="shared" si="8"/>
        <v>5451</v>
      </c>
      <c r="J121" t="s">
        <v>21</v>
      </c>
      <c r="K121" t="s">
        <v>22</v>
      </c>
      <c r="L121">
        <v>1402894800</v>
      </c>
      <c r="M121">
        <v>1404363600</v>
      </c>
      <c r="N121" t="str">
        <f t="shared" si="9"/>
        <v>06/16/2014</v>
      </c>
      <c r="O121" s="11" t="str">
        <f t="shared" si="10"/>
        <v>June</v>
      </c>
      <c r="P121">
        <f t="shared" si="13"/>
        <v>2014</v>
      </c>
      <c r="Q121" t="str">
        <f>TEXT(DATE(1970,1,1)+M121/86400,"MM/DD/YYYY")</f>
        <v>07/03/2014</v>
      </c>
      <c r="R121" t="b">
        <v>0</v>
      </c>
      <c r="S121" t="b">
        <v>1</v>
      </c>
      <c r="T121" t="s">
        <v>42</v>
      </c>
      <c r="U121" t="str">
        <f t="shared" si="11"/>
        <v>film &amp; video</v>
      </c>
      <c r="V121" t="str">
        <f t="shared" si="12"/>
        <v>documentary</v>
      </c>
    </row>
    <row r="122" spans="1:2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1.4949667110519307</v>
      </c>
      <c r="G122" t="s">
        <v>20</v>
      </c>
      <c r="H122">
        <v>1782</v>
      </c>
      <c r="I122">
        <f t="shared" si="8"/>
        <v>57027</v>
      </c>
      <c r="J122" t="s">
        <v>21</v>
      </c>
      <c r="K122" t="s">
        <v>22</v>
      </c>
      <c r="L122">
        <v>1429246800</v>
      </c>
      <c r="M122">
        <v>1429592400</v>
      </c>
      <c r="N122" t="str">
        <f t="shared" si="9"/>
        <v>04/17/2015</v>
      </c>
      <c r="O122" s="11" t="str">
        <f t="shared" si="10"/>
        <v>April</v>
      </c>
      <c r="P122">
        <f t="shared" si="13"/>
        <v>2015</v>
      </c>
      <c r="Q122" t="str">
        <f>TEXT(DATE(1970,1,1)+M122/86400,"MM/DD/YYYY")</f>
        <v>04/21/2015</v>
      </c>
      <c r="R122" t="b">
        <v>0</v>
      </c>
      <c r="S122" t="b">
        <v>1</v>
      </c>
      <c r="T122" t="s">
        <v>292</v>
      </c>
      <c r="U122" t="str">
        <f t="shared" si="11"/>
        <v>games</v>
      </c>
      <c r="V122" t="str">
        <f t="shared" si="12"/>
        <v>mobile games</v>
      </c>
    </row>
    <row r="123" spans="1:22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2.1933995584988963</v>
      </c>
      <c r="G123" t="s">
        <v>20</v>
      </c>
      <c r="H123">
        <v>903</v>
      </c>
      <c r="I123">
        <f t="shared" si="8"/>
        <v>50132</v>
      </c>
      <c r="J123" t="s">
        <v>21</v>
      </c>
      <c r="K123" t="s">
        <v>22</v>
      </c>
      <c r="L123">
        <v>1412485200</v>
      </c>
      <c r="M123">
        <v>1413608400</v>
      </c>
      <c r="N123" t="str">
        <f t="shared" si="9"/>
        <v>10/05/2014</v>
      </c>
      <c r="O123" s="11" t="str">
        <f t="shared" si="10"/>
        <v>October</v>
      </c>
      <c r="P123">
        <f t="shared" si="13"/>
        <v>2014</v>
      </c>
      <c r="Q123" t="str">
        <f>TEXT(DATE(1970,1,1)+M123/86400,"MM/DD/YYYY")</f>
        <v>10/18/2014</v>
      </c>
      <c r="R123" t="b">
        <v>0</v>
      </c>
      <c r="S123" t="b">
        <v>0</v>
      </c>
      <c r="T123" t="s">
        <v>89</v>
      </c>
      <c r="U123" t="str">
        <f t="shared" si="11"/>
        <v>games</v>
      </c>
      <c r="V123" t="str">
        <f t="shared" si="12"/>
        <v>video games</v>
      </c>
    </row>
    <row r="124" spans="1:2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0.64367690058479532</v>
      </c>
      <c r="G124" t="s">
        <v>14</v>
      </c>
      <c r="H124">
        <v>3387</v>
      </c>
      <c r="I124">
        <f t="shared" si="8"/>
        <v>45721</v>
      </c>
      <c r="J124" t="s">
        <v>21</v>
      </c>
      <c r="K124" t="s">
        <v>22</v>
      </c>
      <c r="L124">
        <v>1417068000</v>
      </c>
      <c r="M124">
        <v>1419400800</v>
      </c>
      <c r="N124" t="str">
        <f t="shared" si="9"/>
        <v>11/27/2014</v>
      </c>
      <c r="O124" s="11" t="str">
        <f t="shared" si="10"/>
        <v>November</v>
      </c>
      <c r="P124">
        <f t="shared" si="13"/>
        <v>2014</v>
      </c>
      <c r="Q124" t="str">
        <f>TEXT(DATE(1970,1,1)+M124/86400,"MM/DD/YYYY")</f>
        <v>12/24/2014</v>
      </c>
      <c r="R124" t="b">
        <v>0</v>
      </c>
      <c r="S124" t="b">
        <v>0</v>
      </c>
      <c r="T124" t="s">
        <v>119</v>
      </c>
      <c r="U124" t="str">
        <f t="shared" si="11"/>
        <v>publishing</v>
      </c>
      <c r="V124" t="str">
        <f t="shared" si="12"/>
        <v>fiction</v>
      </c>
    </row>
    <row r="125" spans="1:2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0.18622397298818233</v>
      </c>
      <c r="G125" t="s">
        <v>14</v>
      </c>
      <c r="H125">
        <v>662</v>
      </c>
      <c r="I125">
        <f t="shared" si="8"/>
        <v>16877</v>
      </c>
      <c r="J125" t="s">
        <v>15</v>
      </c>
      <c r="K125" t="s">
        <v>16</v>
      </c>
      <c r="L125">
        <v>1448344800</v>
      </c>
      <c r="M125">
        <v>1448604000</v>
      </c>
      <c r="N125" t="str">
        <f t="shared" si="9"/>
        <v>11/24/2015</v>
      </c>
      <c r="O125" s="11" t="str">
        <f t="shared" si="10"/>
        <v>November</v>
      </c>
      <c r="P125">
        <f t="shared" si="13"/>
        <v>2015</v>
      </c>
      <c r="Q125" t="str">
        <f>TEXT(DATE(1970,1,1)+M125/86400,"MM/DD/YYYY")</f>
        <v>11/27/2015</v>
      </c>
      <c r="R125" t="b">
        <v>1</v>
      </c>
      <c r="S125" t="b">
        <v>0</v>
      </c>
      <c r="T125" t="s">
        <v>33</v>
      </c>
      <c r="U125" t="str">
        <f t="shared" si="11"/>
        <v>theater</v>
      </c>
      <c r="V125" t="str">
        <f t="shared" si="12"/>
        <v>plays</v>
      </c>
    </row>
    <row r="126" spans="1:2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3.6776923076923076</v>
      </c>
      <c r="G126" t="s">
        <v>20</v>
      </c>
      <c r="H126">
        <v>94</v>
      </c>
      <c r="I126">
        <f t="shared" si="8"/>
        <v>4828</v>
      </c>
      <c r="J126" t="s">
        <v>107</v>
      </c>
      <c r="K126" t="s">
        <v>108</v>
      </c>
      <c r="L126">
        <v>1557723600</v>
      </c>
      <c r="M126">
        <v>1562302800</v>
      </c>
      <c r="N126" t="str">
        <f t="shared" si="9"/>
        <v>05/13/2019</v>
      </c>
      <c r="O126" s="11" t="str">
        <f t="shared" si="10"/>
        <v>May</v>
      </c>
      <c r="P126">
        <f t="shared" si="13"/>
        <v>2019</v>
      </c>
      <c r="Q126" t="str">
        <f>TEXT(DATE(1970,1,1)+M126/86400,"MM/DD/YYYY")</f>
        <v>07/05/2019</v>
      </c>
      <c r="R126" t="b">
        <v>0</v>
      </c>
      <c r="S126" t="b">
        <v>0</v>
      </c>
      <c r="T126" t="s">
        <v>122</v>
      </c>
      <c r="U126" t="str">
        <f t="shared" si="11"/>
        <v>photography</v>
      </c>
      <c r="V126" t="str">
        <f t="shared" si="12"/>
        <v>photography books</v>
      </c>
    </row>
    <row r="127" spans="1:2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1.5990566037735849</v>
      </c>
      <c r="G127" t="s">
        <v>20</v>
      </c>
      <c r="H127">
        <v>180</v>
      </c>
      <c r="I127">
        <f t="shared" si="8"/>
        <v>4327.5</v>
      </c>
      <c r="J127" t="s">
        <v>21</v>
      </c>
      <c r="K127" t="s">
        <v>22</v>
      </c>
      <c r="L127">
        <v>1537333200</v>
      </c>
      <c r="M127">
        <v>1537678800</v>
      </c>
      <c r="N127" t="str">
        <f t="shared" si="9"/>
        <v>09/19/2018</v>
      </c>
      <c r="O127" s="11" t="str">
        <f t="shared" si="10"/>
        <v>September</v>
      </c>
      <c r="P127">
        <f t="shared" si="13"/>
        <v>2018</v>
      </c>
      <c r="Q127" t="str">
        <f>TEXT(DATE(1970,1,1)+M127/86400,"MM/DD/YYYY")</f>
        <v>09/23/2018</v>
      </c>
      <c r="R127" t="b">
        <v>0</v>
      </c>
      <c r="S127" t="b">
        <v>0</v>
      </c>
      <c r="T127" t="s">
        <v>33</v>
      </c>
      <c r="U127" t="str">
        <f t="shared" si="11"/>
        <v>theater</v>
      </c>
      <c r="V127" t="str">
        <f t="shared" si="12"/>
        <v>plays</v>
      </c>
    </row>
    <row r="128" spans="1:2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0.38633185349611543</v>
      </c>
      <c r="G128" t="s">
        <v>14</v>
      </c>
      <c r="H128">
        <v>774</v>
      </c>
      <c r="I128">
        <f t="shared" si="8"/>
        <v>35195.5</v>
      </c>
      <c r="J128" t="s">
        <v>21</v>
      </c>
      <c r="K128" t="s">
        <v>22</v>
      </c>
      <c r="L128">
        <v>1471150800</v>
      </c>
      <c r="M128">
        <v>1473570000</v>
      </c>
      <c r="N128" t="str">
        <f t="shared" si="9"/>
        <v>08/14/2016</v>
      </c>
      <c r="O128" s="11" t="str">
        <f t="shared" si="10"/>
        <v>August</v>
      </c>
      <c r="P128">
        <f t="shared" si="13"/>
        <v>2016</v>
      </c>
      <c r="Q128" t="str">
        <f>TEXT(DATE(1970,1,1)+M128/86400,"MM/DD/YYYY")</f>
        <v>09/11/2016</v>
      </c>
      <c r="R128" t="b">
        <v>0</v>
      </c>
      <c r="S128" t="b">
        <v>1</v>
      </c>
      <c r="T128" t="s">
        <v>33</v>
      </c>
      <c r="U128" t="str">
        <f t="shared" si="11"/>
        <v>theater</v>
      </c>
      <c r="V128" t="str">
        <f t="shared" si="12"/>
        <v>plays</v>
      </c>
    </row>
    <row r="129" spans="1:2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0.51421511627906979</v>
      </c>
      <c r="G129" t="s">
        <v>14</v>
      </c>
      <c r="H129">
        <v>672</v>
      </c>
      <c r="I129">
        <f t="shared" si="8"/>
        <v>26869.5</v>
      </c>
      <c r="J129" t="s">
        <v>15</v>
      </c>
      <c r="K129" t="s">
        <v>16</v>
      </c>
      <c r="L129">
        <v>1273640400</v>
      </c>
      <c r="M129">
        <v>1273899600</v>
      </c>
      <c r="N129" t="str">
        <f t="shared" si="9"/>
        <v>05/12/2010</v>
      </c>
      <c r="O129" s="11" t="str">
        <f t="shared" si="10"/>
        <v>May</v>
      </c>
      <c r="P129">
        <f t="shared" si="13"/>
        <v>2010</v>
      </c>
      <c r="Q129" t="str">
        <f>TEXT(DATE(1970,1,1)+M129/86400,"MM/DD/YYYY")</f>
        <v>05/15/2010</v>
      </c>
      <c r="R129" t="b">
        <v>0</v>
      </c>
      <c r="S129" t="b">
        <v>0</v>
      </c>
      <c r="T129" t="s">
        <v>33</v>
      </c>
      <c r="U129" t="str">
        <f t="shared" si="11"/>
        <v>theater</v>
      </c>
      <c r="V129" t="str">
        <f t="shared" si="12"/>
        <v>plays</v>
      </c>
    </row>
    <row r="130" spans="1:2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0.60334277620396604</v>
      </c>
      <c r="G130" t="s">
        <v>74</v>
      </c>
      <c r="H130">
        <v>532</v>
      </c>
      <c r="I130">
        <f t="shared" si="8"/>
        <v>21564</v>
      </c>
      <c r="J130" t="s">
        <v>21</v>
      </c>
      <c r="K130" t="s">
        <v>22</v>
      </c>
      <c r="L130">
        <v>1282885200</v>
      </c>
      <c r="M130">
        <v>1284008400</v>
      </c>
      <c r="N130" t="str">
        <f t="shared" si="9"/>
        <v>08/27/2010</v>
      </c>
      <c r="O130" s="11" t="str">
        <f t="shared" si="10"/>
        <v>August</v>
      </c>
      <c r="P130">
        <f t="shared" si="13"/>
        <v>2010</v>
      </c>
      <c r="Q130" t="str">
        <f>TEXT(DATE(1970,1,1)+M130/86400,"MM/DD/YYYY")</f>
        <v>09/09/2010</v>
      </c>
      <c r="R130" t="b">
        <v>0</v>
      </c>
      <c r="S130" t="b">
        <v>0</v>
      </c>
      <c r="T130" t="s">
        <v>23</v>
      </c>
      <c r="U130" t="str">
        <f t="shared" si="11"/>
        <v>music</v>
      </c>
      <c r="V130" t="str">
        <f t="shared" si="12"/>
        <v>rock</v>
      </c>
    </row>
    <row r="131" spans="1:2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4">(E131/D131)</f>
        <v>3.2026936026936029E-2</v>
      </c>
      <c r="G131" t="s">
        <v>74</v>
      </c>
      <c r="H131">
        <v>55</v>
      </c>
      <c r="I131">
        <f t="shared" ref="I131:I194" si="15">AVERAGE(H131,E131)</f>
        <v>2405.5</v>
      </c>
      <c r="J131" t="s">
        <v>26</v>
      </c>
      <c r="K131" t="s">
        <v>27</v>
      </c>
      <c r="L131">
        <v>1422943200</v>
      </c>
      <c r="M131">
        <v>1425103200</v>
      </c>
      <c r="N131" t="str">
        <f t="shared" ref="N131:N194" si="16">TEXT(DATE(1970,1,1)+L131/86400,"MM/DD/YYYY")</f>
        <v>02/03/2015</v>
      </c>
      <c r="O131" s="11" t="str">
        <f t="shared" ref="O131:O194" si="17">TEXT(N131,"MMMM")</f>
        <v>February</v>
      </c>
      <c r="P131">
        <f t="shared" si="13"/>
        <v>2015</v>
      </c>
      <c r="Q131" t="str">
        <f>TEXT(DATE(1970,1,1)+M131/86400,"MM/DD/YYYY")</f>
        <v>02/28/2015</v>
      </c>
      <c r="R131" t="b">
        <v>0</v>
      </c>
      <c r="S131" t="b">
        <v>0</v>
      </c>
      <c r="T131" t="s">
        <v>17</v>
      </c>
      <c r="U131" t="str">
        <f t="shared" ref="U131:U194" si="18">LEFT(T131,FIND("/",T131)-1)</f>
        <v>food</v>
      </c>
      <c r="V131" t="str">
        <f t="shared" ref="V131:V194" si="19">RIGHT(T131,LEN(T131)-FIND("/",T131)-0)</f>
        <v>food trucks</v>
      </c>
    </row>
    <row r="132" spans="1:22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1.5546875</v>
      </c>
      <c r="G132" t="s">
        <v>20</v>
      </c>
      <c r="H132">
        <v>533</v>
      </c>
      <c r="I132">
        <f t="shared" si="15"/>
        <v>7729</v>
      </c>
      <c r="J132" t="s">
        <v>36</v>
      </c>
      <c r="K132" t="s">
        <v>37</v>
      </c>
      <c r="L132">
        <v>1319605200</v>
      </c>
      <c r="M132">
        <v>1320991200</v>
      </c>
      <c r="N132" t="str">
        <f t="shared" si="16"/>
        <v>10/26/2011</v>
      </c>
      <c r="O132" s="11" t="str">
        <f t="shared" si="17"/>
        <v>October</v>
      </c>
      <c r="P132">
        <f t="shared" ref="P132:P195" si="20">YEAR(N132)</f>
        <v>2011</v>
      </c>
      <c r="Q132" t="str">
        <f>TEXT(DATE(1970,1,1)+M132/86400,"MM/DD/YYYY")</f>
        <v>11/11/2011</v>
      </c>
      <c r="R132" t="b">
        <v>0</v>
      </c>
      <c r="S132" t="b">
        <v>0</v>
      </c>
      <c r="T132" t="s">
        <v>53</v>
      </c>
      <c r="U132" t="str">
        <f t="shared" si="18"/>
        <v>film &amp; video</v>
      </c>
      <c r="V132" t="str">
        <f t="shared" si="19"/>
        <v>drama</v>
      </c>
    </row>
    <row r="133" spans="1:22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>
        <f t="shared" si="15"/>
        <v>84279.5</v>
      </c>
      <c r="J133" t="s">
        <v>40</v>
      </c>
      <c r="K133" t="s">
        <v>41</v>
      </c>
      <c r="L133">
        <v>1385704800</v>
      </c>
      <c r="M133">
        <v>1386828000</v>
      </c>
      <c r="N133" t="str">
        <f t="shared" si="16"/>
        <v>11/29/2013</v>
      </c>
      <c r="O133" s="11" t="str">
        <f t="shared" si="17"/>
        <v>November</v>
      </c>
      <c r="P133">
        <f t="shared" si="20"/>
        <v>2013</v>
      </c>
      <c r="Q133" t="str">
        <f>TEXT(DATE(1970,1,1)+M133/86400,"MM/DD/YYYY")</f>
        <v>12/12/2013</v>
      </c>
      <c r="R133" t="b">
        <v>0</v>
      </c>
      <c r="S133" t="b">
        <v>0</v>
      </c>
      <c r="T133" t="s">
        <v>28</v>
      </c>
      <c r="U133" t="str">
        <f t="shared" si="18"/>
        <v>technology</v>
      </c>
      <c r="V133" t="str">
        <f t="shared" si="19"/>
        <v>web</v>
      </c>
    </row>
    <row r="134" spans="1:22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>
        <f t="shared" si="15"/>
        <v>1961.5</v>
      </c>
      <c r="J134" t="s">
        <v>21</v>
      </c>
      <c r="K134" t="s">
        <v>22</v>
      </c>
      <c r="L134">
        <v>1515736800</v>
      </c>
      <c r="M134">
        <v>1517119200</v>
      </c>
      <c r="N134" t="str">
        <f t="shared" si="16"/>
        <v>01/12/2018</v>
      </c>
      <c r="O134" s="11" t="str">
        <f t="shared" si="17"/>
        <v>January</v>
      </c>
      <c r="P134">
        <f t="shared" si="20"/>
        <v>2018</v>
      </c>
      <c r="Q134" t="str">
        <f>TEXT(DATE(1970,1,1)+M134/86400,"MM/DD/YYYY")</f>
        <v>01/28/2018</v>
      </c>
      <c r="R134" t="b">
        <v>0</v>
      </c>
      <c r="S134" t="b">
        <v>1</v>
      </c>
      <c r="T134" t="s">
        <v>33</v>
      </c>
      <c r="U134" t="str">
        <f t="shared" si="18"/>
        <v>theater</v>
      </c>
      <c r="V134" t="str">
        <f t="shared" si="19"/>
        <v>plays</v>
      </c>
    </row>
    <row r="135" spans="1:2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>
        <f t="shared" si="15"/>
        <v>7072</v>
      </c>
      <c r="J135" t="s">
        <v>21</v>
      </c>
      <c r="K135" t="s">
        <v>22</v>
      </c>
      <c r="L135">
        <v>1313125200</v>
      </c>
      <c r="M135">
        <v>1315026000</v>
      </c>
      <c r="N135" t="str">
        <f t="shared" si="16"/>
        <v>08/12/2011</v>
      </c>
      <c r="O135" s="11" t="str">
        <f t="shared" si="17"/>
        <v>August</v>
      </c>
      <c r="P135">
        <f t="shared" si="20"/>
        <v>2011</v>
      </c>
      <c r="Q135" t="str">
        <f>TEXT(DATE(1970,1,1)+M135/86400,"MM/DD/YYYY")</f>
        <v>09/03/2011</v>
      </c>
      <c r="R135" t="b">
        <v>0</v>
      </c>
      <c r="S135" t="b">
        <v>0</v>
      </c>
      <c r="T135" t="s">
        <v>319</v>
      </c>
      <c r="U135" t="str">
        <f t="shared" si="18"/>
        <v>music</v>
      </c>
      <c r="V135" t="str">
        <f t="shared" si="19"/>
        <v>world music</v>
      </c>
    </row>
    <row r="136" spans="1:2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>
        <f t="shared" si="15"/>
        <v>45114</v>
      </c>
      <c r="J136" t="s">
        <v>98</v>
      </c>
      <c r="K136" t="s">
        <v>99</v>
      </c>
      <c r="L136">
        <v>1308459600</v>
      </c>
      <c r="M136">
        <v>1312693200</v>
      </c>
      <c r="N136" t="str">
        <f t="shared" si="16"/>
        <v>06/19/2011</v>
      </c>
      <c r="O136" s="11" t="str">
        <f t="shared" si="17"/>
        <v>June</v>
      </c>
      <c r="P136">
        <f t="shared" si="20"/>
        <v>2011</v>
      </c>
      <c r="Q136" t="str">
        <f>TEXT(DATE(1970,1,1)+M136/86400,"MM/DD/YYYY")</f>
        <v>08/07/2011</v>
      </c>
      <c r="R136" t="b">
        <v>0</v>
      </c>
      <c r="S136" t="b">
        <v>1</v>
      </c>
      <c r="T136" t="s">
        <v>42</v>
      </c>
      <c r="U136" t="str">
        <f t="shared" si="18"/>
        <v>film &amp; video</v>
      </c>
      <c r="V136" t="str">
        <f t="shared" si="19"/>
        <v>documentary</v>
      </c>
    </row>
    <row r="137" spans="1:2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>
        <f t="shared" si="15"/>
        <v>2802.5</v>
      </c>
      <c r="J137" t="s">
        <v>21</v>
      </c>
      <c r="K137" t="s">
        <v>22</v>
      </c>
      <c r="L137">
        <v>1362636000</v>
      </c>
      <c r="M137">
        <v>1363064400</v>
      </c>
      <c r="N137" t="str">
        <f t="shared" si="16"/>
        <v>03/07/2013</v>
      </c>
      <c r="O137" s="11" t="str">
        <f t="shared" si="17"/>
        <v>March</v>
      </c>
      <c r="P137">
        <f t="shared" si="20"/>
        <v>2013</v>
      </c>
      <c r="Q137" t="str">
        <f>TEXT(DATE(1970,1,1)+M137/86400,"MM/DD/YYYY")</f>
        <v>03/12/2013</v>
      </c>
      <c r="R137" t="b">
        <v>0</v>
      </c>
      <c r="S137" t="b">
        <v>1</v>
      </c>
      <c r="T137" t="s">
        <v>33</v>
      </c>
      <c r="U137" t="str">
        <f t="shared" si="18"/>
        <v>theater</v>
      </c>
      <c r="V137" t="str">
        <f t="shared" si="19"/>
        <v>plays</v>
      </c>
    </row>
    <row r="138" spans="1:22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>
        <f t="shared" si="15"/>
        <v>1389.5</v>
      </c>
      <c r="J138" t="s">
        <v>21</v>
      </c>
      <c r="K138" t="s">
        <v>22</v>
      </c>
      <c r="L138">
        <v>1402117200</v>
      </c>
      <c r="M138">
        <v>1403154000</v>
      </c>
      <c r="N138" t="str">
        <f t="shared" si="16"/>
        <v>06/07/2014</v>
      </c>
      <c r="O138" s="11" t="str">
        <f t="shared" si="17"/>
        <v>June</v>
      </c>
      <c r="P138">
        <f t="shared" si="20"/>
        <v>2014</v>
      </c>
      <c r="Q138" t="str">
        <f>TEXT(DATE(1970,1,1)+M138/86400,"MM/DD/YYYY")</f>
        <v>06/19/2014</v>
      </c>
      <c r="R138" t="b">
        <v>0</v>
      </c>
      <c r="S138" t="b">
        <v>1</v>
      </c>
      <c r="T138" t="s">
        <v>53</v>
      </c>
      <c r="U138" t="str">
        <f t="shared" si="18"/>
        <v>film &amp; video</v>
      </c>
      <c r="V138" t="str">
        <f t="shared" si="19"/>
        <v>drama</v>
      </c>
    </row>
    <row r="139" spans="1:22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>
        <f t="shared" si="15"/>
        <v>2381</v>
      </c>
      <c r="J139" t="s">
        <v>21</v>
      </c>
      <c r="K139" t="s">
        <v>22</v>
      </c>
      <c r="L139">
        <v>1286341200</v>
      </c>
      <c r="M139">
        <v>1286859600</v>
      </c>
      <c r="N139" t="str">
        <f t="shared" si="16"/>
        <v>10/06/2010</v>
      </c>
      <c r="O139" s="11" t="str">
        <f t="shared" si="17"/>
        <v>October</v>
      </c>
      <c r="P139">
        <f t="shared" si="20"/>
        <v>2010</v>
      </c>
      <c r="Q139" t="str">
        <f>TEXT(DATE(1970,1,1)+M139/86400,"MM/DD/YYYY")</f>
        <v>10/12/2010</v>
      </c>
      <c r="R139" t="b">
        <v>0</v>
      </c>
      <c r="S139" t="b">
        <v>0</v>
      </c>
      <c r="T139" t="s">
        <v>68</v>
      </c>
      <c r="U139" t="str">
        <f t="shared" si="18"/>
        <v>publishing</v>
      </c>
      <c r="V139" t="str">
        <f t="shared" si="19"/>
        <v>nonfiction</v>
      </c>
    </row>
    <row r="140" spans="1:22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>
        <f t="shared" si="15"/>
        <v>4665.5</v>
      </c>
      <c r="J140" t="s">
        <v>21</v>
      </c>
      <c r="K140" t="s">
        <v>22</v>
      </c>
      <c r="L140">
        <v>1348808400</v>
      </c>
      <c r="M140">
        <v>1349326800</v>
      </c>
      <c r="N140" t="str">
        <f t="shared" si="16"/>
        <v>09/28/2012</v>
      </c>
      <c r="O140" s="11" t="str">
        <f t="shared" si="17"/>
        <v>September</v>
      </c>
      <c r="P140">
        <f t="shared" si="20"/>
        <v>2012</v>
      </c>
      <c r="Q140" t="str">
        <f>TEXT(DATE(1970,1,1)+M140/86400,"MM/DD/YYYY")</f>
        <v>10/04/2012</v>
      </c>
      <c r="R140" t="b">
        <v>0</v>
      </c>
      <c r="S140" t="b">
        <v>0</v>
      </c>
      <c r="T140" t="s">
        <v>292</v>
      </c>
      <c r="U140" t="str">
        <f t="shared" si="18"/>
        <v>games</v>
      </c>
      <c r="V140" t="str">
        <f t="shared" si="19"/>
        <v>mobile games</v>
      </c>
    </row>
    <row r="141" spans="1:2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>
        <f t="shared" si="15"/>
        <v>9786</v>
      </c>
      <c r="J141" t="s">
        <v>21</v>
      </c>
      <c r="K141" t="s">
        <v>22</v>
      </c>
      <c r="L141">
        <v>1429592400</v>
      </c>
      <c r="M141">
        <v>1430974800</v>
      </c>
      <c r="N141" t="str">
        <f t="shared" si="16"/>
        <v>04/21/2015</v>
      </c>
      <c r="O141" s="11" t="str">
        <f t="shared" si="17"/>
        <v>April</v>
      </c>
      <c r="P141">
        <f t="shared" si="20"/>
        <v>2015</v>
      </c>
      <c r="Q141" t="str">
        <f>TEXT(DATE(1970,1,1)+M141/86400,"MM/DD/YYYY")</f>
        <v>05/07/2015</v>
      </c>
      <c r="R141" t="b">
        <v>0</v>
      </c>
      <c r="S141" t="b">
        <v>1</v>
      </c>
      <c r="T141" t="s">
        <v>65</v>
      </c>
      <c r="U141" t="str">
        <f t="shared" si="18"/>
        <v>technology</v>
      </c>
      <c r="V141" t="str">
        <f t="shared" si="19"/>
        <v>wearables</v>
      </c>
    </row>
    <row r="142" spans="1:22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>
        <f t="shared" si="15"/>
        <v>6230</v>
      </c>
      <c r="J142" t="s">
        <v>21</v>
      </c>
      <c r="K142" t="s">
        <v>22</v>
      </c>
      <c r="L142">
        <v>1519538400</v>
      </c>
      <c r="M142">
        <v>1519970400</v>
      </c>
      <c r="N142" t="str">
        <f t="shared" si="16"/>
        <v>02/25/2018</v>
      </c>
      <c r="O142" s="11" t="str">
        <f t="shared" si="17"/>
        <v>February</v>
      </c>
      <c r="P142">
        <f t="shared" si="20"/>
        <v>2018</v>
      </c>
      <c r="Q142" t="str">
        <f>TEXT(DATE(1970,1,1)+M142/86400,"MM/DD/YYYY")</f>
        <v>03/02/2018</v>
      </c>
      <c r="R142" t="b">
        <v>0</v>
      </c>
      <c r="S142" t="b">
        <v>0</v>
      </c>
      <c r="T142" t="s">
        <v>42</v>
      </c>
      <c r="U142" t="str">
        <f t="shared" si="18"/>
        <v>film &amp; video</v>
      </c>
      <c r="V142" t="str">
        <f t="shared" si="19"/>
        <v>documentary</v>
      </c>
    </row>
    <row r="143" spans="1:2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>
        <f t="shared" si="15"/>
        <v>33197</v>
      </c>
      <c r="J143" t="s">
        <v>21</v>
      </c>
      <c r="K143" t="s">
        <v>22</v>
      </c>
      <c r="L143">
        <v>1434085200</v>
      </c>
      <c r="M143">
        <v>1434603600</v>
      </c>
      <c r="N143" t="str">
        <f t="shared" si="16"/>
        <v>06/12/2015</v>
      </c>
      <c r="O143" s="11" t="str">
        <f t="shared" si="17"/>
        <v>June</v>
      </c>
      <c r="P143">
        <f t="shared" si="20"/>
        <v>2015</v>
      </c>
      <c r="Q143" t="str">
        <f>TEXT(DATE(1970,1,1)+M143/86400,"MM/DD/YYYY")</f>
        <v>06/18/2015</v>
      </c>
      <c r="R143" t="b">
        <v>0</v>
      </c>
      <c r="S143" t="b">
        <v>0</v>
      </c>
      <c r="T143" t="s">
        <v>28</v>
      </c>
      <c r="U143" t="str">
        <f t="shared" si="18"/>
        <v>technology</v>
      </c>
      <c r="V143" t="str">
        <f t="shared" si="19"/>
        <v>web</v>
      </c>
    </row>
    <row r="144" spans="1:22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>
        <f t="shared" si="15"/>
        <v>5809.5</v>
      </c>
      <c r="J144" t="s">
        <v>21</v>
      </c>
      <c r="K144" t="s">
        <v>22</v>
      </c>
      <c r="L144">
        <v>1333688400</v>
      </c>
      <c r="M144">
        <v>1337230800</v>
      </c>
      <c r="N144" t="str">
        <f t="shared" si="16"/>
        <v>04/06/2012</v>
      </c>
      <c r="O144" s="11" t="str">
        <f t="shared" si="17"/>
        <v>April</v>
      </c>
      <c r="P144">
        <f t="shared" si="20"/>
        <v>2012</v>
      </c>
      <c r="Q144" t="str">
        <f>TEXT(DATE(1970,1,1)+M144/86400,"MM/DD/YYYY")</f>
        <v>05/17/2012</v>
      </c>
      <c r="R144" t="b">
        <v>0</v>
      </c>
      <c r="S144" t="b">
        <v>0</v>
      </c>
      <c r="T144" t="s">
        <v>28</v>
      </c>
      <c r="U144" t="str">
        <f t="shared" si="18"/>
        <v>technology</v>
      </c>
      <c r="V144" t="str">
        <f t="shared" si="19"/>
        <v>web</v>
      </c>
    </row>
    <row r="145" spans="1:2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>
        <f t="shared" si="15"/>
        <v>3696</v>
      </c>
      <c r="J145" t="s">
        <v>21</v>
      </c>
      <c r="K145" t="s">
        <v>22</v>
      </c>
      <c r="L145">
        <v>1277701200</v>
      </c>
      <c r="M145">
        <v>1279429200</v>
      </c>
      <c r="N145" t="str">
        <f t="shared" si="16"/>
        <v>06/28/2010</v>
      </c>
      <c r="O145" s="11" t="str">
        <f t="shared" si="17"/>
        <v>June</v>
      </c>
      <c r="P145">
        <f t="shared" si="20"/>
        <v>2010</v>
      </c>
      <c r="Q145" t="str">
        <f>TEXT(DATE(1970,1,1)+M145/86400,"MM/DD/YYYY")</f>
        <v>07/18/2010</v>
      </c>
      <c r="R145" t="b">
        <v>0</v>
      </c>
      <c r="S145" t="b">
        <v>0</v>
      </c>
      <c r="T145" t="s">
        <v>60</v>
      </c>
      <c r="U145" t="str">
        <f t="shared" si="18"/>
        <v>music</v>
      </c>
      <c r="V145" t="str">
        <f t="shared" si="19"/>
        <v>indie rock</v>
      </c>
    </row>
    <row r="146" spans="1:2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>
        <f t="shared" si="15"/>
        <v>5877</v>
      </c>
      <c r="J146" t="s">
        <v>21</v>
      </c>
      <c r="K146" t="s">
        <v>22</v>
      </c>
      <c r="L146">
        <v>1560747600</v>
      </c>
      <c r="M146">
        <v>1561438800</v>
      </c>
      <c r="N146" t="str">
        <f t="shared" si="16"/>
        <v>06/17/2019</v>
      </c>
      <c r="O146" s="11" t="str">
        <f t="shared" si="17"/>
        <v>June</v>
      </c>
      <c r="P146">
        <f t="shared" si="20"/>
        <v>2019</v>
      </c>
      <c r="Q146" t="str">
        <f>TEXT(DATE(1970,1,1)+M146/86400,"MM/DD/YYYY")</f>
        <v>06/25/2019</v>
      </c>
      <c r="R146" t="b">
        <v>0</v>
      </c>
      <c r="S146" t="b">
        <v>0</v>
      </c>
      <c r="T146" t="s">
        <v>33</v>
      </c>
      <c r="U146" t="str">
        <f t="shared" si="18"/>
        <v>theater</v>
      </c>
      <c r="V146" t="str">
        <f t="shared" si="19"/>
        <v>plays</v>
      </c>
    </row>
    <row r="147" spans="1:2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>
        <f t="shared" si="15"/>
        <v>29948</v>
      </c>
      <c r="J147" t="s">
        <v>98</v>
      </c>
      <c r="K147" t="s">
        <v>99</v>
      </c>
      <c r="L147">
        <v>1410066000</v>
      </c>
      <c r="M147">
        <v>1410498000</v>
      </c>
      <c r="N147" t="str">
        <f t="shared" si="16"/>
        <v>09/07/2014</v>
      </c>
      <c r="O147" s="11" t="str">
        <f t="shared" si="17"/>
        <v>September</v>
      </c>
      <c r="P147">
        <f t="shared" si="20"/>
        <v>2014</v>
      </c>
      <c r="Q147" t="str">
        <f>TEXT(DATE(1970,1,1)+M147/86400,"MM/DD/YYYY")</f>
        <v>09/12/2014</v>
      </c>
      <c r="R147" t="b">
        <v>0</v>
      </c>
      <c r="S147" t="b">
        <v>0</v>
      </c>
      <c r="T147" t="s">
        <v>65</v>
      </c>
      <c r="U147" t="str">
        <f t="shared" si="18"/>
        <v>technology</v>
      </c>
      <c r="V147" t="str">
        <f t="shared" si="19"/>
        <v>wearables</v>
      </c>
    </row>
    <row r="148" spans="1:22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>
        <f t="shared" si="15"/>
        <v>784.5</v>
      </c>
      <c r="J148" t="s">
        <v>21</v>
      </c>
      <c r="K148" t="s">
        <v>22</v>
      </c>
      <c r="L148">
        <v>1320732000</v>
      </c>
      <c r="M148">
        <v>1322460000</v>
      </c>
      <c r="N148" t="str">
        <f t="shared" si="16"/>
        <v>11/08/2011</v>
      </c>
      <c r="O148" s="11" t="str">
        <f t="shared" si="17"/>
        <v>November</v>
      </c>
      <c r="P148">
        <f t="shared" si="20"/>
        <v>2011</v>
      </c>
      <c r="Q148" t="str">
        <f>TEXT(DATE(1970,1,1)+M148/86400,"MM/DD/YYYY")</f>
        <v>11/28/2011</v>
      </c>
      <c r="R148" t="b">
        <v>0</v>
      </c>
      <c r="S148" t="b">
        <v>0</v>
      </c>
      <c r="T148" t="s">
        <v>33</v>
      </c>
      <c r="U148" t="str">
        <f t="shared" si="18"/>
        <v>theater</v>
      </c>
      <c r="V148" t="str">
        <f t="shared" si="19"/>
        <v>plays</v>
      </c>
    </row>
    <row r="149" spans="1:22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>
        <f t="shared" si="15"/>
        <v>4768</v>
      </c>
      <c r="J149" t="s">
        <v>21</v>
      </c>
      <c r="K149" t="s">
        <v>22</v>
      </c>
      <c r="L149">
        <v>1465794000</v>
      </c>
      <c r="M149">
        <v>1466312400</v>
      </c>
      <c r="N149" t="str">
        <f t="shared" si="16"/>
        <v>06/13/2016</v>
      </c>
      <c r="O149" s="11" t="str">
        <f t="shared" si="17"/>
        <v>June</v>
      </c>
      <c r="P149">
        <f t="shared" si="20"/>
        <v>2016</v>
      </c>
      <c r="Q149" t="str">
        <f>TEXT(DATE(1970,1,1)+M149/86400,"MM/DD/YYYY")</f>
        <v>06/19/2016</v>
      </c>
      <c r="R149" t="b">
        <v>0</v>
      </c>
      <c r="S149" t="b">
        <v>1</v>
      </c>
      <c r="T149" t="s">
        <v>33</v>
      </c>
      <c r="U149" t="str">
        <f t="shared" si="18"/>
        <v>theater</v>
      </c>
      <c r="V149" t="str">
        <f t="shared" si="19"/>
        <v>plays</v>
      </c>
    </row>
    <row r="150" spans="1:2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>
        <f t="shared" si="15"/>
        <v>5681</v>
      </c>
      <c r="J150" t="s">
        <v>21</v>
      </c>
      <c r="K150" t="s">
        <v>22</v>
      </c>
      <c r="L150">
        <v>1500958800</v>
      </c>
      <c r="M150">
        <v>1501736400</v>
      </c>
      <c r="N150" t="str">
        <f t="shared" si="16"/>
        <v>07/25/2017</v>
      </c>
      <c r="O150" s="11" t="str">
        <f t="shared" si="17"/>
        <v>July</v>
      </c>
      <c r="P150">
        <f t="shared" si="20"/>
        <v>2017</v>
      </c>
      <c r="Q150" t="str">
        <f>TEXT(DATE(1970,1,1)+M150/86400,"MM/DD/YYYY")</f>
        <v>08/03/2017</v>
      </c>
      <c r="R150" t="b">
        <v>0</v>
      </c>
      <c r="S150" t="b">
        <v>0</v>
      </c>
      <c r="T150" t="s">
        <v>65</v>
      </c>
      <c r="U150" t="str">
        <f t="shared" si="18"/>
        <v>technology</v>
      </c>
      <c r="V150" t="str">
        <f t="shared" si="19"/>
        <v>wearables</v>
      </c>
    </row>
    <row r="151" spans="1:2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>
        <f t="shared" si="15"/>
        <v>6913.5</v>
      </c>
      <c r="J151" t="s">
        <v>21</v>
      </c>
      <c r="K151" t="s">
        <v>22</v>
      </c>
      <c r="L151">
        <v>1357020000</v>
      </c>
      <c r="M151">
        <v>1361512800</v>
      </c>
      <c r="N151" t="str">
        <f t="shared" si="16"/>
        <v>01/01/2013</v>
      </c>
      <c r="O151" s="11" t="str">
        <f t="shared" si="17"/>
        <v>January</v>
      </c>
      <c r="P151">
        <f t="shared" si="20"/>
        <v>2013</v>
      </c>
      <c r="Q151" t="str">
        <f>TEXT(DATE(1970,1,1)+M151/86400,"MM/DD/YYYY")</f>
        <v>02/22/2013</v>
      </c>
      <c r="R151" t="b">
        <v>0</v>
      </c>
      <c r="S151" t="b">
        <v>0</v>
      </c>
      <c r="T151" t="s">
        <v>60</v>
      </c>
      <c r="U151" t="str">
        <f t="shared" si="18"/>
        <v>music</v>
      </c>
      <c r="V151" t="str">
        <f t="shared" si="19"/>
        <v>indie rock</v>
      </c>
    </row>
    <row r="152" spans="1:2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str">
        <f t="shared" si="16"/>
        <v>12/16/2018</v>
      </c>
      <c r="O152" s="11" t="str">
        <f t="shared" si="17"/>
        <v>December</v>
      </c>
      <c r="P152">
        <f t="shared" si="20"/>
        <v>2018</v>
      </c>
      <c r="Q152" t="str">
        <f>TEXT(DATE(1970,1,1)+M152/86400,"MM/DD/YYYY")</f>
        <v>12/17/2018</v>
      </c>
      <c r="R152" t="b">
        <v>0</v>
      </c>
      <c r="S152" t="b">
        <v>0</v>
      </c>
      <c r="T152" t="s">
        <v>23</v>
      </c>
      <c r="U152" t="str">
        <f t="shared" si="18"/>
        <v>music</v>
      </c>
      <c r="V152" t="str">
        <f t="shared" si="19"/>
        <v>rock</v>
      </c>
    </row>
    <row r="153" spans="1:2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>
        <f t="shared" si="15"/>
        <v>44752</v>
      </c>
      <c r="J153" t="s">
        <v>21</v>
      </c>
      <c r="K153" t="s">
        <v>22</v>
      </c>
      <c r="L153">
        <v>1402290000</v>
      </c>
      <c r="M153">
        <v>1406696400</v>
      </c>
      <c r="N153" t="str">
        <f t="shared" si="16"/>
        <v>06/09/2014</v>
      </c>
      <c r="O153" s="11" t="str">
        <f t="shared" si="17"/>
        <v>June</v>
      </c>
      <c r="P153">
        <f t="shared" si="20"/>
        <v>2014</v>
      </c>
      <c r="Q153" t="str">
        <f>TEXT(DATE(1970,1,1)+M153/86400,"MM/DD/YYYY")</f>
        <v>07/30/2014</v>
      </c>
      <c r="R153" t="b">
        <v>0</v>
      </c>
      <c r="S153" t="b">
        <v>0</v>
      </c>
      <c r="T153" t="s">
        <v>50</v>
      </c>
      <c r="U153" t="str">
        <f t="shared" si="18"/>
        <v>music</v>
      </c>
      <c r="V153" t="str">
        <f t="shared" si="19"/>
        <v>electric music</v>
      </c>
    </row>
    <row r="154" spans="1:2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>
        <f t="shared" si="15"/>
        <v>89474.5</v>
      </c>
      <c r="J154" t="s">
        <v>21</v>
      </c>
      <c r="K154" t="s">
        <v>22</v>
      </c>
      <c r="L154">
        <v>1487311200</v>
      </c>
      <c r="M154">
        <v>1487916000</v>
      </c>
      <c r="N154" t="str">
        <f t="shared" si="16"/>
        <v>02/17/2017</v>
      </c>
      <c r="O154" s="11" t="str">
        <f t="shared" si="17"/>
        <v>February</v>
      </c>
      <c r="P154">
        <f t="shared" si="20"/>
        <v>2017</v>
      </c>
      <c r="Q154" t="str">
        <f>TEXT(DATE(1970,1,1)+M154/86400,"MM/DD/YYYY")</f>
        <v>02/24/2017</v>
      </c>
      <c r="R154" t="b">
        <v>0</v>
      </c>
      <c r="S154" t="b">
        <v>0</v>
      </c>
      <c r="T154" t="s">
        <v>60</v>
      </c>
      <c r="U154" t="str">
        <f t="shared" si="18"/>
        <v>music</v>
      </c>
      <c r="V154" t="str">
        <f t="shared" si="19"/>
        <v>indie rock</v>
      </c>
    </row>
    <row r="155" spans="1:2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>
        <f t="shared" si="15"/>
        <v>90896.5</v>
      </c>
      <c r="J155" t="s">
        <v>21</v>
      </c>
      <c r="K155" t="s">
        <v>22</v>
      </c>
      <c r="L155">
        <v>1350622800</v>
      </c>
      <c r="M155">
        <v>1351141200</v>
      </c>
      <c r="N155" t="str">
        <f t="shared" si="16"/>
        <v>10/19/2012</v>
      </c>
      <c r="O155" s="11" t="str">
        <f t="shared" si="17"/>
        <v>October</v>
      </c>
      <c r="P155">
        <f t="shared" si="20"/>
        <v>2012</v>
      </c>
      <c r="Q155" t="str">
        <f>TEXT(DATE(1970,1,1)+M155/86400,"MM/DD/YYYY")</f>
        <v>10/25/2012</v>
      </c>
      <c r="R155" t="b">
        <v>0</v>
      </c>
      <c r="S155" t="b">
        <v>0</v>
      </c>
      <c r="T155" t="s">
        <v>33</v>
      </c>
      <c r="U155" t="str">
        <f t="shared" si="18"/>
        <v>theater</v>
      </c>
      <c r="V155" t="str">
        <f t="shared" si="19"/>
        <v>plays</v>
      </c>
    </row>
    <row r="156" spans="1:2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>
        <f t="shared" si="15"/>
        <v>50854.5</v>
      </c>
      <c r="J156" t="s">
        <v>21</v>
      </c>
      <c r="K156" t="s">
        <v>22</v>
      </c>
      <c r="L156">
        <v>1463029200</v>
      </c>
      <c r="M156">
        <v>1465016400</v>
      </c>
      <c r="N156" t="str">
        <f t="shared" si="16"/>
        <v>05/12/2016</v>
      </c>
      <c r="O156" s="11" t="str">
        <f t="shared" si="17"/>
        <v>May</v>
      </c>
      <c r="P156">
        <f t="shared" si="20"/>
        <v>2016</v>
      </c>
      <c r="Q156" t="str">
        <f>TEXT(DATE(1970,1,1)+M156/86400,"MM/DD/YYYY")</f>
        <v>06/04/2016</v>
      </c>
      <c r="R156" t="b">
        <v>0</v>
      </c>
      <c r="S156" t="b">
        <v>1</v>
      </c>
      <c r="T156" t="s">
        <v>60</v>
      </c>
      <c r="U156" t="str">
        <f t="shared" si="18"/>
        <v>music</v>
      </c>
      <c r="V156" t="str">
        <f t="shared" si="19"/>
        <v>indie rock</v>
      </c>
    </row>
    <row r="157" spans="1:2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>
        <f t="shared" si="15"/>
        <v>45950</v>
      </c>
      <c r="J157" t="s">
        <v>21</v>
      </c>
      <c r="K157" t="s">
        <v>22</v>
      </c>
      <c r="L157">
        <v>1269493200</v>
      </c>
      <c r="M157">
        <v>1270789200</v>
      </c>
      <c r="N157" t="str">
        <f t="shared" si="16"/>
        <v>03/25/2010</v>
      </c>
      <c r="O157" s="11" t="str">
        <f t="shared" si="17"/>
        <v>March</v>
      </c>
      <c r="P157">
        <f t="shared" si="20"/>
        <v>2010</v>
      </c>
      <c r="Q157" t="str">
        <f>TEXT(DATE(1970,1,1)+M157/86400,"MM/DD/YYYY")</f>
        <v>04/09/2010</v>
      </c>
      <c r="R157" t="b">
        <v>0</v>
      </c>
      <c r="S157" t="b">
        <v>0</v>
      </c>
      <c r="T157" t="s">
        <v>33</v>
      </c>
      <c r="U157" t="str">
        <f t="shared" si="18"/>
        <v>theater</v>
      </c>
      <c r="V157" t="str">
        <f t="shared" si="19"/>
        <v>plays</v>
      </c>
    </row>
    <row r="158" spans="1:22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>
        <f t="shared" si="15"/>
        <v>13646.5</v>
      </c>
      <c r="J158" t="s">
        <v>26</v>
      </c>
      <c r="K158" t="s">
        <v>27</v>
      </c>
      <c r="L158">
        <v>1570251600</v>
      </c>
      <c r="M158">
        <v>1572325200</v>
      </c>
      <c r="N158" t="str">
        <f t="shared" si="16"/>
        <v>10/05/2019</v>
      </c>
      <c r="O158" s="11" t="str">
        <f t="shared" si="17"/>
        <v>October</v>
      </c>
      <c r="P158">
        <f t="shared" si="20"/>
        <v>2019</v>
      </c>
      <c r="Q158" t="str">
        <f>TEXT(DATE(1970,1,1)+M158/86400,"MM/DD/YYYY")</f>
        <v>10/29/2019</v>
      </c>
      <c r="R158" t="b">
        <v>0</v>
      </c>
      <c r="S158" t="b">
        <v>0</v>
      </c>
      <c r="T158" t="s">
        <v>23</v>
      </c>
      <c r="U158" t="str">
        <f t="shared" si="18"/>
        <v>music</v>
      </c>
      <c r="V158" t="str">
        <f t="shared" si="19"/>
        <v>rock</v>
      </c>
    </row>
    <row r="159" spans="1:2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>
        <f t="shared" si="15"/>
        <v>1121</v>
      </c>
      <c r="J159" t="s">
        <v>26</v>
      </c>
      <c r="K159" t="s">
        <v>27</v>
      </c>
      <c r="L159">
        <v>1388383200</v>
      </c>
      <c r="M159">
        <v>1389420000</v>
      </c>
      <c r="N159" t="str">
        <f t="shared" si="16"/>
        <v>12/30/2013</v>
      </c>
      <c r="O159" s="11" t="str">
        <f t="shared" si="17"/>
        <v>December</v>
      </c>
      <c r="P159">
        <f t="shared" si="20"/>
        <v>2013</v>
      </c>
      <c r="Q159" t="str">
        <f>TEXT(DATE(1970,1,1)+M159/86400,"MM/DD/YYYY")</f>
        <v>01/11/2014</v>
      </c>
      <c r="R159" t="b">
        <v>0</v>
      </c>
      <c r="S159" t="b">
        <v>0</v>
      </c>
      <c r="T159" t="s">
        <v>122</v>
      </c>
      <c r="U159" t="str">
        <f t="shared" si="18"/>
        <v>photography</v>
      </c>
      <c r="V159" t="str">
        <f t="shared" si="19"/>
        <v>photography books</v>
      </c>
    </row>
    <row r="160" spans="1:2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>
        <f t="shared" si="15"/>
        <v>2340.5</v>
      </c>
      <c r="J160" t="s">
        <v>21</v>
      </c>
      <c r="K160" t="s">
        <v>22</v>
      </c>
      <c r="L160">
        <v>1449554400</v>
      </c>
      <c r="M160">
        <v>1449640800</v>
      </c>
      <c r="N160" t="str">
        <f t="shared" si="16"/>
        <v>12/08/2015</v>
      </c>
      <c r="O160" s="11" t="str">
        <f t="shared" si="17"/>
        <v>December</v>
      </c>
      <c r="P160">
        <f t="shared" si="20"/>
        <v>2015</v>
      </c>
      <c r="Q160" t="str">
        <f>TEXT(DATE(1970,1,1)+M160/86400,"MM/DD/YYYY")</f>
        <v>12/09/2015</v>
      </c>
      <c r="R160" t="b">
        <v>0</v>
      </c>
      <c r="S160" t="b">
        <v>0</v>
      </c>
      <c r="T160" t="s">
        <v>23</v>
      </c>
      <c r="U160" t="str">
        <f t="shared" si="18"/>
        <v>music</v>
      </c>
      <c r="V160" t="str">
        <f t="shared" si="19"/>
        <v>rock</v>
      </c>
    </row>
    <row r="161" spans="1:2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>
        <f t="shared" si="15"/>
        <v>96521.5</v>
      </c>
      <c r="J161" t="s">
        <v>21</v>
      </c>
      <c r="K161" t="s">
        <v>22</v>
      </c>
      <c r="L161">
        <v>1553662800</v>
      </c>
      <c r="M161">
        <v>1555218000</v>
      </c>
      <c r="N161" t="str">
        <f t="shared" si="16"/>
        <v>03/27/2019</v>
      </c>
      <c r="O161" s="11" t="str">
        <f t="shared" si="17"/>
        <v>March</v>
      </c>
      <c r="P161">
        <f t="shared" si="20"/>
        <v>2019</v>
      </c>
      <c r="Q161" t="str">
        <f>TEXT(DATE(1970,1,1)+M161/86400,"MM/DD/YYYY")</f>
        <v>04/14/2019</v>
      </c>
      <c r="R161" t="b">
        <v>0</v>
      </c>
      <c r="S161" t="b">
        <v>1</v>
      </c>
      <c r="T161" t="s">
        <v>33</v>
      </c>
      <c r="U161" t="str">
        <f t="shared" si="18"/>
        <v>theater</v>
      </c>
      <c r="V161" t="str">
        <f t="shared" si="19"/>
        <v>plays</v>
      </c>
    </row>
    <row r="162" spans="1:2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>
        <f t="shared" si="15"/>
        <v>6574.5</v>
      </c>
      <c r="J162" t="s">
        <v>21</v>
      </c>
      <c r="K162" t="s">
        <v>22</v>
      </c>
      <c r="L162">
        <v>1556341200</v>
      </c>
      <c r="M162">
        <v>1557723600</v>
      </c>
      <c r="N162" t="str">
        <f t="shared" si="16"/>
        <v>04/27/2019</v>
      </c>
      <c r="O162" s="11" t="str">
        <f t="shared" si="17"/>
        <v>April</v>
      </c>
      <c r="P162">
        <f t="shared" si="20"/>
        <v>2019</v>
      </c>
      <c r="Q162" t="str">
        <f>TEXT(DATE(1970,1,1)+M162/86400,"MM/DD/YYYY")</f>
        <v>05/13/2019</v>
      </c>
      <c r="R162" t="b">
        <v>0</v>
      </c>
      <c r="S162" t="b">
        <v>0</v>
      </c>
      <c r="T162" t="s">
        <v>65</v>
      </c>
      <c r="U162" t="str">
        <f t="shared" si="18"/>
        <v>technology</v>
      </c>
      <c r="V162" t="str">
        <f t="shared" si="19"/>
        <v>wearables</v>
      </c>
    </row>
    <row r="163" spans="1:22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>
        <f t="shared" si="15"/>
        <v>2187.5</v>
      </c>
      <c r="J163" t="s">
        <v>21</v>
      </c>
      <c r="K163" t="s">
        <v>22</v>
      </c>
      <c r="L163">
        <v>1442984400</v>
      </c>
      <c r="M163">
        <v>1443502800</v>
      </c>
      <c r="N163" t="str">
        <f t="shared" si="16"/>
        <v>09/23/2015</v>
      </c>
      <c r="O163" s="11" t="str">
        <f t="shared" si="17"/>
        <v>September</v>
      </c>
      <c r="P163">
        <f t="shared" si="20"/>
        <v>2015</v>
      </c>
      <c r="Q163" t="str">
        <f>TEXT(DATE(1970,1,1)+M163/86400,"MM/DD/YYYY")</f>
        <v>09/29/2015</v>
      </c>
      <c r="R163" t="b">
        <v>0</v>
      </c>
      <c r="S163" t="b">
        <v>1</v>
      </c>
      <c r="T163" t="s">
        <v>28</v>
      </c>
      <c r="U163" t="str">
        <f t="shared" si="18"/>
        <v>technology</v>
      </c>
      <c r="V163" t="str">
        <f t="shared" si="19"/>
        <v>web</v>
      </c>
    </row>
    <row r="164" spans="1:22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>
        <f t="shared" si="15"/>
        <v>4645.5</v>
      </c>
      <c r="J164" t="s">
        <v>98</v>
      </c>
      <c r="K164" t="s">
        <v>99</v>
      </c>
      <c r="L164">
        <v>1544248800</v>
      </c>
      <c r="M164">
        <v>1546840800</v>
      </c>
      <c r="N164" t="str">
        <f t="shared" si="16"/>
        <v>12/08/2018</v>
      </c>
      <c r="O164" s="11" t="str">
        <f t="shared" si="17"/>
        <v>December</v>
      </c>
      <c r="P164">
        <f t="shared" si="20"/>
        <v>2018</v>
      </c>
      <c r="Q164" t="str">
        <f>TEXT(DATE(1970,1,1)+M164/86400,"MM/DD/YYYY")</f>
        <v>01/07/2019</v>
      </c>
      <c r="R164" t="b">
        <v>0</v>
      </c>
      <c r="S164" t="b">
        <v>0</v>
      </c>
      <c r="T164" t="s">
        <v>23</v>
      </c>
      <c r="U164" t="str">
        <f t="shared" si="18"/>
        <v>music</v>
      </c>
      <c r="V164" t="str">
        <f t="shared" si="19"/>
        <v>rock</v>
      </c>
    </row>
    <row r="165" spans="1:2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>
        <f t="shared" si="15"/>
        <v>4555</v>
      </c>
      <c r="J165" t="s">
        <v>21</v>
      </c>
      <c r="K165" t="s">
        <v>22</v>
      </c>
      <c r="L165">
        <v>1508475600</v>
      </c>
      <c r="M165">
        <v>1512712800</v>
      </c>
      <c r="N165" t="str">
        <f t="shared" si="16"/>
        <v>10/20/2017</v>
      </c>
      <c r="O165" s="11" t="str">
        <f t="shared" si="17"/>
        <v>October</v>
      </c>
      <c r="P165">
        <f t="shared" si="20"/>
        <v>2017</v>
      </c>
      <c r="Q165" t="str">
        <f>TEXT(DATE(1970,1,1)+M165/86400,"MM/DD/YYYY")</f>
        <v>12/08/2017</v>
      </c>
      <c r="R165" t="b">
        <v>0</v>
      </c>
      <c r="S165" t="b">
        <v>1</v>
      </c>
      <c r="T165" t="s">
        <v>122</v>
      </c>
      <c r="U165" t="str">
        <f t="shared" si="18"/>
        <v>photography</v>
      </c>
      <c r="V165" t="str">
        <f t="shared" si="19"/>
        <v>photography books</v>
      </c>
    </row>
    <row r="166" spans="1:2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>
        <f t="shared" si="15"/>
        <v>76075.5</v>
      </c>
      <c r="J166" t="s">
        <v>21</v>
      </c>
      <c r="K166" t="s">
        <v>22</v>
      </c>
      <c r="L166">
        <v>1507438800</v>
      </c>
      <c r="M166">
        <v>1507525200</v>
      </c>
      <c r="N166" t="str">
        <f t="shared" si="16"/>
        <v>10/08/2017</v>
      </c>
      <c r="O166" s="11" t="str">
        <f t="shared" si="17"/>
        <v>October</v>
      </c>
      <c r="P166">
        <f t="shared" si="20"/>
        <v>2017</v>
      </c>
      <c r="Q166" t="str">
        <f>TEXT(DATE(1970,1,1)+M166/86400,"MM/DD/YYYY")</f>
        <v>10/09/2017</v>
      </c>
      <c r="R166" t="b">
        <v>0</v>
      </c>
      <c r="S166" t="b">
        <v>0</v>
      </c>
      <c r="T166" t="s">
        <v>33</v>
      </c>
      <c r="U166" t="str">
        <f t="shared" si="18"/>
        <v>theater</v>
      </c>
      <c r="V166" t="str">
        <f t="shared" si="19"/>
        <v>plays</v>
      </c>
    </row>
    <row r="167" spans="1:2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>
        <f t="shared" si="15"/>
        <v>56392.5</v>
      </c>
      <c r="J167" t="s">
        <v>21</v>
      </c>
      <c r="K167" t="s">
        <v>22</v>
      </c>
      <c r="L167">
        <v>1501563600</v>
      </c>
      <c r="M167">
        <v>1504328400</v>
      </c>
      <c r="N167" t="str">
        <f t="shared" si="16"/>
        <v>08/01/2017</v>
      </c>
      <c r="O167" s="11" t="str">
        <f t="shared" si="17"/>
        <v>August</v>
      </c>
      <c r="P167">
        <f t="shared" si="20"/>
        <v>2017</v>
      </c>
      <c r="Q167" t="str">
        <f>TEXT(DATE(1970,1,1)+M167/86400,"MM/DD/YYYY")</f>
        <v>09/02/2017</v>
      </c>
      <c r="R167" t="b">
        <v>0</v>
      </c>
      <c r="S167" t="b">
        <v>0</v>
      </c>
      <c r="T167" t="s">
        <v>28</v>
      </c>
      <c r="U167" t="str">
        <f t="shared" si="18"/>
        <v>technology</v>
      </c>
      <c r="V167" t="str">
        <f t="shared" si="19"/>
        <v>web</v>
      </c>
    </row>
    <row r="168" spans="1:2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>
        <f t="shared" si="15"/>
        <v>6841.5</v>
      </c>
      <c r="J168" t="s">
        <v>21</v>
      </c>
      <c r="K168" t="s">
        <v>22</v>
      </c>
      <c r="L168">
        <v>1292997600</v>
      </c>
      <c r="M168">
        <v>1293343200</v>
      </c>
      <c r="N168" t="str">
        <f t="shared" si="16"/>
        <v>12/22/2010</v>
      </c>
      <c r="O168" s="11" t="str">
        <f t="shared" si="17"/>
        <v>December</v>
      </c>
      <c r="P168">
        <f t="shared" si="20"/>
        <v>2010</v>
      </c>
      <c r="Q168" t="str">
        <f>TEXT(DATE(1970,1,1)+M168/86400,"MM/DD/YYYY")</f>
        <v>12/26/2010</v>
      </c>
      <c r="R168" t="b">
        <v>0</v>
      </c>
      <c r="S168" t="b">
        <v>0</v>
      </c>
      <c r="T168" t="s">
        <v>122</v>
      </c>
      <c r="U168" t="str">
        <f t="shared" si="18"/>
        <v>photography</v>
      </c>
      <c r="V168" t="str">
        <f t="shared" si="19"/>
        <v>photography books</v>
      </c>
    </row>
    <row r="169" spans="1:2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>
        <f t="shared" si="15"/>
        <v>5475</v>
      </c>
      <c r="J169" t="s">
        <v>26</v>
      </c>
      <c r="K169" t="s">
        <v>27</v>
      </c>
      <c r="L169">
        <v>1370840400</v>
      </c>
      <c r="M169">
        <v>1371704400</v>
      </c>
      <c r="N169" t="str">
        <f t="shared" si="16"/>
        <v>06/10/2013</v>
      </c>
      <c r="O169" s="11" t="str">
        <f t="shared" si="17"/>
        <v>June</v>
      </c>
      <c r="P169">
        <f t="shared" si="20"/>
        <v>2013</v>
      </c>
      <c r="Q169" t="str">
        <f>TEXT(DATE(1970,1,1)+M169/86400,"MM/DD/YYYY")</f>
        <v>06/20/2013</v>
      </c>
      <c r="R169" t="b">
        <v>0</v>
      </c>
      <c r="S169" t="b">
        <v>0</v>
      </c>
      <c r="T169" t="s">
        <v>33</v>
      </c>
      <c r="U169" t="str">
        <f t="shared" si="18"/>
        <v>theater</v>
      </c>
      <c r="V169" t="str">
        <f t="shared" si="19"/>
        <v>plays</v>
      </c>
    </row>
    <row r="170" spans="1:2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>
        <f t="shared" si="15"/>
        <v>20531</v>
      </c>
      <c r="J170" t="s">
        <v>36</v>
      </c>
      <c r="K170" t="s">
        <v>37</v>
      </c>
      <c r="L170">
        <v>1550815200</v>
      </c>
      <c r="M170">
        <v>1552798800</v>
      </c>
      <c r="N170" t="str">
        <f t="shared" si="16"/>
        <v>02/22/2019</v>
      </c>
      <c r="O170" s="11" t="str">
        <f t="shared" si="17"/>
        <v>February</v>
      </c>
      <c r="P170">
        <f t="shared" si="20"/>
        <v>2019</v>
      </c>
      <c r="Q170" t="str">
        <f>TEXT(DATE(1970,1,1)+M170/86400,"MM/DD/YYYY")</f>
        <v>03/17/2019</v>
      </c>
      <c r="R170" t="b">
        <v>0</v>
      </c>
      <c r="S170" t="b">
        <v>1</v>
      </c>
      <c r="T170" t="s">
        <v>60</v>
      </c>
      <c r="U170" t="str">
        <f t="shared" si="18"/>
        <v>music</v>
      </c>
      <c r="V170" t="str">
        <f t="shared" si="19"/>
        <v>indie rock</v>
      </c>
    </row>
    <row r="171" spans="1:2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>
        <f t="shared" si="15"/>
        <v>50039</v>
      </c>
      <c r="J171" t="s">
        <v>21</v>
      </c>
      <c r="K171" t="s">
        <v>22</v>
      </c>
      <c r="L171">
        <v>1339909200</v>
      </c>
      <c r="M171">
        <v>1342328400</v>
      </c>
      <c r="N171" t="str">
        <f t="shared" si="16"/>
        <v>06/17/2012</v>
      </c>
      <c r="O171" s="11" t="str">
        <f t="shared" si="17"/>
        <v>June</v>
      </c>
      <c r="P171">
        <f t="shared" si="20"/>
        <v>2012</v>
      </c>
      <c r="Q171" t="str">
        <f>TEXT(DATE(1970,1,1)+M171/86400,"MM/DD/YYYY")</f>
        <v>07/15/2012</v>
      </c>
      <c r="R171" t="b">
        <v>0</v>
      </c>
      <c r="S171" t="b">
        <v>1</v>
      </c>
      <c r="T171" t="s">
        <v>100</v>
      </c>
      <c r="U171" t="str">
        <f t="shared" si="18"/>
        <v>film &amp; video</v>
      </c>
      <c r="V171" t="str">
        <f t="shared" si="19"/>
        <v>shorts</v>
      </c>
    </row>
    <row r="172" spans="1:2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>
        <f t="shared" si="15"/>
        <v>2797.5</v>
      </c>
      <c r="J172" t="s">
        <v>21</v>
      </c>
      <c r="K172" t="s">
        <v>22</v>
      </c>
      <c r="L172">
        <v>1501736400</v>
      </c>
      <c r="M172">
        <v>1502341200</v>
      </c>
      <c r="N172" t="str">
        <f t="shared" si="16"/>
        <v>08/03/2017</v>
      </c>
      <c r="O172" s="11" t="str">
        <f t="shared" si="17"/>
        <v>August</v>
      </c>
      <c r="P172">
        <f t="shared" si="20"/>
        <v>2017</v>
      </c>
      <c r="Q172" t="str">
        <f>TEXT(DATE(1970,1,1)+M172/86400,"MM/DD/YYYY")</f>
        <v>08/10/2017</v>
      </c>
      <c r="R172" t="b">
        <v>0</v>
      </c>
      <c r="S172" t="b">
        <v>0</v>
      </c>
      <c r="T172" t="s">
        <v>60</v>
      </c>
      <c r="U172" t="str">
        <f t="shared" si="18"/>
        <v>music</v>
      </c>
      <c r="V172" t="str">
        <f t="shared" si="19"/>
        <v>indie rock</v>
      </c>
    </row>
    <row r="173" spans="1:22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>
        <f t="shared" si="15"/>
        <v>263</v>
      </c>
      <c r="J173" t="s">
        <v>21</v>
      </c>
      <c r="K173" t="s">
        <v>22</v>
      </c>
      <c r="L173">
        <v>1395291600</v>
      </c>
      <c r="M173">
        <v>1397192400</v>
      </c>
      <c r="N173" t="str">
        <f t="shared" si="16"/>
        <v>03/20/2014</v>
      </c>
      <c r="O173" s="11" t="str">
        <f t="shared" si="17"/>
        <v>March</v>
      </c>
      <c r="P173">
        <f t="shared" si="20"/>
        <v>2014</v>
      </c>
      <c r="Q173" t="str">
        <f>TEXT(DATE(1970,1,1)+M173/86400,"MM/DD/YYYY")</f>
        <v>04/11/2014</v>
      </c>
      <c r="R173" t="b">
        <v>0</v>
      </c>
      <c r="S173" t="b">
        <v>0</v>
      </c>
      <c r="T173" t="s">
        <v>206</v>
      </c>
      <c r="U173" t="str">
        <f t="shared" si="18"/>
        <v>publishing</v>
      </c>
      <c r="V173" t="str">
        <f t="shared" si="19"/>
        <v>translations</v>
      </c>
    </row>
    <row r="174" spans="1:2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>
        <f t="shared" si="15"/>
        <v>344.5</v>
      </c>
      <c r="J174" t="s">
        <v>21</v>
      </c>
      <c r="K174" t="s">
        <v>22</v>
      </c>
      <c r="L174">
        <v>1405746000</v>
      </c>
      <c r="M174">
        <v>1407042000</v>
      </c>
      <c r="N174" t="str">
        <f t="shared" si="16"/>
        <v>07/19/2014</v>
      </c>
      <c r="O174" s="11" t="str">
        <f t="shared" si="17"/>
        <v>July</v>
      </c>
      <c r="P174">
        <f t="shared" si="20"/>
        <v>2014</v>
      </c>
      <c r="Q174" t="str">
        <f>TEXT(DATE(1970,1,1)+M174/86400,"MM/DD/YYYY")</f>
        <v>08/03/2014</v>
      </c>
      <c r="R174" t="b">
        <v>0</v>
      </c>
      <c r="S174" t="b">
        <v>1</v>
      </c>
      <c r="T174" t="s">
        <v>42</v>
      </c>
      <c r="U174" t="str">
        <f t="shared" si="18"/>
        <v>film &amp; video</v>
      </c>
      <c r="V174" t="str">
        <f t="shared" si="19"/>
        <v>documentary</v>
      </c>
    </row>
    <row r="175" spans="1:22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>
        <f t="shared" si="15"/>
        <v>79598</v>
      </c>
      <c r="J175" t="s">
        <v>21</v>
      </c>
      <c r="K175" t="s">
        <v>22</v>
      </c>
      <c r="L175">
        <v>1368853200</v>
      </c>
      <c r="M175">
        <v>1369371600</v>
      </c>
      <c r="N175" t="str">
        <f t="shared" si="16"/>
        <v>05/18/2013</v>
      </c>
      <c r="O175" s="11" t="str">
        <f t="shared" si="17"/>
        <v>May</v>
      </c>
      <c r="P175">
        <f t="shared" si="20"/>
        <v>2013</v>
      </c>
      <c r="Q175" t="str">
        <f>TEXT(DATE(1970,1,1)+M175/86400,"MM/DD/YYYY")</f>
        <v>05/24/2013</v>
      </c>
      <c r="R175" t="b">
        <v>0</v>
      </c>
      <c r="S175" t="b">
        <v>0</v>
      </c>
      <c r="T175" t="s">
        <v>33</v>
      </c>
      <c r="U175" t="str">
        <f t="shared" si="18"/>
        <v>theater</v>
      </c>
      <c r="V175" t="str">
        <f t="shared" si="19"/>
        <v>plays</v>
      </c>
    </row>
    <row r="176" spans="1:2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>
        <f t="shared" si="15"/>
        <v>2708</v>
      </c>
      <c r="J176" t="s">
        <v>21</v>
      </c>
      <c r="K176" t="s">
        <v>22</v>
      </c>
      <c r="L176">
        <v>1444021200</v>
      </c>
      <c r="M176">
        <v>1444107600</v>
      </c>
      <c r="N176" t="str">
        <f t="shared" si="16"/>
        <v>10/05/2015</v>
      </c>
      <c r="O176" s="11" t="str">
        <f t="shared" si="17"/>
        <v>October</v>
      </c>
      <c r="P176">
        <f t="shared" si="20"/>
        <v>2015</v>
      </c>
      <c r="Q176" t="str">
        <f>TEXT(DATE(1970,1,1)+M176/86400,"MM/DD/YYYY")</f>
        <v>10/06/2015</v>
      </c>
      <c r="R176" t="b">
        <v>0</v>
      </c>
      <c r="S176" t="b">
        <v>1</v>
      </c>
      <c r="T176" t="s">
        <v>65</v>
      </c>
      <c r="U176" t="str">
        <f t="shared" si="18"/>
        <v>technology</v>
      </c>
      <c r="V176" t="str">
        <f t="shared" si="19"/>
        <v>wearables</v>
      </c>
    </row>
    <row r="177" spans="1:2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>
        <f t="shared" si="15"/>
        <v>24294.5</v>
      </c>
      <c r="J177" t="s">
        <v>21</v>
      </c>
      <c r="K177" t="s">
        <v>22</v>
      </c>
      <c r="L177">
        <v>1472619600</v>
      </c>
      <c r="M177">
        <v>1474261200</v>
      </c>
      <c r="N177" t="str">
        <f t="shared" si="16"/>
        <v>08/31/2016</v>
      </c>
      <c r="O177" s="11" t="str">
        <f t="shared" si="17"/>
        <v>August</v>
      </c>
      <c r="P177">
        <f t="shared" si="20"/>
        <v>2016</v>
      </c>
      <c r="Q177" t="str">
        <f>TEXT(DATE(1970,1,1)+M177/86400,"MM/DD/YYYY")</f>
        <v>09/19/2016</v>
      </c>
      <c r="R177" t="b">
        <v>0</v>
      </c>
      <c r="S177" t="b">
        <v>0</v>
      </c>
      <c r="T177" t="s">
        <v>33</v>
      </c>
      <c r="U177" t="str">
        <f t="shared" si="18"/>
        <v>theater</v>
      </c>
      <c r="V177" t="str">
        <f t="shared" si="19"/>
        <v>plays</v>
      </c>
    </row>
    <row r="178" spans="1:22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>
        <f t="shared" si="15"/>
        <v>43421</v>
      </c>
      <c r="J178" t="s">
        <v>21</v>
      </c>
      <c r="K178" t="s">
        <v>22</v>
      </c>
      <c r="L178">
        <v>1472878800</v>
      </c>
      <c r="M178">
        <v>1473656400</v>
      </c>
      <c r="N178" t="str">
        <f t="shared" si="16"/>
        <v>09/03/2016</v>
      </c>
      <c r="O178" s="11" t="str">
        <f t="shared" si="17"/>
        <v>September</v>
      </c>
      <c r="P178">
        <f t="shared" si="20"/>
        <v>2016</v>
      </c>
      <c r="Q178" t="str">
        <f>TEXT(DATE(1970,1,1)+M178/86400,"MM/DD/YYYY")</f>
        <v>09/12/2016</v>
      </c>
      <c r="R178" t="b">
        <v>0</v>
      </c>
      <c r="S178" t="b">
        <v>0</v>
      </c>
      <c r="T178" t="s">
        <v>33</v>
      </c>
      <c r="U178" t="str">
        <f t="shared" si="18"/>
        <v>theater</v>
      </c>
      <c r="V178" t="str">
        <f t="shared" si="19"/>
        <v>plays</v>
      </c>
    </row>
    <row r="179" spans="1:2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>
        <f t="shared" si="15"/>
        <v>82166</v>
      </c>
      <c r="J179" t="s">
        <v>21</v>
      </c>
      <c r="K179" t="s">
        <v>22</v>
      </c>
      <c r="L179">
        <v>1289800800</v>
      </c>
      <c r="M179">
        <v>1291960800</v>
      </c>
      <c r="N179" t="str">
        <f t="shared" si="16"/>
        <v>11/15/2010</v>
      </c>
      <c r="O179" s="11" t="str">
        <f t="shared" si="17"/>
        <v>November</v>
      </c>
      <c r="P179">
        <f t="shared" si="20"/>
        <v>2010</v>
      </c>
      <c r="Q179" t="str">
        <f>TEXT(DATE(1970,1,1)+M179/86400,"MM/DD/YYYY")</f>
        <v>12/10/2010</v>
      </c>
      <c r="R179" t="b">
        <v>0</v>
      </c>
      <c r="S179" t="b">
        <v>0</v>
      </c>
      <c r="T179" t="s">
        <v>33</v>
      </c>
      <c r="U179" t="str">
        <f t="shared" si="18"/>
        <v>theater</v>
      </c>
      <c r="V179" t="str">
        <f t="shared" si="19"/>
        <v>plays</v>
      </c>
    </row>
    <row r="180" spans="1:2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>
        <f t="shared" si="15"/>
        <v>3568.5</v>
      </c>
      <c r="J180" t="s">
        <v>21</v>
      </c>
      <c r="K180" t="s">
        <v>22</v>
      </c>
      <c r="L180">
        <v>1505970000</v>
      </c>
      <c r="M180">
        <v>1506747600</v>
      </c>
      <c r="N180" t="str">
        <f t="shared" si="16"/>
        <v>09/21/2017</v>
      </c>
      <c r="O180" s="11" t="str">
        <f t="shared" si="17"/>
        <v>September</v>
      </c>
      <c r="P180">
        <f t="shared" si="20"/>
        <v>2017</v>
      </c>
      <c r="Q180" t="str">
        <f>TEXT(DATE(1970,1,1)+M180/86400,"MM/DD/YYYY")</f>
        <v>09/30/2017</v>
      </c>
      <c r="R180" t="b">
        <v>0</v>
      </c>
      <c r="S180" t="b">
        <v>0</v>
      </c>
      <c r="T180" t="s">
        <v>17</v>
      </c>
      <c r="U180" t="str">
        <f t="shared" si="18"/>
        <v>food</v>
      </c>
      <c r="V180" t="str">
        <f t="shared" si="19"/>
        <v>food trucks</v>
      </c>
    </row>
    <row r="181" spans="1:22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>
        <f t="shared" si="15"/>
        <v>81361</v>
      </c>
      <c r="J181" t="s">
        <v>15</v>
      </c>
      <c r="K181" t="s">
        <v>16</v>
      </c>
      <c r="L181">
        <v>1363496400</v>
      </c>
      <c r="M181">
        <v>1363582800</v>
      </c>
      <c r="N181" t="str">
        <f t="shared" si="16"/>
        <v>03/17/2013</v>
      </c>
      <c r="O181" s="11" t="str">
        <f t="shared" si="17"/>
        <v>March</v>
      </c>
      <c r="P181">
        <f t="shared" si="20"/>
        <v>2013</v>
      </c>
      <c r="Q181" t="str">
        <f>TEXT(DATE(1970,1,1)+M181/86400,"MM/DD/YYYY")</f>
        <v>03/18/2013</v>
      </c>
      <c r="R181" t="b">
        <v>0</v>
      </c>
      <c r="S181" t="b">
        <v>1</v>
      </c>
      <c r="T181" t="s">
        <v>33</v>
      </c>
      <c r="U181" t="str">
        <f t="shared" si="18"/>
        <v>theater</v>
      </c>
      <c r="V181" t="str">
        <f t="shared" si="19"/>
        <v>plays</v>
      </c>
    </row>
    <row r="182" spans="1:2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>
        <f t="shared" si="15"/>
        <v>87421.5</v>
      </c>
      <c r="J182" t="s">
        <v>26</v>
      </c>
      <c r="K182" t="s">
        <v>27</v>
      </c>
      <c r="L182">
        <v>1269234000</v>
      </c>
      <c r="M182">
        <v>1269666000</v>
      </c>
      <c r="N182" t="str">
        <f t="shared" si="16"/>
        <v>03/22/2010</v>
      </c>
      <c r="O182" s="11" t="str">
        <f t="shared" si="17"/>
        <v>March</v>
      </c>
      <c r="P182">
        <f t="shared" si="20"/>
        <v>2010</v>
      </c>
      <c r="Q182" t="str">
        <f>TEXT(DATE(1970,1,1)+M182/86400,"MM/DD/YYYY")</f>
        <v>03/27/2010</v>
      </c>
      <c r="R182" t="b">
        <v>0</v>
      </c>
      <c r="S182" t="b">
        <v>0</v>
      </c>
      <c r="T182" t="s">
        <v>65</v>
      </c>
      <c r="U182" t="str">
        <f t="shared" si="18"/>
        <v>technology</v>
      </c>
      <c r="V182" t="str">
        <f t="shared" si="19"/>
        <v>wearables</v>
      </c>
    </row>
    <row r="183" spans="1:2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>
        <f t="shared" si="15"/>
        <v>2725.5</v>
      </c>
      <c r="J183" t="s">
        <v>21</v>
      </c>
      <c r="K183" t="s">
        <v>22</v>
      </c>
      <c r="L183">
        <v>1507093200</v>
      </c>
      <c r="M183">
        <v>1508648400</v>
      </c>
      <c r="N183" t="str">
        <f t="shared" si="16"/>
        <v>10/04/2017</v>
      </c>
      <c r="O183" s="11" t="str">
        <f t="shared" si="17"/>
        <v>October</v>
      </c>
      <c r="P183">
        <f t="shared" si="20"/>
        <v>2017</v>
      </c>
      <c r="Q183" t="str">
        <f>TEXT(DATE(1970,1,1)+M183/86400,"MM/DD/YYYY")</f>
        <v>10/22/2017</v>
      </c>
      <c r="R183" t="b">
        <v>0</v>
      </c>
      <c r="S183" t="b">
        <v>0</v>
      </c>
      <c r="T183" t="s">
        <v>28</v>
      </c>
      <c r="U183" t="str">
        <f t="shared" si="18"/>
        <v>technology</v>
      </c>
      <c r="V183" t="str">
        <f t="shared" si="19"/>
        <v>web</v>
      </c>
    </row>
    <row r="184" spans="1:22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>
        <f t="shared" si="15"/>
        <v>99534</v>
      </c>
      <c r="J184" t="s">
        <v>36</v>
      </c>
      <c r="K184" t="s">
        <v>37</v>
      </c>
      <c r="L184">
        <v>1560574800</v>
      </c>
      <c r="M184">
        <v>1561957200</v>
      </c>
      <c r="N184" t="str">
        <f t="shared" si="16"/>
        <v>06/15/2019</v>
      </c>
      <c r="O184" s="11" t="str">
        <f t="shared" si="17"/>
        <v>June</v>
      </c>
      <c r="P184">
        <f t="shared" si="20"/>
        <v>2019</v>
      </c>
      <c r="Q184" t="str">
        <f>TEXT(DATE(1970,1,1)+M184/86400,"MM/DD/YYYY")</f>
        <v>07/01/2019</v>
      </c>
      <c r="R184" t="b">
        <v>0</v>
      </c>
      <c r="S184" t="b">
        <v>0</v>
      </c>
      <c r="T184" t="s">
        <v>33</v>
      </c>
      <c r="U184" t="str">
        <f t="shared" si="18"/>
        <v>theater</v>
      </c>
      <c r="V184" t="str">
        <f t="shared" si="19"/>
        <v>plays</v>
      </c>
    </row>
    <row r="185" spans="1:22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>
        <f t="shared" si="15"/>
        <v>1805.5</v>
      </c>
      <c r="J185" t="s">
        <v>15</v>
      </c>
      <c r="K185" t="s">
        <v>16</v>
      </c>
      <c r="L185">
        <v>1284008400</v>
      </c>
      <c r="M185">
        <v>1285131600</v>
      </c>
      <c r="N185" t="str">
        <f t="shared" si="16"/>
        <v>09/09/2010</v>
      </c>
      <c r="O185" s="11" t="str">
        <f t="shared" si="17"/>
        <v>September</v>
      </c>
      <c r="P185">
        <f t="shared" si="20"/>
        <v>2010</v>
      </c>
      <c r="Q185" t="str">
        <f>TEXT(DATE(1970,1,1)+M185/86400,"MM/DD/YYYY")</f>
        <v>09/22/2010</v>
      </c>
      <c r="R185" t="b">
        <v>0</v>
      </c>
      <c r="S185" t="b">
        <v>0</v>
      </c>
      <c r="T185" t="s">
        <v>23</v>
      </c>
      <c r="U185" t="str">
        <f t="shared" si="18"/>
        <v>music</v>
      </c>
      <c r="V185" t="str">
        <f t="shared" si="19"/>
        <v>rock</v>
      </c>
    </row>
    <row r="186" spans="1:22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>
        <f t="shared" si="15"/>
        <v>5445</v>
      </c>
      <c r="J186" t="s">
        <v>21</v>
      </c>
      <c r="K186" t="s">
        <v>22</v>
      </c>
      <c r="L186">
        <v>1556859600</v>
      </c>
      <c r="M186">
        <v>1556946000</v>
      </c>
      <c r="N186" t="str">
        <f t="shared" si="16"/>
        <v>05/03/2019</v>
      </c>
      <c r="O186" s="11" t="str">
        <f t="shared" si="17"/>
        <v>May</v>
      </c>
      <c r="P186">
        <f t="shared" si="20"/>
        <v>2019</v>
      </c>
      <c r="Q186" t="str">
        <f>TEXT(DATE(1970,1,1)+M186/86400,"MM/DD/YYYY")</f>
        <v>05/04/2019</v>
      </c>
      <c r="R186" t="b">
        <v>0</v>
      </c>
      <c r="S186" t="b">
        <v>0</v>
      </c>
      <c r="T186" t="s">
        <v>33</v>
      </c>
      <c r="U186" t="str">
        <f t="shared" si="18"/>
        <v>theater</v>
      </c>
      <c r="V186" t="str">
        <f t="shared" si="19"/>
        <v>plays</v>
      </c>
    </row>
    <row r="187" spans="1:2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>
        <f t="shared" si="15"/>
        <v>368.5</v>
      </c>
      <c r="J187" t="s">
        <v>21</v>
      </c>
      <c r="K187" t="s">
        <v>22</v>
      </c>
      <c r="L187">
        <v>1526187600</v>
      </c>
      <c r="M187">
        <v>1527138000</v>
      </c>
      <c r="N187" t="str">
        <f t="shared" si="16"/>
        <v>05/13/2018</v>
      </c>
      <c r="O187" s="11" t="str">
        <f t="shared" si="17"/>
        <v>May</v>
      </c>
      <c r="P187">
        <f t="shared" si="20"/>
        <v>2018</v>
      </c>
      <c r="Q187" t="str">
        <f>TEXT(DATE(1970,1,1)+M187/86400,"MM/DD/YYYY")</f>
        <v>05/24/2018</v>
      </c>
      <c r="R187" t="b">
        <v>0</v>
      </c>
      <c r="S187" t="b">
        <v>0</v>
      </c>
      <c r="T187" t="s">
        <v>269</v>
      </c>
      <c r="U187" t="str">
        <f t="shared" si="18"/>
        <v>film &amp; video</v>
      </c>
      <c r="V187" t="str">
        <f t="shared" si="19"/>
        <v>television</v>
      </c>
    </row>
    <row r="188" spans="1:2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>
        <f t="shared" si="15"/>
        <v>14622</v>
      </c>
      <c r="J188" t="s">
        <v>21</v>
      </c>
      <c r="K188" t="s">
        <v>22</v>
      </c>
      <c r="L188">
        <v>1400821200</v>
      </c>
      <c r="M188">
        <v>1402117200</v>
      </c>
      <c r="N188" t="str">
        <f t="shared" si="16"/>
        <v>05/23/2014</v>
      </c>
      <c r="O188" s="11" t="str">
        <f t="shared" si="17"/>
        <v>May</v>
      </c>
      <c r="P188">
        <f t="shared" si="20"/>
        <v>2014</v>
      </c>
      <c r="Q188" t="str">
        <f>TEXT(DATE(1970,1,1)+M188/86400,"MM/DD/YYYY")</f>
        <v>06/07/2014</v>
      </c>
      <c r="R188" t="b">
        <v>0</v>
      </c>
      <c r="S188" t="b">
        <v>0</v>
      </c>
      <c r="T188" t="s">
        <v>33</v>
      </c>
      <c r="U188" t="str">
        <f t="shared" si="18"/>
        <v>theater</v>
      </c>
      <c r="V188" t="str">
        <f t="shared" si="19"/>
        <v>plays</v>
      </c>
    </row>
    <row r="189" spans="1:2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>
        <f t="shared" si="15"/>
        <v>69913</v>
      </c>
      <c r="J189" t="s">
        <v>15</v>
      </c>
      <c r="K189" t="s">
        <v>16</v>
      </c>
      <c r="L189">
        <v>1361599200</v>
      </c>
      <c r="M189">
        <v>1364014800</v>
      </c>
      <c r="N189" t="str">
        <f t="shared" si="16"/>
        <v>02/23/2013</v>
      </c>
      <c r="O189" s="11" t="str">
        <f t="shared" si="17"/>
        <v>February</v>
      </c>
      <c r="P189">
        <f t="shared" si="20"/>
        <v>2013</v>
      </c>
      <c r="Q189" t="str">
        <f>TEXT(DATE(1970,1,1)+M189/86400,"MM/DD/YYYY")</f>
        <v>03/23/2013</v>
      </c>
      <c r="R189" t="b">
        <v>0</v>
      </c>
      <c r="S189" t="b">
        <v>1</v>
      </c>
      <c r="T189" t="s">
        <v>100</v>
      </c>
      <c r="U189" t="str">
        <f t="shared" si="18"/>
        <v>film &amp; video</v>
      </c>
      <c r="V189" t="str">
        <f t="shared" si="19"/>
        <v>shorts</v>
      </c>
    </row>
    <row r="190" spans="1:2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>
        <f t="shared" si="15"/>
        <v>1330</v>
      </c>
      <c r="J190" t="s">
        <v>107</v>
      </c>
      <c r="K190" t="s">
        <v>108</v>
      </c>
      <c r="L190">
        <v>1417500000</v>
      </c>
      <c r="M190">
        <v>1417586400</v>
      </c>
      <c r="N190" t="str">
        <f t="shared" si="16"/>
        <v>12/02/2014</v>
      </c>
      <c r="O190" s="11" t="str">
        <f t="shared" si="17"/>
        <v>December</v>
      </c>
      <c r="P190">
        <f t="shared" si="20"/>
        <v>2014</v>
      </c>
      <c r="Q190" t="str">
        <f>TEXT(DATE(1970,1,1)+M190/86400,"MM/DD/YYYY")</f>
        <v>12/03/2014</v>
      </c>
      <c r="R190" t="b">
        <v>0</v>
      </c>
      <c r="S190" t="b">
        <v>0</v>
      </c>
      <c r="T190" t="s">
        <v>33</v>
      </c>
      <c r="U190" t="str">
        <f t="shared" si="18"/>
        <v>theater</v>
      </c>
      <c r="V190" t="str">
        <f t="shared" si="19"/>
        <v>plays</v>
      </c>
    </row>
    <row r="191" spans="1:22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>
        <f t="shared" si="15"/>
        <v>22722.5</v>
      </c>
      <c r="J191" t="s">
        <v>21</v>
      </c>
      <c r="K191" t="s">
        <v>22</v>
      </c>
      <c r="L191">
        <v>1457071200</v>
      </c>
      <c r="M191">
        <v>1457071200</v>
      </c>
      <c r="N191" t="str">
        <f t="shared" si="16"/>
        <v>03/04/2016</v>
      </c>
      <c r="O191" s="11" t="str">
        <f t="shared" si="17"/>
        <v>March</v>
      </c>
      <c r="P191">
        <f t="shared" si="20"/>
        <v>2016</v>
      </c>
      <c r="Q191" t="str">
        <f>TEXT(DATE(1970,1,1)+M191/86400,"MM/DD/YYYY")</f>
        <v>03/04/2016</v>
      </c>
      <c r="R191" t="b">
        <v>0</v>
      </c>
      <c r="S191" t="b">
        <v>0</v>
      </c>
      <c r="T191" t="s">
        <v>33</v>
      </c>
      <c r="U191" t="str">
        <f t="shared" si="18"/>
        <v>theater</v>
      </c>
      <c r="V191" t="str">
        <f t="shared" si="19"/>
        <v>plays</v>
      </c>
    </row>
    <row r="192" spans="1:2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>
        <f t="shared" si="15"/>
        <v>1281</v>
      </c>
      <c r="J192" t="s">
        <v>21</v>
      </c>
      <c r="K192" t="s">
        <v>22</v>
      </c>
      <c r="L192">
        <v>1370322000</v>
      </c>
      <c r="M192">
        <v>1370408400</v>
      </c>
      <c r="N192" t="str">
        <f t="shared" si="16"/>
        <v>06/04/2013</v>
      </c>
      <c r="O192" s="11" t="str">
        <f t="shared" si="17"/>
        <v>June</v>
      </c>
      <c r="P192">
        <f t="shared" si="20"/>
        <v>2013</v>
      </c>
      <c r="Q192" t="str">
        <f>TEXT(DATE(1970,1,1)+M192/86400,"MM/DD/YYYY")</f>
        <v>06/05/2013</v>
      </c>
      <c r="R192" t="b">
        <v>0</v>
      </c>
      <c r="S192" t="b">
        <v>1</v>
      </c>
      <c r="T192" t="s">
        <v>33</v>
      </c>
      <c r="U192" t="str">
        <f t="shared" si="18"/>
        <v>theater</v>
      </c>
      <c r="V192" t="str">
        <f t="shared" si="19"/>
        <v>plays</v>
      </c>
    </row>
    <row r="193" spans="1:2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>
        <f t="shared" si="15"/>
        <v>1637</v>
      </c>
      <c r="J193" t="s">
        <v>107</v>
      </c>
      <c r="K193" t="s">
        <v>108</v>
      </c>
      <c r="L193">
        <v>1552366800</v>
      </c>
      <c r="M193">
        <v>1552626000</v>
      </c>
      <c r="N193" t="str">
        <f t="shared" si="16"/>
        <v>03/12/2019</v>
      </c>
      <c r="O193" s="11" t="str">
        <f t="shared" si="17"/>
        <v>March</v>
      </c>
      <c r="P193">
        <f t="shared" si="20"/>
        <v>2019</v>
      </c>
      <c r="Q193" t="str">
        <f>TEXT(DATE(1970,1,1)+M193/86400,"MM/DD/YYYY")</f>
        <v>03/15/2019</v>
      </c>
      <c r="R193" t="b">
        <v>0</v>
      </c>
      <c r="S193" t="b">
        <v>0</v>
      </c>
      <c r="T193" t="s">
        <v>33</v>
      </c>
      <c r="U193" t="str">
        <f t="shared" si="18"/>
        <v>theater</v>
      </c>
      <c r="V193" t="str">
        <f t="shared" si="19"/>
        <v>plays</v>
      </c>
    </row>
    <row r="194" spans="1:22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>
        <f t="shared" si="15"/>
        <v>4380</v>
      </c>
      <c r="J194" t="s">
        <v>21</v>
      </c>
      <c r="K194" t="s">
        <v>22</v>
      </c>
      <c r="L194">
        <v>1403845200</v>
      </c>
      <c r="M194">
        <v>1404190800</v>
      </c>
      <c r="N194" t="str">
        <f t="shared" si="16"/>
        <v>06/27/2014</v>
      </c>
      <c r="O194" s="11" t="str">
        <f t="shared" si="17"/>
        <v>June</v>
      </c>
      <c r="P194">
        <f t="shared" si="20"/>
        <v>2014</v>
      </c>
      <c r="Q194" t="str">
        <f>TEXT(DATE(1970,1,1)+M194/86400,"MM/DD/YYYY")</f>
        <v>07/01/2014</v>
      </c>
      <c r="R194" t="b">
        <v>0</v>
      </c>
      <c r="S194" t="b">
        <v>0</v>
      </c>
      <c r="T194" t="s">
        <v>23</v>
      </c>
      <c r="U194" t="str">
        <f t="shared" si="18"/>
        <v>music</v>
      </c>
      <c r="V194" t="str">
        <f t="shared" si="19"/>
        <v>rock</v>
      </c>
    </row>
    <row r="195" spans="1:2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1">(E195/D195)</f>
        <v>0.45636363636363636</v>
      </c>
      <c r="G195" t="s">
        <v>14</v>
      </c>
      <c r="H195">
        <v>65</v>
      </c>
      <c r="I195">
        <f t="shared" ref="I195:I258" si="22">AVERAGE(H195,E195)</f>
        <v>1538.5</v>
      </c>
      <c r="J195" t="s">
        <v>21</v>
      </c>
      <c r="K195" t="s">
        <v>22</v>
      </c>
      <c r="L195">
        <v>1523163600</v>
      </c>
      <c r="M195">
        <v>1523509200</v>
      </c>
      <c r="N195" t="str">
        <f t="shared" ref="N195:N258" si="23">TEXT(DATE(1970,1,1)+L195/86400,"MM/DD/YYYY")</f>
        <v>04/08/2018</v>
      </c>
      <c r="O195" s="11" t="str">
        <f t="shared" ref="O195:O258" si="24">TEXT(N195,"MMMM")</f>
        <v>April</v>
      </c>
      <c r="P195">
        <f t="shared" si="20"/>
        <v>2018</v>
      </c>
      <c r="Q195" t="str">
        <f>TEXT(DATE(1970,1,1)+M195/86400,"MM/DD/YYYY")</f>
        <v>04/12/2018</v>
      </c>
      <c r="R195" t="b">
        <v>1</v>
      </c>
      <c r="S195" t="b">
        <v>0</v>
      </c>
      <c r="T195" t="s">
        <v>60</v>
      </c>
      <c r="U195" t="str">
        <f t="shared" ref="U195:U258" si="25">LEFT(T195,FIND("/",T195)-1)</f>
        <v>music</v>
      </c>
      <c r="V195" t="str">
        <f t="shared" ref="V195:V258" si="26">RIGHT(T195,LEN(T195)-FIND("/",T195)-0)</f>
        <v>indie rock</v>
      </c>
    </row>
    <row r="196" spans="1:2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1"/>
        <v>1.227605633802817</v>
      </c>
      <c r="G196" t="s">
        <v>20</v>
      </c>
      <c r="H196">
        <v>126</v>
      </c>
      <c r="I196">
        <f t="shared" si="22"/>
        <v>4421</v>
      </c>
      <c r="J196" t="s">
        <v>21</v>
      </c>
      <c r="K196" t="s">
        <v>22</v>
      </c>
      <c r="L196">
        <v>1442206800</v>
      </c>
      <c r="M196">
        <v>1443589200</v>
      </c>
      <c r="N196" t="str">
        <f t="shared" si="23"/>
        <v>09/14/2015</v>
      </c>
      <c r="O196" s="11" t="str">
        <f t="shared" si="24"/>
        <v>September</v>
      </c>
      <c r="P196">
        <f t="shared" ref="P196:P259" si="27">YEAR(N196)</f>
        <v>2015</v>
      </c>
      <c r="Q196" t="str">
        <f>TEXT(DATE(1970,1,1)+M196/86400,"MM/DD/YYYY")</f>
        <v>09/30/2015</v>
      </c>
      <c r="R196" t="b">
        <v>0</v>
      </c>
      <c r="S196" t="b">
        <v>0</v>
      </c>
      <c r="T196" t="s">
        <v>148</v>
      </c>
      <c r="U196" t="str">
        <f t="shared" si="25"/>
        <v>music</v>
      </c>
      <c r="V196" t="str">
        <f t="shared" si="26"/>
        <v>metal</v>
      </c>
    </row>
    <row r="197" spans="1:2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1"/>
        <v>3.61753164556962</v>
      </c>
      <c r="G197" t="s">
        <v>20</v>
      </c>
      <c r="H197">
        <v>524</v>
      </c>
      <c r="I197">
        <f t="shared" si="22"/>
        <v>28840.5</v>
      </c>
      <c r="J197" t="s">
        <v>21</v>
      </c>
      <c r="K197" t="s">
        <v>22</v>
      </c>
      <c r="L197">
        <v>1532840400</v>
      </c>
      <c r="M197">
        <v>1533445200</v>
      </c>
      <c r="N197" t="str">
        <f t="shared" si="23"/>
        <v>07/29/2018</v>
      </c>
      <c r="O197" s="11" t="str">
        <f t="shared" si="24"/>
        <v>July</v>
      </c>
      <c r="P197">
        <f t="shared" si="27"/>
        <v>2018</v>
      </c>
      <c r="Q197" t="str">
        <f>TEXT(DATE(1970,1,1)+M197/86400,"MM/DD/YYYY")</f>
        <v>08/05/2018</v>
      </c>
      <c r="R197" t="b">
        <v>0</v>
      </c>
      <c r="S197" t="b">
        <v>0</v>
      </c>
      <c r="T197" t="s">
        <v>50</v>
      </c>
      <c r="U197" t="str">
        <f t="shared" si="25"/>
        <v>music</v>
      </c>
      <c r="V197" t="str">
        <f t="shared" si="26"/>
        <v>electric music</v>
      </c>
    </row>
    <row r="198" spans="1:2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1"/>
        <v>0.63146341463414635</v>
      </c>
      <c r="G198" t="s">
        <v>14</v>
      </c>
      <c r="H198">
        <v>100</v>
      </c>
      <c r="I198">
        <f t="shared" si="22"/>
        <v>2639</v>
      </c>
      <c r="J198" t="s">
        <v>36</v>
      </c>
      <c r="K198" t="s">
        <v>37</v>
      </c>
      <c r="L198">
        <v>1472878800</v>
      </c>
      <c r="M198">
        <v>1474520400</v>
      </c>
      <c r="N198" t="str">
        <f t="shared" si="23"/>
        <v>09/03/2016</v>
      </c>
      <c r="O198" s="11" t="str">
        <f t="shared" si="24"/>
        <v>September</v>
      </c>
      <c r="P198">
        <f t="shared" si="27"/>
        <v>2016</v>
      </c>
      <c r="Q198" t="str">
        <f>TEXT(DATE(1970,1,1)+M198/86400,"MM/DD/YYYY")</f>
        <v>09/22/2016</v>
      </c>
      <c r="R198" t="b">
        <v>0</v>
      </c>
      <c r="S198" t="b">
        <v>0</v>
      </c>
      <c r="T198" t="s">
        <v>65</v>
      </c>
      <c r="U198" t="str">
        <f t="shared" si="25"/>
        <v>technology</v>
      </c>
      <c r="V198" t="str">
        <f t="shared" si="26"/>
        <v>wearables</v>
      </c>
    </row>
    <row r="199" spans="1:2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1"/>
        <v>2.9820475319926874</v>
      </c>
      <c r="G199" t="s">
        <v>20</v>
      </c>
      <c r="H199">
        <v>1989</v>
      </c>
      <c r="I199">
        <f t="shared" si="22"/>
        <v>82553.5</v>
      </c>
      <c r="J199" t="s">
        <v>21</v>
      </c>
      <c r="K199" t="s">
        <v>22</v>
      </c>
      <c r="L199">
        <v>1498194000</v>
      </c>
      <c r="M199">
        <v>1499403600</v>
      </c>
      <c r="N199" t="str">
        <f t="shared" si="23"/>
        <v>06/23/2017</v>
      </c>
      <c r="O199" s="11" t="str">
        <f t="shared" si="24"/>
        <v>June</v>
      </c>
      <c r="P199">
        <f t="shared" si="27"/>
        <v>2017</v>
      </c>
      <c r="Q199" t="str">
        <f>TEXT(DATE(1970,1,1)+M199/86400,"MM/DD/YYYY")</f>
        <v>07/07/2017</v>
      </c>
      <c r="R199" t="b">
        <v>0</v>
      </c>
      <c r="S199" t="b">
        <v>0</v>
      </c>
      <c r="T199" t="s">
        <v>53</v>
      </c>
      <c r="U199" t="str">
        <f t="shared" si="25"/>
        <v>film &amp; video</v>
      </c>
      <c r="V199" t="str">
        <f t="shared" si="26"/>
        <v>drama</v>
      </c>
    </row>
    <row r="200" spans="1:2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1"/>
        <v>9.5585443037974685E-2</v>
      </c>
      <c r="G200" t="s">
        <v>14</v>
      </c>
      <c r="H200">
        <v>168</v>
      </c>
      <c r="I200">
        <f t="shared" si="22"/>
        <v>3104.5</v>
      </c>
      <c r="J200" t="s">
        <v>21</v>
      </c>
      <c r="K200" t="s">
        <v>22</v>
      </c>
      <c r="L200">
        <v>1281070800</v>
      </c>
      <c r="M200">
        <v>1283576400</v>
      </c>
      <c r="N200" t="str">
        <f t="shared" si="23"/>
        <v>08/06/2010</v>
      </c>
      <c r="O200" s="11" t="str">
        <f t="shared" si="24"/>
        <v>August</v>
      </c>
      <c r="P200">
        <f t="shared" si="27"/>
        <v>2010</v>
      </c>
      <c r="Q200" t="str">
        <f>TEXT(DATE(1970,1,1)+M200/86400,"MM/DD/YYYY")</f>
        <v>09/04/2010</v>
      </c>
      <c r="R200" t="b">
        <v>0</v>
      </c>
      <c r="S200" t="b">
        <v>0</v>
      </c>
      <c r="T200" t="s">
        <v>50</v>
      </c>
      <c r="U200" t="str">
        <f t="shared" si="25"/>
        <v>music</v>
      </c>
      <c r="V200" t="str">
        <f t="shared" si="26"/>
        <v>electric music</v>
      </c>
    </row>
    <row r="201" spans="1:2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1"/>
        <v>0.5377777777777778</v>
      </c>
      <c r="G201" t="s">
        <v>14</v>
      </c>
      <c r="H201">
        <v>13</v>
      </c>
      <c r="I201">
        <f t="shared" si="22"/>
        <v>490.5</v>
      </c>
      <c r="J201" t="s">
        <v>21</v>
      </c>
      <c r="K201" t="s">
        <v>22</v>
      </c>
      <c r="L201">
        <v>1436245200</v>
      </c>
      <c r="M201">
        <v>1436590800</v>
      </c>
      <c r="N201" t="str">
        <f t="shared" si="23"/>
        <v>07/07/2015</v>
      </c>
      <c r="O201" s="11" t="str">
        <f t="shared" si="24"/>
        <v>July</v>
      </c>
      <c r="P201">
        <f t="shared" si="27"/>
        <v>2015</v>
      </c>
      <c r="Q201" t="str">
        <f>TEXT(DATE(1970,1,1)+M201/86400,"MM/DD/YYYY")</f>
        <v>07/11/2015</v>
      </c>
      <c r="R201" t="b">
        <v>0</v>
      </c>
      <c r="S201" t="b">
        <v>0</v>
      </c>
      <c r="T201" t="s">
        <v>23</v>
      </c>
      <c r="U201" t="str">
        <f t="shared" si="25"/>
        <v>music</v>
      </c>
      <c r="V201" t="str">
        <f t="shared" si="26"/>
        <v>rock</v>
      </c>
    </row>
    <row r="202" spans="1:2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1"/>
        <v>0.02</v>
      </c>
      <c r="G202" t="s">
        <v>14</v>
      </c>
      <c r="H202">
        <v>1</v>
      </c>
      <c r="I202">
        <f t="shared" si="22"/>
        <v>1.5</v>
      </c>
      <c r="J202" t="s">
        <v>15</v>
      </c>
      <c r="K202" t="s">
        <v>16</v>
      </c>
      <c r="L202">
        <v>1269493200</v>
      </c>
      <c r="M202">
        <v>1270443600</v>
      </c>
      <c r="N202" t="str">
        <f t="shared" si="23"/>
        <v>03/25/2010</v>
      </c>
      <c r="O202" s="11" t="str">
        <f t="shared" si="24"/>
        <v>March</v>
      </c>
      <c r="P202">
        <f t="shared" si="27"/>
        <v>2010</v>
      </c>
      <c r="Q202" t="str">
        <f>TEXT(DATE(1970,1,1)+M202/86400,"MM/DD/YYYY")</f>
        <v>04/05/2010</v>
      </c>
      <c r="R202" t="b">
        <v>0</v>
      </c>
      <c r="S202" t="b">
        <v>0</v>
      </c>
      <c r="T202" t="s">
        <v>33</v>
      </c>
      <c r="U202" t="str">
        <f t="shared" si="25"/>
        <v>theater</v>
      </c>
      <c r="V202" t="str">
        <f t="shared" si="26"/>
        <v>plays</v>
      </c>
    </row>
    <row r="203" spans="1:22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1"/>
        <v>6.8119047619047617</v>
      </c>
      <c r="G203" t="s">
        <v>20</v>
      </c>
      <c r="H203">
        <v>157</v>
      </c>
      <c r="I203">
        <f t="shared" si="22"/>
        <v>7231</v>
      </c>
      <c r="J203" t="s">
        <v>21</v>
      </c>
      <c r="K203" t="s">
        <v>22</v>
      </c>
      <c r="L203">
        <v>1406264400</v>
      </c>
      <c r="M203">
        <v>1407819600</v>
      </c>
      <c r="N203" t="str">
        <f t="shared" si="23"/>
        <v>07/25/2014</v>
      </c>
      <c r="O203" s="11" t="str">
        <f t="shared" si="24"/>
        <v>July</v>
      </c>
      <c r="P203">
        <f t="shared" si="27"/>
        <v>2014</v>
      </c>
      <c r="Q203" t="str">
        <f>TEXT(DATE(1970,1,1)+M203/86400,"MM/DD/YYYY")</f>
        <v>08/12/2014</v>
      </c>
      <c r="R203" t="b">
        <v>0</v>
      </c>
      <c r="S203" t="b">
        <v>0</v>
      </c>
      <c r="T203" t="s">
        <v>28</v>
      </c>
      <c r="U203" t="str">
        <f t="shared" si="25"/>
        <v>technology</v>
      </c>
      <c r="V203" t="str">
        <f t="shared" si="26"/>
        <v>web</v>
      </c>
    </row>
    <row r="204" spans="1:2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1"/>
        <v>0.78831325301204824</v>
      </c>
      <c r="G204" t="s">
        <v>74</v>
      </c>
      <c r="H204">
        <v>82</v>
      </c>
      <c r="I204">
        <f t="shared" si="22"/>
        <v>3312.5</v>
      </c>
      <c r="J204" t="s">
        <v>21</v>
      </c>
      <c r="K204" t="s">
        <v>22</v>
      </c>
      <c r="L204">
        <v>1317531600</v>
      </c>
      <c r="M204">
        <v>1317877200</v>
      </c>
      <c r="N204" t="str">
        <f t="shared" si="23"/>
        <v>10/02/2011</v>
      </c>
      <c r="O204" s="11" t="str">
        <f t="shared" si="24"/>
        <v>October</v>
      </c>
      <c r="P204">
        <f t="shared" si="27"/>
        <v>2011</v>
      </c>
      <c r="Q204" t="str">
        <f>TEXT(DATE(1970,1,1)+M204/86400,"MM/DD/YYYY")</f>
        <v>10/06/2011</v>
      </c>
      <c r="R204" t="b">
        <v>0</v>
      </c>
      <c r="S204" t="b">
        <v>0</v>
      </c>
      <c r="T204" t="s">
        <v>17</v>
      </c>
      <c r="U204" t="str">
        <f t="shared" si="25"/>
        <v>food</v>
      </c>
      <c r="V204" t="str">
        <f t="shared" si="26"/>
        <v>food trucks</v>
      </c>
    </row>
    <row r="205" spans="1:22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1"/>
        <v>1.3440792216817234</v>
      </c>
      <c r="G205" t="s">
        <v>20</v>
      </c>
      <c r="H205">
        <v>4498</v>
      </c>
      <c r="I205">
        <f t="shared" si="22"/>
        <v>98955.5</v>
      </c>
      <c r="J205" t="s">
        <v>26</v>
      </c>
      <c r="K205" t="s">
        <v>27</v>
      </c>
      <c r="L205">
        <v>1484632800</v>
      </c>
      <c r="M205">
        <v>1484805600</v>
      </c>
      <c r="N205" t="str">
        <f t="shared" si="23"/>
        <v>01/17/2017</v>
      </c>
      <c r="O205" s="11" t="str">
        <f t="shared" si="24"/>
        <v>January</v>
      </c>
      <c r="P205">
        <f t="shared" si="27"/>
        <v>2017</v>
      </c>
      <c r="Q205" t="str">
        <f>TEXT(DATE(1970,1,1)+M205/86400,"MM/DD/YYYY")</f>
        <v>01/19/2017</v>
      </c>
      <c r="R205" t="b">
        <v>0</v>
      </c>
      <c r="S205" t="b">
        <v>0</v>
      </c>
      <c r="T205" t="s">
        <v>33</v>
      </c>
      <c r="U205" t="str">
        <f t="shared" si="25"/>
        <v>theater</v>
      </c>
      <c r="V205" t="str">
        <f t="shared" si="26"/>
        <v>plays</v>
      </c>
    </row>
    <row r="206" spans="1:2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1"/>
        <v>3.372E-2</v>
      </c>
      <c r="G206" t="s">
        <v>14</v>
      </c>
      <c r="H206">
        <v>40</v>
      </c>
      <c r="I206">
        <f t="shared" si="22"/>
        <v>1284.5</v>
      </c>
      <c r="J206" t="s">
        <v>21</v>
      </c>
      <c r="K206" t="s">
        <v>22</v>
      </c>
      <c r="L206">
        <v>1301806800</v>
      </c>
      <c r="M206">
        <v>1302670800</v>
      </c>
      <c r="N206" t="str">
        <f t="shared" si="23"/>
        <v>04/03/2011</v>
      </c>
      <c r="O206" s="11" t="str">
        <f t="shared" si="24"/>
        <v>April</v>
      </c>
      <c r="P206">
        <f t="shared" si="27"/>
        <v>2011</v>
      </c>
      <c r="Q206" t="str">
        <f>TEXT(DATE(1970,1,1)+M206/86400,"MM/DD/YYYY")</f>
        <v>04/13/2011</v>
      </c>
      <c r="R206" t="b">
        <v>0</v>
      </c>
      <c r="S206" t="b">
        <v>0</v>
      </c>
      <c r="T206" t="s">
        <v>159</v>
      </c>
      <c r="U206" t="str">
        <f t="shared" si="25"/>
        <v>music</v>
      </c>
      <c r="V206" t="str">
        <f t="shared" si="26"/>
        <v>jazz</v>
      </c>
    </row>
    <row r="207" spans="1:2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1"/>
        <v>4.3184615384615386</v>
      </c>
      <c r="G207" t="s">
        <v>20</v>
      </c>
      <c r="H207">
        <v>80</v>
      </c>
      <c r="I207">
        <f t="shared" si="22"/>
        <v>2847</v>
      </c>
      <c r="J207" t="s">
        <v>21</v>
      </c>
      <c r="K207" t="s">
        <v>22</v>
      </c>
      <c r="L207">
        <v>1539752400</v>
      </c>
      <c r="M207">
        <v>1540789200</v>
      </c>
      <c r="N207" t="str">
        <f t="shared" si="23"/>
        <v>10/17/2018</v>
      </c>
      <c r="O207" s="11" t="str">
        <f t="shared" si="24"/>
        <v>October</v>
      </c>
      <c r="P207">
        <f t="shared" si="27"/>
        <v>2018</v>
      </c>
      <c r="Q207" t="str">
        <f>TEXT(DATE(1970,1,1)+M207/86400,"MM/DD/YYYY")</f>
        <v>10/29/2018</v>
      </c>
      <c r="R207" t="b">
        <v>1</v>
      </c>
      <c r="S207" t="b">
        <v>0</v>
      </c>
      <c r="T207" t="s">
        <v>33</v>
      </c>
      <c r="U207" t="str">
        <f t="shared" si="25"/>
        <v>theater</v>
      </c>
      <c r="V207" t="str">
        <f t="shared" si="26"/>
        <v>plays</v>
      </c>
    </row>
    <row r="208" spans="1:2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1"/>
        <v>0.38844444444444443</v>
      </c>
      <c r="G208" t="s">
        <v>74</v>
      </c>
      <c r="H208">
        <v>57</v>
      </c>
      <c r="I208">
        <f t="shared" si="22"/>
        <v>1776.5</v>
      </c>
      <c r="J208" t="s">
        <v>21</v>
      </c>
      <c r="K208" t="s">
        <v>22</v>
      </c>
      <c r="L208">
        <v>1267250400</v>
      </c>
      <c r="M208">
        <v>1268028000</v>
      </c>
      <c r="N208" t="str">
        <f t="shared" si="23"/>
        <v>02/27/2010</v>
      </c>
      <c r="O208" s="11" t="str">
        <f t="shared" si="24"/>
        <v>February</v>
      </c>
      <c r="P208">
        <f t="shared" si="27"/>
        <v>2010</v>
      </c>
      <c r="Q208" t="str">
        <f>TEXT(DATE(1970,1,1)+M208/86400,"MM/DD/YYYY")</f>
        <v>03/08/2010</v>
      </c>
      <c r="R208" t="b">
        <v>0</v>
      </c>
      <c r="S208" t="b">
        <v>0</v>
      </c>
      <c r="T208" t="s">
        <v>119</v>
      </c>
      <c r="U208" t="str">
        <f t="shared" si="25"/>
        <v>publishing</v>
      </c>
      <c r="V208" t="str">
        <f t="shared" si="26"/>
        <v>fiction</v>
      </c>
    </row>
    <row r="209" spans="1:22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1"/>
        <v>4.2569999999999997</v>
      </c>
      <c r="G209" t="s">
        <v>20</v>
      </c>
      <c r="H209">
        <v>43</v>
      </c>
      <c r="I209">
        <f t="shared" si="22"/>
        <v>2150</v>
      </c>
      <c r="J209" t="s">
        <v>21</v>
      </c>
      <c r="K209" t="s">
        <v>22</v>
      </c>
      <c r="L209">
        <v>1535432400</v>
      </c>
      <c r="M209">
        <v>1537160400</v>
      </c>
      <c r="N209" t="str">
        <f t="shared" si="23"/>
        <v>08/28/2018</v>
      </c>
      <c r="O209" s="11" t="str">
        <f t="shared" si="24"/>
        <v>August</v>
      </c>
      <c r="P209">
        <f t="shared" si="27"/>
        <v>2018</v>
      </c>
      <c r="Q209" t="str">
        <f>TEXT(DATE(1970,1,1)+M209/86400,"MM/DD/YYYY")</f>
        <v>09/17/2018</v>
      </c>
      <c r="R209" t="b">
        <v>0</v>
      </c>
      <c r="S209" t="b">
        <v>1</v>
      </c>
      <c r="T209" t="s">
        <v>23</v>
      </c>
      <c r="U209" t="str">
        <f t="shared" si="25"/>
        <v>music</v>
      </c>
      <c r="V209" t="str">
        <f t="shared" si="26"/>
        <v>rock</v>
      </c>
    </row>
    <row r="210" spans="1:2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1"/>
        <v>1.0112239715591671</v>
      </c>
      <c r="G210" t="s">
        <v>20</v>
      </c>
      <c r="H210">
        <v>2053</v>
      </c>
      <c r="I210">
        <f t="shared" si="22"/>
        <v>100581.5</v>
      </c>
      <c r="J210" t="s">
        <v>21</v>
      </c>
      <c r="K210" t="s">
        <v>22</v>
      </c>
      <c r="L210">
        <v>1510207200</v>
      </c>
      <c r="M210">
        <v>1512280800</v>
      </c>
      <c r="N210" t="str">
        <f t="shared" si="23"/>
        <v>11/09/2017</v>
      </c>
      <c r="O210" s="11" t="str">
        <f t="shared" si="24"/>
        <v>November</v>
      </c>
      <c r="P210">
        <f t="shared" si="27"/>
        <v>2017</v>
      </c>
      <c r="Q210" t="str">
        <f>TEXT(DATE(1970,1,1)+M210/86400,"MM/DD/YYYY")</f>
        <v>12/03/2017</v>
      </c>
      <c r="R210" t="b">
        <v>0</v>
      </c>
      <c r="S210" t="b">
        <v>0</v>
      </c>
      <c r="T210" t="s">
        <v>42</v>
      </c>
      <c r="U210" t="str">
        <f t="shared" si="25"/>
        <v>film &amp; video</v>
      </c>
      <c r="V210" t="str">
        <f t="shared" si="26"/>
        <v>documentary</v>
      </c>
    </row>
    <row r="211" spans="1:22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1"/>
        <v>0.21188688946015424</v>
      </c>
      <c r="G211" t="s">
        <v>47</v>
      </c>
      <c r="H211">
        <v>808</v>
      </c>
      <c r="I211">
        <f t="shared" si="22"/>
        <v>21010</v>
      </c>
      <c r="J211" t="s">
        <v>26</v>
      </c>
      <c r="K211" t="s">
        <v>27</v>
      </c>
      <c r="L211">
        <v>1462510800</v>
      </c>
      <c r="M211">
        <v>1463115600</v>
      </c>
      <c r="N211" t="str">
        <f t="shared" si="23"/>
        <v>05/06/2016</v>
      </c>
      <c r="O211" s="11" t="str">
        <f t="shared" si="24"/>
        <v>May</v>
      </c>
      <c r="P211">
        <f t="shared" si="27"/>
        <v>2016</v>
      </c>
      <c r="Q211" t="str">
        <f>TEXT(DATE(1970,1,1)+M211/86400,"MM/DD/YYYY")</f>
        <v>05/13/2016</v>
      </c>
      <c r="R211" t="b">
        <v>0</v>
      </c>
      <c r="S211" t="b">
        <v>0</v>
      </c>
      <c r="T211" t="s">
        <v>42</v>
      </c>
      <c r="U211" t="str">
        <f t="shared" si="25"/>
        <v>film &amp; video</v>
      </c>
      <c r="V211" t="str">
        <f t="shared" si="26"/>
        <v>documentary</v>
      </c>
    </row>
    <row r="212" spans="1:2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1"/>
        <v>0.67425531914893622</v>
      </c>
      <c r="G212" t="s">
        <v>14</v>
      </c>
      <c r="H212">
        <v>226</v>
      </c>
      <c r="I212">
        <f t="shared" si="22"/>
        <v>3282</v>
      </c>
      <c r="J212" t="s">
        <v>36</v>
      </c>
      <c r="K212" t="s">
        <v>37</v>
      </c>
      <c r="L212">
        <v>1488520800</v>
      </c>
      <c r="M212">
        <v>1490850000</v>
      </c>
      <c r="N212" t="str">
        <f t="shared" si="23"/>
        <v>03/03/2017</v>
      </c>
      <c r="O212" s="11" t="str">
        <f t="shared" si="24"/>
        <v>March</v>
      </c>
      <c r="P212">
        <f t="shared" si="27"/>
        <v>2017</v>
      </c>
      <c r="Q212" t="str">
        <f>TEXT(DATE(1970,1,1)+M212/86400,"MM/DD/YYYY")</f>
        <v>03/30/2017</v>
      </c>
      <c r="R212" t="b">
        <v>0</v>
      </c>
      <c r="S212" t="b">
        <v>0</v>
      </c>
      <c r="T212" t="s">
        <v>474</v>
      </c>
      <c r="U212" t="str">
        <f t="shared" si="25"/>
        <v>film &amp; video</v>
      </c>
      <c r="V212" t="str">
        <f t="shared" si="26"/>
        <v>science fiction</v>
      </c>
    </row>
    <row r="213" spans="1:22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1"/>
        <v>0.9492337164750958</v>
      </c>
      <c r="G213" t="s">
        <v>14</v>
      </c>
      <c r="H213">
        <v>1625</v>
      </c>
      <c r="I213">
        <f t="shared" si="22"/>
        <v>50362.5</v>
      </c>
      <c r="J213" t="s">
        <v>21</v>
      </c>
      <c r="K213" t="s">
        <v>22</v>
      </c>
      <c r="L213">
        <v>1377579600</v>
      </c>
      <c r="M213">
        <v>1379653200</v>
      </c>
      <c r="N213" t="str">
        <f t="shared" si="23"/>
        <v>08/27/2013</v>
      </c>
      <c r="O213" s="11" t="str">
        <f t="shared" si="24"/>
        <v>August</v>
      </c>
      <c r="P213">
        <f t="shared" si="27"/>
        <v>2013</v>
      </c>
      <c r="Q213" t="str">
        <f>TEXT(DATE(1970,1,1)+M213/86400,"MM/DD/YYYY")</f>
        <v>09/20/2013</v>
      </c>
      <c r="R213" t="b">
        <v>0</v>
      </c>
      <c r="S213" t="b">
        <v>0</v>
      </c>
      <c r="T213" t="s">
        <v>33</v>
      </c>
      <c r="U213" t="str">
        <f t="shared" si="25"/>
        <v>theater</v>
      </c>
      <c r="V213" t="str">
        <f t="shared" si="26"/>
        <v>plays</v>
      </c>
    </row>
    <row r="214" spans="1:22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1"/>
        <v>1.5185185185185186</v>
      </c>
      <c r="G214" t="s">
        <v>20</v>
      </c>
      <c r="H214">
        <v>168</v>
      </c>
      <c r="I214">
        <f t="shared" si="22"/>
        <v>6234</v>
      </c>
      <c r="J214" t="s">
        <v>21</v>
      </c>
      <c r="K214" t="s">
        <v>22</v>
      </c>
      <c r="L214">
        <v>1576389600</v>
      </c>
      <c r="M214">
        <v>1580364000</v>
      </c>
      <c r="N214" t="str">
        <f t="shared" si="23"/>
        <v>12/15/2019</v>
      </c>
      <c r="O214" s="11" t="str">
        <f t="shared" si="24"/>
        <v>December</v>
      </c>
      <c r="P214">
        <f t="shared" si="27"/>
        <v>2019</v>
      </c>
      <c r="Q214" t="str">
        <f>TEXT(DATE(1970,1,1)+M214/86400,"MM/DD/YYYY")</f>
        <v>01/30/2020</v>
      </c>
      <c r="R214" t="b">
        <v>0</v>
      </c>
      <c r="S214" t="b">
        <v>0</v>
      </c>
      <c r="T214" t="s">
        <v>33</v>
      </c>
      <c r="U214" t="str">
        <f t="shared" si="25"/>
        <v>theater</v>
      </c>
      <c r="V214" t="str">
        <f t="shared" si="26"/>
        <v>plays</v>
      </c>
    </row>
    <row r="215" spans="1:22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1"/>
        <v>1.9516382252559727</v>
      </c>
      <c r="G215" t="s">
        <v>20</v>
      </c>
      <c r="H215">
        <v>4289</v>
      </c>
      <c r="I215">
        <f t="shared" si="22"/>
        <v>87919</v>
      </c>
      <c r="J215" t="s">
        <v>21</v>
      </c>
      <c r="K215" t="s">
        <v>22</v>
      </c>
      <c r="L215">
        <v>1289019600</v>
      </c>
      <c r="M215">
        <v>1289714400</v>
      </c>
      <c r="N215" t="str">
        <f t="shared" si="23"/>
        <v>11/06/2010</v>
      </c>
      <c r="O215" s="11" t="str">
        <f t="shared" si="24"/>
        <v>November</v>
      </c>
      <c r="P215">
        <f t="shared" si="27"/>
        <v>2010</v>
      </c>
      <c r="Q215" t="str">
        <f>TEXT(DATE(1970,1,1)+M215/86400,"MM/DD/YYYY")</f>
        <v>11/14/2010</v>
      </c>
      <c r="R215" t="b">
        <v>0</v>
      </c>
      <c r="S215" t="b">
        <v>1</v>
      </c>
      <c r="T215" t="s">
        <v>60</v>
      </c>
      <c r="U215" t="str">
        <f t="shared" si="25"/>
        <v>music</v>
      </c>
      <c r="V215" t="str">
        <f t="shared" si="26"/>
        <v>indie rock</v>
      </c>
    </row>
    <row r="216" spans="1:2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1"/>
        <v>10.231428571428571</v>
      </c>
      <c r="G216" t="s">
        <v>20</v>
      </c>
      <c r="H216">
        <v>165</v>
      </c>
      <c r="I216">
        <f t="shared" si="22"/>
        <v>7244.5</v>
      </c>
      <c r="J216" t="s">
        <v>21</v>
      </c>
      <c r="K216" t="s">
        <v>22</v>
      </c>
      <c r="L216">
        <v>1282194000</v>
      </c>
      <c r="M216">
        <v>1282712400</v>
      </c>
      <c r="N216" t="str">
        <f t="shared" si="23"/>
        <v>08/19/2010</v>
      </c>
      <c r="O216" s="11" t="str">
        <f t="shared" si="24"/>
        <v>August</v>
      </c>
      <c r="P216">
        <f t="shared" si="27"/>
        <v>2010</v>
      </c>
      <c r="Q216" t="str">
        <f>TEXT(DATE(1970,1,1)+M216/86400,"MM/DD/YYYY")</f>
        <v>08/25/2010</v>
      </c>
      <c r="R216" t="b">
        <v>0</v>
      </c>
      <c r="S216" t="b">
        <v>0</v>
      </c>
      <c r="T216" t="s">
        <v>23</v>
      </c>
      <c r="U216" t="str">
        <f t="shared" si="25"/>
        <v>music</v>
      </c>
      <c r="V216" t="str">
        <f t="shared" si="26"/>
        <v>rock</v>
      </c>
    </row>
    <row r="217" spans="1:2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1"/>
        <v>3.8418367346938778E-2</v>
      </c>
      <c r="G217" t="s">
        <v>14</v>
      </c>
      <c r="H217">
        <v>143</v>
      </c>
      <c r="I217">
        <f t="shared" si="22"/>
        <v>3083.5</v>
      </c>
      <c r="J217" t="s">
        <v>21</v>
      </c>
      <c r="K217" t="s">
        <v>22</v>
      </c>
      <c r="L217">
        <v>1550037600</v>
      </c>
      <c r="M217">
        <v>1550210400</v>
      </c>
      <c r="N217" t="str">
        <f t="shared" si="23"/>
        <v>02/13/2019</v>
      </c>
      <c r="O217" s="11" t="str">
        <f t="shared" si="24"/>
        <v>February</v>
      </c>
      <c r="P217">
        <f t="shared" si="27"/>
        <v>2019</v>
      </c>
      <c r="Q217" t="str">
        <f>TEXT(DATE(1970,1,1)+M217/86400,"MM/DD/YYYY")</f>
        <v>02/15/2019</v>
      </c>
      <c r="R217" t="b">
        <v>0</v>
      </c>
      <c r="S217" t="b">
        <v>0</v>
      </c>
      <c r="T217" t="s">
        <v>33</v>
      </c>
      <c r="U217" t="str">
        <f t="shared" si="25"/>
        <v>theater</v>
      </c>
      <c r="V217" t="str">
        <f t="shared" si="26"/>
        <v>plays</v>
      </c>
    </row>
    <row r="218" spans="1:2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1"/>
        <v>1.5507066557107643</v>
      </c>
      <c r="G218" t="s">
        <v>20</v>
      </c>
      <c r="H218">
        <v>1815</v>
      </c>
      <c r="I218">
        <f t="shared" si="22"/>
        <v>95268</v>
      </c>
      <c r="J218" t="s">
        <v>21</v>
      </c>
      <c r="K218" t="s">
        <v>22</v>
      </c>
      <c r="L218">
        <v>1321941600</v>
      </c>
      <c r="M218">
        <v>1322114400</v>
      </c>
      <c r="N218" t="str">
        <f t="shared" si="23"/>
        <v>11/22/2011</v>
      </c>
      <c r="O218" s="11" t="str">
        <f t="shared" si="24"/>
        <v>November</v>
      </c>
      <c r="P218">
        <f t="shared" si="27"/>
        <v>2011</v>
      </c>
      <c r="Q218" t="str">
        <f>TEXT(DATE(1970,1,1)+M218/86400,"MM/DD/YYYY")</f>
        <v>11/24/2011</v>
      </c>
      <c r="R218" t="b">
        <v>0</v>
      </c>
      <c r="S218" t="b">
        <v>0</v>
      </c>
      <c r="T218" t="s">
        <v>33</v>
      </c>
      <c r="U218" t="str">
        <f t="shared" si="25"/>
        <v>theater</v>
      </c>
      <c r="V218" t="str">
        <f t="shared" si="26"/>
        <v>plays</v>
      </c>
    </row>
    <row r="219" spans="1:2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1"/>
        <v>0.44753477588871715</v>
      </c>
      <c r="G219" t="s">
        <v>14</v>
      </c>
      <c r="H219">
        <v>934</v>
      </c>
      <c r="I219">
        <f t="shared" si="22"/>
        <v>29422.5</v>
      </c>
      <c r="J219" t="s">
        <v>21</v>
      </c>
      <c r="K219" t="s">
        <v>22</v>
      </c>
      <c r="L219">
        <v>1556427600</v>
      </c>
      <c r="M219">
        <v>1557205200</v>
      </c>
      <c r="N219" t="str">
        <f t="shared" si="23"/>
        <v>04/28/2019</v>
      </c>
      <c r="O219" s="11" t="str">
        <f t="shared" si="24"/>
        <v>April</v>
      </c>
      <c r="P219">
        <f t="shared" si="27"/>
        <v>2019</v>
      </c>
      <c r="Q219" t="str">
        <f>TEXT(DATE(1970,1,1)+M219/86400,"MM/DD/YYYY")</f>
        <v>05/07/2019</v>
      </c>
      <c r="R219" t="b">
        <v>0</v>
      </c>
      <c r="S219" t="b">
        <v>0</v>
      </c>
      <c r="T219" t="s">
        <v>474</v>
      </c>
      <c r="U219" t="str">
        <f t="shared" si="25"/>
        <v>film &amp; video</v>
      </c>
      <c r="V219" t="str">
        <f t="shared" si="26"/>
        <v>science fiction</v>
      </c>
    </row>
    <row r="220" spans="1:2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1"/>
        <v>2.1594736842105262</v>
      </c>
      <c r="G220" t="s">
        <v>20</v>
      </c>
      <c r="H220">
        <v>397</v>
      </c>
      <c r="I220">
        <f t="shared" si="22"/>
        <v>6353</v>
      </c>
      <c r="J220" t="s">
        <v>40</v>
      </c>
      <c r="K220" t="s">
        <v>41</v>
      </c>
      <c r="L220">
        <v>1320991200</v>
      </c>
      <c r="M220">
        <v>1323928800</v>
      </c>
      <c r="N220" t="str">
        <f t="shared" si="23"/>
        <v>11/11/2011</v>
      </c>
      <c r="O220" s="11" t="str">
        <f t="shared" si="24"/>
        <v>November</v>
      </c>
      <c r="P220">
        <f t="shared" si="27"/>
        <v>2011</v>
      </c>
      <c r="Q220" t="str">
        <f>TEXT(DATE(1970,1,1)+M220/86400,"MM/DD/YYYY")</f>
        <v>12/15/2011</v>
      </c>
      <c r="R220" t="b">
        <v>0</v>
      </c>
      <c r="S220" t="b">
        <v>1</v>
      </c>
      <c r="T220" t="s">
        <v>100</v>
      </c>
      <c r="U220" t="str">
        <f t="shared" si="25"/>
        <v>film &amp; video</v>
      </c>
      <c r="V220" t="str">
        <f t="shared" si="26"/>
        <v>shorts</v>
      </c>
    </row>
    <row r="221" spans="1:2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1"/>
        <v>3.3212709832134291</v>
      </c>
      <c r="G221" t="s">
        <v>20</v>
      </c>
      <c r="H221">
        <v>1539</v>
      </c>
      <c r="I221">
        <f t="shared" si="22"/>
        <v>70018</v>
      </c>
      <c r="J221" t="s">
        <v>21</v>
      </c>
      <c r="K221" t="s">
        <v>22</v>
      </c>
      <c r="L221">
        <v>1345093200</v>
      </c>
      <c r="M221">
        <v>1346130000</v>
      </c>
      <c r="N221" t="str">
        <f t="shared" si="23"/>
        <v>08/16/2012</v>
      </c>
      <c r="O221" s="11" t="str">
        <f t="shared" si="24"/>
        <v>August</v>
      </c>
      <c r="P221">
        <f t="shared" si="27"/>
        <v>2012</v>
      </c>
      <c r="Q221" t="str">
        <f>TEXT(DATE(1970,1,1)+M221/86400,"MM/DD/YYYY")</f>
        <v>08/28/2012</v>
      </c>
      <c r="R221" t="b">
        <v>0</v>
      </c>
      <c r="S221" t="b">
        <v>0</v>
      </c>
      <c r="T221" t="s">
        <v>71</v>
      </c>
      <c r="U221" t="str">
        <f t="shared" si="25"/>
        <v>film &amp; video</v>
      </c>
      <c r="V221" t="str">
        <f t="shared" si="26"/>
        <v>animation</v>
      </c>
    </row>
    <row r="222" spans="1:2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1"/>
        <v>8.4430379746835441E-2</v>
      </c>
      <c r="G222" t="s">
        <v>14</v>
      </c>
      <c r="H222">
        <v>17</v>
      </c>
      <c r="I222">
        <f t="shared" si="22"/>
        <v>342</v>
      </c>
      <c r="J222" t="s">
        <v>21</v>
      </c>
      <c r="K222" t="s">
        <v>22</v>
      </c>
      <c r="L222">
        <v>1309496400</v>
      </c>
      <c r="M222">
        <v>1311051600</v>
      </c>
      <c r="N222" t="str">
        <f t="shared" si="23"/>
        <v>07/01/2011</v>
      </c>
      <c r="O222" s="11" t="str">
        <f t="shared" si="24"/>
        <v>July</v>
      </c>
      <c r="P222">
        <f t="shared" si="27"/>
        <v>2011</v>
      </c>
      <c r="Q222" t="str">
        <f>TEXT(DATE(1970,1,1)+M222/86400,"MM/DD/YYYY")</f>
        <v>07/19/2011</v>
      </c>
      <c r="R222" t="b">
        <v>1</v>
      </c>
      <c r="S222" t="b">
        <v>0</v>
      </c>
      <c r="T222" t="s">
        <v>33</v>
      </c>
      <c r="U222" t="str">
        <f t="shared" si="25"/>
        <v>theater</v>
      </c>
      <c r="V222" t="str">
        <f t="shared" si="26"/>
        <v>plays</v>
      </c>
    </row>
    <row r="223" spans="1:22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1"/>
        <v>0.9862551440329218</v>
      </c>
      <c r="G223" t="s">
        <v>14</v>
      </c>
      <c r="H223">
        <v>2179</v>
      </c>
      <c r="I223">
        <f t="shared" si="22"/>
        <v>61004.5</v>
      </c>
      <c r="J223" t="s">
        <v>21</v>
      </c>
      <c r="K223" t="s">
        <v>22</v>
      </c>
      <c r="L223">
        <v>1340254800</v>
      </c>
      <c r="M223">
        <v>1340427600</v>
      </c>
      <c r="N223" t="str">
        <f t="shared" si="23"/>
        <v>06/21/2012</v>
      </c>
      <c r="O223" s="11" t="str">
        <f t="shared" si="24"/>
        <v>June</v>
      </c>
      <c r="P223">
        <f t="shared" si="27"/>
        <v>2012</v>
      </c>
      <c r="Q223" t="str">
        <f>TEXT(DATE(1970,1,1)+M223/86400,"MM/DD/YYYY")</f>
        <v>06/23/2012</v>
      </c>
      <c r="R223" t="b">
        <v>1</v>
      </c>
      <c r="S223" t="b">
        <v>0</v>
      </c>
      <c r="T223" t="s">
        <v>17</v>
      </c>
      <c r="U223" t="str">
        <f t="shared" si="25"/>
        <v>food</v>
      </c>
      <c r="V223" t="str">
        <f t="shared" si="26"/>
        <v>food trucks</v>
      </c>
    </row>
    <row r="224" spans="1:2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1"/>
        <v>1.3797916666666667</v>
      </c>
      <c r="G224" t="s">
        <v>20</v>
      </c>
      <c r="H224">
        <v>138</v>
      </c>
      <c r="I224">
        <f t="shared" si="22"/>
        <v>3380.5</v>
      </c>
      <c r="J224" t="s">
        <v>21</v>
      </c>
      <c r="K224" t="s">
        <v>22</v>
      </c>
      <c r="L224">
        <v>1412226000</v>
      </c>
      <c r="M224">
        <v>1412312400</v>
      </c>
      <c r="N224" t="str">
        <f t="shared" si="23"/>
        <v>10/02/2014</v>
      </c>
      <c r="O224" s="11" t="str">
        <f t="shared" si="24"/>
        <v>October</v>
      </c>
      <c r="P224">
        <f t="shared" si="27"/>
        <v>2014</v>
      </c>
      <c r="Q224" t="str">
        <f>TEXT(DATE(1970,1,1)+M224/86400,"MM/DD/YYYY")</f>
        <v>10/03/2014</v>
      </c>
      <c r="R224" t="b">
        <v>0</v>
      </c>
      <c r="S224" t="b">
        <v>0</v>
      </c>
      <c r="T224" t="s">
        <v>122</v>
      </c>
      <c r="U224" t="str">
        <f t="shared" si="25"/>
        <v>photography</v>
      </c>
      <c r="V224" t="str">
        <f t="shared" si="26"/>
        <v>photography books</v>
      </c>
    </row>
    <row r="225" spans="1:2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1"/>
        <v>0.93810996563573879</v>
      </c>
      <c r="G225" t="s">
        <v>14</v>
      </c>
      <c r="H225">
        <v>931</v>
      </c>
      <c r="I225">
        <f t="shared" si="22"/>
        <v>41414</v>
      </c>
      <c r="J225" t="s">
        <v>21</v>
      </c>
      <c r="K225" t="s">
        <v>22</v>
      </c>
      <c r="L225">
        <v>1458104400</v>
      </c>
      <c r="M225">
        <v>1459314000</v>
      </c>
      <c r="N225" t="str">
        <f t="shared" si="23"/>
        <v>03/16/2016</v>
      </c>
      <c r="O225" s="11" t="str">
        <f t="shared" si="24"/>
        <v>March</v>
      </c>
      <c r="P225">
        <f t="shared" si="27"/>
        <v>2016</v>
      </c>
      <c r="Q225" t="str">
        <f>TEXT(DATE(1970,1,1)+M225/86400,"MM/DD/YYYY")</f>
        <v>03/30/2016</v>
      </c>
      <c r="R225" t="b">
        <v>0</v>
      </c>
      <c r="S225" t="b">
        <v>0</v>
      </c>
      <c r="T225" t="s">
        <v>33</v>
      </c>
      <c r="U225" t="str">
        <f t="shared" si="25"/>
        <v>theater</v>
      </c>
      <c r="V225" t="str">
        <f t="shared" si="26"/>
        <v>plays</v>
      </c>
    </row>
    <row r="226" spans="1:2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1"/>
        <v>4.0363930885529156</v>
      </c>
      <c r="G226" t="s">
        <v>20</v>
      </c>
      <c r="H226">
        <v>3594</v>
      </c>
      <c r="I226">
        <f t="shared" si="22"/>
        <v>95239.5</v>
      </c>
      <c r="J226" t="s">
        <v>21</v>
      </c>
      <c r="K226" t="s">
        <v>22</v>
      </c>
      <c r="L226">
        <v>1411534800</v>
      </c>
      <c r="M226">
        <v>1415426400</v>
      </c>
      <c r="N226" t="str">
        <f t="shared" si="23"/>
        <v>09/24/2014</v>
      </c>
      <c r="O226" s="11" t="str">
        <f t="shared" si="24"/>
        <v>September</v>
      </c>
      <c r="P226">
        <f t="shared" si="27"/>
        <v>2014</v>
      </c>
      <c r="Q226" t="str">
        <f>TEXT(DATE(1970,1,1)+M226/86400,"MM/DD/YYYY")</f>
        <v>11/08/2014</v>
      </c>
      <c r="R226" t="b">
        <v>0</v>
      </c>
      <c r="S226" t="b">
        <v>0</v>
      </c>
      <c r="T226" t="s">
        <v>474</v>
      </c>
      <c r="U226" t="str">
        <f t="shared" si="25"/>
        <v>film &amp; video</v>
      </c>
      <c r="V226" t="str">
        <f t="shared" si="26"/>
        <v>science fiction</v>
      </c>
    </row>
    <row r="227" spans="1:2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1"/>
        <v>2.6017404129793511</v>
      </c>
      <c r="G227" t="s">
        <v>20</v>
      </c>
      <c r="H227">
        <v>5880</v>
      </c>
      <c r="I227">
        <f t="shared" si="22"/>
        <v>91139</v>
      </c>
      <c r="J227" t="s">
        <v>21</v>
      </c>
      <c r="K227" t="s">
        <v>22</v>
      </c>
      <c r="L227">
        <v>1399093200</v>
      </c>
      <c r="M227">
        <v>1399093200</v>
      </c>
      <c r="N227" t="str">
        <f t="shared" si="23"/>
        <v>05/03/2014</v>
      </c>
      <c r="O227" s="11" t="str">
        <f t="shared" si="24"/>
        <v>May</v>
      </c>
      <c r="P227">
        <f t="shared" si="27"/>
        <v>2014</v>
      </c>
      <c r="Q227" t="str">
        <f>TEXT(DATE(1970,1,1)+M227/86400,"MM/DD/YYYY")</f>
        <v>05/03/2014</v>
      </c>
      <c r="R227" t="b">
        <v>1</v>
      </c>
      <c r="S227" t="b">
        <v>0</v>
      </c>
      <c r="T227" t="s">
        <v>23</v>
      </c>
      <c r="U227" t="str">
        <f t="shared" si="25"/>
        <v>music</v>
      </c>
      <c r="V227" t="str">
        <f t="shared" si="26"/>
        <v>rock</v>
      </c>
    </row>
    <row r="228" spans="1:22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1"/>
        <v>3.6663333333333332</v>
      </c>
      <c r="G228" t="s">
        <v>20</v>
      </c>
      <c r="H228">
        <v>112</v>
      </c>
      <c r="I228">
        <f t="shared" si="22"/>
        <v>5555.5</v>
      </c>
      <c r="J228" t="s">
        <v>21</v>
      </c>
      <c r="K228" t="s">
        <v>22</v>
      </c>
      <c r="L228">
        <v>1270702800</v>
      </c>
      <c r="M228">
        <v>1273899600</v>
      </c>
      <c r="N228" t="str">
        <f t="shared" si="23"/>
        <v>04/08/2010</v>
      </c>
      <c r="O228" s="11" t="str">
        <f t="shared" si="24"/>
        <v>April</v>
      </c>
      <c r="P228">
        <f t="shared" si="27"/>
        <v>2010</v>
      </c>
      <c r="Q228" t="str">
        <f>TEXT(DATE(1970,1,1)+M228/86400,"MM/DD/YYYY")</f>
        <v>05/15/2010</v>
      </c>
      <c r="R228" t="b">
        <v>0</v>
      </c>
      <c r="S228" t="b">
        <v>0</v>
      </c>
      <c r="T228" t="s">
        <v>122</v>
      </c>
      <c r="U228" t="str">
        <f t="shared" si="25"/>
        <v>photography</v>
      </c>
      <c r="V228" t="str">
        <f t="shared" si="26"/>
        <v>photography books</v>
      </c>
    </row>
    <row r="229" spans="1:22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1"/>
        <v>1.687208538587849</v>
      </c>
      <c r="G229" t="s">
        <v>20</v>
      </c>
      <c r="H229">
        <v>943</v>
      </c>
      <c r="I229">
        <f t="shared" si="22"/>
        <v>51847</v>
      </c>
      <c r="J229" t="s">
        <v>21</v>
      </c>
      <c r="K229" t="s">
        <v>22</v>
      </c>
      <c r="L229">
        <v>1431666000</v>
      </c>
      <c r="M229">
        <v>1432184400</v>
      </c>
      <c r="N229" t="str">
        <f t="shared" si="23"/>
        <v>05/15/2015</v>
      </c>
      <c r="O229" s="11" t="str">
        <f t="shared" si="24"/>
        <v>May</v>
      </c>
      <c r="P229">
        <f t="shared" si="27"/>
        <v>2015</v>
      </c>
      <c r="Q229" t="str">
        <f>TEXT(DATE(1970,1,1)+M229/86400,"MM/DD/YYYY")</f>
        <v>05/21/2015</v>
      </c>
      <c r="R229" t="b">
        <v>0</v>
      </c>
      <c r="S229" t="b">
        <v>0</v>
      </c>
      <c r="T229" t="s">
        <v>292</v>
      </c>
      <c r="U229" t="str">
        <f t="shared" si="25"/>
        <v>games</v>
      </c>
      <c r="V229" t="str">
        <f t="shared" si="26"/>
        <v>mobile games</v>
      </c>
    </row>
    <row r="230" spans="1:2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1"/>
        <v>1.1990717911530093</v>
      </c>
      <c r="G230" t="s">
        <v>20</v>
      </c>
      <c r="H230">
        <v>2468</v>
      </c>
      <c r="I230">
        <f t="shared" si="22"/>
        <v>83910</v>
      </c>
      <c r="J230" t="s">
        <v>21</v>
      </c>
      <c r="K230" t="s">
        <v>22</v>
      </c>
      <c r="L230">
        <v>1472619600</v>
      </c>
      <c r="M230">
        <v>1474779600</v>
      </c>
      <c r="N230" t="str">
        <f t="shared" si="23"/>
        <v>08/31/2016</v>
      </c>
      <c r="O230" s="11" t="str">
        <f t="shared" si="24"/>
        <v>August</v>
      </c>
      <c r="P230">
        <f t="shared" si="27"/>
        <v>2016</v>
      </c>
      <c r="Q230" t="str">
        <f>TEXT(DATE(1970,1,1)+M230/86400,"MM/DD/YYYY")</f>
        <v>09/25/2016</v>
      </c>
      <c r="R230" t="b">
        <v>0</v>
      </c>
      <c r="S230" t="b">
        <v>0</v>
      </c>
      <c r="T230" t="s">
        <v>71</v>
      </c>
      <c r="U230" t="str">
        <f t="shared" si="25"/>
        <v>film &amp; video</v>
      </c>
      <c r="V230" t="str">
        <f t="shared" si="26"/>
        <v>animation</v>
      </c>
    </row>
    <row r="231" spans="1:22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1"/>
        <v>1.936892523364486</v>
      </c>
      <c r="G231" t="s">
        <v>20</v>
      </c>
      <c r="H231">
        <v>2551</v>
      </c>
      <c r="I231">
        <f t="shared" si="22"/>
        <v>84174.5</v>
      </c>
      <c r="J231" t="s">
        <v>21</v>
      </c>
      <c r="K231" t="s">
        <v>22</v>
      </c>
      <c r="L231">
        <v>1496293200</v>
      </c>
      <c r="M231">
        <v>1500440400</v>
      </c>
      <c r="N231" t="str">
        <f t="shared" si="23"/>
        <v>06/01/2017</v>
      </c>
      <c r="O231" s="11" t="str">
        <f t="shared" si="24"/>
        <v>June</v>
      </c>
      <c r="P231">
        <f t="shared" si="27"/>
        <v>2017</v>
      </c>
      <c r="Q231" t="str">
        <f>TEXT(DATE(1970,1,1)+M231/86400,"MM/DD/YYYY")</f>
        <v>07/19/2017</v>
      </c>
      <c r="R231" t="b">
        <v>0</v>
      </c>
      <c r="S231" t="b">
        <v>1</v>
      </c>
      <c r="T231" t="s">
        <v>292</v>
      </c>
      <c r="U231" t="str">
        <f t="shared" si="25"/>
        <v>games</v>
      </c>
      <c r="V231" t="str">
        <f t="shared" si="26"/>
        <v>mobile games</v>
      </c>
    </row>
    <row r="232" spans="1:2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1"/>
        <v>4.2016666666666671</v>
      </c>
      <c r="G232" t="s">
        <v>20</v>
      </c>
      <c r="H232">
        <v>101</v>
      </c>
      <c r="I232">
        <f t="shared" si="22"/>
        <v>5092.5</v>
      </c>
      <c r="J232" t="s">
        <v>21</v>
      </c>
      <c r="K232" t="s">
        <v>22</v>
      </c>
      <c r="L232">
        <v>1575612000</v>
      </c>
      <c r="M232">
        <v>1575612000</v>
      </c>
      <c r="N232" t="str">
        <f t="shared" si="23"/>
        <v>12/06/2019</v>
      </c>
      <c r="O232" s="11" t="str">
        <f t="shared" si="24"/>
        <v>December</v>
      </c>
      <c r="P232">
        <f t="shared" si="27"/>
        <v>2019</v>
      </c>
      <c r="Q232" t="str">
        <f>TEXT(DATE(1970,1,1)+M232/86400,"MM/DD/YYYY")</f>
        <v>12/06/2019</v>
      </c>
      <c r="R232" t="b">
        <v>0</v>
      </c>
      <c r="S232" t="b">
        <v>0</v>
      </c>
      <c r="T232" t="s">
        <v>89</v>
      </c>
      <c r="U232" t="str">
        <f t="shared" si="25"/>
        <v>games</v>
      </c>
      <c r="V232" t="str">
        <f t="shared" si="26"/>
        <v>video games</v>
      </c>
    </row>
    <row r="233" spans="1:2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1"/>
        <v>0.76708333333333334</v>
      </c>
      <c r="G233" t="s">
        <v>74</v>
      </c>
      <c r="H233">
        <v>67</v>
      </c>
      <c r="I233">
        <f t="shared" si="22"/>
        <v>2795</v>
      </c>
      <c r="J233" t="s">
        <v>21</v>
      </c>
      <c r="K233" t="s">
        <v>22</v>
      </c>
      <c r="L233">
        <v>1369112400</v>
      </c>
      <c r="M233">
        <v>1374123600</v>
      </c>
      <c r="N233" t="str">
        <f t="shared" si="23"/>
        <v>05/21/2013</v>
      </c>
      <c r="O233" s="11" t="str">
        <f t="shared" si="24"/>
        <v>May</v>
      </c>
      <c r="P233">
        <f t="shared" si="27"/>
        <v>2013</v>
      </c>
      <c r="Q233" t="str">
        <f>TEXT(DATE(1970,1,1)+M233/86400,"MM/DD/YYYY")</f>
        <v>07/18/2013</v>
      </c>
      <c r="R233" t="b">
        <v>0</v>
      </c>
      <c r="S233" t="b">
        <v>0</v>
      </c>
      <c r="T233" t="s">
        <v>33</v>
      </c>
      <c r="U233" t="str">
        <f t="shared" si="25"/>
        <v>theater</v>
      </c>
      <c r="V233" t="str">
        <f t="shared" si="26"/>
        <v>plays</v>
      </c>
    </row>
    <row r="234" spans="1:2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1"/>
        <v>1.7126470588235294</v>
      </c>
      <c r="G234" t="s">
        <v>20</v>
      </c>
      <c r="H234">
        <v>92</v>
      </c>
      <c r="I234">
        <f t="shared" si="22"/>
        <v>2957.5</v>
      </c>
      <c r="J234" t="s">
        <v>21</v>
      </c>
      <c r="K234" t="s">
        <v>22</v>
      </c>
      <c r="L234">
        <v>1469422800</v>
      </c>
      <c r="M234">
        <v>1469509200</v>
      </c>
      <c r="N234" t="str">
        <f t="shared" si="23"/>
        <v>07/25/2016</v>
      </c>
      <c r="O234" s="11" t="str">
        <f t="shared" si="24"/>
        <v>July</v>
      </c>
      <c r="P234">
        <f t="shared" si="27"/>
        <v>2016</v>
      </c>
      <c r="Q234" t="str">
        <f>TEXT(DATE(1970,1,1)+M234/86400,"MM/DD/YYYY")</f>
        <v>07/26/2016</v>
      </c>
      <c r="R234" t="b">
        <v>0</v>
      </c>
      <c r="S234" t="b">
        <v>0</v>
      </c>
      <c r="T234" t="s">
        <v>33</v>
      </c>
      <c r="U234" t="str">
        <f t="shared" si="25"/>
        <v>theater</v>
      </c>
      <c r="V234" t="str">
        <f t="shared" si="26"/>
        <v>plays</v>
      </c>
    </row>
    <row r="235" spans="1:2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1"/>
        <v>1.5789473684210527</v>
      </c>
      <c r="G235" t="s">
        <v>20</v>
      </c>
      <c r="H235">
        <v>62</v>
      </c>
      <c r="I235">
        <f t="shared" si="22"/>
        <v>3031</v>
      </c>
      <c r="J235" t="s">
        <v>21</v>
      </c>
      <c r="K235" t="s">
        <v>22</v>
      </c>
      <c r="L235">
        <v>1307854800</v>
      </c>
      <c r="M235">
        <v>1309237200</v>
      </c>
      <c r="N235" t="str">
        <f t="shared" si="23"/>
        <v>06/12/2011</v>
      </c>
      <c r="O235" s="11" t="str">
        <f t="shared" si="24"/>
        <v>June</v>
      </c>
      <c r="P235">
        <f t="shared" si="27"/>
        <v>2011</v>
      </c>
      <c r="Q235" t="str">
        <f>TEXT(DATE(1970,1,1)+M235/86400,"MM/DD/YYYY")</f>
        <v>06/28/2011</v>
      </c>
      <c r="R235" t="b">
        <v>0</v>
      </c>
      <c r="S235" t="b">
        <v>0</v>
      </c>
      <c r="T235" t="s">
        <v>71</v>
      </c>
      <c r="U235" t="str">
        <f t="shared" si="25"/>
        <v>film &amp; video</v>
      </c>
      <c r="V235" t="str">
        <f t="shared" si="26"/>
        <v>animation</v>
      </c>
    </row>
    <row r="236" spans="1:2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1"/>
        <v>1.0908</v>
      </c>
      <c r="G236" t="s">
        <v>20</v>
      </c>
      <c r="H236">
        <v>149</v>
      </c>
      <c r="I236">
        <f t="shared" si="22"/>
        <v>4165</v>
      </c>
      <c r="J236" t="s">
        <v>107</v>
      </c>
      <c r="K236" t="s">
        <v>108</v>
      </c>
      <c r="L236">
        <v>1503378000</v>
      </c>
      <c r="M236">
        <v>1503982800</v>
      </c>
      <c r="N236" t="str">
        <f t="shared" si="23"/>
        <v>08/22/2017</v>
      </c>
      <c r="O236" s="11" t="str">
        <f t="shared" si="24"/>
        <v>August</v>
      </c>
      <c r="P236">
        <f t="shared" si="27"/>
        <v>2017</v>
      </c>
      <c r="Q236" t="str">
        <f>TEXT(DATE(1970,1,1)+M236/86400,"MM/DD/YYYY")</f>
        <v>08/29/2017</v>
      </c>
      <c r="R236" t="b">
        <v>0</v>
      </c>
      <c r="S236" t="b">
        <v>1</v>
      </c>
      <c r="T236" t="s">
        <v>89</v>
      </c>
      <c r="U236" t="str">
        <f t="shared" si="25"/>
        <v>games</v>
      </c>
      <c r="V236" t="str">
        <f t="shared" si="26"/>
        <v>video games</v>
      </c>
    </row>
    <row r="237" spans="1:22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1"/>
        <v>0.41732558139534881</v>
      </c>
      <c r="G237" t="s">
        <v>14</v>
      </c>
      <c r="H237">
        <v>92</v>
      </c>
      <c r="I237">
        <f t="shared" si="22"/>
        <v>1840.5</v>
      </c>
      <c r="J237" t="s">
        <v>21</v>
      </c>
      <c r="K237" t="s">
        <v>22</v>
      </c>
      <c r="L237">
        <v>1486965600</v>
      </c>
      <c r="M237">
        <v>1487397600</v>
      </c>
      <c r="N237" t="str">
        <f t="shared" si="23"/>
        <v>02/13/2017</v>
      </c>
      <c r="O237" s="11" t="str">
        <f t="shared" si="24"/>
        <v>February</v>
      </c>
      <c r="P237">
        <f t="shared" si="27"/>
        <v>2017</v>
      </c>
      <c r="Q237" t="str">
        <f>TEXT(DATE(1970,1,1)+M237/86400,"MM/DD/YYYY")</f>
        <v>02/18/2017</v>
      </c>
      <c r="R237" t="b">
        <v>0</v>
      </c>
      <c r="S237" t="b">
        <v>0</v>
      </c>
      <c r="T237" t="s">
        <v>71</v>
      </c>
      <c r="U237" t="str">
        <f t="shared" si="25"/>
        <v>film &amp; video</v>
      </c>
      <c r="V237" t="str">
        <f t="shared" si="26"/>
        <v>animation</v>
      </c>
    </row>
    <row r="238" spans="1:2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1"/>
        <v>0.10944303797468355</v>
      </c>
      <c r="G238" t="s">
        <v>14</v>
      </c>
      <c r="H238">
        <v>57</v>
      </c>
      <c r="I238">
        <f t="shared" si="22"/>
        <v>2190</v>
      </c>
      <c r="J238" t="s">
        <v>26</v>
      </c>
      <c r="K238" t="s">
        <v>27</v>
      </c>
      <c r="L238">
        <v>1561438800</v>
      </c>
      <c r="M238">
        <v>1562043600</v>
      </c>
      <c r="N238" t="str">
        <f t="shared" si="23"/>
        <v>06/25/2019</v>
      </c>
      <c r="O238" s="11" t="str">
        <f t="shared" si="24"/>
        <v>June</v>
      </c>
      <c r="P238">
        <f t="shared" si="27"/>
        <v>2019</v>
      </c>
      <c r="Q238" t="str">
        <f>TEXT(DATE(1970,1,1)+M238/86400,"MM/DD/YYYY")</f>
        <v>07/02/2019</v>
      </c>
      <c r="R238" t="b">
        <v>0</v>
      </c>
      <c r="S238" t="b">
        <v>1</v>
      </c>
      <c r="T238" t="s">
        <v>23</v>
      </c>
      <c r="U238" t="str">
        <f t="shared" si="25"/>
        <v>music</v>
      </c>
      <c r="V238" t="str">
        <f t="shared" si="26"/>
        <v>rock</v>
      </c>
    </row>
    <row r="239" spans="1:22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1"/>
        <v>1.593763440860215</v>
      </c>
      <c r="G239" t="s">
        <v>20</v>
      </c>
      <c r="H239">
        <v>329</v>
      </c>
      <c r="I239">
        <f t="shared" si="22"/>
        <v>7575.5</v>
      </c>
      <c r="J239" t="s">
        <v>21</v>
      </c>
      <c r="K239" t="s">
        <v>22</v>
      </c>
      <c r="L239">
        <v>1398402000</v>
      </c>
      <c r="M239">
        <v>1398574800</v>
      </c>
      <c r="N239" t="str">
        <f t="shared" si="23"/>
        <v>04/25/2014</v>
      </c>
      <c r="O239" s="11" t="str">
        <f t="shared" si="24"/>
        <v>April</v>
      </c>
      <c r="P239">
        <f t="shared" si="27"/>
        <v>2014</v>
      </c>
      <c r="Q239" t="str">
        <f>TEXT(DATE(1970,1,1)+M239/86400,"MM/DD/YYYY")</f>
        <v>04/27/2014</v>
      </c>
      <c r="R239" t="b">
        <v>0</v>
      </c>
      <c r="S239" t="b">
        <v>0</v>
      </c>
      <c r="T239" t="s">
        <v>71</v>
      </c>
      <c r="U239" t="str">
        <f t="shared" si="25"/>
        <v>film &amp; video</v>
      </c>
      <c r="V239" t="str">
        <f t="shared" si="26"/>
        <v>animation</v>
      </c>
    </row>
    <row r="240" spans="1:2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1"/>
        <v>4.2241666666666671</v>
      </c>
      <c r="G240" t="s">
        <v>20</v>
      </c>
      <c r="H240">
        <v>97</v>
      </c>
      <c r="I240">
        <f t="shared" si="22"/>
        <v>5117.5</v>
      </c>
      <c r="J240" t="s">
        <v>36</v>
      </c>
      <c r="K240" t="s">
        <v>37</v>
      </c>
      <c r="L240">
        <v>1513231200</v>
      </c>
      <c r="M240">
        <v>1515391200</v>
      </c>
      <c r="N240" t="str">
        <f t="shared" si="23"/>
        <v>12/14/2017</v>
      </c>
      <c r="O240" s="11" t="str">
        <f t="shared" si="24"/>
        <v>December</v>
      </c>
      <c r="P240">
        <f t="shared" si="27"/>
        <v>2017</v>
      </c>
      <c r="Q240" t="str">
        <f>TEXT(DATE(1970,1,1)+M240/86400,"MM/DD/YYYY")</f>
        <v>01/08/2018</v>
      </c>
      <c r="R240" t="b">
        <v>0</v>
      </c>
      <c r="S240" t="b">
        <v>1</v>
      </c>
      <c r="T240" t="s">
        <v>33</v>
      </c>
      <c r="U240" t="str">
        <f t="shared" si="25"/>
        <v>theater</v>
      </c>
      <c r="V240" t="str">
        <f t="shared" si="26"/>
        <v>plays</v>
      </c>
    </row>
    <row r="241" spans="1:22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1"/>
        <v>0.97718749999999999</v>
      </c>
      <c r="G241" t="s">
        <v>14</v>
      </c>
      <c r="H241">
        <v>41</v>
      </c>
      <c r="I241">
        <f t="shared" si="22"/>
        <v>1584</v>
      </c>
      <c r="J241" t="s">
        <v>21</v>
      </c>
      <c r="K241" t="s">
        <v>22</v>
      </c>
      <c r="L241">
        <v>1440824400</v>
      </c>
      <c r="M241">
        <v>1441170000</v>
      </c>
      <c r="N241" t="str">
        <f t="shared" si="23"/>
        <v>08/29/2015</v>
      </c>
      <c r="O241" s="11" t="str">
        <f t="shared" si="24"/>
        <v>August</v>
      </c>
      <c r="P241">
        <f t="shared" si="27"/>
        <v>2015</v>
      </c>
      <c r="Q241" t="str">
        <f>TEXT(DATE(1970,1,1)+M241/86400,"MM/DD/YYYY")</f>
        <v>09/02/2015</v>
      </c>
      <c r="R241" t="b">
        <v>0</v>
      </c>
      <c r="S241" t="b">
        <v>0</v>
      </c>
      <c r="T241" t="s">
        <v>65</v>
      </c>
      <c r="U241" t="str">
        <f t="shared" si="25"/>
        <v>technology</v>
      </c>
      <c r="V241" t="str">
        <f t="shared" si="26"/>
        <v>wearables</v>
      </c>
    </row>
    <row r="242" spans="1:2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1"/>
        <v>4.1878911564625847</v>
      </c>
      <c r="G242" t="s">
        <v>20</v>
      </c>
      <c r="H242">
        <v>1784</v>
      </c>
      <c r="I242">
        <f t="shared" si="22"/>
        <v>62454</v>
      </c>
      <c r="J242" t="s">
        <v>21</v>
      </c>
      <c r="K242" t="s">
        <v>22</v>
      </c>
      <c r="L242">
        <v>1281070800</v>
      </c>
      <c r="M242">
        <v>1281157200</v>
      </c>
      <c r="N242" t="str">
        <f t="shared" si="23"/>
        <v>08/06/2010</v>
      </c>
      <c r="O242" s="11" t="str">
        <f t="shared" si="24"/>
        <v>August</v>
      </c>
      <c r="P242">
        <f t="shared" si="27"/>
        <v>2010</v>
      </c>
      <c r="Q242" t="str">
        <f>TEXT(DATE(1970,1,1)+M242/86400,"MM/DD/YYYY")</f>
        <v>08/07/2010</v>
      </c>
      <c r="R242" t="b">
        <v>0</v>
      </c>
      <c r="S242" t="b">
        <v>0</v>
      </c>
      <c r="T242" t="s">
        <v>33</v>
      </c>
      <c r="U242" t="str">
        <f t="shared" si="25"/>
        <v>theater</v>
      </c>
      <c r="V242" t="str">
        <f t="shared" si="26"/>
        <v>plays</v>
      </c>
    </row>
    <row r="243" spans="1:22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1"/>
        <v>1.0191632047477746</v>
      </c>
      <c r="G243" t="s">
        <v>20</v>
      </c>
      <c r="H243">
        <v>1684</v>
      </c>
      <c r="I243">
        <f t="shared" si="22"/>
        <v>86706.5</v>
      </c>
      <c r="J243" t="s">
        <v>26</v>
      </c>
      <c r="K243" t="s">
        <v>27</v>
      </c>
      <c r="L243">
        <v>1397365200</v>
      </c>
      <c r="M243">
        <v>1398229200</v>
      </c>
      <c r="N243" t="str">
        <f t="shared" si="23"/>
        <v>04/13/2014</v>
      </c>
      <c r="O243" s="11" t="str">
        <f t="shared" si="24"/>
        <v>April</v>
      </c>
      <c r="P243">
        <f t="shared" si="27"/>
        <v>2014</v>
      </c>
      <c r="Q243" t="str">
        <f>TEXT(DATE(1970,1,1)+M243/86400,"MM/DD/YYYY")</f>
        <v>04/23/2014</v>
      </c>
      <c r="R243" t="b">
        <v>0</v>
      </c>
      <c r="S243" t="b">
        <v>1</v>
      </c>
      <c r="T243" t="s">
        <v>68</v>
      </c>
      <c r="U243" t="str">
        <f t="shared" si="25"/>
        <v>publishing</v>
      </c>
      <c r="V243" t="str">
        <f t="shared" si="26"/>
        <v>nonfiction</v>
      </c>
    </row>
    <row r="244" spans="1:2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1"/>
        <v>1.2772619047619047</v>
      </c>
      <c r="G244" t="s">
        <v>20</v>
      </c>
      <c r="H244">
        <v>250</v>
      </c>
      <c r="I244">
        <f t="shared" si="22"/>
        <v>5489.5</v>
      </c>
      <c r="J244" t="s">
        <v>21</v>
      </c>
      <c r="K244" t="s">
        <v>22</v>
      </c>
      <c r="L244">
        <v>1494392400</v>
      </c>
      <c r="M244">
        <v>1495256400</v>
      </c>
      <c r="N244" t="str">
        <f t="shared" si="23"/>
        <v>05/10/2017</v>
      </c>
      <c r="O244" s="11" t="str">
        <f t="shared" si="24"/>
        <v>May</v>
      </c>
      <c r="P244">
        <f t="shared" si="27"/>
        <v>2017</v>
      </c>
      <c r="Q244" t="str">
        <f>TEXT(DATE(1970,1,1)+M244/86400,"MM/DD/YYYY")</f>
        <v>05/20/2017</v>
      </c>
      <c r="R244" t="b">
        <v>0</v>
      </c>
      <c r="S244" t="b">
        <v>1</v>
      </c>
      <c r="T244" t="s">
        <v>23</v>
      </c>
      <c r="U244" t="str">
        <f t="shared" si="25"/>
        <v>music</v>
      </c>
      <c r="V244" t="str">
        <f t="shared" si="26"/>
        <v>rock</v>
      </c>
    </row>
    <row r="245" spans="1:22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1"/>
        <v>4.4521739130434783</v>
      </c>
      <c r="G245" t="s">
        <v>20</v>
      </c>
      <c r="H245">
        <v>238</v>
      </c>
      <c r="I245">
        <f t="shared" si="22"/>
        <v>5239</v>
      </c>
      <c r="J245" t="s">
        <v>21</v>
      </c>
      <c r="K245" t="s">
        <v>22</v>
      </c>
      <c r="L245">
        <v>1520143200</v>
      </c>
      <c r="M245">
        <v>1520402400</v>
      </c>
      <c r="N245" t="str">
        <f t="shared" si="23"/>
        <v>03/04/2018</v>
      </c>
      <c r="O245" s="11" t="str">
        <f t="shared" si="24"/>
        <v>March</v>
      </c>
      <c r="P245">
        <f t="shared" si="27"/>
        <v>2018</v>
      </c>
      <c r="Q245" t="str">
        <f>TEXT(DATE(1970,1,1)+M245/86400,"MM/DD/YYYY")</f>
        <v>03/07/2018</v>
      </c>
      <c r="R245" t="b">
        <v>0</v>
      </c>
      <c r="S245" t="b">
        <v>0</v>
      </c>
      <c r="T245" t="s">
        <v>33</v>
      </c>
      <c r="U245" t="str">
        <f t="shared" si="25"/>
        <v>theater</v>
      </c>
      <c r="V245" t="str">
        <f t="shared" si="26"/>
        <v>plays</v>
      </c>
    </row>
    <row r="246" spans="1:22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1"/>
        <v>5.6971428571428575</v>
      </c>
      <c r="G246" t="s">
        <v>20</v>
      </c>
      <c r="H246">
        <v>53</v>
      </c>
      <c r="I246">
        <f t="shared" si="22"/>
        <v>2020.5</v>
      </c>
      <c r="J246" t="s">
        <v>21</v>
      </c>
      <c r="K246" t="s">
        <v>22</v>
      </c>
      <c r="L246">
        <v>1405314000</v>
      </c>
      <c r="M246">
        <v>1409806800</v>
      </c>
      <c r="N246" t="str">
        <f t="shared" si="23"/>
        <v>07/14/2014</v>
      </c>
      <c r="O246" s="11" t="str">
        <f t="shared" si="24"/>
        <v>July</v>
      </c>
      <c r="P246">
        <f t="shared" si="27"/>
        <v>2014</v>
      </c>
      <c r="Q246" t="str">
        <f>TEXT(DATE(1970,1,1)+M246/86400,"MM/DD/YYYY")</f>
        <v>09/04/2014</v>
      </c>
      <c r="R246" t="b">
        <v>0</v>
      </c>
      <c r="S246" t="b">
        <v>0</v>
      </c>
      <c r="T246" t="s">
        <v>33</v>
      </c>
      <c r="U246" t="str">
        <f t="shared" si="25"/>
        <v>theater</v>
      </c>
      <c r="V246" t="str">
        <f t="shared" si="26"/>
        <v>plays</v>
      </c>
    </row>
    <row r="247" spans="1:2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1"/>
        <v>5.0934482758620687</v>
      </c>
      <c r="G247" t="s">
        <v>20</v>
      </c>
      <c r="H247">
        <v>214</v>
      </c>
      <c r="I247">
        <f t="shared" si="22"/>
        <v>7492.5</v>
      </c>
      <c r="J247" t="s">
        <v>21</v>
      </c>
      <c r="K247" t="s">
        <v>22</v>
      </c>
      <c r="L247">
        <v>1396846800</v>
      </c>
      <c r="M247">
        <v>1396933200</v>
      </c>
      <c r="N247" t="str">
        <f t="shared" si="23"/>
        <v>04/07/2014</v>
      </c>
      <c r="O247" s="11" t="str">
        <f t="shared" si="24"/>
        <v>April</v>
      </c>
      <c r="P247">
        <f t="shared" si="27"/>
        <v>2014</v>
      </c>
      <c r="Q247" t="str">
        <f>TEXT(DATE(1970,1,1)+M247/86400,"MM/DD/YYYY")</f>
        <v>04/08/2014</v>
      </c>
      <c r="R247" t="b">
        <v>0</v>
      </c>
      <c r="S247" t="b">
        <v>0</v>
      </c>
      <c r="T247" t="s">
        <v>33</v>
      </c>
      <c r="U247" t="str">
        <f t="shared" si="25"/>
        <v>theater</v>
      </c>
      <c r="V247" t="str">
        <f t="shared" si="26"/>
        <v>plays</v>
      </c>
    </row>
    <row r="248" spans="1:22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1"/>
        <v>3.2553333333333332</v>
      </c>
      <c r="G248" t="s">
        <v>20</v>
      </c>
      <c r="H248">
        <v>222</v>
      </c>
      <c r="I248">
        <f t="shared" si="22"/>
        <v>7435.5</v>
      </c>
      <c r="J248" t="s">
        <v>21</v>
      </c>
      <c r="K248" t="s">
        <v>22</v>
      </c>
      <c r="L248">
        <v>1375678800</v>
      </c>
      <c r="M248">
        <v>1376024400</v>
      </c>
      <c r="N248" t="str">
        <f t="shared" si="23"/>
        <v>08/05/2013</v>
      </c>
      <c r="O248" s="11" t="str">
        <f t="shared" si="24"/>
        <v>August</v>
      </c>
      <c r="P248">
        <f t="shared" si="27"/>
        <v>2013</v>
      </c>
      <c r="Q248" t="str">
        <f>TEXT(DATE(1970,1,1)+M248/86400,"MM/DD/YYYY")</f>
        <v>08/09/2013</v>
      </c>
      <c r="R248" t="b">
        <v>0</v>
      </c>
      <c r="S248" t="b">
        <v>0</v>
      </c>
      <c r="T248" t="s">
        <v>28</v>
      </c>
      <c r="U248" t="str">
        <f t="shared" si="25"/>
        <v>technology</v>
      </c>
      <c r="V248" t="str">
        <f t="shared" si="26"/>
        <v>web</v>
      </c>
    </row>
    <row r="249" spans="1:2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1"/>
        <v>9.3261616161616168</v>
      </c>
      <c r="G249" t="s">
        <v>20</v>
      </c>
      <c r="H249">
        <v>1884</v>
      </c>
      <c r="I249">
        <f t="shared" si="22"/>
        <v>93271</v>
      </c>
      <c r="J249" t="s">
        <v>21</v>
      </c>
      <c r="K249" t="s">
        <v>22</v>
      </c>
      <c r="L249">
        <v>1482386400</v>
      </c>
      <c r="M249">
        <v>1483682400</v>
      </c>
      <c r="N249" t="str">
        <f t="shared" si="23"/>
        <v>12/22/2016</v>
      </c>
      <c r="O249" s="11" t="str">
        <f t="shared" si="24"/>
        <v>December</v>
      </c>
      <c r="P249">
        <f t="shared" si="27"/>
        <v>2016</v>
      </c>
      <c r="Q249" t="str">
        <f>TEXT(DATE(1970,1,1)+M249/86400,"MM/DD/YYYY")</f>
        <v>01/06/2017</v>
      </c>
      <c r="R249" t="b">
        <v>0</v>
      </c>
      <c r="S249" t="b">
        <v>1</v>
      </c>
      <c r="T249" t="s">
        <v>119</v>
      </c>
      <c r="U249" t="str">
        <f t="shared" si="25"/>
        <v>publishing</v>
      </c>
      <c r="V249" t="str">
        <f t="shared" si="26"/>
        <v>fiction</v>
      </c>
    </row>
    <row r="250" spans="1:2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1"/>
        <v>2.1133870967741935</v>
      </c>
      <c r="G250" t="s">
        <v>20</v>
      </c>
      <c r="H250">
        <v>218</v>
      </c>
      <c r="I250">
        <f t="shared" si="22"/>
        <v>6660.5</v>
      </c>
      <c r="J250" t="s">
        <v>26</v>
      </c>
      <c r="K250" t="s">
        <v>27</v>
      </c>
      <c r="L250">
        <v>1420005600</v>
      </c>
      <c r="M250">
        <v>1420437600</v>
      </c>
      <c r="N250" t="str">
        <f t="shared" si="23"/>
        <v>12/31/2014</v>
      </c>
      <c r="O250" s="11" t="str">
        <f t="shared" si="24"/>
        <v>December</v>
      </c>
      <c r="P250">
        <f t="shared" si="27"/>
        <v>2014</v>
      </c>
      <c r="Q250" t="str">
        <f>TEXT(DATE(1970,1,1)+M250/86400,"MM/DD/YYYY")</f>
        <v>01/05/2015</v>
      </c>
      <c r="R250" t="b">
        <v>0</v>
      </c>
      <c r="S250" t="b">
        <v>0</v>
      </c>
      <c r="T250" t="s">
        <v>292</v>
      </c>
      <c r="U250" t="str">
        <f t="shared" si="25"/>
        <v>games</v>
      </c>
      <c r="V250" t="str">
        <f t="shared" si="26"/>
        <v>mobile games</v>
      </c>
    </row>
    <row r="251" spans="1:22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1"/>
        <v>2.7332520325203253</v>
      </c>
      <c r="G251" t="s">
        <v>20</v>
      </c>
      <c r="H251">
        <v>6465</v>
      </c>
      <c r="I251">
        <f t="shared" si="22"/>
        <v>87280</v>
      </c>
      <c r="J251" t="s">
        <v>21</v>
      </c>
      <c r="K251" t="s">
        <v>22</v>
      </c>
      <c r="L251">
        <v>1420178400</v>
      </c>
      <c r="M251">
        <v>1420783200</v>
      </c>
      <c r="N251" t="str">
        <f t="shared" si="23"/>
        <v>01/02/2015</v>
      </c>
      <c r="O251" s="11" t="str">
        <f t="shared" si="24"/>
        <v>January</v>
      </c>
      <c r="P251">
        <f t="shared" si="27"/>
        <v>2015</v>
      </c>
      <c r="Q251" t="str">
        <f>TEXT(DATE(1970,1,1)+M251/86400,"MM/DD/YYYY")</f>
        <v>01/09/2015</v>
      </c>
      <c r="R251" t="b">
        <v>0</v>
      </c>
      <c r="S251" t="b">
        <v>0</v>
      </c>
      <c r="T251" t="s">
        <v>206</v>
      </c>
      <c r="U251" t="str">
        <f t="shared" si="25"/>
        <v>publishing</v>
      </c>
      <c r="V251" t="str">
        <f t="shared" si="26"/>
        <v>translations</v>
      </c>
    </row>
    <row r="252" spans="1:2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1"/>
        <v>0.03</v>
      </c>
      <c r="G252" t="s">
        <v>14</v>
      </c>
      <c r="H252">
        <v>1</v>
      </c>
      <c r="I252">
        <f t="shared" si="22"/>
        <v>2</v>
      </c>
      <c r="J252" t="s">
        <v>21</v>
      </c>
      <c r="K252" t="s">
        <v>22</v>
      </c>
      <c r="L252">
        <v>1264399200</v>
      </c>
      <c r="M252">
        <v>1267423200</v>
      </c>
      <c r="N252" t="str">
        <f t="shared" si="23"/>
        <v>01/25/2010</v>
      </c>
      <c r="O252" s="11" t="str">
        <f t="shared" si="24"/>
        <v>January</v>
      </c>
      <c r="P252">
        <f t="shared" si="27"/>
        <v>2010</v>
      </c>
      <c r="Q252" t="str">
        <f>TEXT(DATE(1970,1,1)+M252/86400,"MM/DD/YYYY")</f>
        <v>03/01/2010</v>
      </c>
      <c r="R252" t="b">
        <v>0</v>
      </c>
      <c r="S252" t="b">
        <v>0</v>
      </c>
      <c r="T252" t="s">
        <v>23</v>
      </c>
      <c r="U252" t="str">
        <f t="shared" si="25"/>
        <v>music</v>
      </c>
      <c r="V252" t="str">
        <f t="shared" si="26"/>
        <v>rock</v>
      </c>
    </row>
    <row r="253" spans="1:2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1"/>
        <v>0.54084507042253516</v>
      </c>
      <c r="G253" t="s">
        <v>14</v>
      </c>
      <c r="H253">
        <v>101</v>
      </c>
      <c r="I253">
        <f t="shared" si="22"/>
        <v>1970.5</v>
      </c>
      <c r="J253" t="s">
        <v>21</v>
      </c>
      <c r="K253" t="s">
        <v>22</v>
      </c>
      <c r="L253">
        <v>1355032800</v>
      </c>
      <c r="M253">
        <v>1355205600</v>
      </c>
      <c r="N253" t="str">
        <f t="shared" si="23"/>
        <v>12/09/2012</v>
      </c>
      <c r="O253" s="11" t="str">
        <f t="shared" si="24"/>
        <v>December</v>
      </c>
      <c r="P253">
        <f t="shared" si="27"/>
        <v>2012</v>
      </c>
      <c r="Q253" t="str">
        <f>TEXT(DATE(1970,1,1)+M253/86400,"MM/DD/YYYY")</f>
        <v>12/11/2012</v>
      </c>
      <c r="R253" t="b">
        <v>0</v>
      </c>
      <c r="S253" t="b">
        <v>0</v>
      </c>
      <c r="T253" t="s">
        <v>33</v>
      </c>
      <c r="U253" t="str">
        <f t="shared" si="25"/>
        <v>theater</v>
      </c>
      <c r="V253" t="str">
        <f t="shared" si="26"/>
        <v>plays</v>
      </c>
    </row>
    <row r="254" spans="1:22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1"/>
        <v>6.2629999999999999</v>
      </c>
      <c r="G254" t="s">
        <v>20</v>
      </c>
      <c r="H254">
        <v>59</v>
      </c>
      <c r="I254">
        <f t="shared" si="22"/>
        <v>3161</v>
      </c>
      <c r="J254" t="s">
        <v>21</v>
      </c>
      <c r="K254" t="s">
        <v>22</v>
      </c>
      <c r="L254">
        <v>1382677200</v>
      </c>
      <c r="M254">
        <v>1383109200</v>
      </c>
      <c r="N254" t="str">
        <f t="shared" si="23"/>
        <v>10/25/2013</v>
      </c>
      <c r="O254" s="11" t="str">
        <f t="shared" si="24"/>
        <v>October</v>
      </c>
      <c r="P254">
        <f t="shared" si="27"/>
        <v>2013</v>
      </c>
      <c r="Q254" t="str">
        <f>TEXT(DATE(1970,1,1)+M254/86400,"MM/DD/YYYY")</f>
        <v>10/30/2013</v>
      </c>
      <c r="R254" t="b">
        <v>0</v>
      </c>
      <c r="S254" t="b">
        <v>0</v>
      </c>
      <c r="T254" t="s">
        <v>33</v>
      </c>
      <c r="U254" t="str">
        <f t="shared" si="25"/>
        <v>theater</v>
      </c>
      <c r="V254" t="str">
        <f t="shared" si="26"/>
        <v>plays</v>
      </c>
    </row>
    <row r="255" spans="1:2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1"/>
        <v>0.8902139917695473</v>
      </c>
      <c r="G255" t="s">
        <v>14</v>
      </c>
      <c r="H255">
        <v>1335</v>
      </c>
      <c r="I255">
        <f t="shared" si="22"/>
        <v>54748</v>
      </c>
      <c r="J255" t="s">
        <v>15</v>
      </c>
      <c r="K255" t="s">
        <v>16</v>
      </c>
      <c r="L255">
        <v>1302238800</v>
      </c>
      <c r="M255">
        <v>1303275600</v>
      </c>
      <c r="N255" t="str">
        <f t="shared" si="23"/>
        <v>04/08/2011</v>
      </c>
      <c r="O255" s="11" t="str">
        <f t="shared" si="24"/>
        <v>April</v>
      </c>
      <c r="P255">
        <f t="shared" si="27"/>
        <v>2011</v>
      </c>
      <c r="Q255" t="str">
        <f>TEXT(DATE(1970,1,1)+M255/86400,"MM/DD/YYYY")</f>
        <v>04/20/2011</v>
      </c>
      <c r="R255" t="b">
        <v>0</v>
      </c>
      <c r="S255" t="b">
        <v>0</v>
      </c>
      <c r="T255" t="s">
        <v>53</v>
      </c>
      <c r="U255" t="str">
        <f t="shared" si="25"/>
        <v>film &amp; video</v>
      </c>
      <c r="V255" t="str">
        <f t="shared" si="26"/>
        <v>drama</v>
      </c>
    </row>
    <row r="256" spans="1:22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1"/>
        <v>1.8489130434782608</v>
      </c>
      <c r="G256" t="s">
        <v>20</v>
      </c>
      <c r="H256">
        <v>88</v>
      </c>
      <c r="I256">
        <f t="shared" si="22"/>
        <v>4296.5</v>
      </c>
      <c r="J256" t="s">
        <v>21</v>
      </c>
      <c r="K256" t="s">
        <v>22</v>
      </c>
      <c r="L256">
        <v>1487656800</v>
      </c>
      <c r="M256">
        <v>1487829600</v>
      </c>
      <c r="N256" t="str">
        <f t="shared" si="23"/>
        <v>02/21/2017</v>
      </c>
      <c r="O256" s="11" t="str">
        <f t="shared" si="24"/>
        <v>February</v>
      </c>
      <c r="P256">
        <f t="shared" si="27"/>
        <v>2017</v>
      </c>
      <c r="Q256" t="str">
        <f>TEXT(DATE(1970,1,1)+M256/86400,"MM/DD/YYYY")</f>
        <v>02/23/2017</v>
      </c>
      <c r="R256" t="b">
        <v>0</v>
      </c>
      <c r="S256" t="b">
        <v>0</v>
      </c>
      <c r="T256" t="s">
        <v>68</v>
      </c>
      <c r="U256" t="str">
        <f t="shared" si="25"/>
        <v>publishing</v>
      </c>
      <c r="V256" t="str">
        <f t="shared" si="26"/>
        <v>nonfiction</v>
      </c>
    </row>
    <row r="257" spans="1:22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1"/>
        <v>1.2016770186335404</v>
      </c>
      <c r="G257" t="s">
        <v>20</v>
      </c>
      <c r="H257">
        <v>1697</v>
      </c>
      <c r="I257">
        <f t="shared" si="22"/>
        <v>49216</v>
      </c>
      <c r="J257" t="s">
        <v>21</v>
      </c>
      <c r="K257" t="s">
        <v>22</v>
      </c>
      <c r="L257">
        <v>1297836000</v>
      </c>
      <c r="M257">
        <v>1298268000</v>
      </c>
      <c r="N257" t="str">
        <f t="shared" si="23"/>
        <v>02/16/2011</v>
      </c>
      <c r="O257" s="11" t="str">
        <f t="shared" si="24"/>
        <v>February</v>
      </c>
      <c r="P257">
        <f t="shared" si="27"/>
        <v>2011</v>
      </c>
      <c r="Q257" t="str">
        <f>TEXT(DATE(1970,1,1)+M257/86400,"MM/DD/YYYY")</f>
        <v>02/21/2011</v>
      </c>
      <c r="R257" t="b">
        <v>0</v>
      </c>
      <c r="S257" t="b">
        <v>1</v>
      </c>
      <c r="T257" t="s">
        <v>23</v>
      </c>
      <c r="U257" t="str">
        <f t="shared" si="25"/>
        <v>music</v>
      </c>
      <c r="V257" t="str">
        <f t="shared" si="26"/>
        <v>rock</v>
      </c>
    </row>
    <row r="258" spans="1:2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1"/>
        <v>0.23390243902439026</v>
      </c>
      <c r="G258" t="s">
        <v>14</v>
      </c>
      <c r="H258">
        <v>15</v>
      </c>
      <c r="I258">
        <f t="shared" si="22"/>
        <v>487</v>
      </c>
      <c r="J258" t="s">
        <v>40</v>
      </c>
      <c r="K258" t="s">
        <v>41</v>
      </c>
      <c r="L258">
        <v>1453615200</v>
      </c>
      <c r="M258">
        <v>1456812000</v>
      </c>
      <c r="N258" t="str">
        <f t="shared" si="23"/>
        <v>01/24/2016</v>
      </c>
      <c r="O258" s="11" t="str">
        <f t="shared" si="24"/>
        <v>January</v>
      </c>
      <c r="P258">
        <f t="shared" si="27"/>
        <v>2016</v>
      </c>
      <c r="Q258" t="str">
        <f>TEXT(DATE(1970,1,1)+M258/86400,"MM/DD/YYYY")</f>
        <v>03/01/2016</v>
      </c>
      <c r="R258" t="b">
        <v>0</v>
      </c>
      <c r="S258" t="b">
        <v>0</v>
      </c>
      <c r="T258" t="s">
        <v>23</v>
      </c>
      <c r="U258" t="str">
        <f t="shared" si="25"/>
        <v>music</v>
      </c>
      <c r="V258" t="str">
        <f t="shared" si="26"/>
        <v>rock</v>
      </c>
    </row>
    <row r="259" spans="1:2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8">(E259/D259)</f>
        <v>1.46</v>
      </c>
      <c r="G259" t="s">
        <v>20</v>
      </c>
      <c r="H259">
        <v>92</v>
      </c>
      <c r="I259">
        <f t="shared" ref="I259:I322" si="29">AVERAGE(H259,E259)</f>
        <v>4207</v>
      </c>
      <c r="J259" t="s">
        <v>21</v>
      </c>
      <c r="K259" t="s">
        <v>22</v>
      </c>
      <c r="L259">
        <v>1362463200</v>
      </c>
      <c r="M259">
        <v>1363669200</v>
      </c>
      <c r="N259" t="str">
        <f t="shared" ref="N259:N322" si="30">TEXT(DATE(1970,1,1)+L259/86400,"MM/DD/YYYY")</f>
        <v>03/05/2013</v>
      </c>
      <c r="O259" s="11" t="str">
        <f t="shared" ref="O259:O322" si="31">TEXT(N259,"MMMM")</f>
        <v>March</v>
      </c>
      <c r="P259">
        <f t="shared" si="27"/>
        <v>2013</v>
      </c>
      <c r="Q259" t="str">
        <f>TEXT(DATE(1970,1,1)+M259/86400,"MM/DD/YYYY")</f>
        <v>03/19/2013</v>
      </c>
      <c r="R259" t="b">
        <v>0</v>
      </c>
      <c r="S259" t="b">
        <v>0</v>
      </c>
      <c r="T259" t="s">
        <v>33</v>
      </c>
      <c r="U259" t="str">
        <f t="shared" ref="U259:U322" si="32">LEFT(T259,FIND("/",T259)-1)</f>
        <v>theater</v>
      </c>
      <c r="V259" t="str">
        <f t="shared" ref="V259:V322" si="33">RIGHT(T259,LEN(T259)-FIND("/",T259)-0)</f>
        <v>plays</v>
      </c>
    </row>
    <row r="260" spans="1:22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8"/>
        <v>2.6848000000000001</v>
      </c>
      <c r="G260" t="s">
        <v>20</v>
      </c>
      <c r="H260">
        <v>186</v>
      </c>
      <c r="I260">
        <f t="shared" si="29"/>
        <v>6805</v>
      </c>
      <c r="J260" t="s">
        <v>21</v>
      </c>
      <c r="K260" t="s">
        <v>22</v>
      </c>
      <c r="L260">
        <v>1481176800</v>
      </c>
      <c r="M260">
        <v>1482904800</v>
      </c>
      <c r="N260" t="str">
        <f t="shared" si="30"/>
        <v>12/08/2016</v>
      </c>
      <c r="O260" s="11" t="str">
        <f t="shared" si="31"/>
        <v>December</v>
      </c>
      <c r="P260">
        <f t="shared" ref="P260:P323" si="34">YEAR(N260)</f>
        <v>2016</v>
      </c>
      <c r="Q260" t="str">
        <f>TEXT(DATE(1970,1,1)+M260/86400,"MM/DD/YYYY")</f>
        <v>12/28/2016</v>
      </c>
      <c r="R260" t="b">
        <v>0</v>
      </c>
      <c r="S260" t="b">
        <v>1</v>
      </c>
      <c r="T260" t="s">
        <v>33</v>
      </c>
      <c r="U260" t="str">
        <f t="shared" si="32"/>
        <v>theater</v>
      </c>
      <c r="V260" t="str">
        <f t="shared" si="33"/>
        <v>plays</v>
      </c>
    </row>
    <row r="261" spans="1:22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5.9749999999999996</v>
      </c>
      <c r="G261" t="s">
        <v>20</v>
      </c>
      <c r="H261">
        <v>138</v>
      </c>
      <c r="I261">
        <f t="shared" si="29"/>
        <v>5446.5</v>
      </c>
      <c r="J261" t="s">
        <v>21</v>
      </c>
      <c r="K261" t="s">
        <v>22</v>
      </c>
      <c r="L261">
        <v>1354946400</v>
      </c>
      <c r="M261">
        <v>1356588000</v>
      </c>
      <c r="N261" t="str">
        <f t="shared" si="30"/>
        <v>12/08/2012</v>
      </c>
      <c r="O261" s="11" t="str">
        <f t="shared" si="31"/>
        <v>December</v>
      </c>
      <c r="P261">
        <f t="shared" si="34"/>
        <v>2012</v>
      </c>
      <c r="Q261" t="str">
        <f>TEXT(DATE(1970,1,1)+M261/86400,"MM/DD/YYYY")</f>
        <v>12/27/2012</v>
      </c>
      <c r="R261" t="b">
        <v>1</v>
      </c>
      <c r="S261" t="b">
        <v>0</v>
      </c>
      <c r="T261" t="s">
        <v>122</v>
      </c>
      <c r="U261" t="str">
        <f t="shared" si="32"/>
        <v>photography</v>
      </c>
      <c r="V261" t="str">
        <f t="shared" si="33"/>
        <v>photography books</v>
      </c>
    </row>
    <row r="262" spans="1:2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1.5769841269841269</v>
      </c>
      <c r="G262" t="s">
        <v>20</v>
      </c>
      <c r="H262">
        <v>261</v>
      </c>
      <c r="I262">
        <f t="shared" si="29"/>
        <v>5098</v>
      </c>
      <c r="J262" t="s">
        <v>21</v>
      </c>
      <c r="K262" t="s">
        <v>22</v>
      </c>
      <c r="L262">
        <v>1348808400</v>
      </c>
      <c r="M262">
        <v>1349845200</v>
      </c>
      <c r="N262" t="str">
        <f t="shared" si="30"/>
        <v>09/28/2012</v>
      </c>
      <c r="O262" s="11" t="str">
        <f t="shared" si="31"/>
        <v>September</v>
      </c>
      <c r="P262">
        <f t="shared" si="34"/>
        <v>2012</v>
      </c>
      <c r="Q262" t="str">
        <f>TEXT(DATE(1970,1,1)+M262/86400,"MM/DD/YYYY")</f>
        <v>10/10/2012</v>
      </c>
      <c r="R262" t="b">
        <v>0</v>
      </c>
      <c r="S262" t="b">
        <v>0</v>
      </c>
      <c r="T262" t="s">
        <v>23</v>
      </c>
      <c r="U262" t="str">
        <f t="shared" si="32"/>
        <v>music</v>
      </c>
      <c r="V262" t="str">
        <f t="shared" si="33"/>
        <v>rock</v>
      </c>
    </row>
    <row r="263" spans="1:22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0.31201660735468567</v>
      </c>
      <c r="G263" t="s">
        <v>14</v>
      </c>
      <c r="H263">
        <v>454</v>
      </c>
      <c r="I263">
        <f t="shared" si="29"/>
        <v>13378.5</v>
      </c>
      <c r="J263" t="s">
        <v>21</v>
      </c>
      <c r="K263" t="s">
        <v>22</v>
      </c>
      <c r="L263">
        <v>1282712400</v>
      </c>
      <c r="M263">
        <v>1283058000</v>
      </c>
      <c r="N263" t="str">
        <f t="shared" si="30"/>
        <v>08/25/2010</v>
      </c>
      <c r="O263" s="11" t="str">
        <f t="shared" si="31"/>
        <v>August</v>
      </c>
      <c r="P263">
        <f t="shared" si="34"/>
        <v>2010</v>
      </c>
      <c r="Q263" t="str">
        <f>TEXT(DATE(1970,1,1)+M263/86400,"MM/DD/YYYY")</f>
        <v>08/29/2010</v>
      </c>
      <c r="R263" t="b">
        <v>0</v>
      </c>
      <c r="S263" t="b">
        <v>1</v>
      </c>
      <c r="T263" t="s">
        <v>23</v>
      </c>
      <c r="U263" t="str">
        <f t="shared" si="32"/>
        <v>music</v>
      </c>
      <c r="V263" t="str">
        <f t="shared" si="33"/>
        <v>rock</v>
      </c>
    </row>
    <row r="264" spans="1:2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3.1341176470588237</v>
      </c>
      <c r="G264" t="s">
        <v>20</v>
      </c>
      <c r="H264">
        <v>107</v>
      </c>
      <c r="I264">
        <f t="shared" si="29"/>
        <v>2717.5</v>
      </c>
      <c r="J264" t="s">
        <v>21</v>
      </c>
      <c r="K264" t="s">
        <v>22</v>
      </c>
      <c r="L264">
        <v>1301979600</v>
      </c>
      <c r="M264">
        <v>1304226000</v>
      </c>
      <c r="N264" t="str">
        <f t="shared" si="30"/>
        <v>04/05/2011</v>
      </c>
      <c r="O264" s="11" t="str">
        <f t="shared" si="31"/>
        <v>April</v>
      </c>
      <c r="P264">
        <f t="shared" si="34"/>
        <v>2011</v>
      </c>
      <c r="Q264" t="str">
        <f>TEXT(DATE(1970,1,1)+M264/86400,"MM/DD/YYYY")</f>
        <v>05/01/2011</v>
      </c>
      <c r="R264" t="b">
        <v>0</v>
      </c>
      <c r="S264" t="b">
        <v>1</v>
      </c>
      <c r="T264" t="s">
        <v>60</v>
      </c>
      <c r="U264" t="str">
        <f t="shared" si="32"/>
        <v>music</v>
      </c>
      <c r="V264" t="str">
        <f t="shared" si="33"/>
        <v>indie rock</v>
      </c>
    </row>
    <row r="265" spans="1:2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3.7089655172413791</v>
      </c>
      <c r="G265" t="s">
        <v>20</v>
      </c>
      <c r="H265">
        <v>199</v>
      </c>
      <c r="I265">
        <f t="shared" si="29"/>
        <v>5477.5</v>
      </c>
      <c r="J265" t="s">
        <v>21</v>
      </c>
      <c r="K265" t="s">
        <v>22</v>
      </c>
      <c r="L265">
        <v>1263016800</v>
      </c>
      <c r="M265">
        <v>1263016800</v>
      </c>
      <c r="N265" t="str">
        <f t="shared" si="30"/>
        <v>01/09/2010</v>
      </c>
      <c r="O265" s="11" t="str">
        <f t="shared" si="31"/>
        <v>January</v>
      </c>
      <c r="P265">
        <f t="shared" si="34"/>
        <v>2010</v>
      </c>
      <c r="Q265" t="str">
        <f>TEXT(DATE(1970,1,1)+M265/86400,"MM/DD/YYYY")</f>
        <v>01/09/2010</v>
      </c>
      <c r="R265" t="b">
        <v>0</v>
      </c>
      <c r="S265" t="b">
        <v>0</v>
      </c>
      <c r="T265" t="s">
        <v>122</v>
      </c>
      <c r="U265" t="str">
        <f t="shared" si="32"/>
        <v>photography</v>
      </c>
      <c r="V265" t="str">
        <f t="shared" si="33"/>
        <v>photography books</v>
      </c>
    </row>
    <row r="266" spans="1:2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3.6266447368421053</v>
      </c>
      <c r="G266" t="s">
        <v>20</v>
      </c>
      <c r="H266">
        <v>5512</v>
      </c>
      <c r="I266">
        <f t="shared" si="29"/>
        <v>85443.5</v>
      </c>
      <c r="J266" t="s">
        <v>21</v>
      </c>
      <c r="K266" t="s">
        <v>22</v>
      </c>
      <c r="L266">
        <v>1360648800</v>
      </c>
      <c r="M266">
        <v>1362031200</v>
      </c>
      <c r="N266" t="str">
        <f t="shared" si="30"/>
        <v>02/12/2013</v>
      </c>
      <c r="O266" s="11" t="str">
        <f t="shared" si="31"/>
        <v>February</v>
      </c>
      <c r="P266">
        <f t="shared" si="34"/>
        <v>2013</v>
      </c>
      <c r="Q266" t="str">
        <f>TEXT(DATE(1970,1,1)+M266/86400,"MM/DD/YYYY")</f>
        <v>02/28/2013</v>
      </c>
      <c r="R266" t="b">
        <v>0</v>
      </c>
      <c r="S266" t="b">
        <v>0</v>
      </c>
      <c r="T266" t="s">
        <v>33</v>
      </c>
      <c r="U266" t="str">
        <f t="shared" si="32"/>
        <v>theater</v>
      </c>
      <c r="V266" t="str">
        <f t="shared" si="33"/>
        <v>plays</v>
      </c>
    </row>
    <row r="267" spans="1:2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1.2308163265306122</v>
      </c>
      <c r="G267" t="s">
        <v>20</v>
      </c>
      <c r="H267">
        <v>86</v>
      </c>
      <c r="I267">
        <f t="shared" si="29"/>
        <v>3058.5</v>
      </c>
      <c r="J267" t="s">
        <v>21</v>
      </c>
      <c r="K267" t="s">
        <v>22</v>
      </c>
      <c r="L267">
        <v>1451800800</v>
      </c>
      <c r="M267">
        <v>1455602400</v>
      </c>
      <c r="N267" t="str">
        <f t="shared" si="30"/>
        <v>01/03/2016</v>
      </c>
      <c r="O267" s="11" t="str">
        <f t="shared" si="31"/>
        <v>January</v>
      </c>
      <c r="P267">
        <f t="shared" si="34"/>
        <v>2016</v>
      </c>
      <c r="Q267" t="str">
        <f>TEXT(DATE(1970,1,1)+M267/86400,"MM/DD/YYYY")</f>
        <v>02/16/2016</v>
      </c>
      <c r="R267" t="b">
        <v>0</v>
      </c>
      <c r="S267" t="b">
        <v>0</v>
      </c>
      <c r="T267" t="s">
        <v>33</v>
      </c>
      <c r="U267" t="str">
        <f t="shared" si="32"/>
        <v>theater</v>
      </c>
      <c r="V267" t="str">
        <f t="shared" si="33"/>
        <v>plays</v>
      </c>
    </row>
    <row r="268" spans="1:2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0.76766756032171579</v>
      </c>
      <c r="G268" t="s">
        <v>14</v>
      </c>
      <c r="H268">
        <v>3182</v>
      </c>
      <c r="I268">
        <f t="shared" si="29"/>
        <v>44542</v>
      </c>
      <c r="J268" t="s">
        <v>107</v>
      </c>
      <c r="K268" t="s">
        <v>108</v>
      </c>
      <c r="L268">
        <v>1415340000</v>
      </c>
      <c r="M268">
        <v>1418191200</v>
      </c>
      <c r="N268" t="str">
        <f t="shared" si="30"/>
        <v>11/07/2014</v>
      </c>
      <c r="O268" s="11" t="str">
        <f t="shared" si="31"/>
        <v>November</v>
      </c>
      <c r="P268">
        <f t="shared" si="34"/>
        <v>2014</v>
      </c>
      <c r="Q268" t="str">
        <f>TEXT(DATE(1970,1,1)+M268/86400,"MM/DD/YYYY")</f>
        <v>12/10/2014</v>
      </c>
      <c r="R268" t="b">
        <v>0</v>
      </c>
      <c r="S268" t="b">
        <v>1</v>
      </c>
      <c r="T268" t="s">
        <v>159</v>
      </c>
      <c r="U268" t="str">
        <f t="shared" si="32"/>
        <v>music</v>
      </c>
      <c r="V268" t="str">
        <f t="shared" si="33"/>
        <v>jazz</v>
      </c>
    </row>
    <row r="269" spans="1:2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2.3362012987012988</v>
      </c>
      <c r="G269" t="s">
        <v>20</v>
      </c>
      <c r="H269">
        <v>2768</v>
      </c>
      <c r="I269">
        <f t="shared" si="29"/>
        <v>73339</v>
      </c>
      <c r="J269" t="s">
        <v>26</v>
      </c>
      <c r="K269" t="s">
        <v>27</v>
      </c>
      <c r="L269">
        <v>1351054800</v>
      </c>
      <c r="M269">
        <v>1352440800</v>
      </c>
      <c r="N269" t="str">
        <f t="shared" si="30"/>
        <v>10/24/2012</v>
      </c>
      <c r="O269" s="11" t="str">
        <f t="shared" si="31"/>
        <v>October</v>
      </c>
      <c r="P269">
        <f t="shared" si="34"/>
        <v>2012</v>
      </c>
      <c r="Q269" t="str">
        <f>TEXT(DATE(1970,1,1)+M269/86400,"MM/DD/YYYY")</f>
        <v>11/09/2012</v>
      </c>
      <c r="R269" t="b">
        <v>0</v>
      </c>
      <c r="S269" t="b">
        <v>0</v>
      </c>
      <c r="T269" t="s">
        <v>33</v>
      </c>
      <c r="U269" t="str">
        <f t="shared" si="32"/>
        <v>theater</v>
      </c>
      <c r="V269" t="str">
        <f t="shared" si="33"/>
        <v>plays</v>
      </c>
    </row>
    <row r="270" spans="1:22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1.8053333333333332</v>
      </c>
      <c r="G270" t="s">
        <v>20</v>
      </c>
      <c r="H270">
        <v>48</v>
      </c>
      <c r="I270">
        <f t="shared" si="29"/>
        <v>1378</v>
      </c>
      <c r="J270" t="s">
        <v>21</v>
      </c>
      <c r="K270" t="s">
        <v>22</v>
      </c>
      <c r="L270">
        <v>1349326800</v>
      </c>
      <c r="M270">
        <v>1353304800</v>
      </c>
      <c r="N270" t="str">
        <f t="shared" si="30"/>
        <v>10/04/2012</v>
      </c>
      <c r="O270" s="11" t="str">
        <f t="shared" si="31"/>
        <v>October</v>
      </c>
      <c r="P270">
        <f t="shared" si="34"/>
        <v>2012</v>
      </c>
      <c r="Q270" t="str">
        <f>TEXT(DATE(1970,1,1)+M270/86400,"MM/DD/YYYY")</f>
        <v>11/19/2012</v>
      </c>
      <c r="R270" t="b">
        <v>0</v>
      </c>
      <c r="S270" t="b">
        <v>0</v>
      </c>
      <c r="T270" t="s">
        <v>42</v>
      </c>
      <c r="U270" t="str">
        <f t="shared" si="32"/>
        <v>film &amp; video</v>
      </c>
      <c r="V270" t="str">
        <f t="shared" si="33"/>
        <v>documentary</v>
      </c>
    </row>
    <row r="271" spans="1:2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2.5262857142857142</v>
      </c>
      <c r="G271" t="s">
        <v>20</v>
      </c>
      <c r="H271">
        <v>87</v>
      </c>
      <c r="I271">
        <f t="shared" si="29"/>
        <v>4464.5</v>
      </c>
      <c r="J271" t="s">
        <v>21</v>
      </c>
      <c r="K271" t="s">
        <v>22</v>
      </c>
      <c r="L271">
        <v>1548914400</v>
      </c>
      <c r="M271">
        <v>1550728800</v>
      </c>
      <c r="N271" t="str">
        <f t="shared" si="30"/>
        <v>01/31/2019</v>
      </c>
      <c r="O271" s="11" t="str">
        <f t="shared" si="31"/>
        <v>January</v>
      </c>
      <c r="P271">
        <f t="shared" si="34"/>
        <v>2019</v>
      </c>
      <c r="Q271" t="str">
        <f>TEXT(DATE(1970,1,1)+M271/86400,"MM/DD/YYYY")</f>
        <v>02/21/2019</v>
      </c>
      <c r="R271" t="b">
        <v>0</v>
      </c>
      <c r="S271" t="b">
        <v>0</v>
      </c>
      <c r="T271" t="s">
        <v>269</v>
      </c>
      <c r="U271" t="str">
        <f t="shared" si="32"/>
        <v>film &amp; video</v>
      </c>
      <c r="V271" t="str">
        <f t="shared" si="33"/>
        <v>television</v>
      </c>
    </row>
    <row r="272" spans="1:2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0.27176538240368026</v>
      </c>
      <c r="G272" t="s">
        <v>74</v>
      </c>
      <c r="H272">
        <v>1890</v>
      </c>
      <c r="I272">
        <f t="shared" si="29"/>
        <v>24575</v>
      </c>
      <c r="J272" t="s">
        <v>21</v>
      </c>
      <c r="K272" t="s">
        <v>22</v>
      </c>
      <c r="L272">
        <v>1291269600</v>
      </c>
      <c r="M272">
        <v>1291442400</v>
      </c>
      <c r="N272" t="str">
        <f t="shared" si="30"/>
        <v>12/02/2010</v>
      </c>
      <c r="O272" s="11" t="str">
        <f t="shared" si="31"/>
        <v>December</v>
      </c>
      <c r="P272">
        <f t="shared" si="34"/>
        <v>2010</v>
      </c>
      <c r="Q272" t="str">
        <f>TEXT(DATE(1970,1,1)+M272/86400,"MM/DD/YYYY")</f>
        <v>12/04/2010</v>
      </c>
      <c r="R272" t="b">
        <v>0</v>
      </c>
      <c r="S272" t="b">
        <v>0</v>
      </c>
      <c r="T272" t="s">
        <v>89</v>
      </c>
      <c r="U272" t="str">
        <f t="shared" si="32"/>
        <v>games</v>
      </c>
      <c r="V272" t="str">
        <f t="shared" si="33"/>
        <v>video games</v>
      </c>
    </row>
    <row r="273" spans="1:22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1.2706571242680547E-2</v>
      </c>
      <c r="G273" t="s">
        <v>47</v>
      </c>
      <c r="H273">
        <v>61</v>
      </c>
      <c r="I273">
        <f t="shared" si="29"/>
        <v>1007</v>
      </c>
      <c r="J273" t="s">
        <v>21</v>
      </c>
      <c r="K273" t="s">
        <v>22</v>
      </c>
      <c r="L273">
        <v>1449468000</v>
      </c>
      <c r="M273">
        <v>1452146400</v>
      </c>
      <c r="N273" t="str">
        <f t="shared" si="30"/>
        <v>12/07/2015</v>
      </c>
      <c r="O273" s="11" t="str">
        <f t="shared" si="31"/>
        <v>December</v>
      </c>
      <c r="P273">
        <f t="shared" si="34"/>
        <v>2015</v>
      </c>
      <c r="Q273" t="str">
        <f>TEXT(DATE(1970,1,1)+M273/86400,"MM/DD/YYYY")</f>
        <v>01/07/2016</v>
      </c>
      <c r="R273" t="b">
        <v>0</v>
      </c>
      <c r="S273" t="b">
        <v>0</v>
      </c>
      <c r="T273" t="s">
        <v>122</v>
      </c>
      <c r="U273" t="str">
        <f t="shared" si="32"/>
        <v>photography</v>
      </c>
      <c r="V273" t="str">
        <f t="shared" si="33"/>
        <v>photography books</v>
      </c>
    </row>
    <row r="274" spans="1:2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3.0400978473581213</v>
      </c>
      <c r="G274" t="s">
        <v>20</v>
      </c>
      <c r="H274">
        <v>1894</v>
      </c>
      <c r="I274">
        <f t="shared" si="29"/>
        <v>78621.5</v>
      </c>
      <c r="J274" t="s">
        <v>21</v>
      </c>
      <c r="K274" t="s">
        <v>22</v>
      </c>
      <c r="L274">
        <v>1562734800</v>
      </c>
      <c r="M274">
        <v>1564894800</v>
      </c>
      <c r="N274" t="str">
        <f t="shared" si="30"/>
        <v>07/10/2019</v>
      </c>
      <c r="O274" s="11" t="str">
        <f t="shared" si="31"/>
        <v>July</v>
      </c>
      <c r="P274">
        <f t="shared" si="34"/>
        <v>2019</v>
      </c>
      <c r="Q274" t="str">
        <f>TEXT(DATE(1970,1,1)+M274/86400,"MM/DD/YYYY")</f>
        <v>08/04/2019</v>
      </c>
      <c r="R274" t="b">
        <v>0</v>
      </c>
      <c r="S274" t="b">
        <v>1</v>
      </c>
      <c r="T274" t="s">
        <v>33</v>
      </c>
      <c r="U274" t="str">
        <f t="shared" si="32"/>
        <v>theater</v>
      </c>
      <c r="V274" t="str">
        <f t="shared" si="33"/>
        <v>plays</v>
      </c>
    </row>
    <row r="275" spans="1:2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1.3723076923076922</v>
      </c>
      <c r="G275" t="s">
        <v>20</v>
      </c>
      <c r="H275">
        <v>282</v>
      </c>
      <c r="I275">
        <f t="shared" si="29"/>
        <v>5493</v>
      </c>
      <c r="J275" t="s">
        <v>15</v>
      </c>
      <c r="K275" t="s">
        <v>16</v>
      </c>
      <c r="L275">
        <v>1505624400</v>
      </c>
      <c r="M275">
        <v>1505883600</v>
      </c>
      <c r="N275" t="str">
        <f t="shared" si="30"/>
        <v>09/17/2017</v>
      </c>
      <c r="O275" s="11" t="str">
        <f t="shared" si="31"/>
        <v>September</v>
      </c>
      <c r="P275">
        <f t="shared" si="34"/>
        <v>2017</v>
      </c>
      <c r="Q275" t="str">
        <f>TEXT(DATE(1970,1,1)+M275/86400,"MM/DD/YYYY")</f>
        <v>09/20/2017</v>
      </c>
      <c r="R275" t="b">
        <v>0</v>
      </c>
      <c r="S275" t="b">
        <v>0</v>
      </c>
      <c r="T275" t="s">
        <v>33</v>
      </c>
      <c r="U275" t="str">
        <f t="shared" si="32"/>
        <v>theater</v>
      </c>
      <c r="V275" t="str">
        <f t="shared" si="33"/>
        <v>plays</v>
      </c>
    </row>
    <row r="276" spans="1:22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0.32208333333333333</v>
      </c>
      <c r="G276" t="s">
        <v>14</v>
      </c>
      <c r="H276">
        <v>15</v>
      </c>
      <c r="I276">
        <f t="shared" si="29"/>
        <v>394</v>
      </c>
      <c r="J276" t="s">
        <v>21</v>
      </c>
      <c r="K276" t="s">
        <v>22</v>
      </c>
      <c r="L276">
        <v>1509948000</v>
      </c>
      <c r="M276">
        <v>1510380000</v>
      </c>
      <c r="N276" t="str">
        <f t="shared" si="30"/>
        <v>11/06/2017</v>
      </c>
      <c r="O276" s="11" t="str">
        <f t="shared" si="31"/>
        <v>November</v>
      </c>
      <c r="P276">
        <f t="shared" si="34"/>
        <v>2017</v>
      </c>
      <c r="Q276" t="str">
        <f>TEXT(DATE(1970,1,1)+M276/86400,"MM/DD/YYYY")</f>
        <v>11/11/2017</v>
      </c>
      <c r="R276" t="b">
        <v>0</v>
      </c>
      <c r="S276" t="b">
        <v>0</v>
      </c>
      <c r="T276" t="s">
        <v>33</v>
      </c>
      <c r="U276" t="str">
        <f t="shared" si="32"/>
        <v>theater</v>
      </c>
      <c r="V276" t="str">
        <f t="shared" si="33"/>
        <v>plays</v>
      </c>
    </row>
    <row r="277" spans="1:22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2.4151282051282053</v>
      </c>
      <c r="G277" t="s">
        <v>20</v>
      </c>
      <c r="H277">
        <v>116</v>
      </c>
      <c r="I277">
        <f t="shared" si="29"/>
        <v>4767.5</v>
      </c>
      <c r="J277" t="s">
        <v>21</v>
      </c>
      <c r="K277" t="s">
        <v>22</v>
      </c>
      <c r="L277">
        <v>1554526800</v>
      </c>
      <c r="M277">
        <v>1555218000</v>
      </c>
      <c r="N277" t="str">
        <f t="shared" si="30"/>
        <v>04/06/2019</v>
      </c>
      <c r="O277" s="11" t="str">
        <f t="shared" si="31"/>
        <v>April</v>
      </c>
      <c r="P277">
        <f t="shared" si="34"/>
        <v>2019</v>
      </c>
      <c r="Q277" t="str">
        <f>TEXT(DATE(1970,1,1)+M277/86400,"MM/DD/YYYY")</f>
        <v>04/14/2019</v>
      </c>
      <c r="R277" t="b">
        <v>0</v>
      </c>
      <c r="S277" t="b">
        <v>0</v>
      </c>
      <c r="T277" t="s">
        <v>206</v>
      </c>
      <c r="U277" t="str">
        <f t="shared" si="32"/>
        <v>publishing</v>
      </c>
      <c r="V277" t="str">
        <f t="shared" si="33"/>
        <v>translations</v>
      </c>
    </row>
    <row r="278" spans="1:2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0.96799999999999997</v>
      </c>
      <c r="G278" t="s">
        <v>14</v>
      </c>
      <c r="H278">
        <v>133</v>
      </c>
      <c r="I278">
        <f t="shared" si="29"/>
        <v>2728.5</v>
      </c>
      <c r="J278" t="s">
        <v>21</v>
      </c>
      <c r="K278" t="s">
        <v>22</v>
      </c>
      <c r="L278">
        <v>1334811600</v>
      </c>
      <c r="M278">
        <v>1335243600</v>
      </c>
      <c r="N278" t="str">
        <f t="shared" si="30"/>
        <v>04/19/2012</v>
      </c>
      <c r="O278" s="11" t="str">
        <f t="shared" si="31"/>
        <v>April</v>
      </c>
      <c r="P278">
        <f t="shared" si="34"/>
        <v>2012</v>
      </c>
      <c r="Q278" t="str">
        <f>TEXT(DATE(1970,1,1)+M278/86400,"MM/DD/YYYY")</f>
        <v>04/24/2012</v>
      </c>
      <c r="R278" t="b">
        <v>0</v>
      </c>
      <c r="S278" t="b">
        <v>1</v>
      </c>
      <c r="T278" t="s">
        <v>89</v>
      </c>
      <c r="U278" t="str">
        <f t="shared" si="32"/>
        <v>games</v>
      </c>
      <c r="V278" t="str">
        <f t="shared" si="33"/>
        <v>video games</v>
      </c>
    </row>
    <row r="279" spans="1:22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10.664285714285715</v>
      </c>
      <c r="G279" t="s">
        <v>20</v>
      </c>
      <c r="H279">
        <v>83</v>
      </c>
      <c r="I279">
        <f t="shared" si="29"/>
        <v>3774</v>
      </c>
      <c r="J279" t="s">
        <v>21</v>
      </c>
      <c r="K279" t="s">
        <v>22</v>
      </c>
      <c r="L279">
        <v>1279515600</v>
      </c>
      <c r="M279">
        <v>1279688400</v>
      </c>
      <c r="N279" t="str">
        <f t="shared" si="30"/>
        <v>07/19/2010</v>
      </c>
      <c r="O279" s="11" t="str">
        <f t="shared" si="31"/>
        <v>July</v>
      </c>
      <c r="P279">
        <f t="shared" si="34"/>
        <v>2010</v>
      </c>
      <c r="Q279" t="str">
        <f>TEXT(DATE(1970,1,1)+M279/86400,"MM/DD/YYYY")</f>
        <v>07/21/2010</v>
      </c>
      <c r="R279" t="b">
        <v>0</v>
      </c>
      <c r="S279" t="b">
        <v>0</v>
      </c>
      <c r="T279" t="s">
        <v>33</v>
      </c>
      <c r="U279" t="str">
        <f t="shared" si="32"/>
        <v>theater</v>
      </c>
      <c r="V279" t="str">
        <f t="shared" si="33"/>
        <v>plays</v>
      </c>
    </row>
    <row r="280" spans="1:2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3.2588888888888889</v>
      </c>
      <c r="G280" t="s">
        <v>20</v>
      </c>
      <c r="H280">
        <v>91</v>
      </c>
      <c r="I280">
        <f t="shared" si="29"/>
        <v>4445</v>
      </c>
      <c r="J280" t="s">
        <v>21</v>
      </c>
      <c r="K280" t="s">
        <v>22</v>
      </c>
      <c r="L280">
        <v>1353909600</v>
      </c>
      <c r="M280">
        <v>1356069600</v>
      </c>
      <c r="N280" t="str">
        <f t="shared" si="30"/>
        <v>11/26/2012</v>
      </c>
      <c r="O280" s="11" t="str">
        <f t="shared" si="31"/>
        <v>November</v>
      </c>
      <c r="P280">
        <f t="shared" si="34"/>
        <v>2012</v>
      </c>
      <c r="Q280" t="str">
        <f>TEXT(DATE(1970,1,1)+M280/86400,"MM/DD/YYYY")</f>
        <v>12/21/2012</v>
      </c>
      <c r="R280" t="b">
        <v>0</v>
      </c>
      <c r="S280" t="b">
        <v>0</v>
      </c>
      <c r="T280" t="s">
        <v>28</v>
      </c>
      <c r="U280" t="str">
        <f t="shared" si="32"/>
        <v>technology</v>
      </c>
      <c r="V280" t="str">
        <f t="shared" si="33"/>
        <v>web</v>
      </c>
    </row>
    <row r="281" spans="1:22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1.7070000000000001</v>
      </c>
      <c r="G281" t="s">
        <v>20</v>
      </c>
      <c r="H281">
        <v>546</v>
      </c>
      <c r="I281">
        <f t="shared" si="29"/>
        <v>7101</v>
      </c>
      <c r="J281" t="s">
        <v>21</v>
      </c>
      <c r="K281" t="s">
        <v>22</v>
      </c>
      <c r="L281">
        <v>1535950800</v>
      </c>
      <c r="M281">
        <v>1536210000</v>
      </c>
      <c r="N281" t="str">
        <f t="shared" si="30"/>
        <v>09/03/2018</v>
      </c>
      <c r="O281" s="11" t="str">
        <f t="shared" si="31"/>
        <v>September</v>
      </c>
      <c r="P281">
        <f t="shared" si="34"/>
        <v>2018</v>
      </c>
      <c r="Q281" t="str">
        <f>TEXT(DATE(1970,1,1)+M281/86400,"MM/DD/YYYY")</f>
        <v>09/06/2018</v>
      </c>
      <c r="R281" t="b">
        <v>0</v>
      </c>
      <c r="S281" t="b">
        <v>0</v>
      </c>
      <c r="T281" t="s">
        <v>33</v>
      </c>
      <c r="U281" t="str">
        <f t="shared" si="32"/>
        <v>theater</v>
      </c>
      <c r="V281" t="str">
        <f t="shared" si="33"/>
        <v>plays</v>
      </c>
    </row>
    <row r="282" spans="1:22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5.8144</v>
      </c>
      <c r="G282" t="s">
        <v>20</v>
      </c>
      <c r="H282">
        <v>393</v>
      </c>
      <c r="I282">
        <f t="shared" si="29"/>
        <v>7464.5</v>
      </c>
      <c r="J282" t="s">
        <v>21</v>
      </c>
      <c r="K282" t="s">
        <v>22</v>
      </c>
      <c r="L282">
        <v>1511244000</v>
      </c>
      <c r="M282">
        <v>1511762400</v>
      </c>
      <c r="N282" t="str">
        <f t="shared" si="30"/>
        <v>11/21/2017</v>
      </c>
      <c r="O282" s="11" t="str">
        <f t="shared" si="31"/>
        <v>November</v>
      </c>
      <c r="P282">
        <f t="shared" si="34"/>
        <v>2017</v>
      </c>
      <c r="Q282" t="str">
        <f>TEXT(DATE(1970,1,1)+M282/86400,"MM/DD/YYYY")</f>
        <v>11/27/2017</v>
      </c>
      <c r="R282" t="b">
        <v>0</v>
      </c>
      <c r="S282" t="b">
        <v>0</v>
      </c>
      <c r="T282" t="s">
        <v>71</v>
      </c>
      <c r="U282" t="str">
        <f t="shared" si="32"/>
        <v>film &amp; video</v>
      </c>
      <c r="V282" t="str">
        <f t="shared" si="33"/>
        <v>animation</v>
      </c>
    </row>
    <row r="283" spans="1:2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0.91520972644376897</v>
      </c>
      <c r="G283" t="s">
        <v>14</v>
      </c>
      <c r="H283">
        <v>2062</v>
      </c>
      <c r="I283">
        <f t="shared" si="29"/>
        <v>76307</v>
      </c>
      <c r="J283" t="s">
        <v>21</v>
      </c>
      <c r="K283" t="s">
        <v>22</v>
      </c>
      <c r="L283">
        <v>1331445600</v>
      </c>
      <c r="M283">
        <v>1333256400</v>
      </c>
      <c r="N283" t="str">
        <f t="shared" si="30"/>
        <v>03/11/2012</v>
      </c>
      <c r="O283" s="11" t="str">
        <f t="shared" si="31"/>
        <v>March</v>
      </c>
      <c r="P283">
        <f t="shared" si="34"/>
        <v>2012</v>
      </c>
      <c r="Q283" t="str">
        <f>TEXT(DATE(1970,1,1)+M283/86400,"MM/DD/YYYY")</f>
        <v>04/01/2012</v>
      </c>
      <c r="R283" t="b">
        <v>0</v>
      </c>
      <c r="S283" t="b">
        <v>1</v>
      </c>
      <c r="T283" t="s">
        <v>33</v>
      </c>
      <c r="U283" t="str">
        <f t="shared" si="32"/>
        <v>theater</v>
      </c>
      <c r="V283" t="str">
        <f t="shared" si="33"/>
        <v>plays</v>
      </c>
    </row>
    <row r="284" spans="1:2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1.0804761904761904</v>
      </c>
      <c r="G284" t="s">
        <v>20</v>
      </c>
      <c r="H284">
        <v>133</v>
      </c>
      <c r="I284">
        <f t="shared" si="29"/>
        <v>4604.5</v>
      </c>
      <c r="J284" t="s">
        <v>21</v>
      </c>
      <c r="K284" t="s">
        <v>22</v>
      </c>
      <c r="L284">
        <v>1480226400</v>
      </c>
      <c r="M284">
        <v>1480744800</v>
      </c>
      <c r="N284" t="str">
        <f t="shared" si="30"/>
        <v>11/27/2016</v>
      </c>
      <c r="O284" s="11" t="str">
        <f t="shared" si="31"/>
        <v>November</v>
      </c>
      <c r="P284">
        <f t="shared" si="34"/>
        <v>2016</v>
      </c>
      <c r="Q284" t="str">
        <f>TEXT(DATE(1970,1,1)+M284/86400,"MM/DD/YYYY")</f>
        <v>12/03/2016</v>
      </c>
      <c r="R284" t="b">
        <v>0</v>
      </c>
      <c r="S284" t="b">
        <v>1</v>
      </c>
      <c r="T284" t="s">
        <v>269</v>
      </c>
      <c r="U284" t="str">
        <f t="shared" si="32"/>
        <v>film &amp; video</v>
      </c>
      <c r="V284" t="str">
        <f t="shared" si="33"/>
        <v>television</v>
      </c>
    </row>
    <row r="285" spans="1:22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0.18728395061728395</v>
      </c>
      <c r="G285" t="s">
        <v>14</v>
      </c>
      <c r="H285">
        <v>29</v>
      </c>
      <c r="I285">
        <f t="shared" si="29"/>
        <v>773</v>
      </c>
      <c r="J285" t="s">
        <v>36</v>
      </c>
      <c r="K285" t="s">
        <v>37</v>
      </c>
      <c r="L285">
        <v>1464584400</v>
      </c>
      <c r="M285">
        <v>1465016400</v>
      </c>
      <c r="N285" t="str">
        <f t="shared" si="30"/>
        <v>05/30/2016</v>
      </c>
      <c r="O285" s="11" t="str">
        <f t="shared" si="31"/>
        <v>May</v>
      </c>
      <c r="P285">
        <f t="shared" si="34"/>
        <v>2016</v>
      </c>
      <c r="Q285" t="str">
        <f>TEXT(DATE(1970,1,1)+M285/86400,"MM/DD/YYYY")</f>
        <v>06/04/2016</v>
      </c>
      <c r="R285" t="b">
        <v>0</v>
      </c>
      <c r="S285" t="b">
        <v>0</v>
      </c>
      <c r="T285" t="s">
        <v>23</v>
      </c>
      <c r="U285" t="str">
        <f t="shared" si="32"/>
        <v>music</v>
      </c>
      <c r="V285" t="str">
        <f t="shared" si="33"/>
        <v>rock</v>
      </c>
    </row>
    <row r="286" spans="1:2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0.83193877551020412</v>
      </c>
      <c r="G286" t="s">
        <v>14</v>
      </c>
      <c r="H286">
        <v>132</v>
      </c>
      <c r="I286">
        <f t="shared" si="29"/>
        <v>4142.5</v>
      </c>
      <c r="J286" t="s">
        <v>21</v>
      </c>
      <c r="K286" t="s">
        <v>22</v>
      </c>
      <c r="L286">
        <v>1335848400</v>
      </c>
      <c r="M286">
        <v>1336280400</v>
      </c>
      <c r="N286" t="str">
        <f t="shared" si="30"/>
        <v>05/01/2012</v>
      </c>
      <c r="O286" s="11" t="str">
        <f t="shared" si="31"/>
        <v>May</v>
      </c>
      <c r="P286">
        <f t="shared" si="34"/>
        <v>2012</v>
      </c>
      <c r="Q286" t="str">
        <f>TEXT(DATE(1970,1,1)+M286/86400,"MM/DD/YYYY")</f>
        <v>05/06/2012</v>
      </c>
      <c r="R286" t="b">
        <v>0</v>
      </c>
      <c r="S286" t="b">
        <v>0</v>
      </c>
      <c r="T286" t="s">
        <v>28</v>
      </c>
      <c r="U286" t="str">
        <f t="shared" si="32"/>
        <v>technology</v>
      </c>
      <c r="V286" t="str">
        <f t="shared" si="33"/>
        <v>web</v>
      </c>
    </row>
    <row r="287" spans="1:22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7.0633333333333335</v>
      </c>
      <c r="G287" t="s">
        <v>20</v>
      </c>
      <c r="H287">
        <v>254</v>
      </c>
      <c r="I287">
        <f t="shared" si="29"/>
        <v>3305.5</v>
      </c>
      <c r="J287" t="s">
        <v>21</v>
      </c>
      <c r="K287" t="s">
        <v>22</v>
      </c>
      <c r="L287">
        <v>1473483600</v>
      </c>
      <c r="M287">
        <v>1476766800</v>
      </c>
      <c r="N287" t="str">
        <f t="shared" si="30"/>
        <v>09/10/2016</v>
      </c>
      <c r="O287" s="11" t="str">
        <f t="shared" si="31"/>
        <v>September</v>
      </c>
      <c r="P287">
        <f t="shared" si="34"/>
        <v>2016</v>
      </c>
      <c r="Q287" t="str">
        <f>TEXT(DATE(1970,1,1)+M287/86400,"MM/DD/YYYY")</f>
        <v>10/18/2016</v>
      </c>
      <c r="R287" t="b">
        <v>0</v>
      </c>
      <c r="S287" t="b">
        <v>0</v>
      </c>
      <c r="T287" t="s">
        <v>33</v>
      </c>
      <c r="U287" t="str">
        <f t="shared" si="32"/>
        <v>theater</v>
      </c>
      <c r="V287" t="str">
        <f t="shared" si="33"/>
        <v>plays</v>
      </c>
    </row>
    <row r="288" spans="1:2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0.17446030330062445</v>
      </c>
      <c r="G288" t="s">
        <v>74</v>
      </c>
      <c r="H288">
        <v>184</v>
      </c>
      <c r="I288">
        <f t="shared" si="29"/>
        <v>9870.5</v>
      </c>
      <c r="J288" t="s">
        <v>21</v>
      </c>
      <c r="K288" t="s">
        <v>22</v>
      </c>
      <c r="L288">
        <v>1479880800</v>
      </c>
      <c r="M288">
        <v>1480485600</v>
      </c>
      <c r="N288" t="str">
        <f t="shared" si="30"/>
        <v>11/23/2016</v>
      </c>
      <c r="O288" s="11" t="str">
        <f t="shared" si="31"/>
        <v>November</v>
      </c>
      <c r="P288">
        <f t="shared" si="34"/>
        <v>2016</v>
      </c>
      <c r="Q288" t="str">
        <f>TEXT(DATE(1970,1,1)+M288/86400,"MM/DD/YYYY")</f>
        <v>11/30/2016</v>
      </c>
      <c r="R288" t="b">
        <v>0</v>
      </c>
      <c r="S288" t="b">
        <v>0</v>
      </c>
      <c r="T288" t="s">
        <v>33</v>
      </c>
      <c r="U288" t="str">
        <f t="shared" si="32"/>
        <v>theater</v>
      </c>
      <c r="V288" t="str">
        <f t="shared" si="33"/>
        <v>plays</v>
      </c>
    </row>
    <row r="289" spans="1:2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2.0973015873015872</v>
      </c>
      <c r="G289" t="s">
        <v>20</v>
      </c>
      <c r="H289">
        <v>176</v>
      </c>
      <c r="I289">
        <f t="shared" si="29"/>
        <v>6694.5</v>
      </c>
      <c r="J289" t="s">
        <v>21</v>
      </c>
      <c r="K289" t="s">
        <v>22</v>
      </c>
      <c r="L289">
        <v>1430197200</v>
      </c>
      <c r="M289">
        <v>1430197200</v>
      </c>
      <c r="N289" t="str">
        <f t="shared" si="30"/>
        <v>04/28/2015</v>
      </c>
      <c r="O289" s="11" t="str">
        <f t="shared" si="31"/>
        <v>April</v>
      </c>
      <c r="P289">
        <f t="shared" si="34"/>
        <v>2015</v>
      </c>
      <c r="Q289" t="str">
        <f>TEXT(DATE(1970,1,1)+M289/86400,"MM/DD/YYYY")</f>
        <v>04/28/2015</v>
      </c>
      <c r="R289" t="b">
        <v>0</v>
      </c>
      <c r="S289" t="b">
        <v>0</v>
      </c>
      <c r="T289" t="s">
        <v>50</v>
      </c>
      <c r="U289" t="str">
        <f t="shared" si="32"/>
        <v>music</v>
      </c>
      <c r="V289" t="str">
        <f t="shared" si="33"/>
        <v>electric music</v>
      </c>
    </row>
    <row r="290" spans="1:2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0.97785714285714287</v>
      </c>
      <c r="G290" t="s">
        <v>14</v>
      </c>
      <c r="H290">
        <v>137</v>
      </c>
      <c r="I290">
        <f t="shared" si="29"/>
        <v>2806.5</v>
      </c>
      <c r="J290" t="s">
        <v>36</v>
      </c>
      <c r="K290" t="s">
        <v>37</v>
      </c>
      <c r="L290">
        <v>1331701200</v>
      </c>
      <c r="M290">
        <v>1331787600</v>
      </c>
      <c r="N290" t="str">
        <f t="shared" si="30"/>
        <v>03/14/2012</v>
      </c>
      <c r="O290" s="11" t="str">
        <f t="shared" si="31"/>
        <v>March</v>
      </c>
      <c r="P290">
        <f t="shared" si="34"/>
        <v>2012</v>
      </c>
      <c r="Q290" t="str">
        <f>TEXT(DATE(1970,1,1)+M290/86400,"MM/DD/YYYY")</f>
        <v>03/15/2012</v>
      </c>
      <c r="R290" t="b">
        <v>0</v>
      </c>
      <c r="S290" t="b">
        <v>1</v>
      </c>
      <c r="T290" t="s">
        <v>148</v>
      </c>
      <c r="U290" t="str">
        <f t="shared" si="32"/>
        <v>music</v>
      </c>
      <c r="V290" t="str">
        <f t="shared" si="33"/>
        <v>metal</v>
      </c>
    </row>
    <row r="291" spans="1:2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16.842500000000001</v>
      </c>
      <c r="G291" t="s">
        <v>20</v>
      </c>
      <c r="H291">
        <v>337</v>
      </c>
      <c r="I291">
        <f t="shared" si="29"/>
        <v>6905.5</v>
      </c>
      <c r="J291" t="s">
        <v>15</v>
      </c>
      <c r="K291" t="s">
        <v>16</v>
      </c>
      <c r="L291">
        <v>1438578000</v>
      </c>
      <c r="M291">
        <v>1438837200</v>
      </c>
      <c r="N291" t="str">
        <f t="shared" si="30"/>
        <v>08/03/2015</v>
      </c>
      <c r="O291" s="11" t="str">
        <f t="shared" si="31"/>
        <v>August</v>
      </c>
      <c r="P291">
        <f t="shared" si="34"/>
        <v>2015</v>
      </c>
      <c r="Q291" t="str">
        <f>TEXT(DATE(1970,1,1)+M291/86400,"MM/DD/YYYY")</f>
        <v>08/06/2015</v>
      </c>
      <c r="R291" t="b">
        <v>0</v>
      </c>
      <c r="S291" t="b">
        <v>0</v>
      </c>
      <c r="T291" t="s">
        <v>33</v>
      </c>
      <c r="U291" t="str">
        <f t="shared" si="32"/>
        <v>theater</v>
      </c>
      <c r="V291" t="str">
        <f t="shared" si="33"/>
        <v>plays</v>
      </c>
    </row>
    <row r="292" spans="1:2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0.54402135231316728</v>
      </c>
      <c r="G292" t="s">
        <v>14</v>
      </c>
      <c r="H292">
        <v>908</v>
      </c>
      <c r="I292">
        <f t="shared" si="29"/>
        <v>46315</v>
      </c>
      <c r="J292" t="s">
        <v>21</v>
      </c>
      <c r="K292" t="s">
        <v>22</v>
      </c>
      <c r="L292">
        <v>1368162000</v>
      </c>
      <c r="M292">
        <v>1370926800</v>
      </c>
      <c r="N292" t="str">
        <f t="shared" si="30"/>
        <v>05/10/2013</v>
      </c>
      <c r="O292" s="11" t="str">
        <f t="shared" si="31"/>
        <v>May</v>
      </c>
      <c r="P292">
        <f t="shared" si="34"/>
        <v>2013</v>
      </c>
      <c r="Q292" t="str">
        <f>TEXT(DATE(1970,1,1)+M292/86400,"MM/DD/YYYY")</f>
        <v>06/11/2013</v>
      </c>
      <c r="R292" t="b">
        <v>0</v>
      </c>
      <c r="S292" t="b">
        <v>1</v>
      </c>
      <c r="T292" t="s">
        <v>42</v>
      </c>
      <c r="U292" t="str">
        <f t="shared" si="32"/>
        <v>film &amp; video</v>
      </c>
      <c r="V292" t="str">
        <f t="shared" si="33"/>
        <v>documentary</v>
      </c>
    </row>
    <row r="293" spans="1:2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4.5661111111111108</v>
      </c>
      <c r="G293" t="s">
        <v>20</v>
      </c>
      <c r="H293">
        <v>107</v>
      </c>
      <c r="I293">
        <f t="shared" si="29"/>
        <v>4163</v>
      </c>
      <c r="J293" t="s">
        <v>21</v>
      </c>
      <c r="K293" t="s">
        <v>22</v>
      </c>
      <c r="L293">
        <v>1318654800</v>
      </c>
      <c r="M293">
        <v>1319000400</v>
      </c>
      <c r="N293" t="str">
        <f t="shared" si="30"/>
        <v>10/15/2011</v>
      </c>
      <c r="O293" s="11" t="str">
        <f t="shared" si="31"/>
        <v>October</v>
      </c>
      <c r="P293">
        <f t="shared" si="34"/>
        <v>2011</v>
      </c>
      <c r="Q293" t="str">
        <f>TEXT(DATE(1970,1,1)+M293/86400,"MM/DD/YYYY")</f>
        <v>10/19/2011</v>
      </c>
      <c r="R293" t="b">
        <v>1</v>
      </c>
      <c r="S293" t="b">
        <v>0</v>
      </c>
      <c r="T293" t="s">
        <v>28</v>
      </c>
      <c r="U293" t="str">
        <f t="shared" si="32"/>
        <v>technology</v>
      </c>
      <c r="V293" t="str">
        <f t="shared" si="33"/>
        <v>web</v>
      </c>
    </row>
    <row r="294" spans="1:2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9.8219178082191785E-2</v>
      </c>
      <c r="G294" t="s">
        <v>14</v>
      </c>
      <c r="H294">
        <v>10</v>
      </c>
      <c r="I294">
        <f t="shared" si="29"/>
        <v>363.5</v>
      </c>
      <c r="J294" t="s">
        <v>21</v>
      </c>
      <c r="K294" t="s">
        <v>22</v>
      </c>
      <c r="L294">
        <v>1331874000</v>
      </c>
      <c r="M294">
        <v>1333429200</v>
      </c>
      <c r="N294" t="str">
        <f t="shared" si="30"/>
        <v>03/16/2012</v>
      </c>
      <c r="O294" s="11" t="str">
        <f t="shared" si="31"/>
        <v>March</v>
      </c>
      <c r="P294">
        <f t="shared" si="34"/>
        <v>2012</v>
      </c>
      <c r="Q294" t="str">
        <f>TEXT(DATE(1970,1,1)+M294/86400,"MM/DD/YYYY")</f>
        <v>04/03/2012</v>
      </c>
      <c r="R294" t="b">
        <v>0</v>
      </c>
      <c r="S294" t="b">
        <v>0</v>
      </c>
      <c r="T294" t="s">
        <v>17</v>
      </c>
      <c r="U294" t="str">
        <f t="shared" si="32"/>
        <v>food</v>
      </c>
      <c r="V294" t="str">
        <f t="shared" si="33"/>
        <v>food trucks</v>
      </c>
    </row>
    <row r="295" spans="1:22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0.16384615384615384</v>
      </c>
      <c r="G295" t="s">
        <v>74</v>
      </c>
      <c r="H295">
        <v>32</v>
      </c>
      <c r="I295">
        <f t="shared" si="29"/>
        <v>548.5</v>
      </c>
      <c r="J295" t="s">
        <v>107</v>
      </c>
      <c r="K295" t="s">
        <v>108</v>
      </c>
      <c r="L295">
        <v>1286254800</v>
      </c>
      <c r="M295">
        <v>1287032400</v>
      </c>
      <c r="N295" t="str">
        <f t="shared" si="30"/>
        <v>10/05/2010</v>
      </c>
      <c r="O295" s="11" t="str">
        <f t="shared" si="31"/>
        <v>October</v>
      </c>
      <c r="P295">
        <f t="shared" si="34"/>
        <v>2010</v>
      </c>
      <c r="Q295" t="str">
        <f>TEXT(DATE(1970,1,1)+M295/86400,"MM/DD/YYYY")</f>
        <v>10/14/2010</v>
      </c>
      <c r="R295" t="b">
        <v>0</v>
      </c>
      <c r="S295" t="b">
        <v>0</v>
      </c>
      <c r="T295" t="s">
        <v>33</v>
      </c>
      <c r="U295" t="str">
        <f t="shared" si="32"/>
        <v>theater</v>
      </c>
      <c r="V295" t="str">
        <f t="shared" si="33"/>
        <v>plays</v>
      </c>
    </row>
    <row r="296" spans="1:2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13.396666666666667</v>
      </c>
      <c r="G296" t="s">
        <v>20</v>
      </c>
      <c r="H296">
        <v>183</v>
      </c>
      <c r="I296">
        <f t="shared" si="29"/>
        <v>4110.5</v>
      </c>
      <c r="J296" t="s">
        <v>21</v>
      </c>
      <c r="K296" t="s">
        <v>22</v>
      </c>
      <c r="L296">
        <v>1540530000</v>
      </c>
      <c r="M296">
        <v>1541570400</v>
      </c>
      <c r="N296" t="str">
        <f t="shared" si="30"/>
        <v>10/26/2018</v>
      </c>
      <c r="O296" s="11" t="str">
        <f t="shared" si="31"/>
        <v>October</v>
      </c>
      <c r="P296">
        <f t="shared" si="34"/>
        <v>2018</v>
      </c>
      <c r="Q296" t="str">
        <f>TEXT(DATE(1970,1,1)+M296/86400,"MM/DD/YYYY")</f>
        <v>11/07/2018</v>
      </c>
      <c r="R296" t="b">
        <v>0</v>
      </c>
      <c r="S296" t="b">
        <v>0</v>
      </c>
      <c r="T296" t="s">
        <v>33</v>
      </c>
      <c r="U296" t="str">
        <f t="shared" si="32"/>
        <v>theater</v>
      </c>
      <c r="V296" t="str">
        <f t="shared" si="33"/>
        <v>plays</v>
      </c>
    </row>
    <row r="297" spans="1:22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0.35650077760497667</v>
      </c>
      <c r="G297" t="s">
        <v>14</v>
      </c>
      <c r="H297">
        <v>1910</v>
      </c>
      <c r="I297">
        <f t="shared" si="29"/>
        <v>35339.5</v>
      </c>
      <c r="J297" t="s">
        <v>98</v>
      </c>
      <c r="K297" t="s">
        <v>99</v>
      </c>
      <c r="L297">
        <v>1381813200</v>
      </c>
      <c r="M297">
        <v>1383976800</v>
      </c>
      <c r="N297" t="str">
        <f t="shared" si="30"/>
        <v>10/15/2013</v>
      </c>
      <c r="O297" s="11" t="str">
        <f t="shared" si="31"/>
        <v>October</v>
      </c>
      <c r="P297">
        <f t="shared" si="34"/>
        <v>2013</v>
      </c>
      <c r="Q297" t="str">
        <f>TEXT(DATE(1970,1,1)+M297/86400,"MM/DD/YYYY")</f>
        <v>11/09/2013</v>
      </c>
      <c r="R297" t="b">
        <v>0</v>
      </c>
      <c r="S297" t="b">
        <v>0</v>
      </c>
      <c r="T297" t="s">
        <v>33</v>
      </c>
      <c r="U297" t="str">
        <f t="shared" si="32"/>
        <v>theater</v>
      </c>
      <c r="V297" t="str">
        <f t="shared" si="33"/>
        <v>plays</v>
      </c>
    </row>
    <row r="298" spans="1:22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0.54950819672131146</v>
      </c>
      <c r="G298" t="s">
        <v>14</v>
      </c>
      <c r="H298">
        <v>38</v>
      </c>
      <c r="I298">
        <f t="shared" si="29"/>
        <v>1695</v>
      </c>
      <c r="J298" t="s">
        <v>26</v>
      </c>
      <c r="K298" t="s">
        <v>27</v>
      </c>
      <c r="L298">
        <v>1548655200</v>
      </c>
      <c r="M298">
        <v>1550556000</v>
      </c>
      <c r="N298" t="str">
        <f t="shared" si="30"/>
        <v>01/28/2019</v>
      </c>
      <c r="O298" s="11" t="str">
        <f t="shared" si="31"/>
        <v>January</v>
      </c>
      <c r="P298">
        <f t="shared" si="34"/>
        <v>2019</v>
      </c>
      <c r="Q298" t="str">
        <f>TEXT(DATE(1970,1,1)+M298/86400,"MM/DD/YYYY")</f>
        <v>02/19/2019</v>
      </c>
      <c r="R298" t="b">
        <v>0</v>
      </c>
      <c r="S298" t="b">
        <v>0</v>
      </c>
      <c r="T298" t="s">
        <v>33</v>
      </c>
      <c r="U298" t="str">
        <f t="shared" si="32"/>
        <v>theater</v>
      </c>
      <c r="V298" t="str">
        <f t="shared" si="33"/>
        <v>plays</v>
      </c>
    </row>
    <row r="299" spans="1:2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0.94236111111111109</v>
      </c>
      <c r="G299" t="s">
        <v>14</v>
      </c>
      <c r="H299">
        <v>104</v>
      </c>
      <c r="I299">
        <f t="shared" si="29"/>
        <v>3444.5</v>
      </c>
      <c r="J299" t="s">
        <v>26</v>
      </c>
      <c r="K299" t="s">
        <v>27</v>
      </c>
      <c r="L299">
        <v>1389679200</v>
      </c>
      <c r="M299">
        <v>1390456800</v>
      </c>
      <c r="N299" t="str">
        <f t="shared" si="30"/>
        <v>01/14/2014</v>
      </c>
      <c r="O299" s="11" t="str">
        <f t="shared" si="31"/>
        <v>January</v>
      </c>
      <c r="P299">
        <f t="shared" si="34"/>
        <v>2014</v>
      </c>
      <c r="Q299" t="str">
        <f>TEXT(DATE(1970,1,1)+M299/86400,"MM/DD/YYYY")</f>
        <v>01/23/2014</v>
      </c>
      <c r="R299" t="b">
        <v>0</v>
      </c>
      <c r="S299" t="b">
        <v>1</v>
      </c>
      <c r="T299" t="s">
        <v>33</v>
      </c>
      <c r="U299" t="str">
        <f t="shared" si="32"/>
        <v>theater</v>
      </c>
      <c r="V299" t="str">
        <f t="shared" si="33"/>
        <v>plays</v>
      </c>
    </row>
    <row r="300" spans="1:22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1.4391428571428571</v>
      </c>
      <c r="G300" t="s">
        <v>20</v>
      </c>
      <c r="H300">
        <v>72</v>
      </c>
      <c r="I300">
        <f t="shared" si="29"/>
        <v>2554.5</v>
      </c>
      <c r="J300" t="s">
        <v>21</v>
      </c>
      <c r="K300" t="s">
        <v>22</v>
      </c>
      <c r="L300">
        <v>1456466400</v>
      </c>
      <c r="M300">
        <v>1458018000</v>
      </c>
      <c r="N300" t="str">
        <f t="shared" si="30"/>
        <v>02/26/2016</v>
      </c>
      <c r="O300" s="11" t="str">
        <f t="shared" si="31"/>
        <v>February</v>
      </c>
      <c r="P300">
        <f t="shared" si="34"/>
        <v>2016</v>
      </c>
      <c r="Q300" t="str">
        <f>TEXT(DATE(1970,1,1)+M300/86400,"MM/DD/YYYY")</f>
        <v>03/15/2016</v>
      </c>
      <c r="R300" t="b">
        <v>0</v>
      </c>
      <c r="S300" t="b">
        <v>1</v>
      </c>
      <c r="T300" t="s">
        <v>23</v>
      </c>
      <c r="U300" t="str">
        <f t="shared" si="32"/>
        <v>music</v>
      </c>
      <c r="V300" t="str">
        <f t="shared" si="33"/>
        <v>rock</v>
      </c>
    </row>
    <row r="301" spans="1:22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0.51421052631578945</v>
      </c>
      <c r="G301" t="s">
        <v>14</v>
      </c>
      <c r="H301">
        <v>49</v>
      </c>
      <c r="I301">
        <f t="shared" si="29"/>
        <v>1001.5</v>
      </c>
      <c r="J301" t="s">
        <v>21</v>
      </c>
      <c r="K301" t="s">
        <v>22</v>
      </c>
      <c r="L301">
        <v>1456984800</v>
      </c>
      <c r="M301">
        <v>1461819600</v>
      </c>
      <c r="N301" t="str">
        <f t="shared" si="30"/>
        <v>03/03/2016</v>
      </c>
      <c r="O301" s="11" t="str">
        <f t="shared" si="31"/>
        <v>March</v>
      </c>
      <c r="P301">
        <f t="shared" si="34"/>
        <v>2016</v>
      </c>
      <c r="Q301" t="str">
        <f>TEXT(DATE(1970,1,1)+M301/86400,"MM/DD/YYYY")</f>
        <v>04/28/2016</v>
      </c>
      <c r="R301" t="b">
        <v>0</v>
      </c>
      <c r="S301" t="b">
        <v>0</v>
      </c>
      <c r="T301" t="s">
        <v>17</v>
      </c>
      <c r="U301" t="str">
        <f t="shared" si="32"/>
        <v>food</v>
      </c>
      <c r="V301" t="str">
        <f t="shared" si="33"/>
        <v>food trucks</v>
      </c>
    </row>
    <row r="302" spans="1:2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0.05</v>
      </c>
      <c r="G302" t="s">
        <v>14</v>
      </c>
      <c r="H302">
        <v>1</v>
      </c>
      <c r="I302">
        <f t="shared" si="29"/>
        <v>3</v>
      </c>
      <c r="J302" t="s">
        <v>36</v>
      </c>
      <c r="K302" t="s">
        <v>37</v>
      </c>
      <c r="L302">
        <v>1504069200</v>
      </c>
      <c r="M302">
        <v>1504155600</v>
      </c>
      <c r="N302" t="str">
        <f t="shared" si="30"/>
        <v>08/30/2017</v>
      </c>
      <c r="O302" s="11" t="str">
        <f t="shared" si="31"/>
        <v>August</v>
      </c>
      <c r="P302">
        <f t="shared" si="34"/>
        <v>2017</v>
      </c>
      <c r="Q302" t="str">
        <f>TEXT(DATE(1970,1,1)+M302/86400,"MM/DD/YYYY")</f>
        <v>08/31/2017</v>
      </c>
      <c r="R302" t="b">
        <v>0</v>
      </c>
      <c r="S302" t="b">
        <v>1</v>
      </c>
      <c r="T302" t="s">
        <v>68</v>
      </c>
      <c r="U302" t="str">
        <f t="shared" si="32"/>
        <v>publishing</v>
      </c>
      <c r="V302" t="str">
        <f t="shared" si="33"/>
        <v>nonfiction</v>
      </c>
    </row>
    <row r="303" spans="1:22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13.446666666666667</v>
      </c>
      <c r="G303" t="s">
        <v>20</v>
      </c>
      <c r="H303">
        <v>295</v>
      </c>
      <c r="I303">
        <f t="shared" si="29"/>
        <v>6198.5</v>
      </c>
      <c r="J303" t="s">
        <v>21</v>
      </c>
      <c r="K303" t="s">
        <v>22</v>
      </c>
      <c r="L303">
        <v>1424930400</v>
      </c>
      <c r="M303">
        <v>1426395600</v>
      </c>
      <c r="N303" t="str">
        <f t="shared" si="30"/>
        <v>02/26/2015</v>
      </c>
      <c r="O303" s="11" t="str">
        <f t="shared" si="31"/>
        <v>February</v>
      </c>
      <c r="P303">
        <f t="shared" si="34"/>
        <v>2015</v>
      </c>
      <c r="Q303" t="str">
        <f>TEXT(DATE(1970,1,1)+M303/86400,"MM/DD/YYYY")</f>
        <v>03/15/2015</v>
      </c>
      <c r="R303" t="b">
        <v>0</v>
      </c>
      <c r="S303" t="b">
        <v>0</v>
      </c>
      <c r="T303" t="s">
        <v>42</v>
      </c>
      <c r="U303" t="str">
        <f t="shared" si="32"/>
        <v>film &amp; video</v>
      </c>
      <c r="V303" t="str">
        <f t="shared" si="33"/>
        <v>documentary</v>
      </c>
    </row>
    <row r="304" spans="1:2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0.31844940867279897</v>
      </c>
      <c r="G304" t="s">
        <v>14</v>
      </c>
      <c r="H304">
        <v>245</v>
      </c>
      <c r="I304">
        <f t="shared" si="29"/>
        <v>12239.5</v>
      </c>
      <c r="J304" t="s">
        <v>21</v>
      </c>
      <c r="K304" t="s">
        <v>22</v>
      </c>
      <c r="L304">
        <v>1535864400</v>
      </c>
      <c r="M304">
        <v>1537074000</v>
      </c>
      <c r="N304" t="str">
        <f t="shared" si="30"/>
        <v>09/02/2018</v>
      </c>
      <c r="O304" s="11" t="str">
        <f t="shared" si="31"/>
        <v>September</v>
      </c>
      <c r="P304">
        <f t="shared" si="34"/>
        <v>2018</v>
      </c>
      <c r="Q304" t="str">
        <f>TEXT(DATE(1970,1,1)+M304/86400,"MM/DD/YYYY")</f>
        <v>09/16/2018</v>
      </c>
      <c r="R304" t="b">
        <v>0</v>
      </c>
      <c r="S304" t="b">
        <v>0</v>
      </c>
      <c r="T304" t="s">
        <v>33</v>
      </c>
      <c r="U304" t="str">
        <f t="shared" si="32"/>
        <v>theater</v>
      </c>
      <c r="V304" t="str">
        <f t="shared" si="33"/>
        <v>plays</v>
      </c>
    </row>
    <row r="305" spans="1:2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0.82617647058823529</v>
      </c>
      <c r="G305" t="s">
        <v>14</v>
      </c>
      <c r="H305">
        <v>32</v>
      </c>
      <c r="I305">
        <f t="shared" si="29"/>
        <v>1420.5</v>
      </c>
      <c r="J305" t="s">
        <v>21</v>
      </c>
      <c r="K305" t="s">
        <v>22</v>
      </c>
      <c r="L305">
        <v>1452146400</v>
      </c>
      <c r="M305">
        <v>1452578400</v>
      </c>
      <c r="N305" t="str">
        <f t="shared" si="30"/>
        <v>01/07/2016</v>
      </c>
      <c r="O305" s="11" t="str">
        <f t="shared" si="31"/>
        <v>January</v>
      </c>
      <c r="P305">
        <f t="shared" si="34"/>
        <v>2016</v>
      </c>
      <c r="Q305" t="str">
        <f>TEXT(DATE(1970,1,1)+M305/86400,"MM/DD/YYYY")</f>
        <v>01/12/2016</v>
      </c>
      <c r="R305" t="b">
        <v>0</v>
      </c>
      <c r="S305" t="b">
        <v>0</v>
      </c>
      <c r="T305" t="s">
        <v>60</v>
      </c>
      <c r="U305" t="str">
        <f t="shared" si="32"/>
        <v>music</v>
      </c>
      <c r="V305" t="str">
        <f t="shared" si="33"/>
        <v>indie rock</v>
      </c>
    </row>
    <row r="306" spans="1:2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5.4614285714285717</v>
      </c>
      <c r="G306" t="s">
        <v>20</v>
      </c>
      <c r="H306">
        <v>142</v>
      </c>
      <c r="I306">
        <f t="shared" si="29"/>
        <v>5805.5</v>
      </c>
      <c r="J306" t="s">
        <v>21</v>
      </c>
      <c r="K306" t="s">
        <v>22</v>
      </c>
      <c r="L306">
        <v>1470546000</v>
      </c>
      <c r="M306">
        <v>1474088400</v>
      </c>
      <c r="N306" t="str">
        <f t="shared" si="30"/>
        <v>08/07/2016</v>
      </c>
      <c r="O306" s="11" t="str">
        <f t="shared" si="31"/>
        <v>August</v>
      </c>
      <c r="P306">
        <f t="shared" si="34"/>
        <v>2016</v>
      </c>
      <c r="Q306" t="str">
        <f>TEXT(DATE(1970,1,1)+M306/86400,"MM/DD/YYYY")</f>
        <v>09/17/2016</v>
      </c>
      <c r="R306" t="b">
        <v>0</v>
      </c>
      <c r="S306" t="b">
        <v>0</v>
      </c>
      <c r="T306" t="s">
        <v>42</v>
      </c>
      <c r="U306" t="str">
        <f t="shared" si="32"/>
        <v>film &amp; video</v>
      </c>
      <c r="V306" t="str">
        <f t="shared" si="33"/>
        <v>documentary</v>
      </c>
    </row>
    <row r="307" spans="1:2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2.8621428571428571</v>
      </c>
      <c r="G307" t="s">
        <v>20</v>
      </c>
      <c r="H307">
        <v>85</v>
      </c>
      <c r="I307">
        <f t="shared" si="29"/>
        <v>4049.5</v>
      </c>
      <c r="J307" t="s">
        <v>21</v>
      </c>
      <c r="K307" t="s">
        <v>22</v>
      </c>
      <c r="L307">
        <v>1458363600</v>
      </c>
      <c r="M307">
        <v>1461906000</v>
      </c>
      <c r="N307" t="str">
        <f t="shared" si="30"/>
        <v>03/19/2016</v>
      </c>
      <c r="O307" s="11" t="str">
        <f t="shared" si="31"/>
        <v>March</v>
      </c>
      <c r="P307">
        <f t="shared" si="34"/>
        <v>2016</v>
      </c>
      <c r="Q307" t="str">
        <f>TEXT(DATE(1970,1,1)+M307/86400,"MM/DD/YYYY")</f>
        <v>04/29/2016</v>
      </c>
      <c r="R307" t="b">
        <v>0</v>
      </c>
      <c r="S307" t="b">
        <v>0</v>
      </c>
      <c r="T307" t="s">
        <v>33</v>
      </c>
      <c r="U307" t="str">
        <f t="shared" si="32"/>
        <v>theater</v>
      </c>
      <c r="V307" t="str">
        <f t="shared" si="33"/>
        <v>plays</v>
      </c>
    </row>
    <row r="308" spans="1:22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7.9076923076923072E-2</v>
      </c>
      <c r="G308" t="s">
        <v>14</v>
      </c>
      <c r="H308">
        <v>7</v>
      </c>
      <c r="I308">
        <f t="shared" si="29"/>
        <v>260.5</v>
      </c>
      <c r="J308" t="s">
        <v>21</v>
      </c>
      <c r="K308" t="s">
        <v>22</v>
      </c>
      <c r="L308">
        <v>1500008400</v>
      </c>
      <c r="M308">
        <v>1500267600</v>
      </c>
      <c r="N308" t="str">
        <f t="shared" si="30"/>
        <v>07/14/2017</v>
      </c>
      <c r="O308" s="11" t="str">
        <f t="shared" si="31"/>
        <v>July</v>
      </c>
      <c r="P308">
        <f t="shared" si="34"/>
        <v>2017</v>
      </c>
      <c r="Q308" t="str">
        <f>TEXT(DATE(1970,1,1)+M308/86400,"MM/DD/YYYY")</f>
        <v>07/17/2017</v>
      </c>
      <c r="R308" t="b">
        <v>0</v>
      </c>
      <c r="S308" t="b">
        <v>1</v>
      </c>
      <c r="T308" t="s">
        <v>33</v>
      </c>
      <c r="U308" t="str">
        <f t="shared" si="32"/>
        <v>theater</v>
      </c>
      <c r="V308" t="str">
        <f t="shared" si="33"/>
        <v>plays</v>
      </c>
    </row>
    <row r="309" spans="1:22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1.3213677811550153</v>
      </c>
      <c r="G309" t="s">
        <v>20</v>
      </c>
      <c r="H309">
        <v>659</v>
      </c>
      <c r="I309">
        <f t="shared" si="29"/>
        <v>22066</v>
      </c>
      <c r="J309" t="s">
        <v>36</v>
      </c>
      <c r="K309" t="s">
        <v>37</v>
      </c>
      <c r="L309">
        <v>1338958800</v>
      </c>
      <c r="M309">
        <v>1340686800</v>
      </c>
      <c r="N309" t="str">
        <f t="shared" si="30"/>
        <v>06/06/2012</v>
      </c>
      <c r="O309" s="11" t="str">
        <f t="shared" si="31"/>
        <v>June</v>
      </c>
      <c r="P309">
        <f t="shared" si="34"/>
        <v>2012</v>
      </c>
      <c r="Q309" t="str">
        <f>TEXT(DATE(1970,1,1)+M309/86400,"MM/DD/YYYY")</f>
        <v>06/26/2012</v>
      </c>
      <c r="R309" t="b">
        <v>0</v>
      </c>
      <c r="S309" t="b">
        <v>1</v>
      </c>
      <c r="T309" t="s">
        <v>119</v>
      </c>
      <c r="U309" t="str">
        <f t="shared" si="32"/>
        <v>publishing</v>
      </c>
      <c r="V309" t="str">
        <f t="shared" si="33"/>
        <v>fiction</v>
      </c>
    </row>
    <row r="310" spans="1:2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0.74077834179357027</v>
      </c>
      <c r="G310" t="s">
        <v>14</v>
      </c>
      <c r="H310">
        <v>803</v>
      </c>
      <c r="I310">
        <f t="shared" si="29"/>
        <v>44181.5</v>
      </c>
      <c r="J310" t="s">
        <v>21</v>
      </c>
      <c r="K310" t="s">
        <v>22</v>
      </c>
      <c r="L310">
        <v>1303102800</v>
      </c>
      <c r="M310">
        <v>1303189200</v>
      </c>
      <c r="N310" t="str">
        <f t="shared" si="30"/>
        <v>04/18/2011</v>
      </c>
      <c r="O310" s="11" t="str">
        <f t="shared" si="31"/>
        <v>April</v>
      </c>
      <c r="P310">
        <f t="shared" si="34"/>
        <v>2011</v>
      </c>
      <c r="Q310" t="str">
        <f>TEXT(DATE(1970,1,1)+M310/86400,"MM/DD/YYYY")</f>
        <v>04/19/2011</v>
      </c>
      <c r="R310" t="b">
        <v>0</v>
      </c>
      <c r="S310" t="b">
        <v>0</v>
      </c>
      <c r="T310" t="s">
        <v>33</v>
      </c>
      <c r="U310" t="str">
        <f t="shared" si="32"/>
        <v>theater</v>
      </c>
      <c r="V310" t="str">
        <f t="shared" si="33"/>
        <v>plays</v>
      </c>
    </row>
    <row r="311" spans="1:22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0.75292682926829269</v>
      </c>
      <c r="G311" t="s">
        <v>74</v>
      </c>
      <c r="H311">
        <v>75</v>
      </c>
      <c r="I311">
        <f t="shared" si="29"/>
        <v>1581</v>
      </c>
      <c r="J311" t="s">
        <v>21</v>
      </c>
      <c r="K311" t="s">
        <v>22</v>
      </c>
      <c r="L311">
        <v>1316581200</v>
      </c>
      <c r="M311">
        <v>1318309200</v>
      </c>
      <c r="N311" t="str">
        <f t="shared" si="30"/>
        <v>09/21/2011</v>
      </c>
      <c r="O311" s="11" t="str">
        <f t="shared" si="31"/>
        <v>September</v>
      </c>
      <c r="P311">
        <f t="shared" si="34"/>
        <v>2011</v>
      </c>
      <c r="Q311" t="str">
        <f>TEXT(DATE(1970,1,1)+M311/86400,"MM/DD/YYYY")</f>
        <v>10/11/2011</v>
      </c>
      <c r="R311" t="b">
        <v>0</v>
      </c>
      <c r="S311" t="b">
        <v>1</v>
      </c>
      <c r="T311" t="s">
        <v>60</v>
      </c>
      <c r="U311" t="str">
        <f t="shared" si="32"/>
        <v>music</v>
      </c>
      <c r="V311" t="str">
        <f t="shared" si="33"/>
        <v>indie rock</v>
      </c>
    </row>
    <row r="312" spans="1:2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0.20333333333333334</v>
      </c>
      <c r="G312" t="s">
        <v>14</v>
      </c>
      <c r="H312">
        <v>16</v>
      </c>
      <c r="I312">
        <f t="shared" si="29"/>
        <v>801</v>
      </c>
      <c r="J312" t="s">
        <v>21</v>
      </c>
      <c r="K312" t="s">
        <v>22</v>
      </c>
      <c r="L312">
        <v>1270789200</v>
      </c>
      <c r="M312">
        <v>1272171600</v>
      </c>
      <c r="N312" t="str">
        <f t="shared" si="30"/>
        <v>04/09/2010</v>
      </c>
      <c r="O312" s="11" t="str">
        <f t="shared" si="31"/>
        <v>April</v>
      </c>
      <c r="P312">
        <f t="shared" si="34"/>
        <v>2010</v>
      </c>
      <c r="Q312" t="str">
        <f>TEXT(DATE(1970,1,1)+M312/86400,"MM/DD/YYYY")</f>
        <v>04/25/2010</v>
      </c>
      <c r="R312" t="b">
        <v>0</v>
      </c>
      <c r="S312" t="b">
        <v>0</v>
      </c>
      <c r="T312" t="s">
        <v>89</v>
      </c>
      <c r="U312" t="str">
        <f t="shared" si="32"/>
        <v>games</v>
      </c>
      <c r="V312" t="str">
        <f t="shared" si="33"/>
        <v>video games</v>
      </c>
    </row>
    <row r="313" spans="1:2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2.0336507936507937</v>
      </c>
      <c r="G313" t="s">
        <v>20</v>
      </c>
      <c r="H313">
        <v>121</v>
      </c>
      <c r="I313">
        <f t="shared" si="29"/>
        <v>6466.5</v>
      </c>
      <c r="J313" t="s">
        <v>21</v>
      </c>
      <c r="K313" t="s">
        <v>22</v>
      </c>
      <c r="L313">
        <v>1297836000</v>
      </c>
      <c r="M313">
        <v>1298872800</v>
      </c>
      <c r="N313" t="str">
        <f t="shared" si="30"/>
        <v>02/16/2011</v>
      </c>
      <c r="O313" s="11" t="str">
        <f t="shared" si="31"/>
        <v>February</v>
      </c>
      <c r="P313">
        <f t="shared" si="34"/>
        <v>2011</v>
      </c>
      <c r="Q313" t="str">
        <f>TEXT(DATE(1970,1,1)+M313/86400,"MM/DD/YYYY")</f>
        <v>02/28/2011</v>
      </c>
      <c r="R313" t="b">
        <v>0</v>
      </c>
      <c r="S313" t="b">
        <v>0</v>
      </c>
      <c r="T313" t="s">
        <v>33</v>
      </c>
      <c r="U313" t="str">
        <f t="shared" si="32"/>
        <v>theater</v>
      </c>
      <c r="V313" t="str">
        <f t="shared" si="33"/>
        <v>plays</v>
      </c>
    </row>
    <row r="314" spans="1:2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3.1022842639593908</v>
      </c>
      <c r="G314" t="s">
        <v>20</v>
      </c>
      <c r="H314">
        <v>3742</v>
      </c>
      <c r="I314">
        <f t="shared" si="29"/>
        <v>93543.5</v>
      </c>
      <c r="J314" t="s">
        <v>21</v>
      </c>
      <c r="K314" t="s">
        <v>22</v>
      </c>
      <c r="L314">
        <v>1382677200</v>
      </c>
      <c r="M314">
        <v>1383282000</v>
      </c>
      <c r="N314" t="str">
        <f t="shared" si="30"/>
        <v>10/25/2013</v>
      </c>
      <c r="O314" s="11" t="str">
        <f t="shared" si="31"/>
        <v>October</v>
      </c>
      <c r="P314">
        <f t="shared" si="34"/>
        <v>2013</v>
      </c>
      <c r="Q314" t="str">
        <f>TEXT(DATE(1970,1,1)+M314/86400,"MM/DD/YYYY")</f>
        <v>11/01/2013</v>
      </c>
      <c r="R314" t="b">
        <v>0</v>
      </c>
      <c r="S314" t="b">
        <v>0</v>
      </c>
      <c r="T314" t="s">
        <v>33</v>
      </c>
      <c r="U314" t="str">
        <f t="shared" si="32"/>
        <v>theater</v>
      </c>
      <c r="V314" t="str">
        <f t="shared" si="33"/>
        <v>plays</v>
      </c>
    </row>
    <row r="315" spans="1:2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3.9531818181818181</v>
      </c>
      <c r="G315" t="s">
        <v>20</v>
      </c>
      <c r="H315">
        <v>223</v>
      </c>
      <c r="I315">
        <f t="shared" si="29"/>
        <v>4460</v>
      </c>
      <c r="J315" t="s">
        <v>21</v>
      </c>
      <c r="K315" t="s">
        <v>22</v>
      </c>
      <c r="L315">
        <v>1330322400</v>
      </c>
      <c r="M315">
        <v>1330495200</v>
      </c>
      <c r="N315" t="str">
        <f t="shared" si="30"/>
        <v>02/27/2012</v>
      </c>
      <c r="O315" s="11" t="str">
        <f t="shared" si="31"/>
        <v>February</v>
      </c>
      <c r="P315">
        <f t="shared" si="34"/>
        <v>2012</v>
      </c>
      <c r="Q315" t="str">
        <f>TEXT(DATE(1970,1,1)+M315/86400,"MM/DD/YYYY")</f>
        <v>02/29/2012</v>
      </c>
      <c r="R315" t="b">
        <v>0</v>
      </c>
      <c r="S315" t="b">
        <v>0</v>
      </c>
      <c r="T315" t="s">
        <v>23</v>
      </c>
      <c r="U315" t="str">
        <f t="shared" si="32"/>
        <v>music</v>
      </c>
      <c r="V315" t="str">
        <f t="shared" si="33"/>
        <v>rock</v>
      </c>
    </row>
    <row r="316" spans="1:2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2.9471428571428571</v>
      </c>
      <c r="G316" t="s">
        <v>20</v>
      </c>
      <c r="H316">
        <v>133</v>
      </c>
      <c r="I316">
        <f t="shared" si="29"/>
        <v>2129.5</v>
      </c>
      <c r="J316" t="s">
        <v>21</v>
      </c>
      <c r="K316" t="s">
        <v>22</v>
      </c>
      <c r="L316">
        <v>1552366800</v>
      </c>
      <c r="M316">
        <v>1552798800</v>
      </c>
      <c r="N316" t="str">
        <f t="shared" si="30"/>
        <v>03/12/2019</v>
      </c>
      <c r="O316" s="11" t="str">
        <f t="shared" si="31"/>
        <v>March</v>
      </c>
      <c r="P316">
        <f t="shared" si="34"/>
        <v>2019</v>
      </c>
      <c r="Q316" t="str">
        <f>TEXT(DATE(1970,1,1)+M316/86400,"MM/DD/YYYY")</f>
        <v>03/17/2019</v>
      </c>
      <c r="R316" t="b">
        <v>0</v>
      </c>
      <c r="S316" t="b">
        <v>1</v>
      </c>
      <c r="T316" t="s">
        <v>42</v>
      </c>
      <c r="U316" t="str">
        <f t="shared" si="32"/>
        <v>film &amp; video</v>
      </c>
      <c r="V316" t="str">
        <f t="shared" si="33"/>
        <v>documentary</v>
      </c>
    </row>
    <row r="317" spans="1:22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0.33894736842105261</v>
      </c>
      <c r="G317" t="s">
        <v>14</v>
      </c>
      <c r="H317">
        <v>31</v>
      </c>
      <c r="I317">
        <f t="shared" si="29"/>
        <v>1625.5</v>
      </c>
      <c r="J317" t="s">
        <v>21</v>
      </c>
      <c r="K317" t="s">
        <v>22</v>
      </c>
      <c r="L317">
        <v>1400907600</v>
      </c>
      <c r="M317">
        <v>1403413200</v>
      </c>
      <c r="N317" t="str">
        <f t="shared" si="30"/>
        <v>05/24/2014</v>
      </c>
      <c r="O317" s="11" t="str">
        <f t="shared" si="31"/>
        <v>May</v>
      </c>
      <c r="P317">
        <f t="shared" si="34"/>
        <v>2014</v>
      </c>
      <c r="Q317" t="str">
        <f>TEXT(DATE(1970,1,1)+M317/86400,"MM/DD/YYYY")</f>
        <v>06/22/2014</v>
      </c>
      <c r="R317" t="b">
        <v>0</v>
      </c>
      <c r="S317" t="b">
        <v>0</v>
      </c>
      <c r="T317" t="s">
        <v>33</v>
      </c>
      <c r="U317" t="str">
        <f t="shared" si="32"/>
        <v>theater</v>
      </c>
      <c r="V317" t="str">
        <f t="shared" si="33"/>
        <v>plays</v>
      </c>
    </row>
    <row r="318" spans="1:2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0.66677083333333331</v>
      </c>
      <c r="G318" t="s">
        <v>14</v>
      </c>
      <c r="H318">
        <v>108</v>
      </c>
      <c r="I318">
        <f t="shared" si="29"/>
        <v>3254.5</v>
      </c>
      <c r="J318" t="s">
        <v>107</v>
      </c>
      <c r="K318" t="s">
        <v>108</v>
      </c>
      <c r="L318">
        <v>1574143200</v>
      </c>
      <c r="M318">
        <v>1574229600</v>
      </c>
      <c r="N318" t="str">
        <f t="shared" si="30"/>
        <v>11/19/2019</v>
      </c>
      <c r="O318" s="11" t="str">
        <f t="shared" si="31"/>
        <v>November</v>
      </c>
      <c r="P318">
        <f t="shared" si="34"/>
        <v>2019</v>
      </c>
      <c r="Q318" t="str">
        <f>TEXT(DATE(1970,1,1)+M318/86400,"MM/DD/YYYY")</f>
        <v>11/20/2019</v>
      </c>
      <c r="R318" t="b">
        <v>0</v>
      </c>
      <c r="S318" t="b">
        <v>1</v>
      </c>
      <c r="T318" t="s">
        <v>17</v>
      </c>
      <c r="U318" t="str">
        <f t="shared" si="32"/>
        <v>food</v>
      </c>
      <c r="V318" t="str">
        <f t="shared" si="33"/>
        <v>food trucks</v>
      </c>
    </row>
    <row r="319" spans="1:2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0.19227272727272726</v>
      </c>
      <c r="G319" t="s">
        <v>14</v>
      </c>
      <c r="H319">
        <v>30</v>
      </c>
      <c r="I319">
        <f t="shared" si="29"/>
        <v>649.5</v>
      </c>
      <c r="J319" t="s">
        <v>21</v>
      </c>
      <c r="K319" t="s">
        <v>22</v>
      </c>
      <c r="L319">
        <v>1494738000</v>
      </c>
      <c r="M319">
        <v>1495861200</v>
      </c>
      <c r="N319" t="str">
        <f t="shared" si="30"/>
        <v>05/14/2017</v>
      </c>
      <c r="O319" s="11" t="str">
        <f t="shared" si="31"/>
        <v>May</v>
      </c>
      <c r="P319">
        <f t="shared" si="34"/>
        <v>2017</v>
      </c>
      <c r="Q319" t="str">
        <f>TEXT(DATE(1970,1,1)+M319/86400,"MM/DD/YYYY")</f>
        <v>05/27/2017</v>
      </c>
      <c r="R319" t="b">
        <v>0</v>
      </c>
      <c r="S319" t="b">
        <v>0</v>
      </c>
      <c r="T319" t="s">
        <v>33</v>
      </c>
      <c r="U319" t="str">
        <f t="shared" si="32"/>
        <v>theater</v>
      </c>
      <c r="V319" t="str">
        <f t="shared" si="33"/>
        <v>plays</v>
      </c>
    </row>
    <row r="320" spans="1:22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0.15842105263157893</v>
      </c>
      <c r="G320" t="s">
        <v>14</v>
      </c>
      <c r="H320">
        <v>17</v>
      </c>
      <c r="I320">
        <f t="shared" si="29"/>
        <v>460</v>
      </c>
      <c r="J320" t="s">
        <v>21</v>
      </c>
      <c r="K320" t="s">
        <v>22</v>
      </c>
      <c r="L320">
        <v>1392357600</v>
      </c>
      <c r="M320">
        <v>1392530400</v>
      </c>
      <c r="N320" t="str">
        <f t="shared" si="30"/>
        <v>02/14/2014</v>
      </c>
      <c r="O320" s="11" t="str">
        <f t="shared" si="31"/>
        <v>February</v>
      </c>
      <c r="P320">
        <f t="shared" si="34"/>
        <v>2014</v>
      </c>
      <c r="Q320" t="str">
        <f>TEXT(DATE(1970,1,1)+M320/86400,"MM/DD/YYYY")</f>
        <v>02/16/2014</v>
      </c>
      <c r="R320" t="b">
        <v>0</v>
      </c>
      <c r="S320" t="b">
        <v>0</v>
      </c>
      <c r="T320" t="s">
        <v>23</v>
      </c>
      <c r="U320" t="str">
        <f t="shared" si="32"/>
        <v>music</v>
      </c>
      <c r="V320" t="str">
        <f t="shared" si="33"/>
        <v>rock</v>
      </c>
    </row>
    <row r="321" spans="1:22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0.38702380952380955</v>
      </c>
      <c r="G321" t="s">
        <v>74</v>
      </c>
      <c r="H321">
        <v>64</v>
      </c>
      <c r="I321">
        <f t="shared" si="29"/>
        <v>1657.5</v>
      </c>
      <c r="J321" t="s">
        <v>21</v>
      </c>
      <c r="K321" t="s">
        <v>22</v>
      </c>
      <c r="L321">
        <v>1281589200</v>
      </c>
      <c r="M321">
        <v>1283662800</v>
      </c>
      <c r="N321" t="str">
        <f t="shared" si="30"/>
        <v>08/12/2010</v>
      </c>
      <c r="O321" s="11" t="str">
        <f t="shared" si="31"/>
        <v>August</v>
      </c>
      <c r="P321">
        <f t="shared" si="34"/>
        <v>2010</v>
      </c>
      <c r="Q321" t="str">
        <f>TEXT(DATE(1970,1,1)+M321/86400,"MM/DD/YYYY")</f>
        <v>09/05/2010</v>
      </c>
      <c r="R321" t="b">
        <v>0</v>
      </c>
      <c r="S321" t="b">
        <v>0</v>
      </c>
      <c r="T321" t="s">
        <v>28</v>
      </c>
      <c r="U321" t="str">
        <f t="shared" si="32"/>
        <v>technology</v>
      </c>
      <c r="V321" t="str">
        <f t="shared" si="33"/>
        <v>web</v>
      </c>
    </row>
    <row r="322" spans="1:2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8"/>
        <v>9.5876777251184833E-2</v>
      </c>
      <c r="G322" t="s">
        <v>14</v>
      </c>
      <c r="H322">
        <v>80</v>
      </c>
      <c r="I322">
        <f t="shared" si="29"/>
        <v>4086</v>
      </c>
      <c r="J322" t="s">
        <v>21</v>
      </c>
      <c r="K322" t="s">
        <v>22</v>
      </c>
      <c r="L322">
        <v>1305003600</v>
      </c>
      <c r="M322">
        <v>1305781200</v>
      </c>
      <c r="N322" t="str">
        <f t="shared" si="30"/>
        <v>05/10/2011</v>
      </c>
      <c r="O322" s="11" t="str">
        <f t="shared" si="31"/>
        <v>May</v>
      </c>
      <c r="P322">
        <f t="shared" si="34"/>
        <v>2011</v>
      </c>
      <c r="Q322" t="str">
        <f>TEXT(DATE(1970,1,1)+M322/86400,"MM/DD/YYYY")</f>
        <v>05/19/2011</v>
      </c>
      <c r="R322" t="b">
        <v>0</v>
      </c>
      <c r="S322" t="b">
        <v>0</v>
      </c>
      <c r="T322" t="s">
        <v>119</v>
      </c>
      <c r="U322" t="str">
        <f t="shared" si="32"/>
        <v>publishing</v>
      </c>
      <c r="V322" t="str">
        <f t="shared" si="33"/>
        <v>fiction</v>
      </c>
    </row>
    <row r="323" spans="1:22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5">(E323/D323)</f>
        <v>0.94144366197183094</v>
      </c>
      <c r="G323" t="s">
        <v>14</v>
      </c>
      <c r="H323">
        <v>2468</v>
      </c>
      <c r="I323">
        <f t="shared" ref="I323:I386" si="36">AVERAGE(H323,E323)</f>
        <v>81445</v>
      </c>
      <c r="J323" t="s">
        <v>21</v>
      </c>
      <c r="K323" t="s">
        <v>22</v>
      </c>
      <c r="L323">
        <v>1301634000</v>
      </c>
      <c r="M323">
        <v>1302325200</v>
      </c>
      <c r="N323" t="str">
        <f t="shared" ref="N323:N386" si="37">TEXT(DATE(1970,1,1)+L323/86400,"MM/DD/YYYY")</f>
        <v>04/01/2011</v>
      </c>
      <c r="O323" s="11" t="str">
        <f t="shared" ref="O323:O386" si="38">TEXT(N323,"MMMM")</f>
        <v>April</v>
      </c>
      <c r="P323">
        <f t="shared" si="34"/>
        <v>2011</v>
      </c>
      <c r="Q323" t="str">
        <f>TEXT(DATE(1970,1,1)+M323/86400,"MM/DD/YYYY")</f>
        <v>04/09/2011</v>
      </c>
      <c r="R323" t="b">
        <v>0</v>
      </c>
      <c r="S323" t="b">
        <v>0</v>
      </c>
      <c r="T323" t="s">
        <v>100</v>
      </c>
      <c r="U323" t="str">
        <f t="shared" ref="U323:U386" si="39">LEFT(T323,FIND("/",T323)-1)</f>
        <v>film &amp; video</v>
      </c>
      <c r="V323" t="str">
        <f t="shared" ref="V323:V386" si="40">RIGHT(T323,LEN(T323)-FIND("/",T323)-0)</f>
        <v>shorts</v>
      </c>
    </row>
    <row r="324" spans="1:22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5"/>
        <v>1.6656234096692113</v>
      </c>
      <c r="G324" t="s">
        <v>20</v>
      </c>
      <c r="H324">
        <v>5168</v>
      </c>
      <c r="I324">
        <f t="shared" si="36"/>
        <v>100772.5</v>
      </c>
      <c r="J324" t="s">
        <v>21</v>
      </c>
      <c r="K324" t="s">
        <v>22</v>
      </c>
      <c r="L324">
        <v>1290664800</v>
      </c>
      <c r="M324">
        <v>1291788000</v>
      </c>
      <c r="N324" t="str">
        <f t="shared" si="37"/>
        <v>11/25/2010</v>
      </c>
      <c r="O324" s="11" t="str">
        <f t="shared" si="38"/>
        <v>November</v>
      </c>
      <c r="P324">
        <f t="shared" ref="P324:P387" si="41">YEAR(N324)</f>
        <v>2010</v>
      </c>
      <c r="Q324" t="str">
        <f>TEXT(DATE(1970,1,1)+M324/86400,"MM/DD/YYYY")</f>
        <v>12/08/2010</v>
      </c>
      <c r="R324" t="b">
        <v>0</v>
      </c>
      <c r="S324" t="b">
        <v>0</v>
      </c>
      <c r="T324" t="s">
        <v>33</v>
      </c>
      <c r="U324" t="str">
        <f t="shared" si="39"/>
        <v>theater</v>
      </c>
      <c r="V324" t="str">
        <f t="shared" si="40"/>
        <v>plays</v>
      </c>
    </row>
    <row r="325" spans="1:2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5"/>
        <v>0.24134831460674158</v>
      </c>
      <c r="G325" t="s">
        <v>14</v>
      </c>
      <c r="H325">
        <v>26</v>
      </c>
      <c r="I325">
        <f t="shared" si="36"/>
        <v>1087</v>
      </c>
      <c r="J325" t="s">
        <v>40</v>
      </c>
      <c r="K325" t="s">
        <v>41</v>
      </c>
      <c r="L325">
        <v>1395896400</v>
      </c>
      <c r="M325">
        <v>1396069200</v>
      </c>
      <c r="N325" t="str">
        <f t="shared" si="37"/>
        <v>03/27/2014</v>
      </c>
      <c r="O325" s="11" t="str">
        <f t="shared" si="38"/>
        <v>March</v>
      </c>
      <c r="P325">
        <f t="shared" si="41"/>
        <v>2014</v>
      </c>
      <c r="Q325" t="str">
        <f>TEXT(DATE(1970,1,1)+M325/86400,"MM/DD/YYYY")</f>
        <v>03/29/2014</v>
      </c>
      <c r="R325" t="b">
        <v>0</v>
      </c>
      <c r="S325" t="b">
        <v>0</v>
      </c>
      <c r="T325" t="s">
        <v>42</v>
      </c>
      <c r="U325" t="str">
        <f t="shared" si="39"/>
        <v>film &amp; video</v>
      </c>
      <c r="V325" t="str">
        <f t="shared" si="40"/>
        <v>documentary</v>
      </c>
    </row>
    <row r="326" spans="1:2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5"/>
        <v>1.6405633802816901</v>
      </c>
      <c r="G326" t="s">
        <v>20</v>
      </c>
      <c r="H326">
        <v>307</v>
      </c>
      <c r="I326">
        <f t="shared" si="36"/>
        <v>5977.5</v>
      </c>
      <c r="J326" t="s">
        <v>21</v>
      </c>
      <c r="K326" t="s">
        <v>22</v>
      </c>
      <c r="L326">
        <v>1434862800</v>
      </c>
      <c r="M326">
        <v>1435899600</v>
      </c>
      <c r="N326" t="str">
        <f t="shared" si="37"/>
        <v>06/21/2015</v>
      </c>
      <c r="O326" s="11" t="str">
        <f t="shared" si="38"/>
        <v>June</v>
      </c>
      <c r="P326">
        <f t="shared" si="41"/>
        <v>2015</v>
      </c>
      <c r="Q326" t="str">
        <f>TEXT(DATE(1970,1,1)+M326/86400,"MM/DD/YYYY")</f>
        <v>07/03/2015</v>
      </c>
      <c r="R326" t="b">
        <v>0</v>
      </c>
      <c r="S326" t="b">
        <v>1</v>
      </c>
      <c r="T326" t="s">
        <v>33</v>
      </c>
      <c r="U326" t="str">
        <f t="shared" si="39"/>
        <v>theater</v>
      </c>
      <c r="V326" t="str">
        <f t="shared" si="40"/>
        <v>plays</v>
      </c>
    </row>
    <row r="327" spans="1:22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5"/>
        <v>0.90723076923076929</v>
      </c>
      <c r="G327" t="s">
        <v>14</v>
      </c>
      <c r="H327">
        <v>73</v>
      </c>
      <c r="I327">
        <f t="shared" si="36"/>
        <v>2985</v>
      </c>
      <c r="J327" t="s">
        <v>21</v>
      </c>
      <c r="K327" t="s">
        <v>22</v>
      </c>
      <c r="L327">
        <v>1529125200</v>
      </c>
      <c r="M327">
        <v>1531112400</v>
      </c>
      <c r="N327" t="str">
        <f t="shared" si="37"/>
        <v>06/16/2018</v>
      </c>
      <c r="O327" s="11" t="str">
        <f t="shared" si="38"/>
        <v>June</v>
      </c>
      <c r="P327">
        <f t="shared" si="41"/>
        <v>2018</v>
      </c>
      <c r="Q327" t="str">
        <f>TEXT(DATE(1970,1,1)+M327/86400,"MM/DD/YYYY")</f>
        <v>07/09/2018</v>
      </c>
      <c r="R327" t="b">
        <v>0</v>
      </c>
      <c r="S327" t="b">
        <v>1</v>
      </c>
      <c r="T327" t="s">
        <v>33</v>
      </c>
      <c r="U327" t="str">
        <f t="shared" si="39"/>
        <v>theater</v>
      </c>
      <c r="V327" t="str">
        <f t="shared" si="40"/>
        <v>plays</v>
      </c>
    </row>
    <row r="328" spans="1:22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5"/>
        <v>0.46194444444444444</v>
      </c>
      <c r="G328" t="s">
        <v>14</v>
      </c>
      <c r="H328">
        <v>128</v>
      </c>
      <c r="I328">
        <f t="shared" si="36"/>
        <v>1727</v>
      </c>
      <c r="J328" t="s">
        <v>21</v>
      </c>
      <c r="K328" t="s">
        <v>22</v>
      </c>
      <c r="L328">
        <v>1451109600</v>
      </c>
      <c r="M328">
        <v>1451628000</v>
      </c>
      <c r="N328" t="str">
        <f t="shared" si="37"/>
        <v>12/26/2015</v>
      </c>
      <c r="O328" s="11" t="str">
        <f t="shared" si="38"/>
        <v>December</v>
      </c>
      <c r="P328">
        <f t="shared" si="41"/>
        <v>2015</v>
      </c>
      <c r="Q328" t="str">
        <f>TEXT(DATE(1970,1,1)+M328/86400,"MM/DD/YYYY")</f>
        <v>01/01/2016</v>
      </c>
      <c r="R328" t="b">
        <v>0</v>
      </c>
      <c r="S328" t="b">
        <v>0</v>
      </c>
      <c r="T328" t="s">
        <v>71</v>
      </c>
      <c r="U328" t="str">
        <f t="shared" si="39"/>
        <v>film &amp; video</v>
      </c>
      <c r="V328" t="str">
        <f t="shared" si="40"/>
        <v>animation</v>
      </c>
    </row>
    <row r="329" spans="1:2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5"/>
        <v>0.38538461538461538</v>
      </c>
      <c r="G329" t="s">
        <v>14</v>
      </c>
      <c r="H329">
        <v>33</v>
      </c>
      <c r="I329">
        <f t="shared" si="36"/>
        <v>517.5</v>
      </c>
      <c r="J329" t="s">
        <v>21</v>
      </c>
      <c r="K329" t="s">
        <v>22</v>
      </c>
      <c r="L329">
        <v>1566968400</v>
      </c>
      <c r="M329">
        <v>1567314000</v>
      </c>
      <c r="N329" t="str">
        <f t="shared" si="37"/>
        <v>08/28/2019</v>
      </c>
      <c r="O329" s="11" t="str">
        <f t="shared" si="38"/>
        <v>August</v>
      </c>
      <c r="P329">
        <f t="shared" si="41"/>
        <v>2019</v>
      </c>
      <c r="Q329" t="str">
        <f>TEXT(DATE(1970,1,1)+M329/86400,"MM/DD/YYYY")</f>
        <v>09/01/2019</v>
      </c>
      <c r="R329" t="b">
        <v>0</v>
      </c>
      <c r="S329" t="b">
        <v>1</v>
      </c>
      <c r="T329" t="s">
        <v>33</v>
      </c>
      <c r="U329" t="str">
        <f t="shared" si="39"/>
        <v>theater</v>
      </c>
      <c r="V329" t="str">
        <f t="shared" si="40"/>
        <v>plays</v>
      </c>
    </row>
    <row r="330" spans="1:22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5"/>
        <v>1.3356231003039514</v>
      </c>
      <c r="G330" t="s">
        <v>20</v>
      </c>
      <c r="H330">
        <v>2441</v>
      </c>
      <c r="I330">
        <f t="shared" si="36"/>
        <v>67133.5</v>
      </c>
      <c r="J330" t="s">
        <v>21</v>
      </c>
      <c r="K330" t="s">
        <v>22</v>
      </c>
      <c r="L330">
        <v>1543557600</v>
      </c>
      <c r="M330">
        <v>1544508000</v>
      </c>
      <c r="N330" t="str">
        <f t="shared" si="37"/>
        <v>11/30/2018</v>
      </c>
      <c r="O330" s="11" t="str">
        <f t="shared" si="38"/>
        <v>November</v>
      </c>
      <c r="P330">
        <f t="shared" si="41"/>
        <v>2018</v>
      </c>
      <c r="Q330" t="str">
        <f>TEXT(DATE(1970,1,1)+M330/86400,"MM/DD/YYYY")</f>
        <v>12/11/2018</v>
      </c>
      <c r="R330" t="b">
        <v>0</v>
      </c>
      <c r="S330" t="b">
        <v>0</v>
      </c>
      <c r="T330" t="s">
        <v>23</v>
      </c>
      <c r="U330" t="str">
        <f t="shared" si="39"/>
        <v>music</v>
      </c>
      <c r="V330" t="str">
        <f t="shared" si="40"/>
        <v>rock</v>
      </c>
    </row>
    <row r="331" spans="1:22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5"/>
        <v>0.22896588486140726</v>
      </c>
      <c r="G331" t="s">
        <v>47</v>
      </c>
      <c r="H331">
        <v>211</v>
      </c>
      <c r="I331">
        <f t="shared" si="36"/>
        <v>10844</v>
      </c>
      <c r="J331" t="s">
        <v>21</v>
      </c>
      <c r="K331" t="s">
        <v>22</v>
      </c>
      <c r="L331">
        <v>1481522400</v>
      </c>
      <c r="M331">
        <v>1482472800</v>
      </c>
      <c r="N331" t="str">
        <f t="shared" si="37"/>
        <v>12/12/2016</v>
      </c>
      <c r="O331" s="11" t="str">
        <f t="shared" si="38"/>
        <v>December</v>
      </c>
      <c r="P331">
        <f t="shared" si="41"/>
        <v>2016</v>
      </c>
      <c r="Q331" t="str">
        <f>TEXT(DATE(1970,1,1)+M331/86400,"MM/DD/YYYY")</f>
        <v>12/23/2016</v>
      </c>
      <c r="R331" t="b">
        <v>0</v>
      </c>
      <c r="S331" t="b">
        <v>0</v>
      </c>
      <c r="T331" t="s">
        <v>89</v>
      </c>
      <c r="U331" t="str">
        <f t="shared" si="39"/>
        <v>games</v>
      </c>
      <c r="V331" t="str">
        <f t="shared" si="40"/>
        <v>video games</v>
      </c>
    </row>
    <row r="332" spans="1:22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5"/>
        <v>1.8495548961424333</v>
      </c>
      <c r="G332" t="s">
        <v>20</v>
      </c>
      <c r="H332">
        <v>1385</v>
      </c>
      <c r="I332">
        <f t="shared" si="36"/>
        <v>31857.5</v>
      </c>
      <c r="J332" t="s">
        <v>40</v>
      </c>
      <c r="K332" t="s">
        <v>41</v>
      </c>
      <c r="L332">
        <v>1512712800</v>
      </c>
      <c r="M332">
        <v>1512799200</v>
      </c>
      <c r="N332" t="str">
        <f t="shared" si="37"/>
        <v>12/08/2017</v>
      </c>
      <c r="O332" s="11" t="str">
        <f t="shared" si="38"/>
        <v>December</v>
      </c>
      <c r="P332">
        <f t="shared" si="41"/>
        <v>2017</v>
      </c>
      <c r="Q332" t="str">
        <f>TEXT(DATE(1970,1,1)+M332/86400,"MM/DD/YYYY")</f>
        <v>12/09/2017</v>
      </c>
      <c r="R332" t="b">
        <v>0</v>
      </c>
      <c r="S332" t="b">
        <v>0</v>
      </c>
      <c r="T332" t="s">
        <v>42</v>
      </c>
      <c r="U332" t="str">
        <f t="shared" si="39"/>
        <v>film &amp; video</v>
      </c>
      <c r="V332" t="str">
        <f t="shared" si="40"/>
        <v>documentary</v>
      </c>
    </row>
    <row r="333" spans="1:22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5"/>
        <v>4.4372727272727275</v>
      </c>
      <c r="G333" t="s">
        <v>20</v>
      </c>
      <c r="H333">
        <v>190</v>
      </c>
      <c r="I333">
        <f t="shared" si="36"/>
        <v>7416.5</v>
      </c>
      <c r="J333" t="s">
        <v>21</v>
      </c>
      <c r="K333" t="s">
        <v>22</v>
      </c>
      <c r="L333">
        <v>1324274400</v>
      </c>
      <c r="M333">
        <v>1324360800</v>
      </c>
      <c r="N333" t="str">
        <f t="shared" si="37"/>
        <v>12/19/2011</v>
      </c>
      <c r="O333" s="11" t="str">
        <f t="shared" si="38"/>
        <v>December</v>
      </c>
      <c r="P333">
        <f t="shared" si="41"/>
        <v>2011</v>
      </c>
      <c r="Q333" t="str">
        <f>TEXT(DATE(1970,1,1)+M333/86400,"MM/DD/YYYY")</f>
        <v>12/20/2011</v>
      </c>
      <c r="R333" t="b">
        <v>0</v>
      </c>
      <c r="S333" t="b">
        <v>0</v>
      </c>
      <c r="T333" t="s">
        <v>17</v>
      </c>
      <c r="U333" t="str">
        <f t="shared" si="39"/>
        <v>food</v>
      </c>
      <c r="V333" t="str">
        <f t="shared" si="40"/>
        <v>food trucks</v>
      </c>
    </row>
    <row r="334" spans="1:22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5"/>
        <v>1.999806763285024</v>
      </c>
      <c r="G334" t="s">
        <v>20</v>
      </c>
      <c r="H334">
        <v>470</v>
      </c>
      <c r="I334">
        <f t="shared" si="36"/>
        <v>20933</v>
      </c>
      <c r="J334" t="s">
        <v>21</v>
      </c>
      <c r="K334" t="s">
        <v>22</v>
      </c>
      <c r="L334">
        <v>1364446800</v>
      </c>
      <c r="M334">
        <v>1364533200</v>
      </c>
      <c r="N334" t="str">
        <f t="shared" si="37"/>
        <v>03/28/2013</v>
      </c>
      <c r="O334" s="11" t="str">
        <f t="shared" si="38"/>
        <v>March</v>
      </c>
      <c r="P334">
        <f t="shared" si="41"/>
        <v>2013</v>
      </c>
      <c r="Q334" t="str">
        <f>TEXT(DATE(1970,1,1)+M334/86400,"MM/DD/YYYY")</f>
        <v>03/29/2013</v>
      </c>
      <c r="R334" t="b">
        <v>0</v>
      </c>
      <c r="S334" t="b">
        <v>0</v>
      </c>
      <c r="T334" t="s">
        <v>65</v>
      </c>
      <c r="U334" t="str">
        <f t="shared" si="39"/>
        <v>technology</v>
      </c>
      <c r="V334" t="str">
        <f t="shared" si="40"/>
        <v>wearables</v>
      </c>
    </row>
    <row r="335" spans="1:2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5"/>
        <v>1.2395833333333333</v>
      </c>
      <c r="G335" t="s">
        <v>20</v>
      </c>
      <c r="H335">
        <v>253</v>
      </c>
      <c r="I335">
        <f t="shared" si="36"/>
        <v>6076.5</v>
      </c>
      <c r="J335" t="s">
        <v>21</v>
      </c>
      <c r="K335" t="s">
        <v>22</v>
      </c>
      <c r="L335">
        <v>1542693600</v>
      </c>
      <c r="M335">
        <v>1545112800</v>
      </c>
      <c r="N335" t="str">
        <f t="shared" si="37"/>
        <v>11/20/2018</v>
      </c>
      <c r="O335" s="11" t="str">
        <f t="shared" si="38"/>
        <v>November</v>
      </c>
      <c r="P335">
        <f t="shared" si="41"/>
        <v>2018</v>
      </c>
      <c r="Q335" t="str">
        <f>TEXT(DATE(1970,1,1)+M335/86400,"MM/DD/YYYY")</f>
        <v>12/18/2018</v>
      </c>
      <c r="R335" t="b">
        <v>0</v>
      </c>
      <c r="S335" t="b">
        <v>0</v>
      </c>
      <c r="T335" t="s">
        <v>33</v>
      </c>
      <c r="U335" t="str">
        <f t="shared" si="39"/>
        <v>theater</v>
      </c>
      <c r="V335" t="str">
        <f t="shared" si="40"/>
        <v>plays</v>
      </c>
    </row>
    <row r="336" spans="1:2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5"/>
        <v>1.8661329305135952</v>
      </c>
      <c r="G336" t="s">
        <v>20</v>
      </c>
      <c r="H336">
        <v>1113</v>
      </c>
      <c r="I336">
        <f t="shared" si="36"/>
        <v>62325.5</v>
      </c>
      <c r="J336" t="s">
        <v>21</v>
      </c>
      <c r="K336" t="s">
        <v>22</v>
      </c>
      <c r="L336">
        <v>1515564000</v>
      </c>
      <c r="M336">
        <v>1516168800</v>
      </c>
      <c r="N336" t="str">
        <f t="shared" si="37"/>
        <v>01/10/2018</v>
      </c>
      <c r="O336" s="11" t="str">
        <f t="shared" si="38"/>
        <v>January</v>
      </c>
      <c r="P336">
        <f t="shared" si="41"/>
        <v>2018</v>
      </c>
      <c r="Q336" t="str">
        <f>TEXT(DATE(1970,1,1)+M336/86400,"MM/DD/YYYY")</f>
        <v>01/17/2018</v>
      </c>
      <c r="R336" t="b">
        <v>0</v>
      </c>
      <c r="S336" t="b">
        <v>0</v>
      </c>
      <c r="T336" t="s">
        <v>23</v>
      </c>
      <c r="U336" t="str">
        <f t="shared" si="39"/>
        <v>music</v>
      </c>
      <c r="V336" t="str">
        <f t="shared" si="40"/>
        <v>rock</v>
      </c>
    </row>
    <row r="337" spans="1:2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5"/>
        <v>1.1428538550057536</v>
      </c>
      <c r="G337" t="s">
        <v>20</v>
      </c>
      <c r="H337">
        <v>2283</v>
      </c>
      <c r="I337">
        <f t="shared" si="36"/>
        <v>100455.5</v>
      </c>
      <c r="J337" t="s">
        <v>21</v>
      </c>
      <c r="K337" t="s">
        <v>22</v>
      </c>
      <c r="L337">
        <v>1573797600</v>
      </c>
      <c r="M337">
        <v>1574920800</v>
      </c>
      <c r="N337" t="str">
        <f t="shared" si="37"/>
        <v>11/15/2019</v>
      </c>
      <c r="O337" s="11" t="str">
        <f t="shared" si="38"/>
        <v>November</v>
      </c>
      <c r="P337">
        <f t="shared" si="41"/>
        <v>2019</v>
      </c>
      <c r="Q337" t="str">
        <f>TEXT(DATE(1970,1,1)+M337/86400,"MM/DD/YYYY")</f>
        <v>11/28/2019</v>
      </c>
      <c r="R337" t="b">
        <v>0</v>
      </c>
      <c r="S337" t="b">
        <v>0</v>
      </c>
      <c r="T337" t="s">
        <v>23</v>
      </c>
      <c r="U337" t="str">
        <f t="shared" si="39"/>
        <v>music</v>
      </c>
      <c r="V337" t="str">
        <f t="shared" si="40"/>
        <v>rock</v>
      </c>
    </row>
    <row r="338" spans="1:2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5"/>
        <v>0.97032531824611035</v>
      </c>
      <c r="G338" t="s">
        <v>14</v>
      </c>
      <c r="H338">
        <v>1072</v>
      </c>
      <c r="I338">
        <f t="shared" si="36"/>
        <v>34837</v>
      </c>
      <c r="J338" t="s">
        <v>21</v>
      </c>
      <c r="K338" t="s">
        <v>22</v>
      </c>
      <c r="L338">
        <v>1292392800</v>
      </c>
      <c r="M338">
        <v>1292479200</v>
      </c>
      <c r="N338" t="str">
        <f t="shared" si="37"/>
        <v>12/15/2010</v>
      </c>
      <c r="O338" s="11" t="str">
        <f t="shared" si="38"/>
        <v>December</v>
      </c>
      <c r="P338">
        <f t="shared" si="41"/>
        <v>2010</v>
      </c>
      <c r="Q338" t="str">
        <f>TEXT(DATE(1970,1,1)+M338/86400,"MM/DD/YYYY")</f>
        <v>12/16/2010</v>
      </c>
      <c r="R338" t="b">
        <v>0</v>
      </c>
      <c r="S338" t="b">
        <v>1</v>
      </c>
      <c r="T338" t="s">
        <v>23</v>
      </c>
      <c r="U338" t="str">
        <f t="shared" si="39"/>
        <v>music</v>
      </c>
      <c r="V338" t="str">
        <f t="shared" si="40"/>
        <v>rock</v>
      </c>
    </row>
    <row r="339" spans="1:2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5"/>
        <v>1.2281904761904763</v>
      </c>
      <c r="G339" t="s">
        <v>20</v>
      </c>
      <c r="H339">
        <v>1095</v>
      </c>
      <c r="I339">
        <f t="shared" si="36"/>
        <v>58579.5</v>
      </c>
      <c r="J339" t="s">
        <v>21</v>
      </c>
      <c r="K339" t="s">
        <v>22</v>
      </c>
      <c r="L339">
        <v>1573452000</v>
      </c>
      <c r="M339">
        <v>1573538400</v>
      </c>
      <c r="N339" t="str">
        <f t="shared" si="37"/>
        <v>11/11/2019</v>
      </c>
      <c r="O339" s="11" t="str">
        <f t="shared" si="38"/>
        <v>November</v>
      </c>
      <c r="P339">
        <f t="shared" si="41"/>
        <v>2019</v>
      </c>
      <c r="Q339" t="str">
        <f>TEXT(DATE(1970,1,1)+M339/86400,"MM/DD/YYYY")</f>
        <v>11/12/2019</v>
      </c>
      <c r="R339" t="b">
        <v>0</v>
      </c>
      <c r="S339" t="b">
        <v>0</v>
      </c>
      <c r="T339" t="s">
        <v>33</v>
      </c>
      <c r="U339" t="str">
        <f t="shared" si="39"/>
        <v>theater</v>
      </c>
      <c r="V339" t="str">
        <f t="shared" si="40"/>
        <v>plays</v>
      </c>
    </row>
    <row r="340" spans="1:2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5"/>
        <v>1.7914326647564469</v>
      </c>
      <c r="G340" t="s">
        <v>20</v>
      </c>
      <c r="H340">
        <v>1690</v>
      </c>
      <c r="I340">
        <f t="shared" si="36"/>
        <v>63366</v>
      </c>
      <c r="J340" t="s">
        <v>21</v>
      </c>
      <c r="K340" t="s">
        <v>22</v>
      </c>
      <c r="L340">
        <v>1317790800</v>
      </c>
      <c r="M340">
        <v>1320382800</v>
      </c>
      <c r="N340" t="str">
        <f t="shared" si="37"/>
        <v>10/05/2011</v>
      </c>
      <c r="O340" s="11" t="str">
        <f t="shared" si="38"/>
        <v>October</v>
      </c>
      <c r="P340">
        <f t="shared" si="41"/>
        <v>2011</v>
      </c>
      <c r="Q340" t="str">
        <f>TEXT(DATE(1970,1,1)+M340/86400,"MM/DD/YYYY")</f>
        <v>11/04/2011</v>
      </c>
      <c r="R340" t="b">
        <v>0</v>
      </c>
      <c r="S340" t="b">
        <v>0</v>
      </c>
      <c r="T340" t="s">
        <v>33</v>
      </c>
      <c r="U340" t="str">
        <f t="shared" si="39"/>
        <v>theater</v>
      </c>
      <c r="V340" t="str">
        <f t="shared" si="40"/>
        <v>plays</v>
      </c>
    </row>
    <row r="341" spans="1:2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5"/>
        <v>0.79951577402787966</v>
      </c>
      <c r="G341" t="s">
        <v>74</v>
      </c>
      <c r="H341">
        <v>1297</v>
      </c>
      <c r="I341">
        <f t="shared" si="36"/>
        <v>55135.5</v>
      </c>
      <c r="J341" t="s">
        <v>15</v>
      </c>
      <c r="K341" t="s">
        <v>16</v>
      </c>
      <c r="L341">
        <v>1501650000</v>
      </c>
      <c r="M341">
        <v>1502859600</v>
      </c>
      <c r="N341" t="str">
        <f t="shared" si="37"/>
        <v>08/02/2017</v>
      </c>
      <c r="O341" s="11" t="str">
        <f t="shared" si="38"/>
        <v>August</v>
      </c>
      <c r="P341">
        <f t="shared" si="41"/>
        <v>2017</v>
      </c>
      <c r="Q341" t="str">
        <f>TEXT(DATE(1970,1,1)+M341/86400,"MM/DD/YYYY")</f>
        <v>08/16/2017</v>
      </c>
      <c r="R341" t="b">
        <v>0</v>
      </c>
      <c r="S341" t="b">
        <v>0</v>
      </c>
      <c r="T341" t="s">
        <v>33</v>
      </c>
      <c r="U341" t="str">
        <f t="shared" si="39"/>
        <v>theater</v>
      </c>
      <c r="V341" t="str">
        <f t="shared" si="40"/>
        <v>plays</v>
      </c>
    </row>
    <row r="342" spans="1:2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5"/>
        <v>0.94242587601078165</v>
      </c>
      <c r="G342" t="s">
        <v>14</v>
      </c>
      <c r="H342">
        <v>393</v>
      </c>
      <c r="I342">
        <f t="shared" si="36"/>
        <v>17678.5</v>
      </c>
      <c r="J342" t="s">
        <v>21</v>
      </c>
      <c r="K342" t="s">
        <v>22</v>
      </c>
      <c r="L342">
        <v>1323669600</v>
      </c>
      <c r="M342">
        <v>1323756000</v>
      </c>
      <c r="N342" t="str">
        <f t="shared" si="37"/>
        <v>12/12/2011</v>
      </c>
      <c r="O342" s="11" t="str">
        <f t="shared" si="38"/>
        <v>December</v>
      </c>
      <c r="P342">
        <f t="shared" si="41"/>
        <v>2011</v>
      </c>
      <c r="Q342" t="str">
        <f>TEXT(DATE(1970,1,1)+M342/86400,"MM/DD/YYYY")</f>
        <v>12/13/2011</v>
      </c>
      <c r="R342" t="b">
        <v>0</v>
      </c>
      <c r="S342" t="b">
        <v>0</v>
      </c>
      <c r="T342" t="s">
        <v>122</v>
      </c>
      <c r="U342" t="str">
        <f t="shared" si="39"/>
        <v>photography</v>
      </c>
      <c r="V342" t="str">
        <f t="shared" si="40"/>
        <v>photography books</v>
      </c>
    </row>
    <row r="343" spans="1:22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5"/>
        <v>0.84669291338582675</v>
      </c>
      <c r="G343" t="s">
        <v>14</v>
      </c>
      <c r="H343">
        <v>1257</v>
      </c>
      <c r="I343">
        <f t="shared" si="36"/>
        <v>49017</v>
      </c>
      <c r="J343" t="s">
        <v>21</v>
      </c>
      <c r="K343" t="s">
        <v>22</v>
      </c>
      <c r="L343">
        <v>1440738000</v>
      </c>
      <c r="M343">
        <v>1441342800</v>
      </c>
      <c r="N343" t="str">
        <f t="shared" si="37"/>
        <v>08/28/2015</v>
      </c>
      <c r="O343" s="11" t="str">
        <f t="shared" si="38"/>
        <v>August</v>
      </c>
      <c r="P343">
        <f t="shared" si="41"/>
        <v>2015</v>
      </c>
      <c r="Q343" t="str">
        <f>TEXT(DATE(1970,1,1)+M343/86400,"MM/DD/YYYY")</f>
        <v>09/04/2015</v>
      </c>
      <c r="R343" t="b">
        <v>0</v>
      </c>
      <c r="S343" t="b">
        <v>0</v>
      </c>
      <c r="T343" t="s">
        <v>60</v>
      </c>
      <c r="U343" t="str">
        <f t="shared" si="39"/>
        <v>music</v>
      </c>
      <c r="V343" t="str">
        <f t="shared" si="40"/>
        <v>indie rock</v>
      </c>
    </row>
    <row r="344" spans="1:2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5"/>
        <v>0.66521920668058454</v>
      </c>
      <c r="G344" t="s">
        <v>14</v>
      </c>
      <c r="H344">
        <v>328</v>
      </c>
      <c r="I344">
        <f t="shared" si="36"/>
        <v>16096</v>
      </c>
      <c r="J344" t="s">
        <v>21</v>
      </c>
      <c r="K344" t="s">
        <v>22</v>
      </c>
      <c r="L344">
        <v>1374296400</v>
      </c>
      <c r="M344">
        <v>1375333200</v>
      </c>
      <c r="N344" t="str">
        <f t="shared" si="37"/>
        <v>07/20/2013</v>
      </c>
      <c r="O344" s="11" t="str">
        <f t="shared" si="38"/>
        <v>July</v>
      </c>
      <c r="P344">
        <f t="shared" si="41"/>
        <v>2013</v>
      </c>
      <c r="Q344" t="str">
        <f>TEXT(DATE(1970,1,1)+M344/86400,"MM/DD/YYYY")</f>
        <v>08/01/2013</v>
      </c>
      <c r="R344" t="b">
        <v>0</v>
      </c>
      <c r="S344" t="b">
        <v>0</v>
      </c>
      <c r="T344" t="s">
        <v>33</v>
      </c>
      <c r="U344" t="str">
        <f t="shared" si="39"/>
        <v>theater</v>
      </c>
      <c r="V344" t="str">
        <f t="shared" si="40"/>
        <v>plays</v>
      </c>
    </row>
    <row r="345" spans="1:2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5"/>
        <v>0.53922222222222227</v>
      </c>
      <c r="G345" t="s">
        <v>14</v>
      </c>
      <c r="H345">
        <v>147</v>
      </c>
      <c r="I345">
        <f t="shared" si="36"/>
        <v>2500</v>
      </c>
      <c r="J345" t="s">
        <v>21</v>
      </c>
      <c r="K345" t="s">
        <v>22</v>
      </c>
      <c r="L345">
        <v>1384840800</v>
      </c>
      <c r="M345">
        <v>1389420000</v>
      </c>
      <c r="N345" t="str">
        <f t="shared" si="37"/>
        <v>11/19/2013</v>
      </c>
      <c r="O345" s="11" t="str">
        <f t="shared" si="38"/>
        <v>November</v>
      </c>
      <c r="P345">
        <f t="shared" si="41"/>
        <v>2013</v>
      </c>
      <c r="Q345" t="str">
        <f>TEXT(DATE(1970,1,1)+M345/86400,"MM/DD/YYYY")</f>
        <v>01/11/2014</v>
      </c>
      <c r="R345" t="b">
        <v>0</v>
      </c>
      <c r="S345" t="b">
        <v>0</v>
      </c>
      <c r="T345" t="s">
        <v>33</v>
      </c>
      <c r="U345" t="str">
        <f t="shared" si="39"/>
        <v>theater</v>
      </c>
      <c r="V345" t="str">
        <f t="shared" si="40"/>
        <v>plays</v>
      </c>
    </row>
    <row r="346" spans="1:2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5"/>
        <v>0.41983299595141699</v>
      </c>
      <c r="G346" t="s">
        <v>14</v>
      </c>
      <c r="H346">
        <v>830</v>
      </c>
      <c r="I346">
        <f t="shared" si="36"/>
        <v>41894.5</v>
      </c>
      <c r="J346" t="s">
        <v>21</v>
      </c>
      <c r="K346" t="s">
        <v>22</v>
      </c>
      <c r="L346">
        <v>1516600800</v>
      </c>
      <c r="M346">
        <v>1520056800</v>
      </c>
      <c r="N346" t="str">
        <f t="shared" si="37"/>
        <v>01/22/2018</v>
      </c>
      <c r="O346" s="11" t="str">
        <f t="shared" si="38"/>
        <v>January</v>
      </c>
      <c r="P346">
        <f t="shared" si="41"/>
        <v>2018</v>
      </c>
      <c r="Q346" t="str">
        <f>TEXT(DATE(1970,1,1)+M346/86400,"MM/DD/YYYY")</f>
        <v>03/03/2018</v>
      </c>
      <c r="R346" t="b">
        <v>0</v>
      </c>
      <c r="S346" t="b">
        <v>0</v>
      </c>
      <c r="T346" t="s">
        <v>89</v>
      </c>
      <c r="U346" t="str">
        <f t="shared" si="39"/>
        <v>games</v>
      </c>
      <c r="V346" t="str">
        <f t="shared" si="40"/>
        <v>video games</v>
      </c>
    </row>
    <row r="347" spans="1:2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5"/>
        <v>0.14694796954314721</v>
      </c>
      <c r="G347" t="s">
        <v>14</v>
      </c>
      <c r="H347">
        <v>331</v>
      </c>
      <c r="I347">
        <f t="shared" si="36"/>
        <v>11745</v>
      </c>
      <c r="J347" t="s">
        <v>40</v>
      </c>
      <c r="K347" t="s">
        <v>41</v>
      </c>
      <c r="L347">
        <v>1436418000</v>
      </c>
      <c r="M347">
        <v>1436504400</v>
      </c>
      <c r="N347" t="str">
        <f t="shared" si="37"/>
        <v>07/09/2015</v>
      </c>
      <c r="O347" s="11" t="str">
        <f t="shared" si="38"/>
        <v>July</v>
      </c>
      <c r="P347">
        <f t="shared" si="41"/>
        <v>2015</v>
      </c>
      <c r="Q347" t="str">
        <f>TEXT(DATE(1970,1,1)+M347/86400,"MM/DD/YYYY")</f>
        <v>07/10/2015</v>
      </c>
      <c r="R347" t="b">
        <v>0</v>
      </c>
      <c r="S347" t="b">
        <v>0</v>
      </c>
      <c r="T347" t="s">
        <v>53</v>
      </c>
      <c r="U347" t="str">
        <f t="shared" si="39"/>
        <v>film &amp; video</v>
      </c>
      <c r="V347" t="str">
        <f t="shared" si="40"/>
        <v>drama</v>
      </c>
    </row>
    <row r="348" spans="1:2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5"/>
        <v>0.34475</v>
      </c>
      <c r="G348" t="s">
        <v>14</v>
      </c>
      <c r="H348">
        <v>25</v>
      </c>
      <c r="I348">
        <f t="shared" si="36"/>
        <v>1391.5</v>
      </c>
      <c r="J348" t="s">
        <v>21</v>
      </c>
      <c r="K348" t="s">
        <v>22</v>
      </c>
      <c r="L348">
        <v>1503550800</v>
      </c>
      <c r="M348">
        <v>1508302800</v>
      </c>
      <c r="N348" t="str">
        <f t="shared" si="37"/>
        <v>08/24/2017</v>
      </c>
      <c r="O348" s="11" t="str">
        <f t="shared" si="38"/>
        <v>August</v>
      </c>
      <c r="P348">
        <f t="shared" si="41"/>
        <v>2017</v>
      </c>
      <c r="Q348" t="str">
        <f>TEXT(DATE(1970,1,1)+M348/86400,"MM/DD/YYYY")</f>
        <v>10/18/2017</v>
      </c>
      <c r="R348" t="b">
        <v>0</v>
      </c>
      <c r="S348" t="b">
        <v>1</v>
      </c>
      <c r="T348" t="s">
        <v>60</v>
      </c>
      <c r="U348" t="str">
        <f t="shared" si="39"/>
        <v>music</v>
      </c>
      <c r="V348" t="str">
        <f t="shared" si="40"/>
        <v>indie rock</v>
      </c>
    </row>
    <row r="349" spans="1:2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5"/>
        <v>14.007777777777777</v>
      </c>
      <c r="G349" t="s">
        <v>20</v>
      </c>
      <c r="H349">
        <v>191</v>
      </c>
      <c r="I349">
        <f t="shared" si="36"/>
        <v>6399</v>
      </c>
      <c r="J349" t="s">
        <v>21</v>
      </c>
      <c r="K349" t="s">
        <v>22</v>
      </c>
      <c r="L349">
        <v>1423634400</v>
      </c>
      <c r="M349">
        <v>1425708000</v>
      </c>
      <c r="N349" t="str">
        <f t="shared" si="37"/>
        <v>02/11/2015</v>
      </c>
      <c r="O349" s="11" t="str">
        <f t="shared" si="38"/>
        <v>February</v>
      </c>
      <c r="P349">
        <f t="shared" si="41"/>
        <v>2015</v>
      </c>
      <c r="Q349" t="str">
        <f>TEXT(DATE(1970,1,1)+M349/86400,"MM/DD/YYYY")</f>
        <v>03/07/2015</v>
      </c>
      <c r="R349" t="b">
        <v>0</v>
      </c>
      <c r="S349" t="b">
        <v>0</v>
      </c>
      <c r="T349" t="s">
        <v>28</v>
      </c>
      <c r="U349" t="str">
        <f t="shared" si="39"/>
        <v>technology</v>
      </c>
      <c r="V349" t="str">
        <f t="shared" si="40"/>
        <v>web</v>
      </c>
    </row>
    <row r="350" spans="1:2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5"/>
        <v>0.71770351758793971</v>
      </c>
      <c r="G350" t="s">
        <v>14</v>
      </c>
      <c r="H350">
        <v>3483</v>
      </c>
      <c r="I350">
        <f t="shared" si="36"/>
        <v>73153</v>
      </c>
      <c r="J350" t="s">
        <v>21</v>
      </c>
      <c r="K350" t="s">
        <v>22</v>
      </c>
      <c r="L350">
        <v>1487224800</v>
      </c>
      <c r="M350">
        <v>1488348000</v>
      </c>
      <c r="N350" t="str">
        <f t="shared" si="37"/>
        <v>02/16/2017</v>
      </c>
      <c r="O350" s="11" t="str">
        <f t="shared" si="38"/>
        <v>February</v>
      </c>
      <c r="P350">
        <f t="shared" si="41"/>
        <v>2017</v>
      </c>
      <c r="Q350" t="str">
        <f>TEXT(DATE(1970,1,1)+M350/86400,"MM/DD/YYYY")</f>
        <v>03/01/2017</v>
      </c>
      <c r="R350" t="b">
        <v>0</v>
      </c>
      <c r="S350" t="b">
        <v>0</v>
      </c>
      <c r="T350" t="s">
        <v>17</v>
      </c>
      <c r="U350" t="str">
        <f t="shared" si="39"/>
        <v>food</v>
      </c>
      <c r="V350" t="str">
        <f t="shared" si="40"/>
        <v>food trucks</v>
      </c>
    </row>
    <row r="351" spans="1:2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5"/>
        <v>0.53074115044247783</v>
      </c>
      <c r="G351" t="s">
        <v>14</v>
      </c>
      <c r="H351">
        <v>923</v>
      </c>
      <c r="I351">
        <f t="shared" si="36"/>
        <v>48440.5</v>
      </c>
      <c r="J351" t="s">
        <v>21</v>
      </c>
      <c r="K351" t="s">
        <v>22</v>
      </c>
      <c r="L351">
        <v>1500008400</v>
      </c>
      <c r="M351">
        <v>1502600400</v>
      </c>
      <c r="N351" t="str">
        <f t="shared" si="37"/>
        <v>07/14/2017</v>
      </c>
      <c r="O351" s="11" t="str">
        <f t="shared" si="38"/>
        <v>July</v>
      </c>
      <c r="P351">
        <f t="shared" si="41"/>
        <v>2017</v>
      </c>
      <c r="Q351" t="str">
        <f>TEXT(DATE(1970,1,1)+M351/86400,"MM/DD/YYYY")</f>
        <v>08/13/2017</v>
      </c>
      <c r="R351" t="b">
        <v>0</v>
      </c>
      <c r="S351" t="b">
        <v>0</v>
      </c>
      <c r="T351" t="s">
        <v>33</v>
      </c>
      <c r="U351" t="str">
        <f t="shared" si="39"/>
        <v>theater</v>
      </c>
      <c r="V351" t="str">
        <f t="shared" si="40"/>
        <v>plays</v>
      </c>
    </row>
    <row r="352" spans="1:2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5"/>
        <v>0.05</v>
      </c>
      <c r="G352" t="s">
        <v>14</v>
      </c>
      <c r="H352">
        <v>1</v>
      </c>
      <c r="I352">
        <f t="shared" si="36"/>
        <v>3</v>
      </c>
      <c r="J352" t="s">
        <v>21</v>
      </c>
      <c r="K352" t="s">
        <v>22</v>
      </c>
      <c r="L352">
        <v>1432098000</v>
      </c>
      <c r="M352">
        <v>1433653200</v>
      </c>
      <c r="N352" t="str">
        <f t="shared" si="37"/>
        <v>05/20/2015</v>
      </c>
      <c r="O352" s="11" t="str">
        <f t="shared" si="38"/>
        <v>May</v>
      </c>
      <c r="P352">
        <f t="shared" si="41"/>
        <v>2015</v>
      </c>
      <c r="Q352" t="str">
        <f>TEXT(DATE(1970,1,1)+M352/86400,"MM/DD/YYYY")</f>
        <v>06/07/2015</v>
      </c>
      <c r="R352" t="b">
        <v>0</v>
      </c>
      <c r="S352" t="b">
        <v>1</v>
      </c>
      <c r="T352" t="s">
        <v>159</v>
      </c>
      <c r="U352" t="str">
        <f t="shared" si="39"/>
        <v>music</v>
      </c>
      <c r="V352" t="str">
        <f t="shared" si="40"/>
        <v>jazz</v>
      </c>
    </row>
    <row r="353" spans="1:2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5"/>
        <v>1.2770715249662619</v>
      </c>
      <c r="G353" t="s">
        <v>20</v>
      </c>
      <c r="H353">
        <v>2013</v>
      </c>
      <c r="I353">
        <f t="shared" si="36"/>
        <v>48322</v>
      </c>
      <c r="J353" t="s">
        <v>21</v>
      </c>
      <c r="K353" t="s">
        <v>22</v>
      </c>
      <c r="L353">
        <v>1440392400</v>
      </c>
      <c r="M353">
        <v>1441602000</v>
      </c>
      <c r="N353" t="str">
        <f t="shared" si="37"/>
        <v>08/24/2015</v>
      </c>
      <c r="O353" s="11" t="str">
        <f t="shared" si="38"/>
        <v>August</v>
      </c>
      <c r="P353">
        <f t="shared" si="41"/>
        <v>2015</v>
      </c>
      <c r="Q353" t="str">
        <f>TEXT(DATE(1970,1,1)+M353/86400,"MM/DD/YYYY")</f>
        <v>09/07/2015</v>
      </c>
      <c r="R353" t="b">
        <v>0</v>
      </c>
      <c r="S353" t="b">
        <v>0</v>
      </c>
      <c r="T353" t="s">
        <v>23</v>
      </c>
      <c r="U353" t="str">
        <f t="shared" si="39"/>
        <v>music</v>
      </c>
      <c r="V353" t="str">
        <f t="shared" si="40"/>
        <v>rock</v>
      </c>
    </row>
    <row r="354" spans="1:2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5"/>
        <v>0.34892857142857142</v>
      </c>
      <c r="G354" t="s">
        <v>14</v>
      </c>
      <c r="H354">
        <v>33</v>
      </c>
      <c r="I354">
        <f t="shared" si="36"/>
        <v>505</v>
      </c>
      <c r="J354" t="s">
        <v>15</v>
      </c>
      <c r="K354" t="s">
        <v>16</v>
      </c>
      <c r="L354">
        <v>1446876000</v>
      </c>
      <c r="M354">
        <v>1447567200</v>
      </c>
      <c r="N354" t="str">
        <f t="shared" si="37"/>
        <v>11/07/2015</v>
      </c>
      <c r="O354" s="11" t="str">
        <f t="shared" si="38"/>
        <v>November</v>
      </c>
      <c r="P354">
        <f t="shared" si="41"/>
        <v>2015</v>
      </c>
      <c r="Q354" t="str">
        <f>TEXT(DATE(1970,1,1)+M354/86400,"MM/DD/YYYY")</f>
        <v>11/15/2015</v>
      </c>
      <c r="R354" t="b">
        <v>0</v>
      </c>
      <c r="S354" t="b">
        <v>0</v>
      </c>
      <c r="T354" t="s">
        <v>33</v>
      </c>
      <c r="U354" t="str">
        <f t="shared" si="39"/>
        <v>theater</v>
      </c>
      <c r="V354" t="str">
        <f t="shared" si="40"/>
        <v>plays</v>
      </c>
    </row>
    <row r="355" spans="1:2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5"/>
        <v>4.105982142857143</v>
      </c>
      <c r="G355" t="s">
        <v>20</v>
      </c>
      <c r="H355">
        <v>1703</v>
      </c>
      <c r="I355">
        <f t="shared" si="36"/>
        <v>69832</v>
      </c>
      <c r="J355" t="s">
        <v>21</v>
      </c>
      <c r="K355" t="s">
        <v>22</v>
      </c>
      <c r="L355">
        <v>1562302800</v>
      </c>
      <c r="M355">
        <v>1562389200</v>
      </c>
      <c r="N355" t="str">
        <f t="shared" si="37"/>
        <v>07/05/2019</v>
      </c>
      <c r="O355" s="11" t="str">
        <f t="shared" si="38"/>
        <v>July</v>
      </c>
      <c r="P355">
        <f t="shared" si="41"/>
        <v>2019</v>
      </c>
      <c r="Q355" t="str">
        <f>TEXT(DATE(1970,1,1)+M355/86400,"MM/DD/YYYY")</f>
        <v>07/06/2019</v>
      </c>
      <c r="R355" t="b">
        <v>0</v>
      </c>
      <c r="S355" t="b">
        <v>0</v>
      </c>
      <c r="T355" t="s">
        <v>33</v>
      </c>
      <c r="U355" t="str">
        <f t="shared" si="39"/>
        <v>theater</v>
      </c>
      <c r="V355" t="str">
        <f t="shared" si="40"/>
        <v>plays</v>
      </c>
    </row>
    <row r="356" spans="1:2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5"/>
        <v>1.2373770491803278</v>
      </c>
      <c r="G356" t="s">
        <v>20</v>
      </c>
      <c r="H356">
        <v>80</v>
      </c>
      <c r="I356">
        <f t="shared" si="36"/>
        <v>3814</v>
      </c>
      <c r="J356" t="s">
        <v>36</v>
      </c>
      <c r="K356" t="s">
        <v>37</v>
      </c>
      <c r="L356">
        <v>1378184400</v>
      </c>
      <c r="M356">
        <v>1378789200</v>
      </c>
      <c r="N356" t="str">
        <f t="shared" si="37"/>
        <v>09/03/2013</v>
      </c>
      <c r="O356" s="11" t="str">
        <f t="shared" si="38"/>
        <v>September</v>
      </c>
      <c r="P356">
        <f t="shared" si="41"/>
        <v>2013</v>
      </c>
      <c r="Q356" t="str">
        <f>TEXT(DATE(1970,1,1)+M356/86400,"MM/DD/YYYY")</f>
        <v>09/10/2013</v>
      </c>
      <c r="R356" t="b">
        <v>0</v>
      </c>
      <c r="S356" t="b">
        <v>0</v>
      </c>
      <c r="T356" t="s">
        <v>42</v>
      </c>
      <c r="U356" t="str">
        <f t="shared" si="39"/>
        <v>film &amp; video</v>
      </c>
      <c r="V356" t="str">
        <f t="shared" si="40"/>
        <v>documentary</v>
      </c>
    </row>
    <row r="357" spans="1:22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5"/>
        <v>0.58973684210526311</v>
      </c>
      <c r="G357" t="s">
        <v>47</v>
      </c>
      <c r="H357">
        <v>86</v>
      </c>
      <c r="I357">
        <f t="shared" si="36"/>
        <v>1163.5</v>
      </c>
      <c r="J357" t="s">
        <v>21</v>
      </c>
      <c r="K357" t="s">
        <v>22</v>
      </c>
      <c r="L357">
        <v>1485064800</v>
      </c>
      <c r="M357">
        <v>1488520800</v>
      </c>
      <c r="N357" t="str">
        <f t="shared" si="37"/>
        <v>01/22/2017</v>
      </c>
      <c r="O357" s="11" t="str">
        <f t="shared" si="38"/>
        <v>January</v>
      </c>
      <c r="P357">
        <f t="shared" si="41"/>
        <v>2017</v>
      </c>
      <c r="Q357" t="str">
        <f>TEXT(DATE(1970,1,1)+M357/86400,"MM/DD/YYYY")</f>
        <v>03/03/2017</v>
      </c>
      <c r="R357" t="b">
        <v>0</v>
      </c>
      <c r="S357" t="b">
        <v>0</v>
      </c>
      <c r="T357" t="s">
        <v>65</v>
      </c>
      <c r="U357" t="str">
        <f t="shared" si="39"/>
        <v>technology</v>
      </c>
      <c r="V357" t="str">
        <f t="shared" si="40"/>
        <v>wearables</v>
      </c>
    </row>
    <row r="358" spans="1:2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5"/>
        <v>0.36892473118279567</v>
      </c>
      <c r="G358" t="s">
        <v>14</v>
      </c>
      <c r="H358">
        <v>40</v>
      </c>
      <c r="I358">
        <f t="shared" si="36"/>
        <v>1735.5</v>
      </c>
      <c r="J358" t="s">
        <v>107</v>
      </c>
      <c r="K358" t="s">
        <v>108</v>
      </c>
      <c r="L358">
        <v>1326520800</v>
      </c>
      <c r="M358">
        <v>1327298400</v>
      </c>
      <c r="N358" t="str">
        <f t="shared" si="37"/>
        <v>01/14/2012</v>
      </c>
      <c r="O358" s="11" t="str">
        <f t="shared" si="38"/>
        <v>January</v>
      </c>
      <c r="P358">
        <f t="shared" si="41"/>
        <v>2012</v>
      </c>
      <c r="Q358" t="str">
        <f>TEXT(DATE(1970,1,1)+M358/86400,"MM/DD/YYYY")</f>
        <v>01/23/2012</v>
      </c>
      <c r="R358" t="b">
        <v>0</v>
      </c>
      <c r="S358" t="b">
        <v>0</v>
      </c>
      <c r="T358" t="s">
        <v>33</v>
      </c>
      <c r="U358" t="str">
        <f t="shared" si="39"/>
        <v>theater</v>
      </c>
      <c r="V358" t="str">
        <f t="shared" si="40"/>
        <v>plays</v>
      </c>
    </row>
    <row r="359" spans="1:2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5"/>
        <v>1.8491304347826087</v>
      </c>
      <c r="G359" t="s">
        <v>20</v>
      </c>
      <c r="H359">
        <v>41</v>
      </c>
      <c r="I359">
        <f t="shared" si="36"/>
        <v>2147</v>
      </c>
      <c r="J359" t="s">
        <v>21</v>
      </c>
      <c r="K359" t="s">
        <v>22</v>
      </c>
      <c r="L359">
        <v>1441256400</v>
      </c>
      <c r="M359">
        <v>1443416400</v>
      </c>
      <c r="N359" t="str">
        <f t="shared" si="37"/>
        <v>09/03/2015</v>
      </c>
      <c r="O359" s="11" t="str">
        <f t="shared" si="38"/>
        <v>September</v>
      </c>
      <c r="P359">
        <f t="shared" si="41"/>
        <v>2015</v>
      </c>
      <c r="Q359" t="str">
        <f>TEXT(DATE(1970,1,1)+M359/86400,"MM/DD/YYYY")</f>
        <v>09/28/2015</v>
      </c>
      <c r="R359" t="b">
        <v>0</v>
      </c>
      <c r="S359" t="b">
        <v>0</v>
      </c>
      <c r="T359" t="s">
        <v>89</v>
      </c>
      <c r="U359" t="str">
        <f t="shared" si="39"/>
        <v>games</v>
      </c>
      <c r="V359" t="str">
        <f t="shared" si="40"/>
        <v>video games</v>
      </c>
    </row>
    <row r="360" spans="1:2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5"/>
        <v>0.11814432989690722</v>
      </c>
      <c r="G360" t="s">
        <v>14</v>
      </c>
      <c r="H360">
        <v>23</v>
      </c>
      <c r="I360">
        <f t="shared" si="36"/>
        <v>584.5</v>
      </c>
      <c r="J360" t="s">
        <v>15</v>
      </c>
      <c r="K360" t="s">
        <v>16</v>
      </c>
      <c r="L360">
        <v>1533877200</v>
      </c>
      <c r="M360">
        <v>1534136400</v>
      </c>
      <c r="N360" t="str">
        <f t="shared" si="37"/>
        <v>08/10/2018</v>
      </c>
      <c r="O360" s="11" t="str">
        <f t="shared" si="38"/>
        <v>August</v>
      </c>
      <c r="P360">
        <f t="shared" si="41"/>
        <v>2018</v>
      </c>
      <c r="Q360" t="str">
        <f>TEXT(DATE(1970,1,1)+M360/86400,"MM/DD/YYYY")</f>
        <v>08/13/2018</v>
      </c>
      <c r="R360" t="b">
        <v>1</v>
      </c>
      <c r="S360" t="b">
        <v>0</v>
      </c>
      <c r="T360" t="s">
        <v>122</v>
      </c>
      <c r="U360" t="str">
        <f t="shared" si="39"/>
        <v>photography</v>
      </c>
      <c r="V360" t="str">
        <f t="shared" si="40"/>
        <v>photography books</v>
      </c>
    </row>
    <row r="361" spans="1:2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5"/>
        <v>2.9870000000000001</v>
      </c>
      <c r="G361" t="s">
        <v>20</v>
      </c>
      <c r="H361">
        <v>187</v>
      </c>
      <c r="I361">
        <f t="shared" si="36"/>
        <v>6067.5</v>
      </c>
      <c r="J361" t="s">
        <v>21</v>
      </c>
      <c r="K361" t="s">
        <v>22</v>
      </c>
      <c r="L361">
        <v>1314421200</v>
      </c>
      <c r="M361">
        <v>1315026000</v>
      </c>
      <c r="N361" t="str">
        <f t="shared" si="37"/>
        <v>08/27/2011</v>
      </c>
      <c r="O361" s="11" t="str">
        <f t="shared" si="38"/>
        <v>August</v>
      </c>
      <c r="P361">
        <f t="shared" si="41"/>
        <v>2011</v>
      </c>
      <c r="Q361" t="str">
        <f>TEXT(DATE(1970,1,1)+M361/86400,"MM/DD/YYYY")</f>
        <v>09/03/2011</v>
      </c>
      <c r="R361" t="b">
        <v>0</v>
      </c>
      <c r="S361" t="b">
        <v>0</v>
      </c>
      <c r="T361" t="s">
        <v>71</v>
      </c>
      <c r="U361" t="str">
        <f t="shared" si="39"/>
        <v>film &amp; video</v>
      </c>
      <c r="V361" t="str">
        <f t="shared" si="40"/>
        <v>animation</v>
      </c>
    </row>
    <row r="362" spans="1:2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5"/>
        <v>2.2635175879396985</v>
      </c>
      <c r="G362" t="s">
        <v>20</v>
      </c>
      <c r="H362">
        <v>2875</v>
      </c>
      <c r="I362">
        <f t="shared" si="36"/>
        <v>69003.5</v>
      </c>
      <c r="J362" t="s">
        <v>40</v>
      </c>
      <c r="K362" t="s">
        <v>41</v>
      </c>
      <c r="L362">
        <v>1293861600</v>
      </c>
      <c r="M362">
        <v>1295071200</v>
      </c>
      <c r="N362" t="str">
        <f t="shared" si="37"/>
        <v>01/01/2011</v>
      </c>
      <c r="O362" s="11" t="str">
        <f t="shared" si="38"/>
        <v>January</v>
      </c>
      <c r="P362">
        <f t="shared" si="41"/>
        <v>2011</v>
      </c>
      <c r="Q362" t="str">
        <f>TEXT(DATE(1970,1,1)+M362/86400,"MM/DD/YYYY")</f>
        <v>01/15/2011</v>
      </c>
      <c r="R362" t="b">
        <v>0</v>
      </c>
      <c r="S362" t="b">
        <v>1</v>
      </c>
      <c r="T362" t="s">
        <v>33</v>
      </c>
      <c r="U362" t="str">
        <f t="shared" si="39"/>
        <v>theater</v>
      </c>
      <c r="V362" t="str">
        <f t="shared" si="40"/>
        <v>plays</v>
      </c>
    </row>
    <row r="363" spans="1:2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5"/>
        <v>1.7356363636363636</v>
      </c>
      <c r="G363" t="s">
        <v>20</v>
      </c>
      <c r="H363">
        <v>88</v>
      </c>
      <c r="I363">
        <f t="shared" si="36"/>
        <v>4817</v>
      </c>
      <c r="J363" t="s">
        <v>21</v>
      </c>
      <c r="K363" t="s">
        <v>22</v>
      </c>
      <c r="L363">
        <v>1507352400</v>
      </c>
      <c r="M363">
        <v>1509426000</v>
      </c>
      <c r="N363" t="str">
        <f t="shared" si="37"/>
        <v>10/07/2017</v>
      </c>
      <c r="O363" s="11" t="str">
        <f t="shared" si="38"/>
        <v>October</v>
      </c>
      <c r="P363">
        <f t="shared" si="41"/>
        <v>2017</v>
      </c>
      <c r="Q363" t="str">
        <f>TEXT(DATE(1970,1,1)+M363/86400,"MM/DD/YYYY")</f>
        <v>10/31/2017</v>
      </c>
      <c r="R363" t="b">
        <v>0</v>
      </c>
      <c r="S363" t="b">
        <v>0</v>
      </c>
      <c r="T363" t="s">
        <v>33</v>
      </c>
      <c r="U363" t="str">
        <f t="shared" si="39"/>
        <v>theater</v>
      </c>
      <c r="V363" t="str">
        <f t="shared" si="40"/>
        <v>plays</v>
      </c>
    </row>
    <row r="364" spans="1:2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5"/>
        <v>3.7175675675675675</v>
      </c>
      <c r="G364" t="s">
        <v>20</v>
      </c>
      <c r="H364">
        <v>191</v>
      </c>
      <c r="I364">
        <f t="shared" si="36"/>
        <v>6973</v>
      </c>
      <c r="J364" t="s">
        <v>21</v>
      </c>
      <c r="K364" t="s">
        <v>22</v>
      </c>
      <c r="L364">
        <v>1296108000</v>
      </c>
      <c r="M364">
        <v>1299391200</v>
      </c>
      <c r="N364" t="str">
        <f t="shared" si="37"/>
        <v>01/27/2011</v>
      </c>
      <c r="O364" s="11" t="str">
        <f t="shared" si="38"/>
        <v>January</v>
      </c>
      <c r="P364">
        <f t="shared" si="41"/>
        <v>2011</v>
      </c>
      <c r="Q364" t="str">
        <f>TEXT(DATE(1970,1,1)+M364/86400,"MM/DD/YYYY")</f>
        <v>03/06/2011</v>
      </c>
      <c r="R364" t="b">
        <v>0</v>
      </c>
      <c r="S364" t="b">
        <v>0</v>
      </c>
      <c r="T364" t="s">
        <v>23</v>
      </c>
      <c r="U364" t="str">
        <f t="shared" si="39"/>
        <v>music</v>
      </c>
      <c r="V364" t="str">
        <f t="shared" si="40"/>
        <v>rock</v>
      </c>
    </row>
    <row r="365" spans="1:2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5"/>
        <v>1.601923076923077</v>
      </c>
      <c r="G365" t="s">
        <v>20</v>
      </c>
      <c r="H365">
        <v>139</v>
      </c>
      <c r="I365">
        <f t="shared" si="36"/>
        <v>4234.5</v>
      </c>
      <c r="J365" t="s">
        <v>21</v>
      </c>
      <c r="K365" t="s">
        <v>22</v>
      </c>
      <c r="L365">
        <v>1324965600</v>
      </c>
      <c r="M365">
        <v>1325052000</v>
      </c>
      <c r="N365" t="str">
        <f t="shared" si="37"/>
        <v>12/27/2011</v>
      </c>
      <c r="O365" s="11" t="str">
        <f t="shared" si="38"/>
        <v>December</v>
      </c>
      <c r="P365">
        <f t="shared" si="41"/>
        <v>2011</v>
      </c>
      <c r="Q365" t="str">
        <f>TEXT(DATE(1970,1,1)+M365/86400,"MM/DD/YYYY")</f>
        <v>12/28/2011</v>
      </c>
      <c r="R365" t="b">
        <v>0</v>
      </c>
      <c r="S365" t="b">
        <v>0</v>
      </c>
      <c r="T365" t="s">
        <v>23</v>
      </c>
      <c r="U365" t="str">
        <f t="shared" si="39"/>
        <v>music</v>
      </c>
      <c r="V365" t="str">
        <f t="shared" si="40"/>
        <v>rock</v>
      </c>
    </row>
    <row r="366" spans="1:22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5"/>
        <v>16.163333333333334</v>
      </c>
      <c r="G366" t="s">
        <v>20</v>
      </c>
      <c r="H366">
        <v>186</v>
      </c>
      <c r="I366">
        <f t="shared" si="36"/>
        <v>7366.5</v>
      </c>
      <c r="J366" t="s">
        <v>21</v>
      </c>
      <c r="K366" t="s">
        <v>22</v>
      </c>
      <c r="L366">
        <v>1520229600</v>
      </c>
      <c r="M366">
        <v>1522818000</v>
      </c>
      <c r="N366" t="str">
        <f t="shared" si="37"/>
        <v>03/05/2018</v>
      </c>
      <c r="O366" s="11" t="str">
        <f t="shared" si="38"/>
        <v>March</v>
      </c>
      <c r="P366">
        <f t="shared" si="41"/>
        <v>2018</v>
      </c>
      <c r="Q366" t="str">
        <f>TEXT(DATE(1970,1,1)+M366/86400,"MM/DD/YYYY")</f>
        <v>04/04/2018</v>
      </c>
      <c r="R366" t="b">
        <v>0</v>
      </c>
      <c r="S366" t="b">
        <v>0</v>
      </c>
      <c r="T366" t="s">
        <v>60</v>
      </c>
      <c r="U366" t="str">
        <f t="shared" si="39"/>
        <v>music</v>
      </c>
      <c r="V366" t="str">
        <f t="shared" si="40"/>
        <v>indie rock</v>
      </c>
    </row>
    <row r="367" spans="1:2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5"/>
        <v>7.3343749999999996</v>
      </c>
      <c r="G367" t="s">
        <v>20</v>
      </c>
      <c r="H367">
        <v>112</v>
      </c>
      <c r="I367">
        <f t="shared" si="36"/>
        <v>5923.5</v>
      </c>
      <c r="J367" t="s">
        <v>26</v>
      </c>
      <c r="K367" t="s">
        <v>27</v>
      </c>
      <c r="L367">
        <v>1482991200</v>
      </c>
      <c r="M367">
        <v>1485324000</v>
      </c>
      <c r="N367" t="str">
        <f t="shared" si="37"/>
        <v>12/29/2016</v>
      </c>
      <c r="O367" s="11" t="str">
        <f t="shared" si="38"/>
        <v>December</v>
      </c>
      <c r="P367">
        <f t="shared" si="41"/>
        <v>2016</v>
      </c>
      <c r="Q367" t="str">
        <f>TEXT(DATE(1970,1,1)+M367/86400,"MM/DD/YYYY")</f>
        <v>01/25/2017</v>
      </c>
      <c r="R367" t="b">
        <v>0</v>
      </c>
      <c r="S367" t="b">
        <v>0</v>
      </c>
      <c r="T367" t="s">
        <v>33</v>
      </c>
      <c r="U367" t="str">
        <f t="shared" si="39"/>
        <v>theater</v>
      </c>
      <c r="V367" t="str">
        <f t="shared" si="40"/>
        <v>plays</v>
      </c>
    </row>
    <row r="368" spans="1:2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5"/>
        <v>5.9211111111111112</v>
      </c>
      <c r="G368" t="s">
        <v>20</v>
      </c>
      <c r="H368">
        <v>101</v>
      </c>
      <c r="I368">
        <f t="shared" si="36"/>
        <v>5379.5</v>
      </c>
      <c r="J368" t="s">
        <v>21</v>
      </c>
      <c r="K368" t="s">
        <v>22</v>
      </c>
      <c r="L368">
        <v>1294034400</v>
      </c>
      <c r="M368">
        <v>1294120800</v>
      </c>
      <c r="N368" t="str">
        <f t="shared" si="37"/>
        <v>01/03/2011</v>
      </c>
      <c r="O368" s="11" t="str">
        <f t="shared" si="38"/>
        <v>January</v>
      </c>
      <c r="P368">
        <f t="shared" si="41"/>
        <v>2011</v>
      </c>
      <c r="Q368" t="str">
        <f>TEXT(DATE(1970,1,1)+M368/86400,"MM/DD/YYYY")</f>
        <v>01/04/2011</v>
      </c>
      <c r="R368" t="b">
        <v>0</v>
      </c>
      <c r="S368" t="b">
        <v>1</v>
      </c>
      <c r="T368" t="s">
        <v>33</v>
      </c>
      <c r="U368" t="str">
        <f t="shared" si="39"/>
        <v>theater</v>
      </c>
      <c r="V368" t="str">
        <f t="shared" si="40"/>
        <v>plays</v>
      </c>
    </row>
    <row r="369" spans="1:2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5"/>
        <v>0.18888888888888888</v>
      </c>
      <c r="G369" t="s">
        <v>14</v>
      </c>
      <c r="H369">
        <v>75</v>
      </c>
      <c r="I369">
        <f t="shared" si="36"/>
        <v>972.5</v>
      </c>
      <c r="J369" t="s">
        <v>21</v>
      </c>
      <c r="K369" t="s">
        <v>22</v>
      </c>
      <c r="L369">
        <v>1413608400</v>
      </c>
      <c r="M369">
        <v>1415685600</v>
      </c>
      <c r="N369" t="str">
        <f t="shared" si="37"/>
        <v>10/18/2014</v>
      </c>
      <c r="O369" s="11" t="str">
        <f t="shared" si="38"/>
        <v>October</v>
      </c>
      <c r="P369">
        <f t="shared" si="41"/>
        <v>2014</v>
      </c>
      <c r="Q369" t="str">
        <f>TEXT(DATE(1970,1,1)+M369/86400,"MM/DD/YYYY")</f>
        <v>11/11/2014</v>
      </c>
      <c r="R369" t="b">
        <v>0</v>
      </c>
      <c r="S369" t="b">
        <v>1</v>
      </c>
      <c r="T369" t="s">
        <v>33</v>
      </c>
      <c r="U369" t="str">
        <f t="shared" si="39"/>
        <v>theater</v>
      </c>
      <c r="V369" t="str">
        <f t="shared" si="40"/>
        <v>plays</v>
      </c>
    </row>
    <row r="370" spans="1:22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5"/>
        <v>2.7680769230769231</v>
      </c>
      <c r="G370" t="s">
        <v>20</v>
      </c>
      <c r="H370">
        <v>206</v>
      </c>
      <c r="I370">
        <f t="shared" si="36"/>
        <v>7300</v>
      </c>
      <c r="J370" t="s">
        <v>40</v>
      </c>
      <c r="K370" t="s">
        <v>41</v>
      </c>
      <c r="L370">
        <v>1286946000</v>
      </c>
      <c r="M370">
        <v>1288933200</v>
      </c>
      <c r="N370" t="str">
        <f t="shared" si="37"/>
        <v>10/13/2010</v>
      </c>
      <c r="O370" s="11" t="str">
        <f t="shared" si="38"/>
        <v>October</v>
      </c>
      <c r="P370">
        <f t="shared" si="41"/>
        <v>2010</v>
      </c>
      <c r="Q370" t="str">
        <f>TEXT(DATE(1970,1,1)+M370/86400,"MM/DD/YYYY")</f>
        <v>11/05/2010</v>
      </c>
      <c r="R370" t="b">
        <v>0</v>
      </c>
      <c r="S370" t="b">
        <v>1</v>
      </c>
      <c r="T370" t="s">
        <v>42</v>
      </c>
      <c r="U370" t="str">
        <f t="shared" si="39"/>
        <v>film &amp; video</v>
      </c>
      <c r="V370" t="str">
        <f t="shared" si="40"/>
        <v>documentary</v>
      </c>
    </row>
    <row r="371" spans="1:2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5"/>
        <v>2.730185185185185</v>
      </c>
      <c r="G371" t="s">
        <v>20</v>
      </c>
      <c r="H371">
        <v>154</v>
      </c>
      <c r="I371">
        <f t="shared" si="36"/>
        <v>7448.5</v>
      </c>
      <c r="J371" t="s">
        <v>21</v>
      </c>
      <c r="K371" t="s">
        <v>22</v>
      </c>
      <c r="L371">
        <v>1359871200</v>
      </c>
      <c r="M371">
        <v>1363237200</v>
      </c>
      <c r="N371" t="str">
        <f t="shared" si="37"/>
        <v>02/03/2013</v>
      </c>
      <c r="O371" s="11" t="str">
        <f t="shared" si="38"/>
        <v>February</v>
      </c>
      <c r="P371">
        <f t="shared" si="41"/>
        <v>2013</v>
      </c>
      <c r="Q371" t="str">
        <f>TEXT(DATE(1970,1,1)+M371/86400,"MM/DD/YYYY")</f>
        <v>03/14/2013</v>
      </c>
      <c r="R371" t="b">
        <v>0</v>
      </c>
      <c r="S371" t="b">
        <v>1</v>
      </c>
      <c r="T371" t="s">
        <v>269</v>
      </c>
      <c r="U371" t="str">
        <f t="shared" si="39"/>
        <v>film &amp; video</v>
      </c>
      <c r="V371" t="str">
        <f t="shared" si="40"/>
        <v>television</v>
      </c>
    </row>
    <row r="372" spans="1:22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5"/>
        <v>1.593633125556545</v>
      </c>
      <c r="G372" t="s">
        <v>20</v>
      </c>
      <c r="H372">
        <v>5966</v>
      </c>
      <c r="I372">
        <f t="shared" si="36"/>
        <v>92465.5</v>
      </c>
      <c r="J372" t="s">
        <v>21</v>
      </c>
      <c r="K372" t="s">
        <v>22</v>
      </c>
      <c r="L372">
        <v>1555304400</v>
      </c>
      <c r="M372">
        <v>1555822800</v>
      </c>
      <c r="N372" t="str">
        <f t="shared" si="37"/>
        <v>04/15/2019</v>
      </c>
      <c r="O372" s="11" t="str">
        <f t="shared" si="38"/>
        <v>April</v>
      </c>
      <c r="P372">
        <f t="shared" si="41"/>
        <v>2019</v>
      </c>
      <c r="Q372" t="str">
        <f>TEXT(DATE(1970,1,1)+M372/86400,"MM/DD/YYYY")</f>
        <v>04/21/2019</v>
      </c>
      <c r="R372" t="b">
        <v>0</v>
      </c>
      <c r="S372" t="b">
        <v>0</v>
      </c>
      <c r="T372" t="s">
        <v>33</v>
      </c>
      <c r="U372" t="str">
        <f t="shared" si="39"/>
        <v>theater</v>
      </c>
      <c r="V372" t="str">
        <f t="shared" si="40"/>
        <v>plays</v>
      </c>
    </row>
    <row r="373" spans="1:2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5"/>
        <v>0.67869978858350954</v>
      </c>
      <c r="G373" t="s">
        <v>14</v>
      </c>
      <c r="H373">
        <v>2176</v>
      </c>
      <c r="I373">
        <f t="shared" si="36"/>
        <v>65293</v>
      </c>
      <c r="J373" t="s">
        <v>21</v>
      </c>
      <c r="K373" t="s">
        <v>22</v>
      </c>
      <c r="L373">
        <v>1423375200</v>
      </c>
      <c r="M373">
        <v>1427778000</v>
      </c>
      <c r="N373" t="str">
        <f t="shared" si="37"/>
        <v>02/08/2015</v>
      </c>
      <c r="O373" s="11" t="str">
        <f t="shared" si="38"/>
        <v>February</v>
      </c>
      <c r="P373">
        <f t="shared" si="41"/>
        <v>2015</v>
      </c>
      <c r="Q373" t="str">
        <f>TEXT(DATE(1970,1,1)+M373/86400,"MM/DD/YYYY")</f>
        <v>03/31/2015</v>
      </c>
      <c r="R373" t="b">
        <v>0</v>
      </c>
      <c r="S373" t="b">
        <v>0</v>
      </c>
      <c r="T373" t="s">
        <v>33</v>
      </c>
      <c r="U373" t="str">
        <f t="shared" si="39"/>
        <v>theater</v>
      </c>
      <c r="V373" t="str">
        <f t="shared" si="40"/>
        <v>plays</v>
      </c>
    </row>
    <row r="374" spans="1:22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5"/>
        <v>15.915555555555555</v>
      </c>
      <c r="G374" t="s">
        <v>20</v>
      </c>
      <c r="H374">
        <v>169</v>
      </c>
      <c r="I374">
        <f t="shared" si="36"/>
        <v>7246.5</v>
      </c>
      <c r="J374" t="s">
        <v>21</v>
      </c>
      <c r="K374" t="s">
        <v>22</v>
      </c>
      <c r="L374">
        <v>1420696800</v>
      </c>
      <c r="M374">
        <v>1422424800</v>
      </c>
      <c r="N374" t="str">
        <f t="shared" si="37"/>
        <v>01/08/2015</v>
      </c>
      <c r="O374" s="11" t="str">
        <f t="shared" si="38"/>
        <v>January</v>
      </c>
      <c r="P374">
        <f t="shared" si="41"/>
        <v>2015</v>
      </c>
      <c r="Q374" t="str">
        <f>TEXT(DATE(1970,1,1)+M374/86400,"MM/DD/YYYY")</f>
        <v>01/28/2015</v>
      </c>
      <c r="R374" t="b">
        <v>0</v>
      </c>
      <c r="S374" t="b">
        <v>1</v>
      </c>
      <c r="T374" t="s">
        <v>42</v>
      </c>
      <c r="U374" t="str">
        <f t="shared" si="39"/>
        <v>film &amp; video</v>
      </c>
      <c r="V374" t="str">
        <f t="shared" si="40"/>
        <v>documentary</v>
      </c>
    </row>
    <row r="375" spans="1:2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5"/>
        <v>7.3018222222222224</v>
      </c>
      <c r="G375" t="s">
        <v>20</v>
      </c>
      <c r="H375">
        <v>2106</v>
      </c>
      <c r="I375">
        <f t="shared" si="36"/>
        <v>83198.5</v>
      </c>
      <c r="J375" t="s">
        <v>21</v>
      </c>
      <c r="K375" t="s">
        <v>22</v>
      </c>
      <c r="L375">
        <v>1502946000</v>
      </c>
      <c r="M375">
        <v>1503637200</v>
      </c>
      <c r="N375" t="str">
        <f t="shared" si="37"/>
        <v>08/17/2017</v>
      </c>
      <c r="O375" s="11" t="str">
        <f t="shared" si="38"/>
        <v>August</v>
      </c>
      <c r="P375">
        <f t="shared" si="41"/>
        <v>2017</v>
      </c>
      <c r="Q375" t="str">
        <f>TEXT(DATE(1970,1,1)+M375/86400,"MM/DD/YYYY")</f>
        <v>08/25/2017</v>
      </c>
      <c r="R375" t="b">
        <v>0</v>
      </c>
      <c r="S375" t="b">
        <v>0</v>
      </c>
      <c r="T375" t="s">
        <v>33</v>
      </c>
      <c r="U375" t="str">
        <f t="shared" si="39"/>
        <v>theater</v>
      </c>
      <c r="V375" t="str">
        <f t="shared" si="40"/>
        <v>plays</v>
      </c>
    </row>
    <row r="376" spans="1:22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5"/>
        <v>0.13185782556750297</v>
      </c>
      <c r="G376" t="s">
        <v>14</v>
      </c>
      <c r="H376">
        <v>441</v>
      </c>
      <c r="I376">
        <f t="shared" si="36"/>
        <v>11257</v>
      </c>
      <c r="J376" t="s">
        <v>21</v>
      </c>
      <c r="K376" t="s">
        <v>22</v>
      </c>
      <c r="L376">
        <v>1547186400</v>
      </c>
      <c r="M376">
        <v>1547618400</v>
      </c>
      <c r="N376" t="str">
        <f t="shared" si="37"/>
        <v>01/11/2019</v>
      </c>
      <c r="O376" s="11" t="str">
        <f t="shared" si="38"/>
        <v>January</v>
      </c>
      <c r="P376">
        <f t="shared" si="41"/>
        <v>2019</v>
      </c>
      <c r="Q376" t="str">
        <f>TEXT(DATE(1970,1,1)+M376/86400,"MM/DD/YYYY")</f>
        <v>01/16/2019</v>
      </c>
      <c r="R376" t="b">
        <v>0</v>
      </c>
      <c r="S376" t="b">
        <v>1</v>
      </c>
      <c r="T376" t="s">
        <v>42</v>
      </c>
      <c r="U376" t="str">
        <f t="shared" si="39"/>
        <v>film &amp; video</v>
      </c>
      <c r="V376" t="str">
        <f t="shared" si="40"/>
        <v>documentary</v>
      </c>
    </row>
    <row r="377" spans="1:22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5"/>
        <v>0.54777777777777781</v>
      </c>
      <c r="G377" t="s">
        <v>14</v>
      </c>
      <c r="H377">
        <v>25</v>
      </c>
      <c r="I377">
        <f t="shared" si="36"/>
        <v>752</v>
      </c>
      <c r="J377" t="s">
        <v>21</v>
      </c>
      <c r="K377" t="s">
        <v>22</v>
      </c>
      <c r="L377">
        <v>1444971600</v>
      </c>
      <c r="M377">
        <v>1449900000</v>
      </c>
      <c r="N377" t="str">
        <f t="shared" si="37"/>
        <v>10/16/2015</v>
      </c>
      <c r="O377" s="11" t="str">
        <f t="shared" si="38"/>
        <v>October</v>
      </c>
      <c r="P377">
        <f t="shared" si="41"/>
        <v>2015</v>
      </c>
      <c r="Q377" t="str">
        <f>TEXT(DATE(1970,1,1)+M377/86400,"MM/DD/YYYY")</f>
        <v>12/12/2015</v>
      </c>
      <c r="R377" t="b">
        <v>0</v>
      </c>
      <c r="S377" t="b">
        <v>0</v>
      </c>
      <c r="T377" t="s">
        <v>60</v>
      </c>
      <c r="U377" t="str">
        <f t="shared" si="39"/>
        <v>music</v>
      </c>
      <c r="V377" t="str">
        <f t="shared" si="40"/>
        <v>indie rock</v>
      </c>
    </row>
    <row r="378" spans="1:2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5"/>
        <v>3.6102941176470589</v>
      </c>
      <c r="G378" t="s">
        <v>20</v>
      </c>
      <c r="H378">
        <v>131</v>
      </c>
      <c r="I378">
        <f t="shared" si="36"/>
        <v>6203</v>
      </c>
      <c r="J378" t="s">
        <v>21</v>
      </c>
      <c r="K378" t="s">
        <v>22</v>
      </c>
      <c r="L378">
        <v>1404622800</v>
      </c>
      <c r="M378">
        <v>1405141200</v>
      </c>
      <c r="N378" t="str">
        <f t="shared" si="37"/>
        <v>07/06/2014</v>
      </c>
      <c r="O378" s="11" t="str">
        <f t="shared" si="38"/>
        <v>July</v>
      </c>
      <c r="P378">
        <f t="shared" si="41"/>
        <v>2014</v>
      </c>
      <c r="Q378" t="str">
        <f>TEXT(DATE(1970,1,1)+M378/86400,"MM/DD/YYYY")</f>
        <v>07/12/2014</v>
      </c>
      <c r="R378" t="b">
        <v>0</v>
      </c>
      <c r="S378" t="b">
        <v>0</v>
      </c>
      <c r="T378" t="s">
        <v>23</v>
      </c>
      <c r="U378" t="str">
        <f t="shared" si="39"/>
        <v>music</v>
      </c>
      <c r="V378" t="str">
        <f t="shared" si="40"/>
        <v>rock</v>
      </c>
    </row>
    <row r="379" spans="1:2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5"/>
        <v>0.10257545271629778</v>
      </c>
      <c r="G379" t="s">
        <v>14</v>
      </c>
      <c r="H379">
        <v>127</v>
      </c>
      <c r="I379">
        <f t="shared" si="36"/>
        <v>2612.5</v>
      </c>
      <c r="J379" t="s">
        <v>21</v>
      </c>
      <c r="K379" t="s">
        <v>22</v>
      </c>
      <c r="L379">
        <v>1571720400</v>
      </c>
      <c r="M379">
        <v>1572933600</v>
      </c>
      <c r="N379" t="str">
        <f t="shared" si="37"/>
        <v>10/22/2019</v>
      </c>
      <c r="O379" s="11" t="str">
        <f t="shared" si="38"/>
        <v>October</v>
      </c>
      <c r="P379">
        <f t="shared" si="41"/>
        <v>2019</v>
      </c>
      <c r="Q379" t="str">
        <f>TEXT(DATE(1970,1,1)+M379/86400,"MM/DD/YYYY")</f>
        <v>11/05/2019</v>
      </c>
      <c r="R379" t="b">
        <v>0</v>
      </c>
      <c r="S379" t="b">
        <v>0</v>
      </c>
      <c r="T379" t="s">
        <v>33</v>
      </c>
      <c r="U379" t="str">
        <f t="shared" si="39"/>
        <v>theater</v>
      </c>
      <c r="V379" t="str">
        <f t="shared" si="40"/>
        <v>plays</v>
      </c>
    </row>
    <row r="380" spans="1:2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5"/>
        <v>0.13962962962962963</v>
      </c>
      <c r="G380" t="s">
        <v>14</v>
      </c>
      <c r="H380">
        <v>355</v>
      </c>
      <c r="I380">
        <f t="shared" si="36"/>
        <v>12618.5</v>
      </c>
      <c r="J380" t="s">
        <v>21</v>
      </c>
      <c r="K380" t="s">
        <v>22</v>
      </c>
      <c r="L380">
        <v>1526878800</v>
      </c>
      <c r="M380">
        <v>1530162000</v>
      </c>
      <c r="N380" t="str">
        <f t="shared" si="37"/>
        <v>05/21/2018</v>
      </c>
      <c r="O380" s="11" t="str">
        <f t="shared" si="38"/>
        <v>May</v>
      </c>
      <c r="P380">
        <f t="shared" si="41"/>
        <v>2018</v>
      </c>
      <c r="Q380" t="str">
        <f>TEXT(DATE(1970,1,1)+M380/86400,"MM/DD/YYYY")</f>
        <v>06/28/2018</v>
      </c>
      <c r="R380" t="b">
        <v>0</v>
      </c>
      <c r="S380" t="b">
        <v>0</v>
      </c>
      <c r="T380" t="s">
        <v>42</v>
      </c>
      <c r="U380" t="str">
        <f t="shared" si="39"/>
        <v>film &amp; video</v>
      </c>
      <c r="V380" t="str">
        <f t="shared" si="40"/>
        <v>documentary</v>
      </c>
    </row>
    <row r="381" spans="1:2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5"/>
        <v>0.40444444444444444</v>
      </c>
      <c r="G381" t="s">
        <v>14</v>
      </c>
      <c r="H381">
        <v>44</v>
      </c>
      <c r="I381">
        <f t="shared" si="36"/>
        <v>1478</v>
      </c>
      <c r="J381" t="s">
        <v>40</v>
      </c>
      <c r="K381" t="s">
        <v>41</v>
      </c>
      <c r="L381">
        <v>1319691600</v>
      </c>
      <c r="M381">
        <v>1320904800</v>
      </c>
      <c r="N381" t="str">
        <f t="shared" si="37"/>
        <v>10/27/2011</v>
      </c>
      <c r="O381" s="11" t="str">
        <f t="shared" si="38"/>
        <v>October</v>
      </c>
      <c r="P381">
        <f t="shared" si="41"/>
        <v>2011</v>
      </c>
      <c r="Q381" t="str">
        <f>TEXT(DATE(1970,1,1)+M381/86400,"MM/DD/YYYY")</f>
        <v>11/10/2011</v>
      </c>
      <c r="R381" t="b">
        <v>0</v>
      </c>
      <c r="S381" t="b">
        <v>0</v>
      </c>
      <c r="T381" t="s">
        <v>33</v>
      </c>
      <c r="U381" t="str">
        <f t="shared" si="39"/>
        <v>theater</v>
      </c>
      <c r="V381" t="str">
        <f t="shared" si="40"/>
        <v>plays</v>
      </c>
    </row>
    <row r="382" spans="1:22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5"/>
        <v>1.6032</v>
      </c>
      <c r="G382" t="s">
        <v>20</v>
      </c>
      <c r="H382">
        <v>84</v>
      </c>
      <c r="I382">
        <f t="shared" si="36"/>
        <v>2046</v>
      </c>
      <c r="J382" t="s">
        <v>21</v>
      </c>
      <c r="K382" t="s">
        <v>22</v>
      </c>
      <c r="L382">
        <v>1371963600</v>
      </c>
      <c r="M382">
        <v>1372395600</v>
      </c>
      <c r="N382" t="str">
        <f t="shared" si="37"/>
        <v>06/23/2013</v>
      </c>
      <c r="O382" s="11" t="str">
        <f t="shared" si="38"/>
        <v>June</v>
      </c>
      <c r="P382">
        <f t="shared" si="41"/>
        <v>2013</v>
      </c>
      <c r="Q382" t="str">
        <f>TEXT(DATE(1970,1,1)+M382/86400,"MM/DD/YYYY")</f>
        <v>06/28/2013</v>
      </c>
      <c r="R382" t="b">
        <v>0</v>
      </c>
      <c r="S382" t="b">
        <v>0</v>
      </c>
      <c r="T382" t="s">
        <v>33</v>
      </c>
      <c r="U382" t="str">
        <f t="shared" si="39"/>
        <v>theater</v>
      </c>
      <c r="V382" t="str">
        <f t="shared" si="40"/>
        <v>plays</v>
      </c>
    </row>
    <row r="383" spans="1:22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5"/>
        <v>1.8394339622641509</v>
      </c>
      <c r="G383" t="s">
        <v>20</v>
      </c>
      <c r="H383">
        <v>155</v>
      </c>
      <c r="I383">
        <f t="shared" si="36"/>
        <v>4952</v>
      </c>
      <c r="J383" t="s">
        <v>21</v>
      </c>
      <c r="K383" t="s">
        <v>22</v>
      </c>
      <c r="L383">
        <v>1433739600</v>
      </c>
      <c r="M383">
        <v>1437714000</v>
      </c>
      <c r="N383" t="str">
        <f t="shared" si="37"/>
        <v>06/08/2015</v>
      </c>
      <c r="O383" s="11" t="str">
        <f t="shared" si="38"/>
        <v>June</v>
      </c>
      <c r="P383">
        <f t="shared" si="41"/>
        <v>2015</v>
      </c>
      <c r="Q383" t="str">
        <f>TEXT(DATE(1970,1,1)+M383/86400,"MM/DD/YYYY")</f>
        <v>07/24/2015</v>
      </c>
      <c r="R383" t="b">
        <v>0</v>
      </c>
      <c r="S383" t="b">
        <v>0</v>
      </c>
      <c r="T383" t="s">
        <v>33</v>
      </c>
      <c r="U383" t="str">
        <f t="shared" si="39"/>
        <v>theater</v>
      </c>
      <c r="V383" t="str">
        <f t="shared" si="40"/>
        <v>plays</v>
      </c>
    </row>
    <row r="384" spans="1:22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5"/>
        <v>0.63769230769230767</v>
      </c>
      <c r="G384" t="s">
        <v>14</v>
      </c>
      <c r="H384">
        <v>67</v>
      </c>
      <c r="I384">
        <f t="shared" si="36"/>
        <v>2935</v>
      </c>
      <c r="J384" t="s">
        <v>21</v>
      </c>
      <c r="K384" t="s">
        <v>22</v>
      </c>
      <c r="L384">
        <v>1508130000</v>
      </c>
      <c r="M384">
        <v>1509771600</v>
      </c>
      <c r="N384" t="str">
        <f t="shared" si="37"/>
        <v>10/16/2017</v>
      </c>
      <c r="O384" s="11" t="str">
        <f t="shared" si="38"/>
        <v>October</v>
      </c>
      <c r="P384">
        <f t="shared" si="41"/>
        <v>2017</v>
      </c>
      <c r="Q384" t="str">
        <f>TEXT(DATE(1970,1,1)+M384/86400,"MM/DD/YYYY")</f>
        <v>11/04/2017</v>
      </c>
      <c r="R384" t="b">
        <v>0</v>
      </c>
      <c r="S384" t="b">
        <v>0</v>
      </c>
      <c r="T384" t="s">
        <v>122</v>
      </c>
      <c r="U384" t="str">
        <f t="shared" si="39"/>
        <v>photography</v>
      </c>
      <c r="V384" t="str">
        <f t="shared" si="40"/>
        <v>photography books</v>
      </c>
    </row>
    <row r="385" spans="1:22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5"/>
        <v>2.2538095238095237</v>
      </c>
      <c r="G385" t="s">
        <v>20</v>
      </c>
      <c r="H385">
        <v>189</v>
      </c>
      <c r="I385">
        <f t="shared" si="36"/>
        <v>7194</v>
      </c>
      <c r="J385" t="s">
        <v>21</v>
      </c>
      <c r="K385" t="s">
        <v>22</v>
      </c>
      <c r="L385">
        <v>1550037600</v>
      </c>
      <c r="M385">
        <v>1550556000</v>
      </c>
      <c r="N385" t="str">
        <f t="shared" si="37"/>
        <v>02/13/2019</v>
      </c>
      <c r="O385" s="11" t="str">
        <f t="shared" si="38"/>
        <v>February</v>
      </c>
      <c r="P385">
        <f t="shared" si="41"/>
        <v>2019</v>
      </c>
      <c r="Q385" t="str">
        <f>TEXT(DATE(1970,1,1)+M385/86400,"MM/DD/YYYY")</f>
        <v>02/19/2019</v>
      </c>
      <c r="R385" t="b">
        <v>0</v>
      </c>
      <c r="S385" t="b">
        <v>1</v>
      </c>
      <c r="T385" t="s">
        <v>17</v>
      </c>
      <c r="U385" t="str">
        <f t="shared" si="39"/>
        <v>food</v>
      </c>
      <c r="V385" t="str">
        <f t="shared" si="40"/>
        <v>food trucks</v>
      </c>
    </row>
    <row r="386" spans="1:2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5"/>
        <v>1.7200961538461539</v>
      </c>
      <c r="G386" t="s">
        <v>20</v>
      </c>
      <c r="H386">
        <v>4799</v>
      </c>
      <c r="I386">
        <f t="shared" si="36"/>
        <v>100789</v>
      </c>
      <c r="J386" t="s">
        <v>21</v>
      </c>
      <c r="K386" t="s">
        <v>22</v>
      </c>
      <c r="L386">
        <v>1486706400</v>
      </c>
      <c r="M386">
        <v>1489039200</v>
      </c>
      <c r="N386" t="str">
        <f t="shared" si="37"/>
        <v>02/10/2017</v>
      </c>
      <c r="O386" s="11" t="str">
        <f t="shared" si="38"/>
        <v>February</v>
      </c>
      <c r="P386">
        <f t="shared" si="41"/>
        <v>2017</v>
      </c>
      <c r="Q386" t="str">
        <f>TEXT(DATE(1970,1,1)+M386/86400,"MM/DD/YYYY")</f>
        <v>03/09/2017</v>
      </c>
      <c r="R386" t="b">
        <v>1</v>
      </c>
      <c r="S386" t="b">
        <v>1</v>
      </c>
      <c r="T386" t="s">
        <v>42</v>
      </c>
      <c r="U386" t="str">
        <f t="shared" si="39"/>
        <v>film &amp; video</v>
      </c>
      <c r="V386" t="str">
        <f t="shared" si="40"/>
        <v>documentary</v>
      </c>
    </row>
    <row r="387" spans="1:22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42">(E387/D387)</f>
        <v>1.4616709511568124</v>
      </c>
      <c r="G387" t="s">
        <v>20</v>
      </c>
      <c r="H387">
        <v>1137</v>
      </c>
      <c r="I387">
        <f t="shared" ref="I387:I450" si="43">AVERAGE(H387,E387)</f>
        <v>28998</v>
      </c>
      <c r="J387" t="s">
        <v>21</v>
      </c>
      <c r="K387" t="s">
        <v>22</v>
      </c>
      <c r="L387">
        <v>1553835600</v>
      </c>
      <c r="M387">
        <v>1556600400</v>
      </c>
      <c r="N387" t="str">
        <f t="shared" ref="N387:N450" si="44">TEXT(DATE(1970,1,1)+L387/86400,"MM/DD/YYYY")</f>
        <v>03/29/2019</v>
      </c>
      <c r="O387" s="11" t="str">
        <f t="shared" ref="O387:O450" si="45">TEXT(N387,"MMMM")</f>
        <v>March</v>
      </c>
      <c r="P387">
        <f t="shared" si="41"/>
        <v>2019</v>
      </c>
      <c r="Q387" t="str">
        <f>TEXT(DATE(1970,1,1)+M387/86400,"MM/DD/YYYY")</f>
        <v>04/30/2019</v>
      </c>
      <c r="R387" t="b">
        <v>0</v>
      </c>
      <c r="S387" t="b">
        <v>0</v>
      </c>
      <c r="T387" t="s">
        <v>68</v>
      </c>
      <c r="U387" t="str">
        <f t="shared" ref="U387:U450" si="46">LEFT(T387,FIND("/",T387)-1)</f>
        <v>publishing</v>
      </c>
      <c r="V387" t="str">
        <f t="shared" ref="V387:V450" si="47">RIGHT(T387,LEN(T387)-FIND("/",T387)-0)</f>
        <v>nonfiction</v>
      </c>
    </row>
    <row r="388" spans="1:22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42"/>
        <v>0.76423616236162362</v>
      </c>
      <c r="G388" t="s">
        <v>14</v>
      </c>
      <c r="H388">
        <v>1068</v>
      </c>
      <c r="I388">
        <f t="shared" si="43"/>
        <v>52311</v>
      </c>
      <c r="J388" t="s">
        <v>21</v>
      </c>
      <c r="K388" t="s">
        <v>22</v>
      </c>
      <c r="L388">
        <v>1277528400</v>
      </c>
      <c r="M388">
        <v>1278565200</v>
      </c>
      <c r="N388" t="str">
        <f t="shared" si="44"/>
        <v>06/26/2010</v>
      </c>
      <c r="O388" s="11" t="str">
        <f t="shared" si="45"/>
        <v>June</v>
      </c>
      <c r="P388">
        <f t="shared" ref="P388:P451" si="48">YEAR(N388)</f>
        <v>2010</v>
      </c>
      <c r="Q388" t="str">
        <f>TEXT(DATE(1970,1,1)+M388/86400,"MM/DD/YYYY")</f>
        <v>07/08/2010</v>
      </c>
      <c r="R388" t="b">
        <v>0</v>
      </c>
      <c r="S388" t="b">
        <v>0</v>
      </c>
      <c r="T388" t="s">
        <v>33</v>
      </c>
      <c r="U388" t="str">
        <f t="shared" si="46"/>
        <v>theater</v>
      </c>
      <c r="V388" t="str">
        <f t="shared" si="47"/>
        <v>plays</v>
      </c>
    </row>
    <row r="389" spans="1:2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2"/>
        <v>0.39261467889908258</v>
      </c>
      <c r="G389" t="s">
        <v>14</v>
      </c>
      <c r="H389">
        <v>424</v>
      </c>
      <c r="I389">
        <f t="shared" si="43"/>
        <v>21609.5</v>
      </c>
      <c r="J389" t="s">
        <v>21</v>
      </c>
      <c r="K389" t="s">
        <v>22</v>
      </c>
      <c r="L389">
        <v>1339477200</v>
      </c>
      <c r="M389">
        <v>1339909200</v>
      </c>
      <c r="N389" t="str">
        <f t="shared" si="44"/>
        <v>06/12/2012</v>
      </c>
      <c r="O389" s="11" t="str">
        <f t="shared" si="45"/>
        <v>June</v>
      </c>
      <c r="P389">
        <f t="shared" si="48"/>
        <v>2012</v>
      </c>
      <c r="Q389" t="str">
        <f>TEXT(DATE(1970,1,1)+M389/86400,"MM/DD/YYYY")</f>
        <v>06/17/2012</v>
      </c>
      <c r="R389" t="b">
        <v>0</v>
      </c>
      <c r="S389" t="b">
        <v>0</v>
      </c>
      <c r="T389" t="s">
        <v>65</v>
      </c>
      <c r="U389" t="str">
        <f t="shared" si="46"/>
        <v>technology</v>
      </c>
      <c r="V389" t="str">
        <f t="shared" si="47"/>
        <v>wearables</v>
      </c>
    </row>
    <row r="390" spans="1:2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2"/>
        <v>0.11270034843205574</v>
      </c>
      <c r="G390" t="s">
        <v>74</v>
      </c>
      <c r="H390">
        <v>145</v>
      </c>
      <c r="I390">
        <f t="shared" si="43"/>
        <v>6541.5</v>
      </c>
      <c r="J390" t="s">
        <v>98</v>
      </c>
      <c r="K390" t="s">
        <v>99</v>
      </c>
      <c r="L390">
        <v>1325656800</v>
      </c>
      <c r="M390">
        <v>1325829600</v>
      </c>
      <c r="N390" t="str">
        <f t="shared" si="44"/>
        <v>01/04/2012</v>
      </c>
      <c r="O390" s="11" t="str">
        <f t="shared" si="45"/>
        <v>January</v>
      </c>
      <c r="P390">
        <f t="shared" si="48"/>
        <v>2012</v>
      </c>
      <c r="Q390" t="str">
        <f>TEXT(DATE(1970,1,1)+M390/86400,"MM/DD/YYYY")</f>
        <v>01/06/2012</v>
      </c>
      <c r="R390" t="b">
        <v>0</v>
      </c>
      <c r="S390" t="b">
        <v>0</v>
      </c>
      <c r="T390" t="s">
        <v>60</v>
      </c>
      <c r="U390" t="str">
        <f t="shared" si="46"/>
        <v>music</v>
      </c>
      <c r="V390" t="str">
        <f t="shared" si="47"/>
        <v>indie rock</v>
      </c>
    </row>
    <row r="391" spans="1:22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2"/>
        <v>1.2211084337349398</v>
      </c>
      <c r="G391" t="s">
        <v>20</v>
      </c>
      <c r="H391">
        <v>1152</v>
      </c>
      <c r="I391">
        <f t="shared" si="43"/>
        <v>51252</v>
      </c>
      <c r="J391" t="s">
        <v>21</v>
      </c>
      <c r="K391" t="s">
        <v>22</v>
      </c>
      <c r="L391">
        <v>1288242000</v>
      </c>
      <c r="M391">
        <v>1290578400</v>
      </c>
      <c r="N391" t="str">
        <f t="shared" si="44"/>
        <v>10/28/2010</v>
      </c>
      <c r="O391" s="11" t="str">
        <f t="shared" si="45"/>
        <v>October</v>
      </c>
      <c r="P391">
        <f t="shared" si="48"/>
        <v>2010</v>
      </c>
      <c r="Q391" t="str">
        <f>TEXT(DATE(1970,1,1)+M391/86400,"MM/DD/YYYY")</f>
        <v>11/24/2010</v>
      </c>
      <c r="R391" t="b">
        <v>0</v>
      </c>
      <c r="S391" t="b">
        <v>0</v>
      </c>
      <c r="T391" t="s">
        <v>33</v>
      </c>
      <c r="U391" t="str">
        <f t="shared" si="46"/>
        <v>theater</v>
      </c>
      <c r="V391" t="str">
        <f t="shared" si="47"/>
        <v>plays</v>
      </c>
    </row>
    <row r="392" spans="1:2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2"/>
        <v>1.8654166666666667</v>
      </c>
      <c r="G392" t="s">
        <v>20</v>
      </c>
      <c r="H392">
        <v>50</v>
      </c>
      <c r="I392">
        <f t="shared" si="43"/>
        <v>2263.5</v>
      </c>
      <c r="J392" t="s">
        <v>21</v>
      </c>
      <c r="K392" t="s">
        <v>22</v>
      </c>
      <c r="L392">
        <v>1379048400</v>
      </c>
      <c r="M392">
        <v>1380344400</v>
      </c>
      <c r="N392" t="str">
        <f t="shared" si="44"/>
        <v>09/13/2013</v>
      </c>
      <c r="O392" s="11" t="str">
        <f t="shared" si="45"/>
        <v>September</v>
      </c>
      <c r="P392">
        <f t="shared" si="48"/>
        <v>2013</v>
      </c>
      <c r="Q392" t="str">
        <f>TEXT(DATE(1970,1,1)+M392/86400,"MM/DD/YYYY")</f>
        <v>09/28/2013</v>
      </c>
      <c r="R392" t="b">
        <v>0</v>
      </c>
      <c r="S392" t="b">
        <v>0</v>
      </c>
      <c r="T392" t="s">
        <v>122</v>
      </c>
      <c r="U392" t="str">
        <f t="shared" si="46"/>
        <v>photography</v>
      </c>
      <c r="V392" t="str">
        <f t="shared" si="47"/>
        <v>photography books</v>
      </c>
    </row>
    <row r="393" spans="1:2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2"/>
        <v>7.27317880794702E-2</v>
      </c>
      <c r="G393" t="s">
        <v>14</v>
      </c>
      <c r="H393">
        <v>151</v>
      </c>
      <c r="I393">
        <f t="shared" si="43"/>
        <v>2272</v>
      </c>
      <c r="J393" t="s">
        <v>21</v>
      </c>
      <c r="K393" t="s">
        <v>22</v>
      </c>
      <c r="L393">
        <v>1389679200</v>
      </c>
      <c r="M393">
        <v>1389852000</v>
      </c>
      <c r="N393" t="str">
        <f t="shared" si="44"/>
        <v>01/14/2014</v>
      </c>
      <c r="O393" s="11" t="str">
        <f t="shared" si="45"/>
        <v>January</v>
      </c>
      <c r="P393">
        <f t="shared" si="48"/>
        <v>2014</v>
      </c>
      <c r="Q393" t="str">
        <f>TEXT(DATE(1970,1,1)+M393/86400,"MM/DD/YYYY")</f>
        <v>01/16/2014</v>
      </c>
      <c r="R393" t="b">
        <v>0</v>
      </c>
      <c r="S393" t="b">
        <v>0</v>
      </c>
      <c r="T393" t="s">
        <v>68</v>
      </c>
      <c r="U393" t="str">
        <f t="shared" si="46"/>
        <v>publishing</v>
      </c>
      <c r="V393" t="str">
        <f t="shared" si="47"/>
        <v>nonfiction</v>
      </c>
    </row>
    <row r="394" spans="1:22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2"/>
        <v>0.65642371234207963</v>
      </c>
      <c r="G394" t="s">
        <v>14</v>
      </c>
      <c r="H394">
        <v>1608</v>
      </c>
      <c r="I394">
        <f t="shared" si="43"/>
        <v>34577</v>
      </c>
      <c r="J394" t="s">
        <v>21</v>
      </c>
      <c r="K394" t="s">
        <v>22</v>
      </c>
      <c r="L394">
        <v>1294293600</v>
      </c>
      <c r="M394">
        <v>1294466400</v>
      </c>
      <c r="N394" t="str">
        <f t="shared" si="44"/>
        <v>01/06/2011</v>
      </c>
      <c r="O394" s="11" t="str">
        <f t="shared" si="45"/>
        <v>January</v>
      </c>
      <c r="P394">
        <f t="shared" si="48"/>
        <v>2011</v>
      </c>
      <c r="Q394" t="str">
        <f>TEXT(DATE(1970,1,1)+M394/86400,"MM/DD/YYYY")</f>
        <v>01/08/2011</v>
      </c>
      <c r="R394" t="b">
        <v>0</v>
      </c>
      <c r="S394" t="b">
        <v>0</v>
      </c>
      <c r="T394" t="s">
        <v>65</v>
      </c>
      <c r="U394" t="str">
        <f t="shared" si="46"/>
        <v>technology</v>
      </c>
      <c r="V394" t="str">
        <f t="shared" si="47"/>
        <v>wearables</v>
      </c>
    </row>
    <row r="395" spans="1:2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2"/>
        <v>2.2896178343949045</v>
      </c>
      <c r="G395" t="s">
        <v>20</v>
      </c>
      <c r="H395">
        <v>3059</v>
      </c>
      <c r="I395">
        <f t="shared" si="43"/>
        <v>73423.5</v>
      </c>
      <c r="J395" t="s">
        <v>15</v>
      </c>
      <c r="K395" t="s">
        <v>16</v>
      </c>
      <c r="L395">
        <v>1500267600</v>
      </c>
      <c r="M395">
        <v>1500354000</v>
      </c>
      <c r="N395" t="str">
        <f t="shared" si="44"/>
        <v>07/17/2017</v>
      </c>
      <c r="O395" s="11" t="str">
        <f t="shared" si="45"/>
        <v>July</v>
      </c>
      <c r="P395">
        <f t="shared" si="48"/>
        <v>2017</v>
      </c>
      <c r="Q395" t="str">
        <f>TEXT(DATE(1970,1,1)+M395/86400,"MM/DD/YYYY")</f>
        <v>07/18/2017</v>
      </c>
      <c r="R395" t="b">
        <v>0</v>
      </c>
      <c r="S395" t="b">
        <v>0</v>
      </c>
      <c r="T395" t="s">
        <v>159</v>
      </c>
      <c r="U395" t="str">
        <f t="shared" si="46"/>
        <v>music</v>
      </c>
      <c r="V395" t="str">
        <f t="shared" si="47"/>
        <v>jazz</v>
      </c>
    </row>
    <row r="396" spans="1:2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2"/>
        <v>4.6937499999999996</v>
      </c>
      <c r="G396" t="s">
        <v>20</v>
      </c>
      <c r="H396">
        <v>34</v>
      </c>
      <c r="I396">
        <f t="shared" si="43"/>
        <v>1894.5</v>
      </c>
      <c r="J396" t="s">
        <v>21</v>
      </c>
      <c r="K396" t="s">
        <v>22</v>
      </c>
      <c r="L396">
        <v>1375074000</v>
      </c>
      <c r="M396">
        <v>1375938000</v>
      </c>
      <c r="N396" t="str">
        <f t="shared" si="44"/>
        <v>07/29/2013</v>
      </c>
      <c r="O396" s="11" t="str">
        <f t="shared" si="45"/>
        <v>July</v>
      </c>
      <c r="P396">
        <f t="shared" si="48"/>
        <v>2013</v>
      </c>
      <c r="Q396" t="str">
        <f>TEXT(DATE(1970,1,1)+M396/86400,"MM/DD/YYYY")</f>
        <v>08/08/2013</v>
      </c>
      <c r="R396" t="b">
        <v>0</v>
      </c>
      <c r="S396" t="b">
        <v>1</v>
      </c>
      <c r="T396" t="s">
        <v>42</v>
      </c>
      <c r="U396" t="str">
        <f t="shared" si="46"/>
        <v>film &amp; video</v>
      </c>
      <c r="V396" t="str">
        <f t="shared" si="47"/>
        <v>documentary</v>
      </c>
    </row>
    <row r="397" spans="1:22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2"/>
        <v>1.3011267605633803</v>
      </c>
      <c r="G397" t="s">
        <v>20</v>
      </c>
      <c r="H397">
        <v>220</v>
      </c>
      <c r="I397">
        <f t="shared" si="43"/>
        <v>4729</v>
      </c>
      <c r="J397" t="s">
        <v>21</v>
      </c>
      <c r="K397" t="s">
        <v>22</v>
      </c>
      <c r="L397">
        <v>1323324000</v>
      </c>
      <c r="M397">
        <v>1323410400</v>
      </c>
      <c r="N397" t="str">
        <f t="shared" si="44"/>
        <v>12/08/2011</v>
      </c>
      <c r="O397" s="11" t="str">
        <f t="shared" si="45"/>
        <v>December</v>
      </c>
      <c r="P397">
        <f t="shared" si="48"/>
        <v>2011</v>
      </c>
      <c r="Q397" t="str">
        <f>TEXT(DATE(1970,1,1)+M397/86400,"MM/DD/YYYY")</f>
        <v>12/09/2011</v>
      </c>
      <c r="R397" t="b">
        <v>1</v>
      </c>
      <c r="S397" t="b">
        <v>0</v>
      </c>
      <c r="T397" t="s">
        <v>33</v>
      </c>
      <c r="U397" t="str">
        <f t="shared" si="46"/>
        <v>theater</v>
      </c>
      <c r="V397" t="str">
        <f t="shared" si="47"/>
        <v>plays</v>
      </c>
    </row>
    <row r="398" spans="1:2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2"/>
        <v>1.6705422993492407</v>
      </c>
      <c r="G398" t="s">
        <v>20</v>
      </c>
      <c r="H398">
        <v>1604</v>
      </c>
      <c r="I398">
        <f t="shared" si="43"/>
        <v>39308</v>
      </c>
      <c r="J398" t="s">
        <v>26</v>
      </c>
      <c r="K398" t="s">
        <v>27</v>
      </c>
      <c r="L398">
        <v>1538715600</v>
      </c>
      <c r="M398">
        <v>1539406800</v>
      </c>
      <c r="N398" t="str">
        <f t="shared" si="44"/>
        <v>10/05/2018</v>
      </c>
      <c r="O398" s="11" t="str">
        <f t="shared" si="45"/>
        <v>October</v>
      </c>
      <c r="P398">
        <f t="shared" si="48"/>
        <v>2018</v>
      </c>
      <c r="Q398" t="str">
        <f>TEXT(DATE(1970,1,1)+M398/86400,"MM/DD/YYYY")</f>
        <v>10/13/2018</v>
      </c>
      <c r="R398" t="b">
        <v>0</v>
      </c>
      <c r="S398" t="b">
        <v>0</v>
      </c>
      <c r="T398" t="s">
        <v>53</v>
      </c>
      <c r="U398" t="str">
        <f t="shared" si="46"/>
        <v>film &amp; video</v>
      </c>
      <c r="V398" t="str">
        <f t="shared" si="47"/>
        <v>drama</v>
      </c>
    </row>
    <row r="399" spans="1:2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2"/>
        <v>1.738641975308642</v>
      </c>
      <c r="G399" t="s">
        <v>20</v>
      </c>
      <c r="H399">
        <v>454</v>
      </c>
      <c r="I399">
        <f t="shared" si="43"/>
        <v>7268.5</v>
      </c>
      <c r="J399" t="s">
        <v>21</v>
      </c>
      <c r="K399" t="s">
        <v>22</v>
      </c>
      <c r="L399">
        <v>1369285200</v>
      </c>
      <c r="M399">
        <v>1369803600</v>
      </c>
      <c r="N399" t="str">
        <f t="shared" si="44"/>
        <v>05/23/2013</v>
      </c>
      <c r="O399" s="11" t="str">
        <f t="shared" si="45"/>
        <v>May</v>
      </c>
      <c r="P399">
        <f t="shared" si="48"/>
        <v>2013</v>
      </c>
      <c r="Q399" t="str">
        <f>TEXT(DATE(1970,1,1)+M399/86400,"MM/DD/YYYY")</f>
        <v>05/29/2013</v>
      </c>
      <c r="R399" t="b">
        <v>0</v>
      </c>
      <c r="S399" t="b">
        <v>0</v>
      </c>
      <c r="T399" t="s">
        <v>23</v>
      </c>
      <c r="U399" t="str">
        <f t="shared" si="46"/>
        <v>music</v>
      </c>
      <c r="V399" t="str">
        <f t="shared" si="47"/>
        <v>rock</v>
      </c>
    </row>
    <row r="400" spans="1:22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2"/>
        <v>7.1776470588235295</v>
      </c>
      <c r="G400" t="s">
        <v>20</v>
      </c>
      <c r="H400">
        <v>123</v>
      </c>
      <c r="I400">
        <f t="shared" si="43"/>
        <v>6162.5</v>
      </c>
      <c r="J400" t="s">
        <v>107</v>
      </c>
      <c r="K400" t="s">
        <v>108</v>
      </c>
      <c r="L400">
        <v>1525755600</v>
      </c>
      <c r="M400">
        <v>1525928400</v>
      </c>
      <c r="N400" t="str">
        <f t="shared" si="44"/>
        <v>05/08/2018</v>
      </c>
      <c r="O400" s="11" t="str">
        <f t="shared" si="45"/>
        <v>May</v>
      </c>
      <c r="P400">
        <f t="shared" si="48"/>
        <v>2018</v>
      </c>
      <c r="Q400" t="str">
        <f>TEXT(DATE(1970,1,1)+M400/86400,"MM/DD/YYYY")</f>
        <v>05/10/2018</v>
      </c>
      <c r="R400" t="b">
        <v>0</v>
      </c>
      <c r="S400" t="b">
        <v>1</v>
      </c>
      <c r="T400" t="s">
        <v>71</v>
      </c>
      <c r="U400" t="str">
        <f t="shared" si="46"/>
        <v>film &amp; video</v>
      </c>
      <c r="V400" t="str">
        <f t="shared" si="47"/>
        <v>animation</v>
      </c>
    </row>
    <row r="401" spans="1:2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2"/>
        <v>0.63850976361767731</v>
      </c>
      <c r="G401" t="s">
        <v>14</v>
      </c>
      <c r="H401">
        <v>941</v>
      </c>
      <c r="I401">
        <f t="shared" si="43"/>
        <v>31534</v>
      </c>
      <c r="J401" t="s">
        <v>21</v>
      </c>
      <c r="K401" t="s">
        <v>22</v>
      </c>
      <c r="L401">
        <v>1296626400</v>
      </c>
      <c r="M401">
        <v>1297231200</v>
      </c>
      <c r="N401" t="str">
        <f t="shared" si="44"/>
        <v>02/02/2011</v>
      </c>
      <c r="O401" s="11" t="str">
        <f t="shared" si="45"/>
        <v>February</v>
      </c>
      <c r="P401">
        <f t="shared" si="48"/>
        <v>2011</v>
      </c>
      <c r="Q401" t="str">
        <f>TEXT(DATE(1970,1,1)+M401/86400,"MM/DD/YYYY")</f>
        <v>02/09/2011</v>
      </c>
      <c r="R401" t="b">
        <v>0</v>
      </c>
      <c r="S401" t="b">
        <v>0</v>
      </c>
      <c r="T401" t="s">
        <v>60</v>
      </c>
      <c r="U401" t="str">
        <f t="shared" si="46"/>
        <v>music</v>
      </c>
      <c r="V401" t="str">
        <f t="shared" si="47"/>
        <v>indie rock</v>
      </c>
    </row>
    <row r="402" spans="1:22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2"/>
        <v>0.02</v>
      </c>
      <c r="G402" t="s">
        <v>14</v>
      </c>
      <c r="H402">
        <v>1</v>
      </c>
      <c r="I402">
        <f t="shared" si="43"/>
        <v>1.5</v>
      </c>
      <c r="J402" t="s">
        <v>21</v>
      </c>
      <c r="K402" t="s">
        <v>22</v>
      </c>
      <c r="L402">
        <v>1376629200</v>
      </c>
      <c r="M402">
        <v>1378530000</v>
      </c>
      <c r="N402" t="str">
        <f t="shared" si="44"/>
        <v>08/16/2013</v>
      </c>
      <c r="O402" s="11" t="str">
        <f t="shared" si="45"/>
        <v>August</v>
      </c>
      <c r="P402">
        <f t="shared" si="48"/>
        <v>2013</v>
      </c>
      <c r="Q402" t="str">
        <f>TEXT(DATE(1970,1,1)+M402/86400,"MM/DD/YYYY")</f>
        <v>09/07/2013</v>
      </c>
      <c r="R402" t="b">
        <v>0</v>
      </c>
      <c r="S402" t="b">
        <v>1</v>
      </c>
      <c r="T402" t="s">
        <v>122</v>
      </c>
      <c r="U402" t="str">
        <f t="shared" si="46"/>
        <v>photography</v>
      </c>
      <c r="V402" t="str">
        <f t="shared" si="47"/>
        <v>photography books</v>
      </c>
    </row>
    <row r="403" spans="1:2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2"/>
        <v>15.302222222222222</v>
      </c>
      <c r="G403" t="s">
        <v>20</v>
      </c>
      <c r="H403">
        <v>299</v>
      </c>
      <c r="I403">
        <f t="shared" si="43"/>
        <v>7035.5</v>
      </c>
      <c r="J403" t="s">
        <v>21</v>
      </c>
      <c r="K403" t="s">
        <v>22</v>
      </c>
      <c r="L403">
        <v>1572152400</v>
      </c>
      <c r="M403">
        <v>1572152400</v>
      </c>
      <c r="N403" t="str">
        <f t="shared" si="44"/>
        <v>10/27/2019</v>
      </c>
      <c r="O403" s="11" t="str">
        <f t="shared" si="45"/>
        <v>October</v>
      </c>
      <c r="P403">
        <f t="shared" si="48"/>
        <v>2019</v>
      </c>
      <c r="Q403" t="str">
        <f>TEXT(DATE(1970,1,1)+M403/86400,"MM/DD/YYYY")</f>
        <v>10/27/2019</v>
      </c>
      <c r="R403" t="b">
        <v>0</v>
      </c>
      <c r="S403" t="b">
        <v>0</v>
      </c>
      <c r="T403" t="s">
        <v>33</v>
      </c>
      <c r="U403" t="str">
        <f t="shared" si="46"/>
        <v>theater</v>
      </c>
      <c r="V403" t="str">
        <f t="shared" si="47"/>
        <v>plays</v>
      </c>
    </row>
    <row r="404" spans="1:2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2"/>
        <v>0.40356164383561643</v>
      </c>
      <c r="G404" t="s">
        <v>14</v>
      </c>
      <c r="H404">
        <v>40</v>
      </c>
      <c r="I404">
        <f t="shared" si="43"/>
        <v>1493</v>
      </c>
      <c r="J404" t="s">
        <v>21</v>
      </c>
      <c r="K404" t="s">
        <v>22</v>
      </c>
      <c r="L404">
        <v>1325829600</v>
      </c>
      <c r="M404">
        <v>1329890400</v>
      </c>
      <c r="N404" t="str">
        <f t="shared" si="44"/>
        <v>01/06/2012</v>
      </c>
      <c r="O404" s="11" t="str">
        <f t="shared" si="45"/>
        <v>January</v>
      </c>
      <c r="P404">
        <f t="shared" si="48"/>
        <v>2012</v>
      </c>
      <c r="Q404" t="str">
        <f>TEXT(DATE(1970,1,1)+M404/86400,"MM/DD/YYYY")</f>
        <v>02/22/2012</v>
      </c>
      <c r="R404" t="b">
        <v>0</v>
      </c>
      <c r="S404" t="b">
        <v>1</v>
      </c>
      <c r="T404" t="s">
        <v>100</v>
      </c>
      <c r="U404" t="str">
        <f t="shared" si="46"/>
        <v>film &amp; video</v>
      </c>
      <c r="V404" t="str">
        <f t="shared" si="47"/>
        <v>shorts</v>
      </c>
    </row>
    <row r="405" spans="1:2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2"/>
        <v>0.86220633299284988</v>
      </c>
      <c r="G405" t="s">
        <v>14</v>
      </c>
      <c r="H405">
        <v>3015</v>
      </c>
      <c r="I405">
        <f t="shared" si="43"/>
        <v>85917.5</v>
      </c>
      <c r="J405" t="s">
        <v>15</v>
      </c>
      <c r="K405" t="s">
        <v>16</v>
      </c>
      <c r="L405">
        <v>1273640400</v>
      </c>
      <c r="M405">
        <v>1276750800</v>
      </c>
      <c r="N405" t="str">
        <f t="shared" si="44"/>
        <v>05/12/2010</v>
      </c>
      <c r="O405" s="11" t="str">
        <f t="shared" si="45"/>
        <v>May</v>
      </c>
      <c r="P405">
        <f t="shared" si="48"/>
        <v>2010</v>
      </c>
      <c r="Q405" t="str">
        <f>TEXT(DATE(1970,1,1)+M405/86400,"MM/DD/YYYY")</f>
        <v>06/17/2010</v>
      </c>
      <c r="R405" t="b">
        <v>0</v>
      </c>
      <c r="S405" t="b">
        <v>1</v>
      </c>
      <c r="T405" t="s">
        <v>33</v>
      </c>
      <c r="U405" t="str">
        <f t="shared" si="46"/>
        <v>theater</v>
      </c>
      <c r="V405" t="str">
        <f t="shared" si="47"/>
        <v>plays</v>
      </c>
    </row>
    <row r="406" spans="1:2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2"/>
        <v>3.1558486707566464</v>
      </c>
      <c r="G406" t="s">
        <v>20</v>
      </c>
      <c r="H406">
        <v>2237</v>
      </c>
      <c r="I406">
        <f t="shared" si="43"/>
        <v>78279</v>
      </c>
      <c r="J406" t="s">
        <v>21</v>
      </c>
      <c r="K406" t="s">
        <v>22</v>
      </c>
      <c r="L406">
        <v>1510639200</v>
      </c>
      <c r="M406">
        <v>1510898400</v>
      </c>
      <c r="N406" t="str">
        <f t="shared" si="44"/>
        <v>11/14/2017</v>
      </c>
      <c r="O406" s="11" t="str">
        <f t="shared" si="45"/>
        <v>November</v>
      </c>
      <c r="P406">
        <f t="shared" si="48"/>
        <v>2017</v>
      </c>
      <c r="Q406" t="str">
        <f>TEXT(DATE(1970,1,1)+M406/86400,"MM/DD/YYYY")</f>
        <v>11/17/2017</v>
      </c>
      <c r="R406" t="b">
        <v>0</v>
      </c>
      <c r="S406" t="b">
        <v>0</v>
      </c>
      <c r="T406" t="s">
        <v>33</v>
      </c>
      <c r="U406" t="str">
        <f t="shared" si="46"/>
        <v>theater</v>
      </c>
      <c r="V406" t="str">
        <f t="shared" si="47"/>
        <v>plays</v>
      </c>
    </row>
    <row r="407" spans="1:2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2"/>
        <v>0.89618243243243245</v>
      </c>
      <c r="G407" t="s">
        <v>14</v>
      </c>
      <c r="H407">
        <v>435</v>
      </c>
      <c r="I407">
        <f t="shared" si="43"/>
        <v>13481</v>
      </c>
      <c r="J407" t="s">
        <v>21</v>
      </c>
      <c r="K407" t="s">
        <v>22</v>
      </c>
      <c r="L407">
        <v>1528088400</v>
      </c>
      <c r="M407">
        <v>1532408400</v>
      </c>
      <c r="N407" t="str">
        <f t="shared" si="44"/>
        <v>06/04/2018</v>
      </c>
      <c r="O407" s="11" t="str">
        <f t="shared" si="45"/>
        <v>June</v>
      </c>
      <c r="P407">
        <f t="shared" si="48"/>
        <v>2018</v>
      </c>
      <c r="Q407" t="str">
        <f>TEXT(DATE(1970,1,1)+M407/86400,"MM/DD/YYYY")</f>
        <v>07/24/2018</v>
      </c>
      <c r="R407" t="b">
        <v>0</v>
      </c>
      <c r="S407" t="b">
        <v>0</v>
      </c>
      <c r="T407" t="s">
        <v>33</v>
      </c>
      <c r="U407" t="str">
        <f t="shared" si="46"/>
        <v>theater</v>
      </c>
      <c r="V407" t="str">
        <f t="shared" si="47"/>
        <v>plays</v>
      </c>
    </row>
    <row r="408" spans="1:22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2"/>
        <v>1.8214503816793892</v>
      </c>
      <c r="G408" t="s">
        <v>20</v>
      </c>
      <c r="H408">
        <v>645</v>
      </c>
      <c r="I408">
        <f t="shared" si="43"/>
        <v>36114</v>
      </c>
      <c r="J408" t="s">
        <v>21</v>
      </c>
      <c r="K408" t="s">
        <v>22</v>
      </c>
      <c r="L408">
        <v>1359525600</v>
      </c>
      <c r="M408">
        <v>1360562400</v>
      </c>
      <c r="N408" t="str">
        <f t="shared" si="44"/>
        <v>01/30/2013</v>
      </c>
      <c r="O408" s="11" t="str">
        <f t="shared" si="45"/>
        <v>January</v>
      </c>
      <c r="P408">
        <f t="shared" si="48"/>
        <v>2013</v>
      </c>
      <c r="Q408" t="str">
        <f>TEXT(DATE(1970,1,1)+M408/86400,"MM/DD/YYYY")</f>
        <v>02/11/2013</v>
      </c>
      <c r="R408" t="b">
        <v>1</v>
      </c>
      <c r="S408" t="b">
        <v>0</v>
      </c>
      <c r="T408" t="s">
        <v>42</v>
      </c>
      <c r="U408" t="str">
        <f t="shared" si="46"/>
        <v>film &amp; video</v>
      </c>
      <c r="V408" t="str">
        <f t="shared" si="47"/>
        <v>documentary</v>
      </c>
    </row>
    <row r="409" spans="1:2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2"/>
        <v>3.5588235294117645</v>
      </c>
      <c r="G409" t="s">
        <v>20</v>
      </c>
      <c r="H409">
        <v>484</v>
      </c>
      <c r="I409">
        <f t="shared" si="43"/>
        <v>6292</v>
      </c>
      <c r="J409" t="s">
        <v>36</v>
      </c>
      <c r="K409" t="s">
        <v>37</v>
      </c>
      <c r="L409">
        <v>1570942800</v>
      </c>
      <c r="M409">
        <v>1571547600</v>
      </c>
      <c r="N409" t="str">
        <f t="shared" si="44"/>
        <v>10/13/2019</v>
      </c>
      <c r="O409" s="11" t="str">
        <f t="shared" si="45"/>
        <v>October</v>
      </c>
      <c r="P409">
        <f t="shared" si="48"/>
        <v>2019</v>
      </c>
      <c r="Q409" t="str">
        <f>TEXT(DATE(1970,1,1)+M409/86400,"MM/DD/YYYY")</f>
        <v>10/20/2019</v>
      </c>
      <c r="R409" t="b">
        <v>0</v>
      </c>
      <c r="S409" t="b">
        <v>0</v>
      </c>
      <c r="T409" t="s">
        <v>33</v>
      </c>
      <c r="U409" t="str">
        <f t="shared" si="46"/>
        <v>theater</v>
      </c>
      <c r="V409" t="str">
        <f t="shared" si="47"/>
        <v>plays</v>
      </c>
    </row>
    <row r="410" spans="1:22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2"/>
        <v>1.3183695652173912</v>
      </c>
      <c r="G410" t="s">
        <v>20</v>
      </c>
      <c r="H410">
        <v>154</v>
      </c>
      <c r="I410">
        <f t="shared" si="43"/>
        <v>6141.5</v>
      </c>
      <c r="J410" t="s">
        <v>15</v>
      </c>
      <c r="K410" t="s">
        <v>16</v>
      </c>
      <c r="L410">
        <v>1466398800</v>
      </c>
      <c r="M410">
        <v>1468126800</v>
      </c>
      <c r="N410" t="str">
        <f t="shared" si="44"/>
        <v>06/20/2016</v>
      </c>
      <c r="O410" s="11" t="str">
        <f t="shared" si="45"/>
        <v>June</v>
      </c>
      <c r="P410">
        <f t="shared" si="48"/>
        <v>2016</v>
      </c>
      <c r="Q410" t="str">
        <f>TEXT(DATE(1970,1,1)+M410/86400,"MM/DD/YYYY")</f>
        <v>07/10/2016</v>
      </c>
      <c r="R410" t="b">
        <v>0</v>
      </c>
      <c r="S410" t="b">
        <v>0</v>
      </c>
      <c r="T410" t="s">
        <v>42</v>
      </c>
      <c r="U410" t="str">
        <f t="shared" si="46"/>
        <v>film &amp; video</v>
      </c>
      <c r="V410" t="str">
        <f t="shared" si="47"/>
        <v>documentary</v>
      </c>
    </row>
    <row r="411" spans="1:2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2"/>
        <v>0.46315634218289087</v>
      </c>
      <c r="G411" t="s">
        <v>14</v>
      </c>
      <c r="H411">
        <v>714</v>
      </c>
      <c r="I411">
        <f t="shared" si="43"/>
        <v>31759</v>
      </c>
      <c r="J411" t="s">
        <v>21</v>
      </c>
      <c r="K411" t="s">
        <v>22</v>
      </c>
      <c r="L411">
        <v>1492491600</v>
      </c>
      <c r="M411">
        <v>1492837200</v>
      </c>
      <c r="N411" t="str">
        <f t="shared" si="44"/>
        <v>04/18/2017</v>
      </c>
      <c r="O411" s="11" t="str">
        <f t="shared" si="45"/>
        <v>April</v>
      </c>
      <c r="P411">
        <f t="shared" si="48"/>
        <v>2017</v>
      </c>
      <c r="Q411" t="str">
        <f>TEXT(DATE(1970,1,1)+M411/86400,"MM/DD/YYYY")</f>
        <v>04/22/2017</v>
      </c>
      <c r="R411" t="b">
        <v>0</v>
      </c>
      <c r="S411" t="b">
        <v>0</v>
      </c>
      <c r="T411" t="s">
        <v>23</v>
      </c>
      <c r="U411" t="str">
        <f t="shared" si="46"/>
        <v>music</v>
      </c>
      <c r="V411" t="str">
        <f t="shared" si="47"/>
        <v>rock</v>
      </c>
    </row>
    <row r="412" spans="1:2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2"/>
        <v>0.36132726089785294</v>
      </c>
      <c r="G412" t="s">
        <v>47</v>
      </c>
      <c r="H412">
        <v>1111</v>
      </c>
      <c r="I412">
        <f t="shared" si="43"/>
        <v>28323.5</v>
      </c>
      <c r="J412" t="s">
        <v>21</v>
      </c>
      <c r="K412" t="s">
        <v>22</v>
      </c>
      <c r="L412">
        <v>1430197200</v>
      </c>
      <c r="M412">
        <v>1430197200</v>
      </c>
      <c r="N412" t="str">
        <f t="shared" si="44"/>
        <v>04/28/2015</v>
      </c>
      <c r="O412" s="11" t="str">
        <f t="shared" si="45"/>
        <v>April</v>
      </c>
      <c r="P412">
        <f t="shared" si="48"/>
        <v>2015</v>
      </c>
      <c r="Q412" t="str">
        <f>TEXT(DATE(1970,1,1)+M412/86400,"MM/DD/YYYY")</f>
        <v>04/28/2015</v>
      </c>
      <c r="R412" t="b">
        <v>0</v>
      </c>
      <c r="S412" t="b">
        <v>0</v>
      </c>
      <c r="T412" t="s">
        <v>292</v>
      </c>
      <c r="U412" t="str">
        <f t="shared" si="46"/>
        <v>games</v>
      </c>
      <c r="V412" t="str">
        <f t="shared" si="47"/>
        <v>mobile games</v>
      </c>
    </row>
    <row r="413" spans="1:22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2"/>
        <v>1.0462820512820512</v>
      </c>
      <c r="G413" t="s">
        <v>20</v>
      </c>
      <c r="H413">
        <v>82</v>
      </c>
      <c r="I413">
        <f t="shared" si="43"/>
        <v>4121.5</v>
      </c>
      <c r="J413" t="s">
        <v>21</v>
      </c>
      <c r="K413" t="s">
        <v>22</v>
      </c>
      <c r="L413">
        <v>1496034000</v>
      </c>
      <c r="M413">
        <v>1496206800</v>
      </c>
      <c r="N413" t="str">
        <f t="shared" si="44"/>
        <v>05/29/2017</v>
      </c>
      <c r="O413" s="11" t="str">
        <f t="shared" si="45"/>
        <v>May</v>
      </c>
      <c r="P413">
        <f t="shared" si="48"/>
        <v>2017</v>
      </c>
      <c r="Q413" t="str">
        <f>TEXT(DATE(1970,1,1)+M413/86400,"MM/DD/YYYY")</f>
        <v>05/31/2017</v>
      </c>
      <c r="R413" t="b">
        <v>0</v>
      </c>
      <c r="S413" t="b">
        <v>0</v>
      </c>
      <c r="T413" t="s">
        <v>33</v>
      </c>
      <c r="U413" t="str">
        <f t="shared" si="46"/>
        <v>theater</v>
      </c>
      <c r="V413" t="str">
        <f t="shared" si="47"/>
        <v>plays</v>
      </c>
    </row>
    <row r="414" spans="1:2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2"/>
        <v>6.6885714285714286</v>
      </c>
      <c r="G414" t="s">
        <v>20</v>
      </c>
      <c r="H414">
        <v>134</v>
      </c>
      <c r="I414">
        <f t="shared" si="43"/>
        <v>7090</v>
      </c>
      <c r="J414" t="s">
        <v>21</v>
      </c>
      <c r="K414" t="s">
        <v>22</v>
      </c>
      <c r="L414">
        <v>1388728800</v>
      </c>
      <c r="M414">
        <v>1389592800</v>
      </c>
      <c r="N414" t="str">
        <f t="shared" si="44"/>
        <v>01/03/2014</v>
      </c>
      <c r="O414" s="11" t="str">
        <f t="shared" si="45"/>
        <v>January</v>
      </c>
      <c r="P414">
        <f t="shared" si="48"/>
        <v>2014</v>
      </c>
      <c r="Q414" t="str">
        <f>TEXT(DATE(1970,1,1)+M414/86400,"MM/DD/YYYY")</f>
        <v>01/13/2014</v>
      </c>
      <c r="R414" t="b">
        <v>0</v>
      </c>
      <c r="S414" t="b">
        <v>0</v>
      </c>
      <c r="T414" t="s">
        <v>119</v>
      </c>
      <c r="U414" t="str">
        <f t="shared" si="46"/>
        <v>publishing</v>
      </c>
      <c r="V414" t="str">
        <f t="shared" si="47"/>
        <v>fiction</v>
      </c>
    </row>
    <row r="415" spans="1:22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2"/>
        <v>0.62072823218997364</v>
      </c>
      <c r="G415" t="s">
        <v>47</v>
      </c>
      <c r="H415">
        <v>1089</v>
      </c>
      <c r="I415">
        <f t="shared" si="43"/>
        <v>59358.5</v>
      </c>
      <c r="J415" t="s">
        <v>21</v>
      </c>
      <c r="K415" t="s">
        <v>22</v>
      </c>
      <c r="L415">
        <v>1543298400</v>
      </c>
      <c r="M415">
        <v>1545631200</v>
      </c>
      <c r="N415" t="str">
        <f t="shared" si="44"/>
        <v>11/27/2018</v>
      </c>
      <c r="O415" s="11" t="str">
        <f t="shared" si="45"/>
        <v>November</v>
      </c>
      <c r="P415">
        <f t="shared" si="48"/>
        <v>2018</v>
      </c>
      <c r="Q415" t="str">
        <f>TEXT(DATE(1970,1,1)+M415/86400,"MM/DD/YYYY")</f>
        <v>12/24/2018</v>
      </c>
      <c r="R415" t="b">
        <v>0</v>
      </c>
      <c r="S415" t="b">
        <v>0</v>
      </c>
      <c r="T415" t="s">
        <v>71</v>
      </c>
      <c r="U415" t="str">
        <f t="shared" si="46"/>
        <v>film &amp; video</v>
      </c>
      <c r="V415" t="str">
        <f t="shared" si="47"/>
        <v>animation</v>
      </c>
    </row>
    <row r="416" spans="1:2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2"/>
        <v>0.84699787460148779</v>
      </c>
      <c r="G416" t="s">
        <v>14</v>
      </c>
      <c r="H416">
        <v>5497</v>
      </c>
      <c r="I416">
        <f t="shared" si="43"/>
        <v>82451</v>
      </c>
      <c r="J416" t="s">
        <v>21</v>
      </c>
      <c r="K416" t="s">
        <v>22</v>
      </c>
      <c r="L416">
        <v>1271739600</v>
      </c>
      <c r="M416">
        <v>1272430800</v>
      </c>
      <c r="N416" t="str">
        <f t="shared" si="44"/>
        <v>04/20/2010</v>
      </c>
      <c r="O416" s="11" t="str">
        <f t="shared" si="45"/>
        <v>April</v>
      </c>
      <c r="P416">
        <f t="shared" si="48"/>
        <v>2010</v>
      </c>
      <c r="Q416" t="str">
        <f>TEXT(DATE(1970,1,1)+M416/86400,"MM/DD/YYYY")</f>
        <v>04/28/2010</v>
      </c>
      <c r="R416" t="b">
        <v>0</v>
      </c>
      <c r="S416" t="b">
        <v>1</v>
      </c>
      <c r="T416" t="s">
        <v>17</v>
      </c>
      <c r="U416" t="str">
        <f t="shared" si="46"/>
        <v>food</v>
      </c>
      <c r="V416" t="str">
        <f t="shared" si="47"/>
        <v>food trucks</v>
      </c>
    </row>
    <row r="417" spans="1:2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2"/>
        <v>0.11059030837004405</v>
      </c>
      <c r="G417" t="s">
        <v>14</v>
      </c>
      <c r="H417">
        <v>418</v>
      </c>
      <c r="I417">
        <f t="shared" si="43"/>
        <v>6485</v>
      </c>
      <c r="J417" t="s">
        <v>21</v>
      </c>
      <c r="K417" t="s">
        <v>22</v>
      </c>
      <c r="L417">
        <v>1326434400</v>
      </c>
      <c r="M417">
        <v>1327903200</v>
      </c>
      <c r="N417" t="str">
        <f t="shared" si="44"/>
        <v>01/13/2012</v>
      </c>
      <c r="O417" s="11" t="str">
        <f t="shared" si="45"/>
        <v>January</v>
      </c>
      <c r="P417">
        <f t="shared" si="48"/>
        <v>2012</v>
      </c>
      <c r="Q417" t="str">
        <f>TEXT(DATE(1970,1,1)+M417/86400,"MM/DD/YYYY")</f>
        <v>01/30/2012</v>
      </c>
      <c r="R417" t="b">
        <v>0</v>
      </c>
      <c r="S417" t="b">
        <v>0</v>
      </c>
      <c r="T417" t="s">
        <v>33</v>
      </c>
      <c r="U417" t="str">
        <f t="shared" si="46"/>
        <v>theater</v>
      </c>
      <c r="V417" t="str">
        <f t="shared" si="47"/>
        <v>plays</v>
      </c>
    </row>
    <row r="418" spans="1:22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2"/>
        <v>0.43838781575037145</v>
      </c>
      <c r="G418" t="s">
        <v>14</v>
      </c>
      <c r="H418">
        <v>1439</v>
      </c>
      <c r="I418">
        <f t="shared" si="43"/>
        <v>30223</v>
      </c>
      <c r="J418" t="s">
        <v>21</v>
      </c>
      <c r="K418" t="s">
        <v>22</v>
      </c>
      <c r="L418">
        <v>1295244000</v>
      </c>
      <c r="M418">
        <v>1296021600</v>
      </c>
      <c r="N418" t="str">
        <f t="shared" si="44"/>
        <v>01/17/2011</v>
      </c>
      <c r="O418" s="11" t="str">
        <f t="shared" si="45"/>
        <v>January</v>
      </c>
      <c r="P418">
        <f t="shared" si="48"/>
        <v>2011</v>
      </c>
      <c r="Q418" t="str">
        <f>TEXT(DATE(1970,1,1)+M418/86400,"MM/DD/YYYY")</f>
        <v>01/26/2011</v>
      </c>
      <c r="R418" t="b">
        <v>0</v>
      </c>
      <c r="S418" t="b">
        <v>1</v>
      </c>
      <c r="T418" t="s">
        <v>42</v>
      </c>
      <c r="U418" t="str">
        <f t="shared" si="46"/>
        <v>film &amp; video</v>
      </c>
      <c r="V418" t="str">
        <f t="shared" si="47"/>
        <v>documentary</v>
      </c>
    </row>
    <row r="419" spans="1:2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2"/>
        <v>0.55470588235294116</v>
      </c>
      <c r="G419" t="s">
        <v>14</v>
      </c>
      <c r="H419">
        <v>15</v>
      </c>
      <c r="I419">
        <f t="shared" si="43"/>
        <v>479</v>
      </c>
      <c r="J419" t="s">
        <v>21</v>
      </c>
      <c r="K419" t="s">
        <v>22</v>
      </c>
      <c r="L419">
        <v>1541221200</v>
      </c>
      <c r="M419">
        <v>1543298400</v>
      </c>
      <c r="N419" t="str">
        <f t="shared" si="44"/>
        <v>11/03/2018</v>
      </c>
      <c r="O419" s="11" t="str">
        <f t="shared" si="45"/>
        <v>November</v>
      </c>
      <c r="P419">
        <f t="shared" si="48"/>
        <v>2018</v>
      </c>
      <c r="Q419" t="str">
        <f>TEXT(DATE(1970,1,1)+M419/86400,"MM/DD/YYYY")</f>
        <v>11/27/2018</v>
      </c>
      <c r="R419" t="b">
        <v>0</v>
      </c>
      <c r="S419" t="b">
        <v>0</v>
      </c>
      <c r="T419" t="s">
        <v>33</v>
      </c>
      <c r="U419" t="str">
        <f t="shared" si="46"/>
        <v>theater</v>
      </c>
      <c r="V419" t="str">
        <f t="shared" si="47"/>
        <v>plays</v>
      </c>
    </row>
    <row r="420" spans="1:2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2"/>
        <v>0.57399511301160655</v>
      </c>
      <c r="G420" t="s">
        <v>14</v>
      </c>
      <c r="H420">
        <v>1999</v>
      </c>
      <c r="I420">
        <f t="shared" si="43"/>
        <v>47981</v>
      </c>
      <c r="J420" t="s">
        <v>15</v>
      </c>
      <c r="K420" t="s">
        <v>16</v>
      </c>
      <c r="L420">
        <v>1336280400</v>
      </c>
      <c r="M420">
        <v>1336366800</v>
      </c>
      <c r="N420" t="str">
        <f t="shared" si="44"/>
        <v>05/06/2012</v>
      </c>
      <c r="O420" s="11" t="str">
        <f t="shared" si="45"/>
        <v>May</v>
      </c>
      <c r="P420">
        <f t="shared" si="48"/>
        <v>2012</v>
      </c>
      <c r="Q420" t="str">
        <f>TEXT(DATE(1970,1,1)+M420/86400,"MM/DD/YYYY")</f>
        <v>05/07/2012</v>
      </c>
      <c r="R420" t="b">
        <v>0</v>
      </c>
      <c r="S420" t="b">
        <v>0</v>
      </c>
      <c r="T420" t="s">
        <v>42</v>
      </c>
      <c r="U420" t="str">
        <f t="shared" si="46"/>
        <v>film &amp; video</v>
      </c>
      <c r="V420" t="str">
        <f t="shared" si="47"/>
        <v>documentary</v>
      </c>
    </row>
    <row r="421" spans="1:22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2"/>
        <v>1.2343497363796134</v>
      </c>
      <c r="G421" t="s">
        <v>20</v>
      </c>
      <c r="H421">
        <v>5203</v>
      </c>
      <c r="I421">
        <f t="shared" si="43"/>
        <v>72836</v>
      </c>
      <c r="J421" t="s">
        <v>21</v>
      </c>
      <c r="K421" t="s">
        <v>22</v>
      </c>
      <c r="L421">
        <v>1324533600</v>
      </c>
      <c r="M421">
        <v>1325052000</v>
      </c>
      <c r="N421" t="str">
        <f t="shared" si="44"/>
        <v>12/22/2011</v>
      </c>
      <c r="O421" s="11" t="str">
        <f t="shared" si="45"/>
        <v>December</v>
      </c>
      <c r="P421">
        <f t="shared" si="48"/>
        <v>2011</v>
      </c>
      <c r="Q421" t="str">
        <f>TEXT(DATE(1970,1,1)+M421/86400,"MM/DD/YYYY")</f>
        <v>12/28/2011</v>
      </c>
      <c r="R421" t="b">
        <v>0</v>
      </c>
      <c r="S421" t="b">
        <v>0</v>
      </c>
      <c r="T421" t="s">
        <v>28</v>
      </c>
      <c r="U421" t="str">
        <f t="shared" si="46"/>
        <v>technology</v>
      </c>
      <c r="V421" t="str">
        <f t="shared" si="47"/>
        <v>web</v>
      </c>
    </row>
    <row r="422" spans="1:2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2"/>
        <v>1.2846</v>
      </c>
      <c r="G422" t="s">
        <v>20</v>
      </c>
      <c r="H422">
        <v>94</v>
      </c>
      <c r="I422">
        <f t="shared" si="43"/>
        <v>3258.5</v>
      </c>
      <c r="J422" t="s">
        <v>21</v>
      </c>
      <c r="K422" t="s">
        <v>22</v>
      </c>
      <c r="L422">
        <v>1498366800</v>
      </c>
      <c r="M422">
        <v>1499576400</v>
      </c>
      <c r="N422" t="str">
        <f t="shared" si="44"/>
        <v>06/25/2017</v>
      </c>
      <c r="O422" s="11" t="str">
        <f t="shared" si="45"/>
        <v>June</v>
      </c>
      <c r="P422">
        <f t="shared" si="48"/>
        <v>2017</v>
      </c>
      <c r="Q422" t="str">
        <f>TEXT(DATE(1970,1,1)+M422/86400,"MM/DD/YYYY")</f>
        <v>07/09/2017</v>
      </c>
      <c r="R422" t="b">
        <v>0</v>
      </c>
      <c r="S422" t="b">
        <v>0</v>
      </c>
      <c r="T422" t="s">
        <v>33</v>
      </c>
      <c r="U422" t="str">
        <f t="shared" si="46"/>
        <v>theater</v>
      </c>
      <c r="V422" t="str">
        <f t="shared" si="47"/>
        <v>plays</v>
      </c>
    </row>
    <row r="423" spans="1:2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2"/>
        <v>0.63989361702127656</v>
      </c>
      <c r="G423" t="s">
        <v>14</v>
      </c>
      <c r="H423">
        <v>118</v>
      </c>
      <c r="I423">
        <f t="shared" si="43"/>
        <v>3066.5</v>
      </c>
      <c r="J423" t="s">
        <v>21</v>
      </c>
      <c r="K423" t="s">
        <v>22</v>
      </c>
      <c r="L423">
        <v>1498712400</v>
      </c>
      <c r="M423">
        <v>1501304400</v>
      </c>
      <c r="N423" t="str">
        <f t="shared" si="44"/>
        <v>06/29/2017</v>
      </c>
      <c r="O423" s="11" t="str">
        <f t="shared" si="45"/>
        <v>June</v>
      </c>
      <c r="P423">
        <f t="shared" si="48"/>
        <v>2017</v>
      </c>
      <c r="Q423" t="str">
        <f>TEXT(DATE(1970,1,1)+M423/86400,"MM/DD/YYYY")</f>
        <v>07/29/2017</v>
      </c>
      <c r="R423" t="b">
        <v>0</v>
      </c>
      <c r="S423" t="b">
        <v>1</v>
      </c>
      <c r="T423" t="s">
        <v>65</v>
      </c>
      <c r="U423" t="str">
        <f t="shared" si="46"/>
        <v>technology</v>
      </c>
      <c r="V423" t="str">
        <f t="shared" si="47"/>
        <v>wearables</v>
      </c>
    </row>
    <row r="424" spans="1:22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2"/>
        <v>1.2729885057471264</v>
      </c>
      <c r="G424" t="s">
        <v>20</v>
      </c>
      <c r="H424">
        <v>205</v>
      </c>
      <c r="I424">
        <f t="shared" si="43"/>
        <v>5640</v>
      </c>
      <c r="J424" t="s">
        <v>21</v>
      </c>
      <c r="K424" t="s">
        <v>22</v>
      </c>
      <c r="L424">
        <v>1271480400</v>
      </c>
      <c r="M424">
        <v>1273208400</v>
      </c>
      <c r="N424" t="str">
        <f t="shared" si="44"/>
        <v>04/17/2010</v>
      </c>
      <c r="O424" s="11" t="str">
        <f t="shared" si="45"/>
        <v>April</v>
      </c>
      <c r="P424">
        <f t="shared" si="48"/>
        <v>2010</v>
      </c>
      <c r="Q424" t="str">
        <f>TEXT(DATE(1970,1,1)+M424/86400,"MM/DD/YYYY")</f>
        <v>05/07/2010</v>
      </c>
      <c r="R424" t="b">
        <v>0</v>
      </c>
      <c r="S424" t="b">
        <v>1</v>
      </c>
      <c r="T424" t="s">
        <v>33</v>
      </c>
      <c r="U424" t="str">
        <f t="shared" si="46"/>
        <v>theater</v>
      </c>
      <c r="V424" t="str">
        <f t="shared" si="47"/>
        <v>plays</v>
      </c>
    </row>
    <row r="425" spans="1:2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2"/>
        <v>0.10638024357239513</v>
      </c>
      <c r="G425" t="s">
        <v>14</v>
      </c>
      <c r="H425">
        <v>162</v>
      </c>
      <c r="I425">
        <f t="shared" si="43"/>
        <v>7942.5</v>
      </c>
      <c r="J425" t="s">
        <v>21</v>
      </c>
      <c r="K425" t="s">
        <v>22</v>
      </c>
      <c r="L425">
        <v>1316667600</v>
      </c>
      <c r="M425">
        <v>1316840400</v>
      </c>
      <c r="N425" t="str">
        <f t="shared" si="44"/>
        <v>09/22/2011</v>
      </c>
      <c r="O425" s="11" t="str">
        <f t="shared" si="45"/>
        <v>September</v>
      </c>
      <c r="P425">
        <f t="shared" si="48"/>
        <v>2011</v>
      </c>
      <c r="Q425" t="str">
        <f>TEXT(DATE(1970,1,1)+M425/86400,"MM/DD/YYYY")</f>
        <v>09/24/2011</v>
      </c>
      <c r="R425" t="b">
        <v>0</v>
      </c>
      <c r="S425" t="b">
        <v>1</v>
      </c>
      <c r="T425" t="s">
        <v>17</v>
      </c>
      <c r="U425" t="str">
        <f t="shared" si="46"/>
        <v>food</v>
      </c>
      <c r="V425" t="str">
        <f t="shared" si="47"/>
        <v>food trucks</v>
      </c>
    </row>
    <row r="426" spans="1:2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2"/>
        <v>0.40470588235294119</v>
      </c>
      <c r="G426" t="s">
        <v>14</v>
      </c>
      <c r="H426">
        <v>83</v>
      </c>
      <c r="I426">
        <f t="shared" si="43"/>
        <v>1073.5</v>
      </c>
      <c r="J426" t="s">
        <v>21</v>
      </c>
      <c r="K426" t="s">
        <v>22</v>
      </c>
      <c r="L426">
        <v>1524027600</v>
      </c>
      <c r="M426">
        <v>1524546000</v>
      </c>
      <c r="N426" t="str">
        <f t="shared" si="44"/>
        <v>04/18/2018</v>
      </c>
      <c r="O426" s="11" t="str">
        <f t="shared" si="45"/>
        <v>April</v>
      </c>
      <c r="P426">
        <f t="shared" si="48"/>
        <v>2018</v>
      </c>
      <c r="Q426" t="str">
        <f>TEXT(DATE(1970,1,1)+M426/86400,"MM/DD/YYYY")</f>
        <v>04/24/2018</v>
      </c>
      <c r="R426" t="b">
        <v>0</v>
      </c>
      <c r="S426" t="b">
        <v>0</v>
      </c>
      <c r="T426" t="s">
        <v>60</v>
      </c>
      <c r="U426" t="str">
        <f t="shared" si="46"/>
        <v>music</v>
      </c>
      <c r="V426" t="str">
        <f t="shared" si="47"/>
        <v>indie rock</v>
      </c>
    </row>
    <row r="427" spans="1:2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2"/>
        <v>2.8766666666666665</v>
      </c>
      <c r="G427" t="s">
        <v>20</v>
      </c>
      <c r="H427">
        <v>92</v>
      </c>
      <c r="I427">
        <f t="shared" si="43"/>
        <v>3929.5</v>
      </c>
      <c r="J427" t="s">
        <v>21</v>
      </c>
      <c r="K427" t="s">
        <v>22</v>
      </c>
      <c r="L427">
        <v>1438059600</v>
      </c>
      <c r="M427">
        <v>1438578000</v>
      </c>
      <c r="N427" t="str">
        <f t="shared" si="44"/>
        <v>07/28/2015</v>
      </c>
      <c r="O427" s="11" t="str">
        <f t="shared" si="45"/>
        <v>July</v>
      </c>
      <c r="P427">
        <f t="shared" si="48"/>
        <v>2015</v>
      </c>
      <c r="Q427" t="str">
        <f>TEXT(DATE(1970,1,1)+M427/86400,"MM/DD/YYYY")</f>
        <v>08/03/2015</v>
      </c>
      <c r="R427" t="b">
        <v>0</v>
      </c>
      <c r="S427" t="b">
        <v>0</v>
      </c>
      <c r="T427" t="s">
        <v>122</v>
      </c>
      <c r="U427" t="str">
        <f t="shared" si="46"/>
        <v>photography</v>
      </c>
      <c r="V427" t="str">
        <f t="shared" si="47"/>
        <v>photography books</v>
      </c>
    </row>
    <row r="428" spans="1:22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2"/>
        <v>5.7294444444444448</v>
      </c>
      <c r="G428" t="s">
        <v>20</v>
      </c>
      <c r="H428">
        <v>219</v>
      </c>
      <c r="I428">
        <f t="shared" si="43"/>
        <v>5266</v>
      </c>
      <c r="J428" t="s">
        <v>21</v>
      </c>
      <c r="K428" t="s">
        <v>22</v>
      </c>
      <c r="L428">
        <v>1361944800</v>
      </c>
      <c r="M428">
        <v>1362549600</v>
      </c>
      <c r="N428" t="str">
        <f t="shared" si="44"/>
        <v>02/27/2013</v>
      </c>
      <c r="O428" s="11" t="str">
        <f t="shared" si="45"/>
        <v>February</v>
      </c>
      <c r="P428">
        <f t="shared" si="48"/>
        <v>2013</v>
      </c>
      <c r="Q428" t="str">
        <f>TEXT(DATE(1970,1,1)+M428/86400,"MM/DD/YYYY")</f>
        <v>03/06/2013</v>
      </c>
      <c r="R428" t="b">
        <v>0</v>
      </c>
      <c r="S428" t="b">
        <v>0</v>
      </c>
      <c r="T428" t="s">
        <v>33</v>
      </c>
      <c r="U428" t="str">
        <f t="shared" si="46"/>
        <v>theater</v>
      </c>
      <c r="V428" t="str">
        <f t="shared" si="47"/>
        <v>plays</v>
      </c>
    </row>
    <row r="429" spans="1:2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2"/>
        <v>1.1290429799426933</v>
      </c>
      <c r="G429" t="s">
        <v>20</v>
      </c>
      <c r="H429">
        <v>2526</v>
      </c>
      <c r="I429">
        <f t="shared" si="43"/>
        <v>99772</v>
      </c>
      <c r="J429" t="s">
        <v>21</v>
      </c>
      <c r="K429" t="s">
        <v>22</v>
      </c>
      <c r="L429">
        <v>1410584400</v>
      </c>
      <c r="M429">
        <v>1413349200</v>
      </c>
      <c r="N429" t="str">
        <f t="shared" si="44"/>
        <v>09/13/2014</v>
      </c>
      <c r="O429" s="11" t="str">
        <f t="shared" si="45"/>
        <v>September</v>
      </c>
      <c r="P429">
        <f t="shared" si="48"/>
        <v>2014</v>
      </c>
      <c r="Q429" t="str">
        <f>TEXT(DATE(1970,1,1)+M429/86400,"MM/DD/YYYY")</f>
        <v>10/15/2014</v>
      </c>
      <c r="R429" t="b">
        <v>0</v>
      </c>
      <c r="S429" t="b">
        <v>1</v>
      </c>
      <c r="T429" t="s">
        <v>33</v>
      </c>
      <c r="U429" t="str">
        <f t="shared" si="46"/>
        <v>theater</v>
      </c>
      <c r="V429" t="str">
        <f t="shared" si="47"/>
        <v>plays</v>
      </c>
    </row>
    <row r="430" spans="1:2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2"/>
        <v>0.46387573964497042</v>
      </c>
      <c r="G430" t="s">
        <v>14</v>
      </c>
      <c r="H430">
        <v>747</v>
      </c>
      <c r="I430">
        <f t="shared" si="43"/>
        <v>23892</v>
      </c>
      <c r="J430" t="s">
        <v>21</v>
      </c>
      <c r="K430" t="s">
        <v>22</v>
      </c>
      <c r="L430">
        <v>1297404000</v>
      </c>
      <c r="M430">
        <v>1298008800</v>
      </c>
      <c r="N430" t="str">
        <f t="shared" si="44"/>
        <v>02/11/2011</v>
      </c>
      <c r="O430" s="11" t="str">
        <f t="shared" si="45"/>
        <v>February</v>
      </c>
      <c r="P430">
        <f t="shared" si="48"/>
        <v>2011</v>
      </c>
      <c r="Q430" t="str">
        <f>TEXT(DATE(1970,1,1)+M430/86400,"MM/DD/YYYY")</f>
        <v>02/18/2011</v>
      </c>
      <c r="R430" t="b">
        <v>0</v>
      </c>
      <c r="S430" t="b">
        <v>0</v>
      </c>
      <c r="T430" t="s">
        <v>71</v>
      </c>
      <c r="U430" t="str">
        <f t="shared" si="46"/>
        <v>film &amp; video</v>
      </c>
      <c r="V430" t="str">
        <f t="shared" si="47"/>
        <v>animation</v>
      </c>
    </row>
    <row r="431" spans="1:2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2"/>
        <v>0.90675916230366493</v>
      </c>
      <c r="G431" t="s">
        <v>74</v>
      </c>
      <c r="H431">
        <v>2138</v>
      </c>
      <c r="I431">
        <f t="shared" si="43"/>
        <v>87664.5</v>
      </c>
      <c r="J431" t="s">
        <v>21</v>
      </c>
      <c r="K431" t="s">
        <v>22</v>
      </c>
      <c r="L431">
        <v>1392012000</v>
      </c>
      <c r="M431">
        <v>1394427600</v>
      </c>
      <c r="N431" t="str">
        <f t="shared" si="44"/>
        <v>02/10/2014</v>
      </c>
      <c r="O431" s="11" t="str">
        <f t="shared" si="45"/>
        <v>February</v>
      </c>
      <c r="P431">
        <f t="shared" si="48"/>
        <v>2014</v>
      </c>
      <c r="Q431" t="str">
        <f>TEXT(DATE(1970,1,1)+M431/86400,"MM/DD/YYYY")</f>
        <v>03/10/2014</v>
      </c>
      <c r="R431" t="b">
        <v>0</v>
      </c>
      <c r="S431" t="b">
        <v>1</v>
      </c>
      <c r="T431" t="s">
        <v>122</v>
      </c>
      <c r="U431" t="str">
        <f t="shared" si="46"/>
        <v>photography</v>
      </c>
      <c r="V431" t="str">
        <f t="shared" si="47"/>
        <v>photography books</v>
      </c>
    </row>
    <row r="432" spans="1:22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2"/>
        <v>0.67740740740740746</v>
      </c>
      <c r="G432" t="s">
        <v>14</v>
      </c>
      <c r="H432">
        <v>84</v>
      </c>
      <c r="I432">
        <f t="shared" si="43"/>
        <v>2785.5</v>
      </c>
      <c r="J432" t="s">
        <v>21</v>
      </c>
      <c r="K432" t="s">
        <v>22</v>
      </c>
      <c r="L432">
        <v>1569733200</v>
      </c>
      <c r="M432">
        <v>1572670800</v>
      </c>
      <c r="N432" t="str">
        <f t="shared" si="44"/>
        <v>09/29/2019</v>
      </c>
      <c r="O432" s="11" t="str">
        <f t="shared" si="45"/>
        <v>September</v>
      </c>
      <c r="P432">
        <f t="shared" si="48"/>
        <v>2019</v>
      </c>
      <c r="Q432" t="str">
        <f>TEXT(DATE(1970,1,1)+M432/86400,"MM/DD/YYYY")</f>
        <v>11/02/2019</v>
      </c>
      <c r="R432" t="b">
        <v>0</v>
      </c>
      <c r="S432" t="b">
        <v>0</v>
      </c>
      <c r="T432" t="s">
        <v>33</v>
      </c>
      <c r="U432" t="str">
        <f t="shared" si="46"/>
        <v>theater</v>
      </c>
      <c r="V432" t="str">
        <f t="shared" si="47"/>
        <v>plays</v>
      </c>
    </row>
    <row r="433" spans="1:2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2"/>
        <v>1.9249019607843136</v>
      </c>
      <c r="G433" t="s">
        <v>20</v>
      </c>
      <c r="H433">
        <v>94</v>
      </c>
      <c r="I433">
        <f t="shared" si="43"/>
        <v>4955.5</v>
      </c>
      <c r="J433" t="s">
        <v>21</v>
      </c>
      <c r="K433" t="s">
        <v>22</v>
      </c>
      <c r="L433">
        <v>1529643600</v>
      </c>
      <c r="M433">
        <v>1531112400</v>
      </c>
      <c r="N433" t="str">
        <f t="shared" si="44"/>
        <v>06/22/2018</v>
      </c>
      <c r="O433" s="11" t="str">
        <f t="shared" si="45"/>
        <v>June</v>
      </c>
      <c r="P433">
        <f t="shared" si="48"/>
        <v>2018</v>
      </c>
      <c r="Q433" t="str">
        <f>TEXT(DATE(1970,1,1)+M433/86400,"MM/DD/YYYY")</f>
        <v>07/09/2018</v>
      </c>
      <c r="R433" t="b">
        <v>1</v>
      </c>
      <c r="S433" t="b">
        <v>0</v>
      </c>
      <c r="T433" t="s">
        <v>33</v>
      </c>
      <c r="U433" t="str">
        <f t="shared" si="46"/>
        <v>theater</v>
      </c>
      <c r="V433" t="str">
        <f t="shared" si="47"/>
        <v>plays</v>
      </c>
    </row>
    <row r="434" spans="1:22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2"/>
        <v>0.82714285714285718</v>
      </c>
      <c r="G434" t="s">
        <v>14</v>
      </c>
      <c r="H434">
        <v>91</v>
      </c>
      <c r="I434">
        <f t="shared" si="43"/>
        <v>3230</v>
      </c>
      <c r="J434" t="s">
        <v>21</v>
      </c>
      <c r="K434" t="s">
        <v>22</v>
      </c>
      <c r="L434">
        <v>1399006800</v>
      </c>
      <c r="M434">
        <v>1400734800</v>
      </c>
      <c r="N434" t="str">
        <f t="shared" si="44"/>
        <v>05/02/2014</v>
      </c>
      <c r="O434" s="11" t="str">
        <f t="shared" si="45"/>
        <v>May</v>
      </c>
      <c r="P434">
        <f t="shared" si="48"/>
        <v>2014</v>
      </c>
      <c r="Q434" t="str">
        <f>TEXT(DATE(1970,1,1)+M434/86400,"MM/DD/YYYY")</f>
        <v>05/22/2014</v>
      </c>
      <c r="R434" t="b">
        <v>0</v>
      </c>
      <c r="S434" t="b">
        <v>0</v>
      </c>
      <c r="T434" t="s">
        <v>33</v>
      </c>
      <c r="U434" t="str">
        <f t="shared" si="46"/>
        <v>theater</v>
      </c>
      <c r="V434" t="str">
        <f t="shared" si="47"/>
        <v>plays</v>
      </c>
    </row>
    <row r="435" spans="1:2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2"/>
        <v>0.54163920922570019</v>
      </c>
      <c r="G435" t="s">
        <v>14</v>
      </c>
      <c r="H435">
        <v>792</v>
      </c>
      <c r="I435">
        <f t="shared" si="43"/>
        <v>33273.5</v>
      </c>
      <c r="J435" t="s">
        <v>21</v>
      </c>
      <c r="K435" t="s">
        <v>22</v>
      </c>
      <c r="L435">
        <v>1385359200</v>
      </c>
      <c r="M435">
        <v>1386741600</v>
      </c>
      <c r="N435" t="str">
        <f t="shared" si="44"/>
        <v>11/25/2013</v>
      </c>
      <c r="O435" s="11" t="str">
        <f t="shared" si="45"/>
        <v>November</v>
      </c>
      <c r="P435">
        <f t="shared" si="48"/>
        <v>2013</v>
      </c>
      <c r="Q435" t="str">
        <f>TEXT(DATE(1970,1,1)+M435/86400,"MM/DD/YYYY")</f>
        <v>12/11/2013</v>
      </c>
      <c r="R435" t="b">
        <v>0</v>
      </c>
      <c r="S435" t="b">
        <v>1</v>
      </c>
      <c r="T435" t="s">
        <v>42</v>
      </c>
      <c r="U435" t="str">
        <f t="shared" si="46"/>
        <v>film &amp; video</v>
      </c>
      <c r="V435" t="str">
        <f t="shared" si="47"/>
        <v>documentary</v>
      </c>
    </row>
    <row r="436" spans="1:22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2"/>
        <v>0.16722222222222222</v>
      </c>
      <c r="G436" t="s">
        <v>74</v>
      </c>
      <c r="H436">
        <v>10</v>
      </c>
      <c r="I436">
        <f t="shared" si="43"/>
        <v>456.5</v>
      </c>
      <c r="J436" t="s">
        <v>15</v>
      </c>
      <c r="K436" t="s">
        <v>16</v>
      </c>
      <c r="L436">
        <v>1480572000</v>
      </c>
      <c r="M436">
        <v>1481781600</v>
      </c>
      <c r="N436" t="str">
        <f t="shared" si="44"/>
        <v>12/01/2016</v>
      </c>
      <c r="O436" s="11" t="str">
        <f t="shared" si="45"/>
        <v>December</v>
      </c>
      <c r="P436">
        <f t="shared" si="48"/>
        <v>2016</v>
      </c>
      <c r="Q436" t="str">
        <f>TEXT(DATE(1970,1,1)+M436/86400,"MM/DD/YYYY")</f>
        <v>12/15/2016</v>
      </c>
      <c r="R436" t="b">
        <v>1</v>
      </c>
      <c r="S436" t="b">
        <v>0</v>
      </c>
      <c r="T436" t="s">
        <v>33</v>
      </c>
      <c r="U436" t="str">
        <f t="shared" si="46"/>
        <v>theater</v>
      </c>
      <c r="V436" t="str">
        <f t="shared" si="47"/>
        <v>plays</v>
      </c>
    </row>
    <row r="437" spans="1:2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2"/>
        <v>1.168766404199475</v>
      </c>
      <c r="G437" t="s">
        <v>20</v>
      </c>
      <c r="H437">
        <v>1713</v>
      </c>
      <c r="I437">
        <f t="shared" si="43"/>
        <v>89916.5</v>
      </c>
      <c r="J437" t="s">
        <v>107</v>
      </c>
      <c r="K437" t="s">
        <v>108</v>
      </c>
      <c r="L437">
        <v>1418623200</v>
      </c>
      <c r="M437">
        <v>1419660000</v>
      </c>
      <c r="N437" t="str">
        <f t="shared" si="44"/>
        <v>12/15/2014</v>
      </c>
      <c r="O437" s="11" t="str">
        <f t="shared" si="45"/>
        <v>December</v>
      </c>
      <c r="P437">
        <f t="shared" si="48"/>
        <v>2014</v>
      </c>
      <c r="Q437" t="str">
        <f>TEXT(DATE(1970,1,1)+M437/86400,"MM/DD/YYYY")</f>
        <v>12/27/2014</v>
      </c>
      <c r="R437" t="b">
        <v>0</v>
      </c>
      <c r="S437" t="b">
        <v>1</v>
      </c>
      <c r="T437" t="s">
        <v>33</v>
      </c>
      <c r="U437" t="str">
        <f t="shared" si="46"/>
        <v>theater</v>
      </c>
      <c r="V437" t="str">
        <f t="shared" si="47"/>
        <v>plays</v>
      </c>
    </row>
    <row r="438" spans="1:22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2"/>
        <v>10.521538461538462</v>
      </c>
      <c r="G438" t="s">
        <v>20</v>
      </c>
      <c r="H438">
        <v>249</v>
      </c>
      <c r="I438">
        <f t="shared" si="43"/>
        <v>6963.5</v>
      </c>
      <c r="J438" t="s">
        <v>21</v>
      </c>
      <c r="K438" t="s">
        <v>22</v>
      </c>
      <c r="L438">
        <v>1555736400</v>
      </c>
      <c r="M438">
        <v>1555822800</v>
      </c>
      <c r="N438" t="str">
        <f t="shared" si="44"/>
        <v>04/20/2019</v>
      </c>
      <c r="O438" s="11" t="str">
        <f t="shared" si="45"/>
        <v>April</v>
      </c>
      <c r="P438">
        <f t="shared" si="48"/>
        <v>2019</v>
      </c>
      <c r="Q438" t="str">
        <f>TEXT(DATE(1970,1,1)+M438/86400,"MM/DD/YYYY")</f>
        <v>04/21/2019</v>
      </c>
      <c r="R438" t="b">
        <v>0</v>
      </c>
      <c r="S438" t="b">
        <v>0</v>
      </c>
      <c r="T438" t="s">
        <v>159</v>
      </c>
      <c r="U438" t="str">
        <f t="shared" si="46"/>
        <v>music</v>
      </c>
      <c r="V438" t="str">
        <f t="shared" si="47"/>
        <v>jazz</v>
      </c>
    </row>
    <row r="439" spans="1:2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2"/>
        <v>1.2307407407407407</v>
      </c>
      <c r="G439" t="s">
        <v>20</v>
      </c>
      <c r="H439">
        <v>192</v>
      </c>
      <c r="I439">
        <f t="shared" si="43"/>
        <v>5080.5</v>
      </c>
      <c r="J439" t="s">
        <v>21</v>
      </c>
      <c r="K439" t="s">
        <v>22</v>
      </c>
      <c r="L439">
        <v>1442120400</v>
      </c>
      <c r="M439">
        <v>1442379600</v>
      </c>
      <c r="N439" t="str">
        <f t="shared" si="44"/>
        <v>09/13/2015</v>
      </c>
      <c r="O439" s="11" t="str">
        <f t="shared" si="45"/>
        <v>September</v>
      </c>
      <c r="P439">
        <f t="shared" si="48"/>
        <v>2015</v>
      </c>
      <c r="Q439" t="str">
        <f>TEXT(DATE(1970,1,1)+M439/86400,"MM/DD/YYYY")</f>
        <v>09/16/2015</v>
      </c>
      <c r="R439" t="b">
        <v>0</v>
      </c>
      <c r="S439" t="b">
        <v>1</v>
      </c>
      <c r="T439" t="s">
        <v>71</v>
      </c>
      <c r="U439" t="str">
        <f t="shared" si="46"/>
        <v>film &amp; video</v>
      </c>
      <c r="V439" t="str">
        <f t="shared" si="47"/>
        <v>animation</v>
      </c>
    </row>
    <row r="440" spans="1:22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2"/>
        <v>1.7863855421686747</v>
      </c>
      <c r="G440" t="s">
        <v>20</v>
      </c>
      <c r="H440">
        <v>247</v>
      </c>
      <c r="I440">
        <f t="shared" si="43"/>
        <v>7537</v>
      </c>
      <c r="J440" t="s">
        <v>21</v>
      </c>
      <c r="K440" t="s">
        <v>22</v>
      </c>
      <c r="L440">
        <v>1362376800</v>
      </c>
      <c r="M440">
        <v>1364965200</v>
      </c>
      <c r="N440" t="str">
        <f t="shared" si="44"/>
        <v>03/04/2013</v>
      </c>
      <c r="O440" s="11" t="str">
        <f t="shared" si="45"/>
        <v>March</v>
      </c>
      <c r="P440">
        <f t="shared" si="48"/>
        <v>2013</v>
      </c>
      <c r="Q440" t="str">
        <f>TEXT(DATE(1970,1,1)+M440/86400,"MM/DD/YYYY")</f>
        <v>04/03/2013</v>
      </c>
      <c r="R440" t="b">
        <v>0</v>
      </c>
      <c r="S440" t="b">
        <v>0</v>
      </c>
      <c r="T440" t="s">
        <v>33</v>
      </c>
      <c r="U440" t="str">
        <f t="shared" si="46"/>
        <v>theater</v>
      </c>
      <c r="V440" t="str">
        <f t="shared" si="47"/>
        <v>plays</v>
      </c>
    </row>
    <row r="441" spans="1:2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2"/>
        <v>3.5528169014084505</v>
      </c>
      <c r="G441" t="s">
        <v>20</v>
      </c>
      <c r="H441">
        <v>2293</v>
      </c>
      <c r="I441">
        <f t="shared" si="43"/>
        <v>51596.5</v>
      </c>
      <c r="J441" t="s">
        <v>21</v>
      </c>
      <c r="K441" t="s">
        <v>22</v>
      </c>
      <c r="L441">
        <v>1478408400</v>
      </c>
      <c r="M441">
        <v>1479016800</v>
      </c>
      <c r="N441" t="str">
        <f t="shared" si="44"/>
        <v>11/06/2016</v>
      </c>
      <c r="O441" s="11" t="str">
        <f t="shared" si="45"/>
        <v>November</v>
      </c>
      <c r="P441">
        <f t="shared" si="48"/>
        <v>2016</v>
      </c>
      <c r="Q441" t="str">
        <f>TEXT(DATE(1970,1,1)+M441/86400,"MM/DD/YYYY")</f>
        <v>11/13/2016</v>
      </c>
      <c r="R441" t="b">
        <v>0</v>
      </c>
      <c r="S441" t="b">
        <v>0</v>
      </c>
      <c r="T441" t="s">
        <v>474</v>
      </c>
      <c r="U441" t="str">
        <f t="shared" si="46"/>
        <v>film &amp; video</v>
      </c>
      <c r="V441" t="str">
        <f t="shared" si="47"/>
        <v>science fiction</v>
      </c>
    </row>
    <row r="442" spans="1:2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2"/>
        <v>1.6190634146341463</v>
      </c>
      <c r="G442" t="s">
        <v>20</v>
      </c>
      <c r="H442">
        <v>3131</v>
      </c>
      <c r="I442">
        <f t="shared" si="43"/>
        <v>84542.5</v>
      </c>
      <c r="J442" t="s">
        <v>21</v>
      </c>
      <c r="K442" t="s">
        <v>22</v>
      </c>
      <c r="L442">
        <v>1498798800</v>
      </c>
      <c r="M442">
        <v>1499662800</v>
      </c>
      <c r="N442" t="str">
        <f t="shared" si="44"/>
        <v>06/30/2017</v>
      </c>
      <c r="O442" s="11" t="str">
        <f t="shared" si="45"/>
        <v>June</v>
      </c>
      <c r="P442">
        <f t="shared" si="48"/>
        <v>2017</v>
      </c>
      <c r="Q442" t="str">
        <f>TEXT(DATE(1970,1,1)+M442/86400,"MM/DD/YYYY")</f>
        <v>07/10/2017</v>
      </c>
      <c r="R442" t="b">
        <v>0</v>
      </c>
      <c r="S442" t="b">
        <v>0</v>
      </c>
      <c r="T442" t="s">
        <v>269</v>
      </c>
      <c r="U442" t="str">
        <f t="shared" si="46"/>
        <v>film &amp; video</v>
      </c>
      <c r="V442" t="str">
        <f t="shared" si="47"/>
        <v>television</v>
      </c>
    </row>
    <row r="443" spans="1:2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2"/>
        <v>0.24914285714285714</v>
      </c>
      <c r="G443" t="s">
        <v>14</v>
      </c>
      <c r="H443">
        <v>32</v>
      </c>
      <c r="I443">
        <f t="shared" si="43"/>
        <v>888</v>
      </c>
      <c r="J443" t="s">
        <v>21</v>
      </c>
      <c r="K443" t="s">
        <v>22</v>
      </c>
      <c r="L443">
        <v>1335416400</v>
      </c>
      <c r="M443">
        <v>1337835600</v>
      </c>
      <c r="N443" t="str">
        <f t="shared" si="44"/>
        <v>04/26/2012</v>
      </c>
      <c r="O443" s="11" t="str">
        <f t="shared" si="45"/>
        <v>April</v>
      </c>
      <c r="P443">
        <f t="shared" si="48"/>
        <v>2012</v>
      </c>
      <c r="Q443" t="str">
        <f>TEXT(DATE(1970,1,1)+M443/86400,"MM/DD/YYYY")</f>
        <v>05/24/2012</v>
      </c>
      <c r="R443" t="b">
        <v>0</v>
      </c>
      <c r="S443" t="b">
        <v>0</v>
      </c>
      <c r="T443" t="s">
        <v>65</v>
      </c>
      <c r="U443" t="str">
        <f t="shared" si="46"/>
        <v>technology</v>
      </c>
      <c r="V443" t="str">
        <f t="shared" si="47"/>
        <v>wearables</v>
      </c>
    </row>
    <row r="444" spans="1:2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2"/>
        <v>1.9872222222222222</v>
      </c>
      <c r="G444" t="s">
        <v>20</v>
      </c>
      <c r="H444">
        <v>143</v>
      </c>
      <c r="I444">
        <f t="shared" si="43"/>
        <v>5437</v>
      </c>
      <c r="J444" t="s">
        <v>107</v>
      </c>
      <c r="K444" t="s">
        <v>108</v>
      </c>
      <c r="L444">
        <v>1504328400</v>
      </c>
      <c r="M444">
        <v>1505710800</v>
      </c>
      <c r="N444" t="str">
        <f t="shared" si="44"/>
        <v>09/02/2017</v>
      </c>
      <c r="O444" s="11" t="str">
        <f t="shared" si="45"/>
        <v>September</v>
      </c>
      <c r="P444">
        <f t="shared" si="48"/>
        <v>2017</v>
      </c>
      <c r="Q444" t="str">
        <f>TEXT(DATE(1970,1,1)+M444/86400,"MM/DD/YYYY")</f>
        <v>09/18/2017</v>
      </c>
      <c r="R444" t="b">
        <v>0</v>
      </c>
      <c r="S444" t="b">
        <v>0</v>
      </c>
      <c r="T444" t="s">
        <v>33</v>
      </c>
      <c r="U444" t="str">
        <f t="shared" si="46"/>
        <v>theater</v>
      </c>
      <c r="V444" t="str">
        <f t="shared" si="47"/>
        <v>plays</v>
      </c>
    </row>
    <row r="445" spans="1:2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2"/>
        <v>0.34752688172043011</v>
      </c>
      <c r="G445" t="s">
        <v>74</v>
      </c>
      <c r="H445">
        <v>90</v>
      </c>
      <c r="I445">
        <f t="shared" si="43"/>
        <v>1661</v>
      </c>
      <c r="J445" t="s">
        <v>21</v>
      </c>
      <c r="K445" t="s">
        <v>22</v>
      </c>
      <c r="L445">
        <v>1285822800</v>
      </c>
      <c r="M445">
        <v>1287464400</v>
      </c>
      <c r="N445" t="str">
        <f t="shared" si="44"/>
        <v>09/30/2010</v>
      </c>
      <c r="O445" s="11" t="str">
        <f t="shared" si="45"/>
        <v>September</v>
      </c>
      <c r="P445">
        <f t="shared" si="48"/>
        <v>2010</v>
      </c>
      <c r="Q445" t="str">
        <f>TEXT(DATE(1970,1,1)+M445/86400,"MM/DD/YYYY")</f>
        <v>10/19/2010</v>
      </c>
      <c r="R445" t="b">
        <v>0</v>
      </c>
      <c r="S445" t="b">
        <v>0</v>
      </c>
      <c r="T445" t="s">
        <v>33</v>
      </c>
      <c r="U445" t="str">
        <f t="shared" si="46"/>
        <v>theater</v>
      </c>
      <c r="V445" t="str">
        <f t="shared" si="47"/>
        <v>plays</v>
      </c>
    </row>
    <row r="446" spans="1:2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2"/>
        <v>1.7641935483870967</v>
      </c>
      <c r="G446" t="s">
        <v>20</v>
      </c>
      <c r="H446">
        <v>296</v>
      </c>
      <c r="I446">
        <f t="shared" si="43"/>
        <v>5617</v>
      </c>
      <c r="J446" t="s">
        <v>21</v>
      </c>
      <c r="K446" t="s">
        <v>22</v>
      </c>
      <c r="L446">
        <v>1311483600</v>
      </c>
      <c r="M446">
        <v>1311656400</v>
      </c>
      <c r="N446" t="str">
        <f t="shared" si="44"/>
        <v>07/24/2011</v>
      </c>
      <c r="O446" s="11" t="str">
        <f t="shared" si="45"/>
        <v>July</v>
      </c>
      <c r="P446">
        <f t="shared" si="48"/>
        <v>2011</v>
      </c>
      <c r="Q446" t="str">
        <f>TEXT(DATE(1970,1,1)+M446/86400,"MM/DD/YYYY")</f>
        <v>07/26/2011</v>
      </c>
      <c r="R446" t="b">
        <v>0</v>
      </c>
      <c r="S446" t="b">
        <v>1</v>
      </c>
      <c r="T446" t="s">
        <v>60</v>
      </c>
      <c r="U446" t="str">
        <f t="shared" si="46"/>
        <v>music</v>
      </c>
      <c r="V446" t="str">
        <f t="shared" si="47"/>
        <v>indie rock</v>
      </c>
    </row>
    <row r="447" spans="1:22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2"/>
        <v>5.1138095238095236</v>
      </c>
      <c r="G447" t="s">
        <v>20</v>
      </c>
      <c r="H447">
        <v>170</v>
      </c>
      <c r="I447">
        <f t="shared" si="43"/>
        <v>5454.5</v>
      </c>
      <c r="J447" t="s">
        <v>21</v>
      </c>
      <c r="K447" t="s">
        <v>22</v>
      </c>
      <c r="L447">
        <v>1291356000</v>
      </c>
      <c r="M447">
        <v>1293170400</v>
      </c>
      <c r="N447" t="str">
        <f t="shared" si="44"/>
        <v>12/03/2010</v>
      </c>
      <c r="O447" s="11" t="str">
        <f t="shared" si="45"/>
        <v>December</v>
      </c>
      <c r="P447">
        <f t="shared" si="48"/>
        <v>2010</v>
      </c>
      <c r="Q447" t="str">
        <f>TEXT(DATE(1970,1,1)+M447/86400,"MM/DD/YYYY")</f>
        <v>12/24/2010</v>
      </c>
      <c r="R447" t="b">
        <v>0</v>
      </c>
      <c r="S447" t="b">
        <v>1</v>
      </c>
      <c r="T447" t="s">
        <v>33</v>
      </c>
      <c r="U447" t="str">
        <f t="shared" si="46"/>
        <v>theater</v>
      </c>
      <c r="V447" t="str">
        <f t="shared" si="47"/>
        <v>plays</v>
      </c>
    </row>
    <row r="448" spans="1:2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2"/>
        <v>0.82044117647058823</v>
      </c>
      <c r="G448" t="s">
        <v>14</v>
      </c>
      <c r="H448">
        <v>186</v>
      </c>
      <c r="I448">
        <f t="shared" si="43"/>
        <v>2882.5</v>
      </c>
      <c r="J448" t="s">
        <v>21</v>
      </c>
      <c r="K448" t="s">
        <v>22</v>
      </c>
      <c r="L448">
        <v>1355810400</v>
      </c>
      <c r="M448">
        <v>1355983200</v>
      </c>
      <c r="N448" t="str">
        <f t="shared" si="44"/>
        <v>12/18/2012</v>
      </c>
      <c r="O448" s="11" t="str">
        <f t="shared" si="45"/>
        <v>December</v>
      </c>
      <c r="P448">
        <f t="shared" si="48"/>
        <v>2012</v>
      </c>
      <c r="Q448" t="str">
        <f>TEXT(DATE(1970,1,1)+M448/86400,"MM/DD/YYYY")</f>
        <v>12/20/2012</v>
      </c>
      <c r="R448" t="b">
        <v>0</v>
      </c>
      <c r="S448" t="b">
        <v>0</v>
      </c>
      <c r="T448" t="s">
        <v>65</v>
      </c>
      <c r="U448" t="str">
        <f t="shared" si="46"/>
        <v>technology</v>
      </c>
      <c r="V448" t="str">
        <f t="shared" si="47"/>
        <v>wearables</v>
      </c>
    </row>
    <row r="449" spans="1:22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2"/>
        <v>0.24326030927835052</v>
      </c>
      <c r="G449" t="s">
        <v>74</v>
      </c>
      <c r="H449">
        <v>439</v>
      </c>
      <c r="I449">
        <f t="shared" si="43"/>
        <v>19096.5</v>
      </c>
      <c r="J449" t="s">
        <v>40</v>
      </c>
      <c r="K449" t="s">
        <v>41</v>
      </c>
      <c r="L449">
        <v>1513663200</v>
      </c>
      <c r="M449">
        <v>1515045600</v>
      </c>
      <c r="N449" t="str">
        <f t="shared" si="44"/>
        <v>12/19/2017</v>
      </c>
      <c r="O449" s="11" t="str">
        <f t="shared" si="45"/>
        <v>December</v>
      </c>
      <c r="P449">
        <f t="shared" si="48"/>
        <v>2017</v>
      </c>
      <c r="Q449" t="str">
        <f>TEXT(DATE(1970,1,1)+M449/86400,"MM/DD/YYYY")</f>
        <v>01/04/2018</v>
      </c>
      <c r="R449" t="b">
        <v>0</v>
      </c>
      <c r="S449" t="b">
        <v>0</v>
      </c>
      <c r="T449" t="s">
        <v>269</v>
      </c>
      <c r="U449" t="str">
        <f t="shared" si="46"/>
        <v>film &amp; video</v>
      </c>
      <c r="V449" t="str">
        <f t="shared" si="47"/>
        <v>television</v>
      </c>
    </row>
    <row r="450" spans="1:2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2"/>
        <v>0.50482758620689661</v>
      </c>
      <c r="G450" t="s">
        <v>14</v>
      </c>
      <c r="H450">
        <v>605</v>
      </c>
      <c r="I450">
        <f t="shared" si="43"/>
        <v>22994.5</v>
      </c>
      <c r="J450" t="s">
        <v>21</v>
      </c>
      <c r="K450" t="s">
        <v>22</v>
      </c>
      <c r="L450">
        <v>1365915600</v>
      </c>
      <c r="M450">
        <v>1366088400</v>
      </c>
      <c r="N450" t="str">
        <f t="shared" si="44"/>
        <v>04/14/2013</v>
      </c>
      <c r="O450" s="11" t="str">
        <f t="shared" si="45"/>
        <v>April</v>
      </c>
      <c r="P450">
        <f t="shared" si="48"/>
        <v>2013</v>
      </c>
      <c r="Q450" t="str">
        <f>TEXT(DATE(1970,1,1)+M450/86400,"MM/DD/YYYY")</f>
        <v>04/16/2013</v>
      </c>
      <c r="R450" t="b">
        <v>0</v>
      </c>
      <c r="S450" t="b">
        <v>1</v>
      </c>
      <c r="T450" t="s">
        <v>89</v>
      </c>
      <c r="U450" t="str">
        <f t="shared" si="46"/>
        <v>games</v>
      </c>
      <c r="V450" t="str">
        <f t="shared" si="47"/>
        <v>video games</v>
      </c>
    </row>
    <row r="451" spans="1:2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9">(E451/D451)</f>
        <v>9.67</v>
      </c>
      <c r="G451" t="s">
        <v>20</v>
      </c>
      <c r="H451">
        <v>86</v>
      </c>
      <c r="I451">
        <f t="shared" ref="I451:I514" si="50">AVERAGE(H451,E451)</f>
        <v>4394.5</v>
      </c>
      <c r="J451" t="s">
        <v>36</v>
      </c>
      <c r="K451" t="s">
        <v>37</v>
      </c>
      <c r="L451">
        <v>1551852000</v>
      </c>
      <c r="M451">
        <v>1553317200</v>
      </c>
      <c r="N451" t="str">
        <f t="shared" ref="N451:N514" si="51">TEXT(DATE(1970,1,1)+L451/86400,"MM/DD/YYYY")</f>
        <v>03/06/2019</v>
      </c>
      <c r="O451" s="11" t="str">
        <f t="shared" ref="O451:O514" si="52">TEXT(N451,"MMMM")</f>
        <v>March</v>
      </c>
      <c r="P451">
        <f t="shared" si="48"/>
        <v>2019</v>
      </c>
      <c r="Q451" t="str">
        <f>TEXT(DATE(1970,1,1)+M451/86400,"MM/DD/YYYY")</f>
        <v>03/23/2019</v>
      </c>
      <c r="R451" t="b">
        <v>0</v>
      </c>
      <c r="S451" t="b">
        <v>0</v>
      </c>
      <c r="T451" t="s">
        <v>89</v>
      </c>
      <c r="U451" t="str">
        <f t="shared" ref="U451:U514" si="53">LEFT(T451,FIND("/",T451)-1)</f>
        <v>games</v>
      </c>
      <c r="V451" t="str">
        <f t="shared" ref="V451:V514" si="54">RIGHT(T451,LEN(T451)-FIND("/",T451)-0)</f>
        <v>video games</v>
      </c>
    </row>
    <row r="452" spans="1:2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9"/>
        <v>0.04</v>
      </c>
      <c r="G452" t="s">
        <v>14</v>
      </c>
      <c r="H452">
        <v>1</v>
      </c>
      <c r="I452">
        <f t="shared" si="50"/>
        <v>2.5</v>
      </c>
      <c r="J452" t="s">
        <v>15</v>
      </c>
      <c r="K452" t="s">
        <v>16</v>
      </c>
      <c r="L452">
        <v>1540098000</v>
      </c>
      <c r="M452">
        <v>1542088800</v>
      </c>
      <c r="N452" t="str">
        <f t="shared" si="51"/>
        <v>10/21/2018</v>
      </c>
      <c r="O452" s="11" t="str">
        <f t="shared" si="52"/>
        <v>October</v>
      </c>
      <c r="P452">
        <f t="shared" ref="P452:P515" si="55">YEAR(N452)</f>
        <v>2018</v>
      </c>
      <c r="Q452" t="str">
        <f>TEXT(DATE(1970,1,1)+M452/86400,"MM/DD/YYYY")</f>
        <v>11/13/2018</v>
      </c>
      <c r="R452" t="b">
        <v>0</v>
      </c>
      <c r="S452" t="b">
        <v>0</v>
      </c>
      <c r="T452" t="s">
        <v>71</v>
      </c>
      <c r="U452" t="str">
        <f t="shared" si="53"/>
        <v>film &amp; video</v>
      </c>
      <c r="V452" t="str">
        <f t="shared" si="54"/>
        <v>animation</v>
      </c>
    </row>
    <row r="453" spans="1:2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9"/>
        <v>1.2284501347708894</v>
      </c>
      <c r="G453" t="s">
        <v>20</v>
      </c>
      <c r="H453">
        <v>6286</v>
      </c>
      <c r="I453">
        <f t="shared" si="50"/>
        <v>94294</v>
      </c>
      <c r="J453" t="s">
        <v>21</v>
      </c>
      <c r="K453" t="s">
        <v>22</v>
      </c>
      <c r="L453">
        <v>1500440400</v>
      </c>
      <c r="M453">
        <v>1503118800</v>
      </c>
      <c r="N453" t="str">
        <f t="shared" si="51"/>
        <v>07/19/2017</v>
      </c>
      <c r="O453" s="11" t="str">
        <f t="shared" si="52"/>
        <v>July</v>
      </c>
      <c r="P453">
        <f t="shared" si="55"/>
        <v>2017</v>
      </c>
      <c r="Q453" t="str">
        <f>TEXT(DATE(1970,1,1)+M453/86400,"MM/DD/YYYY")</f>
        <v>08/19/2017</v>
      </c>
      <c r="R453" t="b">
        <v>0</v>
      </c>
      <c r="S453" t="b">
        <v>0</v>
      </c>
      <c r="T453" t="s">
        <v>23</v>
      </c>
      <c r="U453" t="str">
        <f t="shared" si="53"/>
        <v>music</v>
      </c>
      <c r="V453" t="str">
        <f t="shared" si="54"/>
        <v>rock</v>
      </c>
    </row>
    <row r="454" spans="1:22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9"/>
        <v>0.63437500000000002</v>
      </c>
      <c r="G454" t="s">
        <v>14</v>
      </c>
      <c r="H454">
        <v>31</v>
      </c>
      <c r="I454">
        <f t="shared" si="50"/>
        <v>1538</v>
      </c>
      <c r="J454" t="s">
        <v>21</v>
      </c>
      <c r="K454" t="s">
        <v>22</v>
      </c>
      <c r="L454">
        <v>1278392400</v>
      </c>
      <c r="M454">
        <v>1278478800</v>
      </c>
      <c r="N454" t="str">
        <f t="shared" si="51"/>
        <v>07/06/2010</v>
      </c>
      <c r="O454" s="11" t="str">
        <f t="shared" si="52"/>
        <v>July</v>
      </c>
      <c r="P454">
        <f t="shared" si="55"/>
        <v>2010</v>
      </c>
      <c r="Q454" t="str">
        <f>TEXT(DATE(1970,1,1)+M454/86400,"MM/DD/YYYY")</f>
        <v>07/07/2010</v>
      </c>
      <c r="R454" t="b">
        <v>0</v>
      </c>
      <c r="S454" t="b">
        <v>0</v>
      </c>
      <c r="T454" t="s">
        <v>53</v>
      </c>
      <c r="U454" t="str">
        <f t="shared" si="53"/>
        <v>film &amp; video</v>
      </c>
      <c r="V454" t="str">
        <f t="shared" si="54"/>
        <v>drama</v>
      </c>
    </row>
    <row r="455" spans="1:22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9"/>
        <v>0.56331688596491225</v>
      </c>
      <c r="G455" t="s">
        <v>14</v>
      </c>
      <c r="H455">
        <v>1181</v>
      </c>
      <c r="I455">
        <f t="shared" si="50"/>
        <v>51965</v>
      </c>
      <c r="J455" t="s">
        <v>21</v>
      </c>
      <c r="K455" t="s">
        <v>22</v>
      </c>
      <c r="L455">
        <v>1480572000</v>
      </c>
      <c r="M455">
        <v>1484114400</v>
      </c>
      <c r="N455" t="str">
        <f t="shared" si="51"/>
        <v>12/01/2016</v>
      </c>
      <c r="O455" s="11" t="str">
        <f t="shared" si="52"/>
        <v>December</v>
      </c>
      <c r="P455">
        <f t="shared" si="55"/>
        <v>2016</v>
      </c>
      <c r="Q455" t="str">
        <f>TEXT(DATE(1970,1,1)+M455/86400,"MM/DD/YYYY")</f>
        <v>01/11/2017</v>
      </c>
      <c r="R455" t="b">
        <v>0</v>
      </c>
      <c r="S455" t="b">
        <v>0</v>
      </c>
      <c r="T455" t="s">
        <v>474</v>
      </c>
      <c r="U455" t="str">
        <f t="shared" si="53"/>
        <v>film &amp; video</v>
      </c>
      <c r="V455" t="str">
        <f t="shared" si="54"/>
        <v>science fiction</v>
      </c>
    </row>
    <row r="456" spans="1:2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9"/>
        <v>0.44074999999999998</v>
      </c>
      <c r="G456" t="s">
        <v>14</v>
      </c>
      <c r="H456">
        <v>39</v>
      </c>
      <c r="I456">
        <f t="shared" si="50"/>
        <v>901</v>
      </c>
      <c r="J456" t="s">
        <v>21</v>
      </c>
      <c r="K456" t="s">
        <v>22</v>
      </c>
      <c r="L456">
        <v>1382331600</v>
      </c>
      <c r="M456">
        <v>1385445600</v>
      </c>
      <c r="N456" t="str">
        <f t="shared" si="51"/>
        <v>10/21/2013</v>
      </c>
      <c r="O456" s="11" t="str">
        <f t="shared" si="52"/>
        <v>October</v>
      </c>
      <c r="P456">
        <f t="shared" si="55"/>
        <v>2013</v>
      </c>
      <c r="Q456" t="str">
        <f>TEXT(DATE(1970,1,1)+M456/86400,"MM/DD/YYYY")</f>
        <v>11/26/2013</v>
      </c>
      <c r="R456" t="b">
        <v>0</v>
      </c>
      <c r="S456" t="b">
        <v>1</v>
      </c>
      <c r="T456" t="s">
        <v>53</v>
      </c>
      <c r="U456" t="str">
        <f t="shared" si="53"/>
        <v>film &amp; video</v>
      </c>
      <c r="V456" t="str">
        <f t="shared" si="54"/>
        <v>drama</v>
      </c>
    </row>
    <row r="457" spans="1:2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9"/>
        <v>1.1837253218884121</v>
      </c>
      <c r="G457" t="s">
        <v>20</v>
      </c>
      <c r="H457">
        <v>3727</v>
      </c>
      <c r="I457">
        <f t="shared" si="50"/>
        <v>70815.5</v>
      </c>
      <c r="J457" t="s">
        <v>21</v>
      </c>
      <c r="K457" t="s">
        <v>22</v>
      </c>
      <c r="L457">
        <v>1316754000</v>
      </c>
      <c r="M457">
        <v>1318741200</v>
      </c>
      <c r="N457" t="str">
        <f t="shared" si="51"/>
        <v>09/23/2011</v>
      </c>
      <c r="O457" s="11" t="str">
        <f t="shared" si="52"/>
        <v>September</v>
      </c>
      <c r="P457">
        <f t="shared" si="55"/>
        <v>2011</v>
      </c>
      <c r="Q457" t="str">
        <f>TEXT(DATE(1970,1,1)+M457/86400,"MM/DD/YYYY")</f>
        <v>10/16/2011</v>
      </c>
      <c r="R457" t="b">
        <v>0</v>
      </c>
      <c r="S457" t="b">
        <v>0</v>
      </c>
      <c r="T457" t="s">
        <v>33</v>
      </c>
      <c r="U457" t="str">
        <f t="shared" si="53"/>
        <v>theater</v>
      </c>
      <c r="V457" t="str">
        <f t="shared" si="54"/>
        <v>plays</v>
      </c>
    </row>
    <row r="458" spans="1:22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9"/>
        <v>1.041243169398907</v>
      </c>
      <c r="G458" t="s">
        <v>20</v>
      </c>
      <c r="H458">
        <v>1605</v>
      </c>
      <c r="I458">
        <f t="shared" si="50"/>
        <v>77021.5</v>
      </c>
      <c r="J458" t="s">
        <v>21</v>
      </c>
      <c r="K458" t="s">
        <v>22</v>
      </c>
      <c r="L458">
        <v>1518242400</v>
      </c>
      <c r="M458">
        <v>1518242400</v>
      </c>
      <c r="N458" t="str">
        <f t="shared" si="51"/>
        <v>02/10/2018</v>
      </c>
      <c r="O458" s="11" t="str">
        <f t="shared" si="52"/>
        <v>February</v>
      </c>
      <c r="P458">
        <f t="shared" si="55"/>
        <v>2018</v>
      </c>
      <c r="Q458" t="str">
        <f>TEXT(DATE(1970,1,1)+M458/86400,"MM/DD/YYYY")</f>
        <v>02/10/2018</v>
      </c>
      <c r="R458" t="b">
        <v>0</v>
      </c>
      <c r="S458" t="b">
        <v>1</v>
      </c>
      <c r="T458" t="s">
        <v>60</v>
      </c>
      <c r="U458" t="str">
        <f t="shared" si="53"/>
        <v>music</v>
      </c>
      <c r="V458" t="str">
        <f t="shared" si="54"/>
        <v>indie rock</v>
      </c>
    </row>
    <row r="459" spans="1:2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9"/>
        <v>0.26640000000000003</v>
      </c>
      <c r="G459" t="s">
        <v>14</v>
      </c>
      <c r="H459">
        <v>46</v>
      </c>
      <c r="I459">
        <f t="shared" si="50"/>
        <v>689</v>
      </c>
      <c r="J459" t="s">
        <v>21</v>
      </c>
      <c r="K459" t="s">
        <v>22</v>
      </c>
      <c r="L459">
        <v>1476421200</v>
      </c>
      <c r="M459">
        <v>1476594000</v>
      </c>
      <c r="N459" t="str">
        <f t="shared" si="51"/>
        <v>10/14/2016</v>
      </c>
      <c r="O459" s="11" t="str">
        <f t="shared" si="52"/>
        <v>October</v>
      </c>
      <c r="P459">
        <f t="shared" si="55"/>
        <v>2016</v>
      </c>
      <c r="Q459" t="str">
        <f>TEXT(DATE(1970,1,1)+M459/86400,"MM/DD/YYYY")</f>
        <v>10/16/2016</v>
      </c>
      <c r="R459" t="b">
        <v>0</v>
      </c>
      <c r="S459" t="b">
        <v>0</v>
      </c>
      <c r="T459" t="s">
        <v>33</v>
      </c>
      <c r="U459" t="str">
        <f t="shared" si="53"/>
        <v>theater</v>
      </c>
      <c r="V459" t="str">
        <f t="shared" si="54"/>
        <v>plays</v>
      </c>
    </row>
    <row r="460" spans="1:2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9"/>
        <v>3.5120118343195266</v>
      </c>
      <c r="G460" t="s">
        <v>20</v>
      </c>
      <c r="H460">
        <v>2120</v>
      </c>
      <c r="I460">
        <f t="shared" si="50"/>
        <v>60413</v>
      </c>
      <c r="J460" t="s">
        <v>21</v>
      </c>
      <c r="K460" t="s">
        <v>22</v>
      </c>
      <c r="L460">
        <v>1269752400</v>
      </c>
      <c r="M460">
        <v>1273554000</v>
      </c>
      <c r="N460" t="str">
        <f t="shared" si="51"/>
        <v>03/28/2010</v>
      </c>
      <c r="O460" s="11" t="str">
        <f t="shared" si="52"/>
        <v>March</v>
      </c>
      <c r="P460">
        <f t="shared" si="55"/>
        <v>2010</v>
      </c>
      <c r="Q460" t="str">
        <f>TEXT(DATE(1970,1,1)+M460/86400,"MM/DD/YYYY")</f>
        <v>05/11/2010</v>
      </c>
      <c r="R460" t="b">
        <v>0</v>
      </c>
      <c r="S460" t="b">
        <v>0</v>
      </c>
      <c r="T460" t="s">
        <v>33</v>
      </c>
      <c r="U460" t="str">
        <f t="shared" si="53"/>
        <v>theater</v>
      </c>
      <c r="V460" t="str">
        <f t="shared" si="54"/>
        <v>plays</v>
      </c>
    </row>
    <row r="461" spans="1:2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9"/>
        <v>0.90063492063492068</v>
      </c>
      <c r="G461" t="s">
        <v>14</v>
      </c>
      <c r="H461">
        <v>105</v>
      </c>
      <c r="I461">
        <f t="shared" si="50"/>
        <v>2889.5</v>
      </c>
      <c r="J461" t="s">
        <v>21</v>
      </c>
      <c r="K461" t="s">
        <v>22</v>
      </c>
      <c r="L461">
        <v>1419746400</v>
      </c>
      <c r="M461">
        <v>1421906400</v>
      </c>
      <c r="N461" t="str">
        <f t="shared" si="51"/>
        <v>12/28/2014</v>
      </c>
      <c r="O461" s="11" t="str">
        <f t="shared" si="52"/>
        <v>December</v>
      </c>
      <c r="P461">
        <f t="shared" si="55"/>
        <v>2014</v>
      </c>
      <c r="Q461" t="str">
        <f>TEXT(DATE(1970,1,1)+M461/86400,"MM/DD/YYYY")</f>
        <v>01/22/2015</v>
      </c>
      <c r="R461" t="b">
        <v>0</v>
      </c>
      <c r="S461" t="b">
        <v>0</v>
      </c>
      <c r="T461" t="s">
        <v>42</v>
      </c>
      <c r="U461" t="str">
        <f t="shared" si="53"/>
        <v>film &amp; video</v>
      </c>
      <c r="V461" t="str">
        <f t="shared" si="54"/>
        <v>documentary</v>
      </c>
    </row>
    <row r="462" spans="1:2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9"/>
        <v>1.7162500000000001</v>
      </c>
      <c r="G462" t="s">
        <v>20</v>
      </c>
      <c r="H462">
        <v>50</v>
      </c>
      <c r="I462">
        <f t="shared" si="50"/>
        <v>2084.5</v>
      </c>
      <c r="J462" t="s">
        <v>21</v>
      </c>
      <c r="K462" t="s">
        <v>22</v>
      </c>
      <c r="L462">
        <v>1281330000</v>
      </c>
      <c r="M462">
        <v>1281589200</v>
      </c>
      <c r="N462" t="str">
        <f t="shared" si="51"/>
        <v>08/09/2010</v>
      </c>
      <c r="O462" s="11" t="str">
        <f t="shared" si="52"/>
        <v>August</v>
      </c>
      <c r="P462">
        <f t="shared" si="55"/>
        <v>2010</v>
      </c>
      <c r="Q462" t="str">
        <f>TEXT(DATE(1970,1,1)+M462/86400,"MM/DD/YYYY")</f>
        <v>08/12/2010</v>
      </c>
      <c r="R462" t="b">
        <v>0</v>
      </c>
      <c r="S462" t="b">
        <v>0</v>
      </c>
      <c r="T462" t="s">
        <v>33</v>
      </c>
      <c r="U462" t="str">
        <f t="shared" si="53"/>
        <v>theater</v>
      </c>
      <c r="V462" t="str">
        <f t="shared" si="54"/>
        <v>plays</v>
      </c>
    </row>
    <row r="463" spans="1:22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9"/>
        <v>1.4104655870445344</v>
      </c>
      <c r="G463" t="s">
        <v>20</v>
      </c>
      <c r="H463">
        <v>2080</v>
      </c>
      <c r="I463">
        <f t="shared" si="50"/>
        <v>70717</v>
      </c>
      <c r="J463" t="s">
        <v>21</v>
      </c>
      <c r="K463" t="s">
        <v>22</v>
      </c>
      <c r="L463">
        <v>1398661200</v>
      </c>
      <c r="M463">
        <v>1400389200</v>
      </c>
      <c r="N463" t="str">
        <f t="shared" si="51"/>
        <v>04/28/2014</v>
      </c>
      <c r="O463" s="11" t="str">
        <f t="shared" si="52"/>
        <v>April</v>
      </c>
      <c r="P463">
        <f t="shared" si="55"/>
        <v>2014</v>
      </c>
      <c r="Q463" t="str">
        <f>TEXT(DATE(1970,1,1)+M463/86400,"MM/DD/YYYY")</f>
        <v>05/18/2014</v>
      </c>
      <c r="R463" t="b">
        <v>0</v>
      </c>
      <c r="S463" t="b">
        <v>0</v>
      </c>
      <c r="T463" t="s">
        <v>53</v>
      </c>
      <c r="U463" t="str">
        <f t="shared" si="53"/>
        <v>film &amp; video</v>
      </c>
      <c r="V463" t="str">
        <f t="shared" si="54"/>
        <v>drama</v>
      </c>
    </row>
    <row r="464" spans="1:2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9"/>
        <v>0.30579449152542371</v>
      </c>
      <c r="G464" t="s">
        <v>14</v>
      </c>
      <c r="H464">
        <v>535</v>
      </c>
      <c r="I464">
        <f t="shared" si="50"/>
        <v>29134.5</v>
      </c>
      <c r="J464" t="s">
        <v>21</v>
      </c>
      <c r="K464" t="s">
        <v>22</v>
      </c>
      <c r="L464">
        <v>1359525600</v>
      </c>
      <c r="M464">
        <v>1362808800</v>
      </c>
      <c r="N464" t="str">
        <f t="shared" si="51"/>
        <v>01/30/2013</v>
      </c>
      <c r="O464" s="11" t="str">
        <f t="shared" si="52"/>
        <v>January</v>
      </c>
      <c r="P464">
        <f t="shared" si="55"/>
        <v>2013</v>
      </c>
      <c r="Q464" t="str">
        <f>TEXT(DATE(1970,1,1)+M464/86400,"MM/DD/YYYY")</f>
        <v>03/09/2013</v>
      </c>
      <c r="R464" t="b">
        <v>0</v>
      </c>
      <c r="S464" t="b">
        <v>0</v>
      </c>
      <c r="T464" t="s">
        <v>292</v>
      </c>
      <c r="U464" t="str">
        <f t="shared" si="53"/>
        <v>games</v>
      </c>
      <c r="V464" t="str">
        <f t="shared" si="54"/>
        <v>mobile games</v>
      </c>
    </row>
    <row r="465" spans="1:22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9"/>
        <v>1.0816455696202532</v>
      </c>
      <c r="G465" t="s">
        <v>20</v>
      </c>
      <c r="H465">
        <v>2105</v>
      </c>
      <c r="I465">
        <f t="shared" si="50"/>
        <v>73685</v>
      </c>
      <c r="J465" t="s">
        <v>21</v>
      </c>
      <c r="K465" t="s">
        <v>22</v>
      </c>
      <c r="L465">
        <v>1388469600</v>
      </c>
      <c r="M465">
        <v>1388815200</v>
      </c>
      <c r="N465" t="str">
        <f t="shared" si="51"/>
        <v>12/31/2013</v>
      </c>
      <c r="O465" s="11" t="str">
        <f t="shared" si="52"/>
        <v>December</v>
      </c>
      <c r="P465">
        <f t="shared" si="55"/>
        <v>2013</v>
      </c>
      <c r="Q465" t="str">
        <f>TEXT(DATE(1970,1,1)+M465/86400,"MM/DD/YYYY")</f>
        <v>01/04/2014</v>
      </c>
      <c r="R465" t="b">
        <v>0</v>
      </c>
      <c r="S465" t="b">
        <v>0</v>
      </c>
      <c r="T465" t="s">
        <v>71</v>
      </c>
      <c r="U465" t="str">
        <f t="shared" si="53"/>
        <v>film &amp; video</v>
      </c>
      <c r="V465" t="str">
        <f t="shared" si="54"/>
        <v>animation</v>
      </c>
    </row>
    <row r="466" spans="1:2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9"/>
        <v>1.3345505617977529</v>
      </c>
      <c r="G466" t="s">
        <v>20</v>
      </c>
      <c r="H466">
        <v>2436</v>
      </c>
      <c r="I466">
        <f t="shared" si="50"/>
        <v>48728</v>
      </c>
      <c r="J466" t="s">
        <v>21</v>
      </c>
      <c r="K466" t="s">
        <v>22</v>
      </c>
      <c r="L466">
        <v>1518328800</v>
      </c>
      <c r="M466">
        <v>1519538400</v>
      </c>
      <c r="N466" t="str">
        <f t="shared" si="51"/>
        <v>02/11/2018</v>
      </c>
      <c r="O466" s="11" t="str">
        <f t="shared" si="52"/>
        <v>February</v>
      </c>
      <c r="P466">
        <f t="shared" si="55"/>
        <v>2018</v>
      </c>
      <c r="Q466" t="str">
        <f>TEXT(DATE(1970,1,1)+M466/86400,"MM/DD/YYYY")</f>
        <v>02/25/2018</v>
      </c>
      <c r="R466" t="b">
        <v>0</v>
      </c>
      <c r="S466" t="b">
        <v>0</v>
      </c>
      <c r="T466" t="s">
        <v>33</v>
      </c>
      <c r="U466" t="str">
        <f t="shared" si="53"/>
        <v>theater</v>
      </c>
      <c r="V466" t="str">
        <f t="shared" si="54"/>
        <v>plays</v>
      </c>
    </row>
    <row r="467" spans="1:22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9"/>
        <v>1.8785106382978722</v>
      </c>
      <c r="G467" t="s">
        <v>20</v>
      </c>
      <c r="H467">
        <v>80</v>
      </c>
      <c r="I467">
        <f t="shared" si="50"/>
        <v>4454.5</v>
      </c>
      <c r="J467" t="s">
        <v>21</v>
      </c>
      <c r="K467" t="s">
        <v>22</v>
      </c>
      <c r="L467">
        <v>1517032800</v>
      </c>
      <c r="M467">
        <v>1517810400</v>
      </c>
      <c r="N467" t="str">
        <f t="shared" si="51"/>
        <v>01/27/2018</v>
      </c>
      <c r="O467" s="11" t="str">
        <f t="shared" si="52"/>
        <v>January</v>
      </c>
      <c r="P467">
        <f t="shared" si="55"/>
        <v>2018</v>
      </c>
      <c r="Q467" t="str">
        <f>TEXT(DATE(1970,1,1)+M467/86400,"MM/DD/YYYY")</f>
        <v>02/05/2018</v>
      </c>
      <c r="R467" t="b">
        <v>0</v>
      </c>
      <c r="S467" t="b">
        <v>0</v>
      </c>
      <c r="T467" t="s">
        <v>206</v>
      </c>
      <c r="U467" t="str">
        <f t="shared" si="53"/>
        <v>publishing</v>
      </c>
      <c r="V467" t="str">
        <f t="shared" si="54"/>
        <v>translations</v>
      </c>
    </row>
    <row r="468" spans="1:2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9"/>
        <v>3.32</v>
      </c>
      <c r="G468" t="s">
        <v>20</v>
      </c>
      <c r="H468">
        <v>42</v>
      </c>
      <c r="I468">
        <f t="shared" si="50"/>
        <v>2013</v>
      </c>
      <c r="J468" t="s">
        <v>21</v>
      </c>
      <c r="K468" t="s">
        <v>22</v>
      </c>
      <c r="L468">
        <v>1368594000</v>
      </c>
      <c r="M468">
        <v>1370581200</v>
      </c>
      <c r="N468" t="str">
        <f t="shared" si="51"/>
        <v>05/15/2013</v>
      </c>
      <c r="O468" s="11" t="str">
        <f t="shared" si="52"/>
        <v>May</v>
      </c>
      <c r="P468">
        <f t="shared" si="55"/>
        <v>2013</v>
      </c>
      <c r="Q468" t="str">
        <f>TEXT(DATE(1970,1,1)+M468/86400,"MM/DD/YYYY")</f>
        <v>06/07/2013</v>
      </c>
      <c r="R468" t="b">
        <v>0</v>
      </c>
      <c r="S468" t="b">
        <v>1</v>
      </c>
      <c r="T468" t="s">
        <v>65</v>
      </c>
      <c r="U468" t="str">
        <f t="shared" si="53"/>
        <v>technology</v>
      </c>
      <c r="V468" t="str">
        <f t="shared" si="54"/>
        <v>wearables</v>
      </c>
    </row>
    <row r="469" spans="1:22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9"/>
        <v>5.7521428571428572</v>
      </c>
      <c r="G469" t="s">
        <v>20</v>
      </c>
      <c r="H469">
        <v>139</v>
      </c>
      <c r="I469">
        <f t="shared" si="50"/>
        <v>4096</v>
      </c>
      <c r="J469" t="s">
        <v>15</v>
      </c>
      <c r="K469" t="s">
        <v>16</v>
      </c>
      <c r="L469">
        <v>1448258400</v>
      </c>
      <c r="M469">
        <v>1448863200</v>
      </c>
      <c r="N469" t="str">
        <f t="shared" si="51"/>
        <v>11/23/2015</v>
      </c>
      <c r="O469" s="11" t="str">
        <f t="shared" si="52"/>
        <v>November</v>
      </c>
      <c r="P469">
        <f t="shared" si="55"/>
        <v>2015</v>
      </c>
      <c r="Q469" t="str">
        <f>TEXT(DATE(1970,1,1)+M469/86400,"MM/DD/YYYY")</f>
        <v>11/30/2015</v>
      </c>
      <c r="R469" t="b">
        <v>0</v>
      </c>
      <c r="S469" t="b">
        <v>1</v>
      </c>
      <c r="T469" t="s">
        <v>28</v>
      </c>
      <c r="U469" t="str">
        <f t="shared" si="53"/>
        <v>technology</v>
      </c>
      <c r="V469" t="str">
        <f t="shared" si="54"/>
        <v>web</v>
      </c>
    </row>
    <row r="470" spans="1:2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9"/>
        <v>0.40500000000000003</v>
      </c>
      <c r="G470" t="s">
        <v>14</v>
      </c>
      <c r="H470">
        <v>16</v>
      </c>
      <c r="I470">
        <f t="shared" si="50"/>
        <v>818</v>
      </c>
      <c r="J470" t="s">
        <v>21</v>
      </c>
      <c r="K470" t="s">
        <v>22</v>
      </c>
      <c r="L470">
        <v>1555218000</v>
      </c>
      <c r="M470">
        <v>1556600400</v>
      </c>
      <c r="N470" t="str">
        <f t="shared" si="51"/>
        <v>04/14/2019</v>
      </c>
      <c r="O470" s="11" t="str">
        <f t="shared" si="52"/>
        <v>April</v>
      </c>
      <c r="P470">
        <f t="shared" si="55"/>
        <v>2019</v>
      </c>
      <c r="Q470" t="str">
        <f>TEXT(DATE(1970,1,1)+M470/86400,"MM/DD/YYYY")</f>
        <v>04/30/2019</v>
      </c>
      <c r="R470" t="b">
        <v>0</v>
      </c>
      <c r="S470" t="b">
        <v>0</v>
      </c>
      <c r="T470" t="s">
        <v>33</v>
      </c>
      <c r="U470" t="str">
        <f t="shared" si="53"/>
        <v>theater</v>
      </c>
      <c r="V470" t="str">
        <f t="shared" si="54"/>
        <v>plays</v>
      </c>
    </row>
    <row r="471" spans="1:2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9"/>
        <v>1.8442857142857143</v>
      </c>
      <c r="G471" t="s">
        <v>20</v>
      </c>
      <c r="H471">
        <v>159</v>
      </c>
      <c r="I471">
        <f t="shared" si="50"/>
        <v>5243.5</v>
      </c>
      <c r="J471" t="s">
        <v>21</v>
      </c>
      <c r="K471" t="s">
        <v>22</v>
      </c>
      <c r="L471">
        <v>1431925200</v>
      </c>
      <c r="M471">
        <v>1432098000</v>
      </c>
      <c r="N471" t="str">
        <f t="shared" si="51"/>
        <v>05/18/2015</v>
      </c>
      <c r="O471" s="11" t="str">
        <f t="shared" si="52"/>
        <v>May</v>
      </c>
      <c r="P471">
        <f t="shared" si="55"/>
        <v>2015</v>
      </c>
      <c r="Q471" t="str">
        <f>TEXT(DATE(1970,1,1)+M471/86400,"MM/DD/YYYY")</f>
        <v>05/20/2015</v>
      </c>
      <c r="R471" t="b">
        <v>0</v>
      </c>
      <c r="S471" t="b">
        <v>0</v>
      </c>
      <c r="T471" t="s">
        <v>53</v>
      </c>
      <c r="U471" t="str">
        <f t="shared" si="53"/>
        <v>film &amp; video</v>
      </c>
      <c r="V471" t="str">
        <f t="shared" si="54"/>
        <v>drama</v>
      </c>
    </row>
    <row r="472" spans="1:2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9"/>
        <v>2.8580555555555556</v>
      </c>
      <c r="G472" t="s">
        <v>20</v>
      </c>
      <c r="H472">
        <v>381</v>
      </c>
      <c r="I472">
        <f t="shared" si="50"/>
        <v>5335</v>
      </c>
      <c r="J472" t="s">
        <v>21</v>
      </c>
      <c r="K472" t="s">
        <v>22</v>
      </c>
      <c r="L472">
        <v>1481522400</v>
      </c>
      <c r="M472">
        <v>1482127200</v>
      </c>
      <c r="N472" t="str">
        <f t="shared" si="51"/>
        <v>12/12/2016</v>
      </c>
      <c r="O472" s="11" t="str">
        <f t="shared" si="52"/>
        <v>December</v>
      </c>
      <c r="P472">
        <f t="shared" si="55"/>
        <v>2016</v>
      </c>
      <c r="Q472" t="str">
        <f>TEXT(DATE(1970,1,1)+M472/86400,"MM/DD/YYYY")</f>
        <v>12/19/2016</v>
      </c>
      <c r="R472" t="b">
        <v>0</v>
      </c>
      <c r="S472" t="b">
        <v>0</v>
      </c>
      <c r="T472" t="s">
        <v>65</v>
      </c>
      <c r="U472" t="str">
        <f t="shared" si="53"/>
        <v>technology</v>
      </c>
      <c r="V472" t="str">
        <f t="shared" si="54"/>
        <v>wearables</v>
      </c>
    </row>
    <row r="473" spans="1:2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9"/>
        <v>3.19</v>
      </c>
      <c r="G473" t="s">
        <v>20</v>
      </c>
      <c r="H473">
        <v>194</v>
      </c>
      <c r="I473">
        <f t="shared" si="50"/>
        <v>5041.5</v>
      </c>
      <c r="J473" t="s">
        <v>40</v>
      </c>
      <c r="K473" t="s">
        <v>41</v>
      </c>
      <c r="L473">
        <v>1335934800</v>
      </c>
      <c r="M473">
        <v>1335934800</v>
      </c>
      <c r="N473" t="str">
        <f t="shared" si="51"/>
        <v>05/02/2012</v>
      </c>
      <c r="O473" s="11" t="str">
        <f t="shared" si="52"/>
        <v>May</v>
      </c>
      <c r="P473">
        <f t="shared" si="55"/>
        <v>2012</v>
      </c>
      <c r="Q473" t="str">
        <f>TEXT(DATE(1970,1,1)+M473/86400,"MM/DD/YYYY")</f>
        <v>05/02/2012</v>
      </c>
      <c r="R473" t="b">
        <v>0</v>
      </c>
      <c r="S473" t="b">
        <v>1</v>
      </c>
      <c r="T473" t="s">
        <v>17</v>
      </c>
      <c r="U473" t="str">
        <f t="shared" si="53"/>
        <v>food</v>
      </c>
      <c r="V473" t="str">
        <f t="shared" si="54"/>
        <v>food trucks</v>
      </c>
    </row>
    <row r="474" spans="1:22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9"/>
        <v>0.39234070221066319</v>
      </c>
      <c r="G474" t="s">
        <v>14</v>
      </c>
      <c r="H474">
        <v>575</v>
      </c>
      <c r="I474">
        <f t="shared" si="50"/>
        <v>30458.5</v>
      </c>
      <c r="J474" t="s">
        <v>21</v>
      </c>
      <c r="K474" t="s">
        <v>22</v>
      </c>
      <c r="L474">
        <v>1552280400</v>
      </c>
      <c r="M474">
        <v>1556946000</v>
      </c>
      <c r="N474" t="str">
        <f t="shared" si="51"/>
        <v>03/11/2019</v>
      </c>
      <c r="O474" s="11" t="str">
        <f t="shared" si="52"/>
        <v>March</v>
      </c>
      <c r="P474">
        <f t="shared" si="55"/>
        <v>2019</v>
      </c>
      <c r="Q474" t="str">
        <f>TEXT(DATE(1970,1,1)+M474/86400,"MM/DD/YYYY")</f>
        <v>05/04/2019</v>
      </c>
      <c r="R474" t="b">
        <v>0</v>
      </c>
      <c r="S474" t="b">
        <v>0</v>
      </c>
      <c r="T474" t="s">
        <v>23</v>
      </c>
      <c r="U474" t="str">
        <f t="shared" si="53"/>
        <v>music</v>
      </c>
      <c r="V474" t="str">
        <f t="shared" si="54"/>
        <v>rock</v>
      </c>
    </row>
    <row r="475" spans="1:2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9"/>
        <v>1.7814000000000001</v>
      </c>
      <c r="G475" t="s">
        <v>20</v>
      </c>
      <c r="H475">
        <v>106</v>
      </c>
      <c r="I475">
        <f t="shared" si="50"/>
        <v>4506.5</v>
      </c>
      <c r="J475" t="s">
        <v>21</v>
      </c>
      <c r="K475" t="s">
        <v>22</v>
      </c>
      <c r="L475">
        <v>1529989200</v>
      </c>
      <c r="M475">
        <v>1530075600</v>
      </c>
      <c r="N475" t="str">
        <f t="shared" si="51"/>
        <v>06/26/2018</v>
      </c>
      <c r="O475" s="11" t="str">
        <f t="shared" si="52"/>
        <v>June</v>
      </c>
      <c r="P475">
        <f t="shared" si="55"/>
        <v>2018</v>
      </c>
      <c r="Q475" t="str">
        <f>TEXT(DATE(1970,1,1)+M475/86400,"MM/DD/YYYY")</f>
        <v>06/27/2018</v>
      </c>
      <c r="R475" t="b">
        <v>0</v>
      </c>
      <c r="S475" t="b">
        <v>0</v>
      </c>
      <c r="T475" t="s">
        <v>50</v>
      </c>
      <c r="U475" t="str">
        <f t="shared" si="53"/>
        <v>music</v>
      </c>
      <c r="V475" t="str">
        <f t="shared" si="54"/>
        <v>electric music</v>
      </c>
    </row>
    <row r="476" spans="1:2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9"/>
        <v>3.6515</v>
      </c>
      <c r="G476" t="s">
        <v>20</v>
      </c>
      <c r="H476">
        <v>142</v>
      </c>
      <c r="I476">
        <f t="shared" si="50"/>
        <v>7374</v>
      </c>
      <c r="J476" t="s">
        <v>21</v>
      </c>
      <c r="K476" t="s">
        <v>22</v>
      </c>
      <c r="L476">
        <v>1418709600</v>
      </c>
      <c r="M476">
        <v>1418796000</v>
      </c>
      <c r="N476" t="str">
        <f t="shared" si="51"/>
        <v>12/16/2014</v>
      </c>
      <c r="O476" s="11" t="str">
        <f t="shared" si="52"/>
        <v>December</v>
      </c>
      <c r="P476">
        <f t="shared" si="55"/>
        <v>2014</v>
      </c>
      <c r="Q476" t="str">
        <f>TEXT(DATE(1970,1,1)+M476/86400,"MM/DD/YYYY")</f>
        <v>12/17/2014</v>
      </c>
      <c r="R476" t="b">
        <v>0</v>
      </c>
      <c r="S476" t="b">
        <v>0</v>
      </c>
      <c r="T476" t="s">
        <v>269</v>
      </c>
      <c r="U476" t="str">
        <f t="shared" si="53"/>
        <v>film &amp; video</v>
      </c>
      <c r="V476" t="str">
        <f t="shared" si="54"/>
        <v>television</v>
      </c>
    </row>
    <row r="477" spans="1:22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9"/>
        <v>1.1394594594594594</v>
      </c>
      <c r="G477" t="s">
        <v>20</v>
      </c>
      <c r="H477">
        <v>211</v>
      </c>
      <c r="I477">
        <f t="shared" si="50"/>
        <v>4321.5</v>
      </c>
      <c r="J477" t="s">
        <v>21</v>
      </c>
      <c r="K477" t="s">
        <v>22</v>
      </c>
      <c r="L477">
        <v>1372136400</v>
      </c>
      <c r="M477">
        <v>1372482000</v>
      </c>
      <c r="N477" t="str">
        <f t="shared" si="51"/>
        <v>06/25/2013</v>
      </c>
      <c r="O477" s="11" t="str">
        <f t="shared" si="52"/>
        <v>June</v>
      </c>
      <c r="P477">
        <f t="shared" si="55"/>
        <v>2013</v>
      </c>
      <c r="Q477" t="str">
        <f>TEXT(DATE(1970,1,1)+M477/86400,"MM/DD/YYYY")</f>
        <v>06/29/2013</v>
      </c>
      <c r="R477" t="b">
        <v>0</v>
      </c>
      <c r="S477" t="b">
        <v>1</v>
      </c>
      <c r="T477" t="s">
        <v>206</v>
      </c>
      <c r="U477" t="str">
        <f t="shared" si="53"/>
        <v>publishing</v>
      </c>
      <c r="V477" t="str">
        <f t="shared" si="54"/>
        <v>translations</v>
      </c>
    </row>
    <row r="478" spans="1:22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9"/>
        <v>0.29828720626631855</v>
      </c>
      <c r="G478" t="s">
        <v>14</v>
      </c>
      <c r="H478">
        <v>1120</v>
      </c>
      <c r="I478">
        <f t="shared" si="50"/>
        <v>29121</v>
      </c>
      <c r="J478" t="s">
        <v>21</v>
      </c>
      <c r="K478" t="s">
        <v>22</v>
      </c>
      <c r="L478">
        <v>1533877200</v>
      </c>
      <c r="M478">
        <v>1534395600</v>
      </c>
      <c r="N478" t="str">
        <f t="shared" si="51"/>
        <v>08/10/2018</v>
      </c>
      <c r="O478" s="11" t="str">
        <f t="shared" si="52"/>
        <v>August</v>
      </c>
      <c r="P478">
        <f t="shared" si="55"/>
        <v>2018</v>
      </c>
      <c r="Q478" t="str">
        <f>TEXT(DATE(1970,1,1)+M478/86400,"MM/DD/YYYY")</f>
        <v>08/16/2018</v>
      </c>
      <c r="R478" t="b">
        <v>0</v>
      </c>
      <c r="S478" t="b">
        <v>0</v>
      </c>
      <c r="T478" t="s">
        <v>119</v>
      </c>
      <c r="U478" t="str">
        <f t="shared" si="53"/>
        <v>publishing</v>
      </c>
      <c r="V478" t="str">
        <f t="shared" si="54"/>
        <v>fiction</v>
      </c>
    </row>
    <row r="479" spans="1:2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9"/>
        <v>0.54270588235294115</v>
      </c>
      <c r="G479" t="s">
        <v>14</v>
      </c>
      <c r="H479">
        <v>113</v>
      </c>
      <c r="I479">
        <f t="shared" si="50"/>
        <v>2363</v>
      </c>
      <c r="J479" t="s">
        <v>21</v>
      </c>
      <c r="K479" t="s">
        <v>22</v>
      </c>
      <c r="L479">
        <v>1309064400</v>
      </c>
      <c r="M479">
        <v>1311397200</v>
      </c>
      <c r="N479" t="str">
        <f t="shared" si="51"/>
        <v>06/26/2011</v>
      </c>
      <c r="O479" s="11" t="str">
        <f t="shared" si="52"/>
        <v>June</v>
      </c>
      <c r="P479">
        <f t="shared" si="55"/>
        <v>2011</v>
      </c>
      <c r="Q479" t="str">
        <f>TEXT(DATE(1970,1,1)+M479/86400,"MM/DD/YYYY")</f>
        <v>07/23/2011</v>
      </c>
      <c r="R479" t="b">
        <v>0</v>
      </c>
      <c r="S479" t="b">
        <v>0</v>
      </c>
      <c r="T479" t="s">
        <v>474</v>
      </c>
      <c r="U479" t="str">
        <f t="shared" si="53"/>
        <v>film &amp; video</v>
      </c>
      <c r="V479" t="str">
        <f t="shared" si="54"/>
        <v>science fiction</v>
      </c>
    </row>
    <row r="480" spans="1:2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9"/>
        <v>2.3634156976744185</v>
      </c>
      <c r="G480" t="s">
        <v>20</v>
      </c>
      <c r="H480">
        <v>2756</v>
      </c>
      <c r="I480">
        <f t="shared" si="50"/>
        <v>82679.5</v>
      </c>
      <c r="J480" t="s">
        <v>21</v>
      </c>
      <c r="K480" t="s">
        <v>22</v>
      </c>
      <c r="L480">
        <v>1425877200</v>
      </c>
      <c r="M480">
        <v>1426914000</v>
      </c>
      <c r="N480" t="str">
        <f t="shared" si="51"/>
        <v>03/09/2015</v>
      </c>
      <c r="O480" s="11" t="str">
        <f t="shared" si="52"/>
        <v>March</v>
      </c>
      <c r="P480">
        <f t="shared" si="55"/>
        <v>2015</v>
      </c>
      <c r="Q480" t="str">
        <f>TEXT(DATE(1970,1,1)+M480/86400,"MM/DD/YYYY")</f>
        <v>03/21/2015</v>
      </c>
      <c r="R480" t="b">
        <v>0</v>
      </c>
      <c r="S480" t="b">
        <v>0</v>
      </c>
      <c r="T480" t="s">
        <v>65</v>
      </c>
      <c r="U480" t="str">
        <f t="shared" si="53"/>
        <v>technology</v>
      </c>
      <c r="V480" t="str">
        <f t="shared" si="54"/>
        <v>wearables</v>
      </c>
    </row>
    <row r="481" spans="1:2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9"/>
        <v>5.1291666666666664</v>
      </c>
      <c r="G481" t="s">
        <v>20</v>
      </c>
      <c r="H481">
        <v>173</v>
      </c>
      <c r="I481">
        <f t="shared" si="50"/>
        <v>6241.5</v>
      </c>
      <c r="J481" t="s">
        <v>40</v>
      </c>
      <c r="K481" t="s">
        <v>41</v>
      </c>
      <c r="L481">
        <v>1501304400</v>
      </c>
      <c r="M481">
        <v>1501477200</v>
      </c>
      <c r="N481" t="str">
        <f t="shared" si="51"/>
        <v>07/29/2017</v>
      </c>
      <c r="O481" s="11" t="str">
        <f t="shared" si="52"/>
        <v>July</v>
      </c>
      <c r="P481">
        <f t="shared" si="55"/>
        <v>2017</v>
      </c>
      <c r="Q481" t="str">
        <f>TEXT(DATE(1970,1,1)+M481/86400,"MM/DD/YYYY")</f>
        <v>07/31/2017</v>
      </c>
      <c r="R481" t="b">
        <v>0</v>
      </c>
      <c r="S481" t="b">
        <v>0</v>
      </c>
      <c r="T481" t="s">
        <v>17</v>
      </c>
      <c r="U481" t="str">
        <f t="shared" si="53"/>
        <v>food</v>
      </c>
      <c r="V481" t="str">
        <f t="shared" si="54"/>
        <v>food trucks</v>
      </c>
    </row>
    <row r="482" spans="1:22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9"/>
        <v>1.0065116279069768</v>
      </c>
      <c r="G482" t="s">
        <v>20</v>
      </c>
      <c r="H482">
        <v>87</v>
      </c>
      <c r="I482">
        <f t="shared" si="50"/>
        <v>4371.5</v>
      </c>
      <c r="J482" t="s">
        <v>21</v>
      </c>
      <c r="K482" t="s">
        <v>22</v>
      </c>
      <c r="L482">
        <v>1268287200</v>
      </c>
      <c r="M482">
        <v>1269061200</v>
      </c>
      <c r="N482" t="str">
        <f t="shared" si="51"/>
        <v>03/11/2010</v>
      </c>
      <c r="O482" s="11" t="str">
        <f t="shared" si="52"/>
        <v>March</v>
      </c>
      <c r="P482">
        <f t="shared" si="55"/>
        <v>2010</v>
      </c>
      <c r="Q482" t="str">
        <f>TEXT(DATE(1970,1,1)+M482/86400,"MM/DD/YYYY")</f>
        <v>03/20/2010</v>
      </c>
      <c r="R482" t="b">
        <v>0</v>
      </c>
      <c r="S482" t="b">
        <v>1</v>
      </c>
      <c r="T482" t="s">
        <v>122</v>
      </c>
      <c r="U482" t="str">
        <f t="shared" si="53"/>
        <v>photography</v>
      </c>
      <c r="V482" t="str">
        <f t="shared" si="54"/>
        <v>photography books</v>
      </c>
    </row>
    <row r="483" spans="1:22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9"/>
        <v>0.81348423194303154</v>
      </c>
      <c r="G483" t="s">
        <v>14</v>
      </c>
      <c r="H483">
        <v>1538</v>
      </c>
      <c r="I483">
        <f t="shared" si="50"/>
        <v>80734.5</v>
      </c>
      <c r="J483" t="s">
        <v>21</v>
      </c>
      <c r="K483" t="s">
        <v>22</v>
      </c>
      <c r="L483">
        <v>1412139600</v>
      </c>
      <c r="M483">
        <v>1415772000</v>
      </c>
      <c r="N483" t="str">
        <f t="shared" si="51"/>
        <v>10/01/2014</v>
      </c>
      <c r="O483" s="11" t="str">
        <f t="shared" si="52"/>
        <v>October</v>
      </c>
      <c r="P483">
        <f t="shared" si="55"/>
        <v>2014</v>
      </c>
      <c r="Q483" t="str">
        <f>TEXT(DATE(1970,1,1)+M483/86400,"MM/DD/YYYY")</f>
        <v>11/12/2014</v>
      </c>
      <c r="R483" t="b">
        <v>0</v>
      </c>
      <c r="S483" t="b">
        <v>1</v>
      </c>
      <c r="T483" t="s">
        <v>33</v>
      </c>
      <c r="U483" t="str">
        <f t="shared" si="53"/>
        <v>theater</v>
      </c>
      <c r="V483" t="str">
        <f t="shared" si="54"/>
        <v>plays</v>
      </c>
    </row>
    <row r="484" spans="1:22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9"/>
        <v>0.16404761904761905</v>
      </c>
      <c r="G484" t="s">
        <v>14</v>
      </c>
      <c r="H484">
        <v>9</v>
      </c>
      <c r="I484">
        <f t="shared" si="50"/>
        <v>349</v>
      </c>
      <c r="J484" t="s">
        <v>21</v>
      </c>
      <c r="K484" t="s">
        <v>22</v>
      </c>
      <c r="L484">
        <v>1330063200</v>
      </c>
      <c r="M484">
        <v>1331013600</v>
      </c>
      <c r="N484" t="str">
        <f t="shared" si="51"/>
        <v>02/24/2012</v>
      </c>
      <c r="O484" s="11" t="str">
        <f t="shared" si="52"/>
        <v>February</v>
      </c>
      <c r="P484">
        <f t="shared" si="55"/>
        <v>2012</v>
      </c>
      <c r="Q484" t="str">
        <f>TEXT(DATE(1970,1,1)+M484/86400,"MM/DD/YYYY")</f>
        <v>03/06/2012</v>
      </c>
      <c r="R484" t="b">
        <v>0</v>
      </c>
      <c r="S484" t="b">
        <v>1</v>
      </c>
      <c r="T484" t="s">
        <v>119</v>
      </c>
      <c r="U484" t="str">
        <f t="shared" si="53"/>
        <v>publishing</v>
      </c>
      <c r="V484" t="str">
        <f t="shared" si="54"/>
        <v>fiction</v>
      </c>
    </row>
    <row r="485" spans="1:2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9"/>
        <v>0.52774617067833696</v>
      </c>
      <c r="G485" t="s">
        <v>14</v>
      </c>
      <c r="H485">
        <v>554</v>
      </c>
      <c r="I485">
        <f t="shared" si="50"/>
        <v>24395</v>
      </c>
      <c r="J485" t="s">
        <v>21</v>
      </c>
      <c r="K485" t="s">
        <v>22</v>
      </c>
      <c r="L485">
        <v>1576130400</v>
      </c>
      <c r="M485">
        <v>1576735200</v>
      </c>
      <c r="N485" t="str">
        <f t="shared" si="51"/>
        <v>12/12/2019</v>
      </c>
      <c r="O485" s="11" t="str">
        <f t="shared" si="52"/>
        <v>December</v>
      </c>
      <c r="P485">
        <f t="shared" si="55"/>
        <v>2019</v>
      </c>
      <c r="Q485" t="str">
        <f>TEXT(DATE(1970,1,1)+M485/86400,"MM/DD/YYYY")</f>
        <v>12/19/2019</v>
      </c>
      <c r="R485" t="b">
        <v>0</v>
      </c>
      <c r="S485" t="b">
        <v>0</v>
      </c>
      <c r="T485" t="s">
        <v>33</v>
      </c>
      <c r="U485" t="str">
        <f t="shared" si="53"/>
        <v>theater</v>
      </c>
      <c r="V485" t="str">
        <f t="shared" si="54"/>
        <v>plays</v>
      </c>
    </row>
    <row r="486" spans="1:2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9"/>
        <v>2.6020608108108108</v>
      </c>
      <c r="G486" t="s">
        <v>20</v>
      </c>
      <c r="H486">
        <v>1572</v>
      </c>
      <c r="I486">
        <f t="shared" si="50"/>
        <v>39296.5</v>
      </c>
      <c r="J486" t="s">
        <v>40</v>
      </c>
      <c r="K486" t="s">
        <v>41</v>
      </c>
      <c r="L486">
        <v>1407128400</v>
      </c>
      <c r="M486">
        <v>1411362000</v>
      </c>
      <c r="N486" t="str">
        <f t="shared" si="51"/>
        <v>08/04/2014</v>
      </c>
      <c r="O486" s="11" t="str">
        <f t="shared" si="52"/>
        <v>August</v>
      </c>
      <c r="P486">
        <f t="shared" si="55"/>
        <v>2014</v>
      </c>
      <c r="Q486" t="str">
        <f>TEXT(DATE(1970,1,1)+M486/86400,"MM/DD/YYYY")</f>
        <v>09/22/2014</v>
      </c>
      <c r="R486" t="b">
        <v>0</v>
      </c>
      <c r="S486" t="b">
        <v>1</v>
      </c>
      <c r="T486" t="s">
        <v>17</v>
      </c>
      <c r="U486" t="str">
        <f t="shared" si="53"/>
        <v>food</v>
      </c>
      <c r="V486" t="str">
        <f t="shared" si="54"/>
        <v>food trucks</v>
      </c>
    </row>
    <row r="487" spans="1:22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9"/>
        <v>0.30732891832229581</v>
      </c>
      <c r="G487" t="s">
        <v>14</v>
      </c>
      <c r="H487">
        <v>648</v>
      </c>
      <c r="I487">
        <f t="shared" si="50"/>
        <v>14246</v>
      </c>
      <c r="J487" t="s">
        <v>40</v>
      </c>
      <c r="K487" t="s">
        <v>41</v>
      </c>
      <c r="L487">
        <v>1560142800</v>
      </c>
      <c r="M487">
        <v>1563685200</v>
      </c>
      <c r="N487" t="str">
        <f t="shared" si="51"/>
        <v>06/10/2019</v>
      </c>
      <c r="O487" s="11" t="str">
        <f t="shared" si="52"/>
        <v>June</v>
      </c>
      <c r="P487">
        <f t="shared" si="55"/>
        <v>2019</v>
      </c>
      <c r="Q487" t="str">
        <f>TEXT(DATE(1970,1,1)+M487/86400,"MM/DD/YYYY")</f>
        <v>07/21/2019</v>
      </c>
      <c r="R487" t="b">
        <v>0</v>
      </c>
      <c r="S487" t="b">
        <v>0</v>
      </c>
      <c r="T487" t="s">
        <v>33</v>
      </c>
      <c r="U487" t="str">
        <f t="shared" si="53"/>
        <v>theater</v>
      </c>
      <c r="V487" t="str">
        <f t="shared" si="54"/>
        <v>plays</v>
      </c>
    </row>
    <row r="488" spans="1:22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9"/>
        <v>0.13500000000000001</v>
      </c>
      <c r="G488" t="s">
        <v>14</v>
      </c>
      <c r="H488">
        <v>21</v>
      </c>
      <c r="I488">
        <f t="shared" si="50"/>
        <v>361.5</v>
      </c>
      <c r="J488" t="s">
        <v>40</v>
      </c>
      <c r="K488" t="s">
        <v>41</v>
      </c>
      <c r="L488">
        <v>1520575200</v>
      </c>
      <c r="M488">
        <v>1521867600</v>
      </c>
      <c r="N488" t="str">
        <f t="shared" si="51"/>
        <v>03/09/2018</v>
      </c>
      <c r="O488" s="11" t="str">
        <f t="shared" si="52"/>
        <v>March</v>
      </c>
      <c r="P488">
        <f t="shared" si="55"/>
        <v>2018</v>
      </c>
      <c r="Q488" t="str">
        <f>TEXT(DATE(1970,1,1)+M488/86400,"MM/DD/YYYY")</f>
        <v>03/24/2018</v>
      </c>
      <c r="R488" t="b">
        <v>0</v>
      </c>
      <c r="S488" t="b">
        <v>1</v>
      </c>
      <c r="T488" t="s">
        <v>206</v>
      </c>
      <c r="U488" t="str">
        <f t="shared" si="53"/>
        <v>publishing</v>
      </c>
      <c r="V488" t="str">
        <f t="shared" si="54"/>
        <v>translations</v>
      </c>
    </row>
    <row r="489" spans="1:2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9"/>
        <v>1.7862556663644606</v>
      </c>
      <c r="G489" t="s">
        <v>20</v>
      </c>
      <c r="H489">
        <v>2346</v>
      </c>
      <c r="I489">
        <f t="shared" si="50"/>
        <v>99685</v>
      </c>
      <c r="J489" t="s">
        <v>21</v>
      </c>
      <c r="K489" t="s">
        <v>22</v>
      </c>
      <c r="L489">
        <v>1492664400</v>
      </c>
      <c r="M489">
        <v>1495515600</v>
      </c>
      <c r="N489" t="str">
        <f t="shared" si="51"/>
        <v>04/20/2017</v>
      </c>
      <c r="O489" s="11" t="str">
        <f t="shared" si="52"/>
        <v>April</v>
      </c>
      <c r="P489">
        <f t="shared" si="55"/>
        <v>2017</v>
      </c>
      <c r="Q489" t="str">
        <f>TEXT(DATE(1970,1,1)+M489/86400,"MM/DD/YYYY")</f>
        <v>05/23/2017</v>
      </c>
      <c r="R489" t="b">
        <v>0</v>
      </c>
      <c r="S489" t="b">
        <v>0</v>
      </c>
      <c r="T489" t="s">
        <v>33</v>
      </c>
      <c r="U489" t="str">
        <f t="shared" si="53"/>
        <v>theater</v>
      </c>
      <c r="V489" t="str">
        <f t="shared" si="54"/>
        <v>plays</v>
      </c>
    </row>
    <row r="490" spans="1:2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9"/>
        <v>2.2005660377358489</v>
      </c>
      <c r="G490" t="s">
        <v>20</v>
      </c>
      <c r="H490">
        <v>115</v>
      </c>
      <c r="I490">
        <f t="shared" si="50"/>
        <v>5889</v>
      </c>
      <c r="J490" t="s">
        <v>21</v>
      </c>
      <c r="K490" t="s">
        <v>22</v>
      </c>
      <c r="L490">
        <v>1454479200</v>
      </c>
      <c r="M490">
        <v>1455948000</v>
      </c>
      <c r="N490" t="str">
        <f t="shared" si="51"/>
        <v>02/03/2016</v>
      </c>
      <c r="O490" s="11" t="str">
        <f t="shared" si="52"/>
        <v>February</v>
      </c>
      <c r="P490">
        <f t="shared" si="55"/>
        <v>2016</v>
      </c>
      <c r="Q490" t="str">
        <f>TEXT(DATE(1970,1,1)+M490/86400,"MM/DD/YYYY")</f>
        <v>02/20/2016</v>
      </c>
      <c r="R490" t="b">
        <v>0</v>
      </c>
      <c r="S490" t="b">
        <v>0</v>
      </c>
      <c r="T490" t="s">
        <v>33</v>
      </c>
      <c r="U490" t="str">
        <f t="shared" si="53"/>
        <v>theater</v>
      </c>
      <c r="V490" t="str">
        <f t="shared" si="54"/>
        <v>plays</v>
      </c>
    </row>
    <row r="491" spans="1:22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9"/>
        <v>1.015108695652174</v>
      </c>
      <c r="G491" t="s">
        <v>20</v>
      </c>
      <c r="H491">
        <v>85</v>
      </c>
      <c r="I491">
        <f t="shared" si="50"/>
        <v>4712</v>
      </c>
      <c r="J491" t="s">
        <v>107</v>
      </c>
      <c r="K491" t="s">
        <v>108</v>
      </c>
      <c r="L491">
        <v>1281934800</v>
      </c>
      <c r="M491">
        <v>1282366800</v>
      </c>
      <c r="N491" t="str">
        <f t="shared" si="51"/>
        <v>08/16/2010</v>
      </c>
      <c r="O491" s="11" t="str">
        <f t="shared" si="52"/>
        <v>August</v>
      </c>
      <c r="P491">
        <f t="shared" si="55"/>
        <v>2010</v>
      </c>
      <c r="Q491" t="str">
        <f>TEXT(DATE(1970,1,1)+M491/86400,"MM/DD/YYYY")</f>
        <v>08/21/2010</v>
      </c>
      <c r="R491" t="b">
        <v>0</v>
      </c>
      <c r="S491" t="b">
        <v>0</v>
      </c>
      <c r="T491" t="s">
        <v>65</v>
      </c>
      <c r="U491" t="str">
        <f t="shared" si="53"/>
        <v>technology</v>
      </c>
      <c r="V491" t="str">
        <f t="shared" si="54"/>
        <v>wearables</v>
      </c>
    </row>
    <row r="492" spans="1:22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9"/>
        <v>1.915</v>
      </c>
      <c r="G492" t="s">
        <v>20</v>
      </c>
      <c r="H492">
        <v>144</v>
      </c>
      <c r="I492">
        <f t="shared" si="50"/>
        <v>2370</v>
      </c>
      <c r="J492" t="s">
        <v>21</v>
      </c>
      <c r="K492" t="s">
        <v>22</v>
      </c>
      <c r="L492">
        <v>1573970400</v>
      </c>
      <c r="M492">
        <v>1574575200</v>
      </c>
      <c r="N492" t="str">
        <f t="shared" si="51"/>
        <v>11/17/2019</v>
      </c>
      <c r="O492" s="11" t="str">
        <f t="shared" si="52"/>
        <v>November</v>
      </c>
      <c r="P492">
        <f t="shared" si="55"/>
        <v>2019</v>
      </c>
      <c r="Q492" t="str">
        <f>TEXT(DATE(1970,1,1)+M492/86400,"MM/DD/YYYY")</f>
        <v>11/24/2019</v>
      </c>
      <c r="R492" t="b">
        <v>0</v>
      </c>
      <c r="S492" t="b">
        <v>0</v>
      </c>
      <c r="T492" t="s">
        <v>1029</v>
      </c>
      <c r="U492" t="str">
        <f t="shared" si="53"/>
        <v>journalism</v>
      </c>
      <c r="V492" t="str">
        <f t="shared" si="54"/>
        <v>audio</v>
      </c>
    </row>
    <row r="493" spans="1:22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9"/>
        <v>3.0534683098591549</v>
      </c>
      <c r="G493" t="s">
        <v>20</v>
      </c>
      <c r="H493">
        <v>2443</v>
      </c>
      <c r="I493">
        <f t="shared" si="50"/>
        <v>87940</v>
      </c>
      <c r="J493" t="s">
        <v>21</v>
      </c>
      <c r="K493" t="s">
        <v>22</v>
      </c>
      <c r="L493">
        <v>1372654800</v>
      </c>
      <c r="M493">
        <v>1374901200</v>
      </c>
      <c r="N493" t="str">
        <f t="shared" si="51"/>
        <v>07/01/2013</v>
      </c>
      <c r="O493" s="11" t="str">
        <f t="shared" si="52"/>
        <v>July</v>
      </c>
      <c r="P493">
        <f t="shared" si="55"/>
        <v>2013</v>
      </c>
      <c r="Q493" t="str">
        <f>TEXT(DATE(1970,1,1)+M493/86400,"MM/DD/YYYY")</f>
        <v>07/27/2013</v>
      </c>
      <c r="R493" t="b">
        <v>0</v>
      </c>
      <c r="S493" t="b">
        <v>1</v>
      </c>
      <c r="T493" t="s">
        <v>17</v>
      </c>
      <c r="U493" t="str">
        <f t="shared" si="53"/>
        <v>food</v>
      </c>
      <c r="V493" t="str">
        <f t="shared" si="54"/>
        <v>food trucks</v>
      </c>
    </row>
    <row r="494" spans="1:2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9"/>
        <v>0.23995287958115183</v>
      </c>
      <c r="G494" t="s">
        <v>74</v>
      </c>
      <c r="H494">
        <v>595</v>
      </c>
      <c r="I494">
        <f t="shared" si="50"/>
        <v>23213</v>
      </c>
      <c r="J494" t="s">
        <v>21</v>
      </c>
      <c r="K494" t="s">
        <v>22</v>
      </c>
      <c r="L494">
        <v>1275886800</v>
      </c>
      <c r="M494">
        <v>1278910800</v>
      </c>
      <c r="N494" t="str">
        <f t="shared" si="51"/>
        <v>06/07/2010</v>
      </c>
      <c r="O494" s="11" t="str">
        <f t="shared" si="52"/>
        <v>June</v>
      </c>
      <c r="P494">
        <f t="shared" si="55"/>
        <v>2010</v>
      </c>
      <c r="Q494" t="str">
        <f>TEXT(DATE(1970,1,1)+M494/86400,"MM/DD/YYYY")</f>
        <v>07/12/2010</v>
      </c>
      <c r="R494" t="b">
        <v>1</v>
      </c>
      <c r="S494" t="b">
        <v>1</v>
      </c>
      <c r="T494" t="s">
        <v>100</v>
      </c>
      <c r="U494" t="str">
        <f t="shared" si="53"/>
        <v>film &amp; video</v>
      </c>
      <c r="V494" t="str">
        <f t="shared" si="54"/>
        <v>shorts</v>
      </c>
    </row>
    <row r="495" spans="1:22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9"/>
        <v>7.2377777777777776</v>
      </c>
      <c r="G495" t="s">
        <v>20</v>
      </c>
      <c r="H495">
        <v>64</v>
      </c>
      <c r="I495">
        <f t="shared" si="50"/>
        <v>3289</v>
      </c>
      <c r="J495" t="s">
        <v>21</v>
      </c>
      <c r="K495" t="s">
        <v>22</v>
      </c>
      <c r="L495">
        <v>1561784400</v>
      </c>
      <c r="M495">
        <v>1562907600</v>
      </c>
      <c r="N495" t="str">
        <f t="shared" si="51"/>
        <v>06/29/2019</v>
      </c>
      <c r="O495" s="11" t="str">
        <f t="shared" si="52"/>
        <v>June</v>
      </c>
      <c r="P495">
        <f t="shared" si="55"/>
        <v>2019</v>
      </c>
      <c r="Q495" t="str">
        <f>TEXT(DATE(1970,1,1)+M495/86400,"MM/DD/YYYY")</f>
        <v>07/12/2019</v>
      </c>
      <c r="R495" t="b">
        <v>0</v>
      </c>
      <c r="S495" t="b">
        <v>0</v>
      </c>
      <c r="T495" t="s">
        <v>122</v>
      </c>
      <c r="U495" t="str">
        <f t="shared" si="53"/>
        <v>photography</v>
      </c>
      <c r="V495" t="str">
        <f t="shared" si="54"/>
        <v>photography books</v>
      </c>
    </row>
    <row r="496" spans="1:22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9"/>
        <v>5.4736000000000002</v>
      </c>
      <c r="G496" t="s">
        <v>20</v>
      </c>
      <c r="H496">
        <v>268</v>
      </c>
      <c r="I496">
        <f t="shared" si="50"/>
        <v>6976</v>
      </c>
      <c r="J496" t="s">
        <v>21</v>
      </c>
      <c r="K496" t="s">
        <v>22</v>
      </c>
      <c r="L496">
        <v>1332392400</v>
      </c>
      <c r="M496">
        <v>1332478800</v>
      </c>
      <c r="N496" t="str">
        <f t="shared" si="51"/>
        <v>03/22/2012</v>
      </c>
      <c r="O496" s="11" t="str">
        <f t="shared" si="52"/>
        <v>March</v>
      </c>
      <c r="P496">
        <f t="shared" si="55"/>
        <v>2012</v>
      </c>
      <c r="Q496" t="str">
        <f>TEXT(DATE(1970,1,1)+M496/86400,"MM/DD/YYYY")</f>
        <v>03/23/2012</v>
      </c>
      <c r="R496" t="b">
        <v>0</v>
      </c>
      <c r="S496" t="b">
        <v>0</v>
      </c>
      <c r="T496" t="s">
        <v>65</v>
      </c>
      <c r="U496" t="str">
        <f t="shared" si="53"/>
        <v>technology</v>
      </c>
      <c r="V496" t="str">
        <f t="shared" si="54"/>
        <v>wearables</v>
      </c>
    </row>
    <row r="497" spans="1:2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9"/>
        <v>4.1449999999999996</v>
      </c>
      <c r="G497" t="s">
        <v>20</v>
      </c>
      <c r="H497">
        <v>195</v>
      </c>
      <c r="I497">
        <f t="shared" si="50"/>
        <v>6729.5</v>
      </c>
      <c r="J497" t="s">
        <v>36</v>
      </c>
      <c r="K497" t="s">
        <v>37</v>
      </c>
      <c r="L497">
        <v>1402376400</v>
      </c>
      <c r="M497">
        <v>1402722000</v>
      </c>
      <c r="N497" t="str">
        <f t="shared" si="51"/>
        <v>06/10/2014</v>
      </c>
      <c r="O497" s="11" t="str">
        <f t="shared" si="52"/>
        <v>June</v>
      </c>
      <c r="P497">
        <f t="shared" si="55"/>
        <v>2014</v>
      </c>
      <c r="Q497" t="str">
        <f>TEXT(DATE(1970,1,1)+M497/86400,"MM/DD/YYYY")</f>
        <v>06/14/2014</v>
      </c>
      <c r="R497" t="b">
        <v>0</v>
      </c>
      <c r="S497" t="b">
        <v>0</v>
      </c>
      <c r="T497" t="s">
        <v>33</v>
      </c>
      <c r="U497" t="str">
        <f t="shared" si="53"/>
        <v>theater</v>
      </c>
      <c r="V497" t="str">
        <f t="shared" si="54"/>
        <v>plays</v>
      </c>
    </row>
    <row r="498" spans="1:2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9"/>
        <v>9.0696409140369975E-3</v>
      </c>
      <c r="G498" t="s">
        <v>14</v>
      </c>
      <c r="H498">
        <v>54</v>
      </c>
      <c r="I498">
        <f t="shared" si="50"/>
        <v>860.5</v>
      </c>
      <c r="J498" t="s">
        <v>21</v>
      </c>
      <c r="K498" t="s">
        <v>22</v>
      </c>
      <c r="L498">
        <v>1495342800</v>
      </c>
      <c r="M498">
        <v>1496811600</v>
      </c>
      <c r="N498" t="str">
        <f t="shared" si="51"/>
        <v>05/21/2017</v>
      </c>
      <c r="O498" s="11" t="str">
        <f t="shared" si="52"/>
        <v>May</v>
      </c>
      <c r="P498">
        <f t="shared" si="55"/>
        <v>2017</v>
      </c>
      <c r="Q498" t="str">
        <f>TEXT(DATE(1970,1,1)+M498/86400,"MM/DD/YYYY")</f>
        <v>06/07/2017</v>
      </c>
      <c r="R498" t="b">
        <v>0</v>
      </c>
      <c r="S498" t="b">
        <v>0</v>
      </c>
      <c r="T498" t="s">
        <v>71</v>
      </c>
      <c r="U498" t="str">
        <f t="shared" si="53"/>
        <v>film &amp; video</v>
      </c>
      <c r="V498" t="str">
        <f t="shared" si="54"/>
        <v>animation</v>
      </c>
    </row>
    <row r="499" spans="1:2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9"/>
        <v>0.34173469387755101</v>
      </c>
      <c r="G499" t="s">
        <v>14</v>
      </c>
      <c r="H499">
        <v>120</v>
      </c>
      <c r="I499">
        <f t="shared" si="50"/>
        <v>1734.5</v>
      </c>
      <c r="J499" t="s">
        <v>21</v>
      </c>
      <c r="K499" t="s">
        <v>22</v>
      </c>
      <c r="L499">
        <v>1482213600</v>
      </c>
      <c r="M499">
        <v>1482213600</v>
      </c>
      <c r="N499" t="str">
        <f t="shared" si="51"/>
        <v>12/20/2016</v>
      </c>
      <c r="O499" s="11" t="str">
        <f t="shared" si="52"/>
        <v>December</v>
      </c>
      <c r="P499">
        <f t="shared" si="55"/>
        <v>2016</v>
      </c>
      <c r="Q499" t="str">
        <f>TEXT(DATE(1970,1,1)+M499/86400,"MM/DD/YYYY")</f>
        <v>12/20/2016</v>
      </c>
      <c r="R499" t="b">
        <v>0</v>
      </c>
      <c r="S499" t="b">
        <v>1</v>
      </c>
      <c r="T499" t="s">
        <v>65</v>
      </c>
      <c r="U499" t="str">
        <f t="shared" si="53"/>
        <v>technology</v>
      </c>
      <c r="V499" t="str">
        <f t="shared" si="54"/>
        <v>wearables</v>
      </c>
    </row>
    <row r="500" spans="1:2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9"/>
        <v>0.239488107549121</v>
      </c>
      <c r="G500" t="s">
        <v>14</v>
      </c>
      <c r="H500">
        <v>579</v>
      </c>
      <c r="I500">
        <f t="shared" si="50"/>
        <v>23448</v>
      </c>
      <c r="J500" t="s">
        <v>36</v>
      </c>
      <c r="K500" t="s">
        <v>37</v>
      </c>
      <c r="L500">
        <v>1420092000</v>
      </c>
      <c r="M500">
        <v>1420264800</v>
      </c>
      <c r="N500" t="str">
        <f t="shared" si="51"/>
        <v>01/01/2015</v>
      </c>
      <c r="O500" s="11" t="str">
        <f t="shared" si="52"/>
        <v>January</v>
      </c>
      <c r="P500">
        <f t="shared" si="55"/>
        <v>2015</v>
      </c>
      <c r="Q500" t="str">
        <f>TEXT(DATE(1970,1,1)+M500/86400,"MM/DD/YYYY")</f>
        <v>01/03/2015</v>
      </c>
      <c r="R500" t="b">
        <v>0</v>
      </c>
      <c r="S500" t="b">
        <v>0</v>
      </c>
      <c r="T500" t="s">
        <v>28</v>
      </c>
      <c r="U500" t="str">
        <f t="shared" si="53"/>
        <v>technology</v>
      </c>
      <c r="V500" t="str">
        <f t="shared" si="54"/>
        <v>web</v>
      </c>
    </row>
    <row r="501" spans="1:22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9"/>
        <v>0.48072649572649573</v>
      </c>
      <c r="G501" t="s">
        <v>14</v>
      </c>
      <c r="H501">
        <v>2072</v>
      </c>
      <c r="I501">
        <f t="shared" si="50"/>
        <v>40407.5</v>
      </c>
      <c r="J501" t="s">
        <v>21</v>
      </c>
      <c r="K501" t="s">
        <v>22</v>
      </c>
      <c r="L501">
        <v>1458018000</v>
      </c>
      <c r="M501">
        <v>1458450000</v>
      </c>
      <c r="N501" t="str">
        <f t="shared" si="51"/>
        <v>03/15/2016</v>
      </c>
      <c r="O501" s="11" t="str">
        <f t="shared" si="52"/>
        <v>March</v>
      </c>
      <c r="P501">
        <f t="shared" si="55"/>
        <v>2016</v>
      </c>
      <c r="Q501" t="str">
        <f>TEXT(DATE(1970,1,1)+M501/86400,"MM/DD/YYYY")</f>
        <v>03/20/2016</v>
      </c>
      <c r="R501" t="b">
        <v>0</v>
      </c>
      <c r="S501" t="b">
        <v>1</v>
      </c>
      <c r="T501" t="s">
        <v>42</v>
      </c>
      <c r="U501" t="str">
        <f t="shared" si="53"/>
        <v>film &amp; video</v>
      </c>
      <c r="V501" t="str">
        <f t="shared" si="54"/>
        <v>documentary</v>
      </c>
    </row>
    <row r="502" spans="1:2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t="str">
        <f t="shared" si="51"/>
        <v>05/01/2013</v>
      </c>
      <c r="O502" s="11" t="str">
        <f t="shared" si="52"/>
        <v>May</v>
      </c>
      <c r="P502">
        <f t="shared" si="55"/>
        <v>2013</v>
      </c>
      <c r="Q502" t="str">
        <f>TEXT(DATE(1970,1,1)+M502/86400,"MM/DD/YYYY")</f>
        <v>05/29/2013</v>
      </c>
      <c r="R502" t="b">
        <v>0</v>
      </c>
      <c r="S502" t="b">
        <v>1</v>
      </c>
      <c r="T502" t="s">
        <v>33</v>
      </c>
      <c r="U502" t="str">
        <f t="shared" si="53"/>
        <v>theater</v>
      </c>
      <c r="V502" t="str">
        <f t="shared" si="54"/>
        <v>plays</v>
      </c>
    </row>
    <row r="503" spans="1:2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9"/>
        <v>0.70145182291666663</v>
      </c>
      <c r="G503" t="s">
        <v>14</v>
      </c>
      <c r="H503">
        <v>1796</v>
      </c>
      <c r="I503">
        <f t="shared" si="50"/>
        <v>54769.5</v>
      </c>
      <c r="J503" t="s">
        <v>21</v>
      </c>
      <c r="K503" t="s">
        <v>22</v>
      </c>
      <c r="L503">
        <v>1363064400</v>
      </c>
      <c r="M503">
        <v>1363237200</v>
      </c>
      <c r="N503" t="str">
        <f t="shared" si="51"/>
        <v>03/12/2013</v>
      </c>
      <c r="O503" s="11" t="str">
        <f t="shared" si="52"/>
        <v>March</v>
      </c>
      <c r="P503">
        <f t="shared" si="55"/>
        <v>2013</v>
      </c>
      <c r="Q503" t="str">
        <f>TEXT(DATE(1970,1,1)+M503/86400,"MM/DD/YYYY")</f>
        <v>03/14/2013</v>
      </c>
      <c r="R503" t="b">
        <v>0</v>
      </c>
      <c r="S503" t="b">
        <v>0</v>
      </c>
      <c r="T503" t="s">
        <v>42</v>
      </c>
      <c r="U503" t="str">
        <f t="shared" si="53"/>
        <v>film &amp; video</v>
      </c>
      <c r="V503" t="str">
        <f t="shared" si="54"/>
        <v>documentary</v>
      </c>
    </row>
    <row r="504" spans="1:2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9"/>
        <v>5.2992307692307694</v>
      </c>
      <c r="G504" t="s">
        <v>20</v>
      </c>
      <c r="H504">
        <v>186</v>
      </c>
      <c r="I504">
        <f t="shared" si="50"/>
        <v>3537.5</v>
      </c>
      <c r="J504" t="s">
        <v>26</v>
      </c>
      <c r="K504" t="s">
        <v>27</v>
      </c>
      <c r="L504">
        <v>1343365200</v>
      </c>
      <c r="M504">
        <v>1345870800</v>
      </c>
      <c r="N504" t="str">
        <f t="shared" si="51"/>
        <v>07/27/2012</v>
      </c>
      <c r="O504" s="11" t="str">
        <f t="shared" si="52"/>
        <v>July</v>
      </c>
      <c r="P504">
        <f t="shared" si="55"/>
        <v>2012</v>
      </c>
      <c r="Q504" t="str">
        <f>TEXT(DATE(1970,1,1)+M504/86400,"MM/DD/YYYY")</f>
        <v>08/25/2012</v>
      </c>
      <c r="R504" t="b">
        <v>0</v>
      </c>
      <c r="S504" t="b">
        <v>1</v>
      </c>
      <c r="T504" t="s">
        <v>89</v>
      </c>
      <c r="U504" t="str">
        <f t="shared" si="53"/>
        <v>games</v>
      </c>
      <c r="V504" t="str">
        <f t="shared" si="54"/>
        <v>video games</v>
      </c>
    </row>
    <row r="505" spans="1:22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9"/>
        <v>1.8032549019607844</v>
      </c>
      <c r="G505" t="s">
        <v>20</v>
      </c>
      <c r="H505">
        <v>460</v>
      </c>
      <c r="I505">
        <f t="shared" si="50"/>
        <v>23221.5</v>
      </c>
      <c r="J505" t="s">
        <v>21</v>
      </c>
      <c r="K505" t="s">
        <v>22</v>
      </c>
      <c r="L505">
        <v>1435726800</v>
      </c>
      <c r="M505">
        <v>1437454800</v>
      </c>
      <c r="N505" t="str">
        <f t="shared" si="51"/>
        <v>07/01/2015</v>
      </c>
      <c r="O505" s="11" t="str">
        <f t="shared" si="52"/>
        <v>July</v>
      </c>
      <c r="P505">
        <f t="shared" si="55"/>
        <v>2015</v>
      </c>
      <c r="Q505" t="str">
        <f>TEXT(DATE(1970,1,1)+M505/86400,"MM/DD/YYYY")</f>
        <v>07/21/2015</v>
      </c>
      <c r="R505" t="b">
        <v>0</v>
      </c>
      <c r="S505" t="b">
        <v>0</v>
      </c>
      <c r="T505" t="s">
        <v>53</v>
      </c>
      <c r="U505" t="str">
        <f t="shared" si="53"/>
        <v>film &amp; video</v>
      </c>
      <c r="V505" t="str">
        <f t="shared" si="54"/>
        <v>drama</v>
      </c>
    </row>
    <row r="506" spans="1:2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9"/>
        <v>0.92320000000000002</v>
      </c>
      <c r="G506" t="s">
        <v>14</v>
      </c>
      <c r="H506">
        <v>62</v>
      </c>
      <c r="I506">
        <f t="shared" si="50"/>
        <v>3493</v>
      </c>
      <c r="J506" t="s">
        <v>107</v>
      </c>
      <c r="K506" t="s">
        <v>108</v>
      </c>
      <c r="L506">
        <v>1431925200</v>
      </c>
      <c r="M506">
        <v>1432011600</v>
      </c>
      <c r="N506" t="str">
        <f t="shared" si="51"/>
        <v>05/18/2015</v>
      </c>
      <c r="O506" s="11" t="str">
        <f t="shared" si="52"/>
        <v>May</v>
      </c>
      <c r="P506">
        <f t="shared" si="55"/>
        <v>2015</v>
      </c>
      <c r="Q506" t="str">
        <f>TEXT(DATE(1970,1,1)+M506/86400,"MM/DD/YYYY")</f>
        <v>05/19/2015</v>
      </c>
      <c r="R506" t="b">
        <v>0</v>
      </c>
      <c r="S506" t="b">
        <v>0</v>
      </c>
      <c r="T506" t="s">
        <v>23</v>
      </c>
      <c r="U506" t="str">
        <f t="shared" si="53"/>
        <v>music</v>
      </c>
      <c r="V506" t="str">
        <f t="shared" si="54"/>
        <v>rock</v>
      </c>
    </row>
    <row r="507" spans="1:2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9"/>
        <v>0.13901001112347053</v>
      </c>
      <c r="G507" t="s">
        <v>14</v>
      </c>
      <c r="H507">
        <v>347</v>
      </c>
      <c r="I507">
        <f t="shared" si="50"/>
        <v>6422</v>
      </c>
      <c r="J507" t="s">
        <v>21</v>
      </c>
      <c r="K507" t="s">
        <v>22</v>
      </c>
      <c r="L507">
        <v>1362722400</v>
      </c>
      <c r="M507">
        <v>1366347600</v>
      </c>
      <c r="N507" t="str">
        <f t="shared" si="51"/>
        <v>03/08/2013</v>
      </c>
      <c r="O507" s="11" t="str">
        <f t="shared" si="52"/>
        <v>March</v>
      </c>
      <c r="P507">
        <f t="shared" si="55"/>
        <v>2013</v>
      </c>
      <c r="Q507" t="str">
        <f>TEXT(DATE(1970,1,1)+M507/86400,"MM/DD/YYYY")</f>
        <v>04/19/2013</v>
      </c>
      <c r="R507" t="b">
        <v>0</v>
      </c>
      <c r="S507" t="b">
        <v>1</v>
      </c>
      <c r="T507" t="s">
        <v>133</v>
      </c>
      <c r="U507" t="str">
        <f t="shared" si="53"/>
        <v>publishing</v>
      </c>
      <c r="V507" t="str">
        <f t="shared" si="54"/>
        <v>radio &amp; podcasts</v>
      </c>
    </row>
    <row r="508" spans="1:22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9"/>
        <v>9.2707777777777771</v>
      </c>
      <c r="G508" t="s">
        <v>20</v>
      </c>
      <c r="H508">
        <v>2528</v>
      </c>
      <c r="I508">
        <f t="shared" si="50"/>
        <v>84701</v>
      </c>
      <c r="J508" t="s">
        <v>21</v>
      </c>
      <c r="K508" t="s">
        <v>22</v>
      </c>
      <c r="L508">
        <v>1511416800</v>
      </c>
      <c r="M508">
        <v>1512885600</v>
      </c>
      <c r="N508" t="str">
        <f t="shared" si="51"/>
        <v>11/23/2017</v>
      </c>
      <c r="O508" s="11" t="str">
        <f t="shared" si="52"/>
        <v>November</v>
      </c>
      <c r="P508">
        <f t="shared" si="55"/>
        <v>2017</v>
      </c>
      <c r="Q508" t="str">
        <f>TEXT(DATE(1970,1,1)+M508/86400,"MM/DD/YYYY")</f>
        <v>12/10/2017</v>
      </c>
      <c r="R508" t="b">
        <v>0</v>
      </c>
      <c r="S508" t="b">
        <v>1</v>
      </c>
      <c r="T508" t="s">
        <v>33</v>
      </c>
      <c r="U508" t="str">
        <f t="shared" si="53"/>
        <v>theater</v>
      </c>
      <c r="V508" t="str">
        <f t="shared" si="54"/>
        <v>plays</v>
      </c>
    </row>
    <row r="509" spans="1:22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9"/>
        <v>0.39857142857142858</v>
      </c>
      <c r="G509" t="s">
        <v>14</v>
      </c>
      <c r="H509">
        <v>19</v>
      </c>
      <c r="I509">
        <f t="shared" si="50"/>
        <v>428</v>
      </c>
      <c r="J509" t="s">
        <v>21</v>
      </c>
      <c r="K509" t="s">
        <v>22</v>
      </c>
      <c r="L509">
        <v>1365483600</v>
      </c>
      <c r="M509">
        <v>1369717200</v>
      </c>
      <c r="N509" t="str">
        <f t="shared" si="51"/>
        <v>04/09/2013</v>
      </c>
      <c r="O509" s="11" t="str">
        <f t="shared" si="52"/>
        <v>April</v>
      </c>
      <c r="P509">
        <f t="shared" si="55"/>
        <v>2013</v>
      </c>
      <c r="Q509" t="str">
        <f>TEXT(DATE(1970,1,1)+M509/86400,"MM/DD/YYYY")</f>
        <v>05/28/2013</v>
      </c>
      <c r="R509" t="b">
        <v>0</v>
      </c>
      <c r="S509" t="b">
        <v>1</v>
      </c>
      <c r="T509" t="s">
        <v>28</v>
      </c>
      <c r="U509" t="str">
        <f t="shared" si="53"/>
        <v>technology</v>
      </c>
      <c r="V509" t="str">
        <f t="shared" si="54"/>
        <v>web</v>
      </c>
    </row>
    <row r="510" spans="1:2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9"/>
        <v>1.1222929936305732</v>
      </c>
      <c r="G510" t="s">
        <v>20</v>
      </c>
      <c r="H510">
        <v>3657</v>
      </c>
      <c r="I510">
        <f t="shared" si="50"/>
        <v>98738.5</v>
      </c>
      <c r="J510" t="s">
        <v>21</v>
      </c>
      <c r="K510" t="s">
        <v>22</v>
      </c>
      <c r="L510">
        <v>1532840400</v>
      </c>
      <c r="M510">
        <v>1534654800</v>
      </c>
      <c r="N510" t="str">
        <f t="shared" si="51"/>
        <v>07/29/2018</v>
      </c>
      <c r="O510" s="11" t="str">
        <f t="shared" si="52"/>
        <v>July</v>
      </c>
      <c r="P510">
        <f t="shared" si="55"/>
        <v>2018</v>
      </c>
      <c r="Q510" t="str">
        <f>TEXT(DATE(1970,1,1)+M510/86400,"MM/DD/YYYY")</f>
        <v>08/19/2018</v>
      </c>
      <c r="R510" t="b">
        <v>0</v>
      </c>
      <c r="S510" t="b">
        <v>0</v>
      </c>
      <c r="T510" t="s">
        <v>33</v>
      </c>
      <c r="U510" t="str">
        <f t="shared" si="53"/>
        <v>theater</v>
      </c>
      <c r="V510" t="str">
        <f t="shared" si="54"/>
        <v>plays</v>
      </c>
    </row>
    <row r="511" spans="1:2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9"/>
        <v>0.70925816023738875</v>
      </c>
      <c r="G511" t="s">
        <v>14</v>
      </c>
      <c r="H511">
        <v>1258</v>
      </c>
      <c r="I511">
        <f t="shared" si="50"/>
        <v>60384</v>
      </c>
      <c r="J511" t="s">
        <v>21</v>
      </c>
      <c r="K511" t="s">
        <v>22</v>
      </c>
      <c r="L511">
        <v>1336194000</v>
      </c>
      <c r="M511">
        <v>1337058000</v>
      </c>
      <c r="N511" t="str">
        <f t="shared" si="51"/>
        <v>05/05/2012</v>
      </c>
      <c r="O511" s="11" t="str">
        <f t="shared" si="52"/>
        <v>May</v>
      </c>
      <c r="P511">
        <f t="shared" si="55"/>
        <v>2012</v>
      </c>
      <c r="Q511" t="str">
        <f>TEXT(DATE(1970,1,1)+M511/86400,"MM/DD/YYYY")</f>
        <v>05/15/2012</v>
      </c>
      <c r="R511" t="b">
        <v>0</v>
      </c>
      <c r="S511" t="b">
        <v>0</v>
      </c>
      <c r="T511" t="s">
        <v>33</v>
      </c>
      <c r="U511" t="str">
        <f t="shared" si="53"/>
        <v>theater</v>
      </c>
      <c r="V511" t="str">
        <f t="shared" si="54"/>
        <v>plays</v>
      </c>
    </row>
    <row r="512" spans="1:2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9"/>
        <v>1.1908974358974358</v>
      </c>
      <c r="G512" t="s">
        <v>20</v>
      </c>
      <c r="H512">
        <v>131</v>
      </c>
      <c r="I512">
        <f t="shared" si="50"/>
        <v>4710</v>
      </c>
      <c r="J512" t="s">
        <v>26</v>
      </c>
      <c r="K512" t="s">
        <v>27</v>
      </c>
      <c r="L512">
        <v>1527742800</v>
      </c>
      <c r="M512">
        <v>1529816400</v>
      </c>
      <c r="N512" t="str">
        <f t="shared" si="51"/>
        <v>05/31/2018</v>
      </c>
      <c r="O512" s="11" t="str">
        <f t="shared" si="52"/>
        <v>May</v>
      </c>
      <c r="P512">
        <f t="shared" si="55"/>
        <v>2018</v>
      </c>
      <c r="Q512" t="str">
        <f>TEXT(DATE(1970,1,1)+M512/86400,"MM/DD/YYYY")</f>
        <v>06/24/2018</v>
      </c>
      <c r="R512" t="b">
        <v>0</v>
      </c>
      <c r="S512" t="b">
        <v>0</v>
      </c>
      <c r="T512" t="s">
        <v>53</v>
      </c>
      <c r="U512" t="str">
        <f t="shared" si="53"/>
        <v>film &amp; video</v>
      </c>
      <c r="V512" t="str">
        <f t="shared" si="54"/>
        <v>drama</v>
      </c>
    </row>
    <row r="513" spans="1:2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9"/>
        <v>0.24017591339648173</v>
      </c>
      <c r="G513" t="s">
        <v>14</v>
      </c>
      <c r="H513">
        <v>362</v>
      </c>
      <c r="I513">
        <f t="shared" si="50"/>
        <v>17930</v>
      </c>
      <c r="J513" t="s">
        <v>21</v>
      </c>
      <c r="K513" t="s">
        <v>22</v>
      </c>
      <c r="L513">
        <v>1564030800</v>
      </c>
      <c r="M513">
        <v>1564894800</v>
      </c>
      <c r="N513" t="str">
        <f t="shared" si="51"/>
        <v>07/25/2019</v>
      </c>
      <c r="O513" s="11" t="str">
        <f t="shared" si="52"/>
        <v>July</v>
      </c>
      <c r="P513">
        <f t="shared" si="55"/>
        <v>2019</v>
      </c>
      <c r="Q513" t="str">
        <f>TEXT(DATE(1970,1,1)+M513/86400,"MM/DD/YYYY")</f>
        <v>08/04/2019</v>
      </c>
      <c r="R513" t="b">
        <v>0</v>
      </c>
      <c r="S513" t="b">
        <v>0</v>
      </c>
      <c r="T513" t="s">
        <v>33</v>
      </c>
      <c r="U513" t="str">
        <f t="shared" si="53"/>
        <v>theater</v>
      </c>
      <c r="V513" t="str">
        <f t="shared" si="54"/>
        <v>plays</v>
      </c>
    </row>
    <row r="514" spans="1:2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9"/>
        <v>1.3931868131868133</v>
      </c>
      <c r="G514" t="s">
        <v>20</v>
      </c>
      <c r="H514">
        <v>239</v>
      </c>
      <c r="I514">
        <f t="shared" si="50"/>
        <v>6458.5</v>
      </c>
      <c r="J514" t="s">
        <v>21</v>
      </c>
      <c r="K514" t="s">
        <v>22</v>
      </c>
      <c r="L514">
        <v>1404536400</v>
      </c>
      <c r="M514">
        <v>1404622800</v>
      </c>
      <c r="N514" t="str">
        <f t="shared" si="51"/>
        <v>07/05/2014</v>
      </c>
      <c r="O514" s="11" t="str">
        <f t="shared" si="52"/>
        <v>July</v>
      </c>
      <c r="P514">
        <f t="shared" si="55"/>
        <v>2014</v>
      </c>
      <c r="Q514" t="str">
        <f>TEXT(DATE(1970,1,1)+M514/86400,"MM/DD/YYYY")</f>
        <v>07/06/2014</v>
      </c>
      <c r="R514" t="b">
        <v>0</v>
      </c>
      <c r="S514" t="b">
        <v>1</v>
      </c>
      <c r="T514" t="s">
        <v>89</v>
      </c>
      <c r="U514" t="str">
        <f t="shared" si="53"/>
        <v>games</v>
      </c>
      <c r="V514" t="str">
        <f t="shared" si="54"/>
        <v>video games</v>
      </c>
    </row>
    <row r="515" spans="1:22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56">(E515/D515)</f>
        <v>0.39277108433734942</v>
      </c>
      <c r="G515" t="s">
        <v>74</v>
      </c>
      <c r="H515">
        <v>35</v>
      </c>
      <c r="I515">
        <f t="shared" ref="I515:I578" si="57">AVERAGE(H515,E515)</f>
        <v>1647.5</v>
      </c>
      <c r="J515" t="s">
        <v>21</v>
      </c>
      <c r="K515" t="s">
        <v>22</v>
      </c>
      <c r="L515">
        <v>1284008400</v>
      </c>
      <c r="M515">
        <v>1284181200</v>
      </c>
      <c r="N515" t="str">
        <f t="shared" ref="N515:N578" si="58">TEXT(DATE(1970,1,1)+L515/86400,"MM/DD/YYYY")</f>
        <v>09/09/2010</v>
      </c>
      <c r="O515" s="11" t="str">
        <f t="shared" ref="O515:O578" si="59">TEXT(N515,"MMMM")</f>
        <v>September</v>
      </c>
      <c r="P515">
        <f t="shared" si="55"/>
        <v>2010</v>
      </c>
      <c r="Q515" t="str">
        <f>TEXT(DATE(1970,1,1)+M515/86400,"MM/DD/YYYY")</f>
        <v>09/11/2010</v>
      </c>
      <c r="R515" t="b">
        <v>0</v>
      </c>
      <c r="S515" t="b">
        <v>0</v>
      </c>
      <c r="T515" t="s">
        <v>269</v>
      </c>
      <c r="U515" t="str">
        <f t="shared" ref="U515:U578" si="60">LEFT(T515,FIND("/",T515)-1)</f>
        <v>film &amp; video</v>
      </c>
      <c r="V515" t="str">
        <f t="shared" ref="V515:V578" si="61">RIGHT(T515,LEN(T515)-FIND("/",T515)-0)</f>
        <v>television</v>
      </c>
    </row>
    <row r="516" spans="1:22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6"/>
        <v>0.22439077144917088</v>
      </c>
      <c r="G516" t="s">
        <v>74</v>
      </c>
      <c r="H516">
        <v>528</v>
      </c>
      <c r="I516">
        <f t="shared" si="57"/>
        <v>15825.5</v>
      </c>
      <c r="J516" t="s">
        <v>98</v>
      </c>
      <c r="K516" t="s">
        <v>99</v>
      </c>
      <c r="L516">
        <v>1386309600</v>
      </c>
      <c r="M516">
        <v>1386741600</v>
      </c>
      <c r="N516" t="str">
        <f t="shared" si="58"/>
        <v>12/06/2013</v>
      </c>
      <c r="O516" s="11" t="str">
        <f t="shared" si="59"/>
        <v>December</v>
      </c>
      <c r="P516">
        <f t="shared" ref="P516:P579" si="62">YEAR(N516)</f>
        <v>2013</v>
      </c>
      <c r="Q516" t="str">
        <f>TEXT(DATE(1970,1,1)+M516/86400,"MM/DD/YYYY")</f>
        <v>12/11/2013</v>
      </c>
      <c r="R516" t="b">
        <v>0</v>
      </c>
      <c r="S516" t="b">
        <v>1</v>
      </c>
      <c r="T516" t="s">
        <v>23</v>
      </c>
      <c r="U516" t="str">
        <f t="shared" si="60"/>
        <v>music</v>
      </c>
      <c r="V516" t="str">
        <f t="shared" si="61"/>
        <v>rock</v>
      </c>
    </row>
    <row r="517" spans="1:2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6"/>
        <v>0.55779069767441858</v>
      </c>
      <c r="G517" t="s">
        <v>14</v>
      </c>
      <c r="H517">
        <v>133</v>
      </c>
      <c r="I517">
        <f t="shared" si="57"/>
        <v>2465</v>
      </c>
      <c r="J517" t="s">
        <v>15</v>
      </c>
      <c r="K517" t="s">
        <v>16</v>
      </c>
      <c r="L517">
        <v>1324620000</v>
      </c>
      <c r="M517">
        <v>1324792800</v>
      </c>
      <c r="N517" t="str">
        <f t="shared" si="58"/>
        <v>12/23/2011</v>
      </c>
      <c r="O517" s="11" t="str">
        <f t="shared" si="59"/>
        <v>December</v>
      </c>
      <c r="P517">
        <f t="shared" si="62"/>
        <v>2011</v>
      </c>
      <c r="Q517" t="str">
        <f>TEXT(DATE(1970,1,1)+M517/86400,"MM/DD/YYYY")</f>
        <v>12/25/2011</v>
      </c>
      <c r="R517" t="b">
        <v>0</v>
      </c>
      <c r="S517" t="b">
        <v>1</v>
      </c>
      <c r="T517" t="s">
        <v>33</v>
      </c>
      <c r="U517" t="str">
        <f t="shared" si="60"/>
        <v>theater</v>
      </c>
      <c r="V517" t="str">
        <f t="shared" si="61"/>
        <v>plays</v>
      </c>
    </row>
    <row r="518" spans="1:2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6"/>
        <v>0.42523125996810207</v>
      </c>
      <c r="G518" t="s">
        <v>14</v>
      </c>
      <c r="H518">
        <v>846</v>
      </c>
      <c r="I518">
        <f t="shared" si="57"/>
        <v>27085</v>
      </c>
      <c r="J518" t="s">
        <v>21</v>
      </c>
      <c r="K518" t="s">
        <v>22</v>
      </c>
      <c r="L518">
        <v>1281070800</v>
      </c>
      <c r="M518">
        <v>1284354000</v>
      </c>
      <c r="N518" t="str">
        <f t="shared" si="58"/>
        <v>08/06/2010</v>
      </c>
      <c r="O518" s="11" t="str">
        <f t="shared" si="59"/>
        <v>August</v>
      </c>
      <c r="P518">
        <f t="shared" si="62"/>
        <v>2010</v>
      </c>
      <c r="Q518" t="str">
        <f>TEXT(DATE(1970,1,1)+M518/86400,"MM/DD/YYYY")</f>
        <v>09/13/2010</v>
      </c>
      <c r="R518" t="b">
        <v>0</v>
      </c>
      <c r="S518" t="b">
        <v>0</v>
      </c>
      <c r="T518" t="s">
        <v>68</v>
      </c>
      <c r="U518" t="str">
        <f t="shared" si="60"/>
        <v>publishing</v>
      </c>
      <c r="V518" t="str">
        <f t="shared" si="61"/>
        <v>nonfiction</v>
      </c>
    </row>
    <row r="519" spans="1:22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6"/>
        <v>1.1200000000000001</v>
      </c>
      <c r="G519" t="s">
        <v>20</v>
      </c>
      <c r="H519">
        <v>78</v>
      </c>
      <c r="I519">
        <f t="shared" si="57"/>
        <v>3343</v>
      </c>
      <c r="J519" t="s">
        <v>21</v>
      </c>
      <c r="K519" t="s">
        <v>22</v>
      </c>
      <c r="L519">
        <v>1493960400</v>
      </c>
      <c r="M519">
        <v>1494392400</v>
      </c>
      <c r="N519" t="str">
        <f t="shared" si="58"/>
        <v>05/05/2017</v>
      </c>
      <c r="O519" s="11" t="str">
        <f t="shared" si="59"/>
        <v>May</v>
      </c>
      <c r="P519">
        <f t="shared" si="62"/>
        <v>2017</v>
      </c>
      <c r="Q519" t="str">
        <f>TEXT(DATE(1970,1,1)+M519/86400,"MM/DD/YYYY")</f>
        <v>05/10/2017</v>
      </c>
      <c r="R519" t="b">
        <v>0</v>
      </c>
      <c r="S519" t="b">
        <v>0</v>
      </c>
      <c r="T519" t="s">
        <v>17</v>
      </c>
      <c r="U519" t="str">
        <f t="shared" si="60"/>
        <v>food</v>
      </c>
      <c r="V519" t="str">
        <f t="shared" si="61"/>
        <v>food trucks</v>
      </c>
    </row>
    <row r="520" spans="1:22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6"/>
        <v>7.0681818181818179E-2</v>
      </c>
      <c r="G520" t="s">
        <v>14</v>
      </c>
      <c r="H520">
        <v>10</v>
      </c>
      <c r="I520">
        <f t="shared" si="57"/>
        <v>316</v>
      </c>
      <c r="J520" t="s">
        <v>21</v>
      </c>
      <c r="K520" t="s">
        <v>22</v>
      </c>
      <c r="L520">
        <v>1519365600</v>
      </c>
      <c r="M520">
        <v>1519538400</v>
      </c>
      <c r="N520" t="str">
        <f t="shared" si="58"/>
        <v>02/23/2018</v>
      </c>
      <c r="O520" s="11" t="str">
        <f t="shared" si="59"/>
        <v>February</v>
      </c>
      <c r="P520">
        <f t="shared" si="62"/>
        <v>2018</v>
      </c>
      <c r="Q520" t="str">
        <f>TEXT(DATE(1970,1,1)+M520/86400,"MM/DD/YYYY")</f>
        <v>02/25/2018</v>
      </c>
      <c r="R520" t="b">
        <v>0</v>
      </c>
      <c r="S520" t="b">
        <v>1</v>
      </c>
      <c r="T520" t="s">
        <v>71</v>
      </c>
      <c r="U520" t="str">
        <f t="shared" si="60"/>
        <v>film &amp; video</v>
      </c>
      <c r="V520" t="str">
        <f t="shared" si="61"/>
        <v>animation</v>
      </c>
    </row>
    <row r="521" spans="1:22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6"/>
        <v>1.0174563871693867</v>
      </c>
      <c r="G521" t="s">
        <v>20</v>
      </c>
      <c r="H521">
        <v>1773</v>
      </c>
      <c r="I521">
        <f t="shared" si="57"/>
        <v>91287.5</v>
      </c>
      <c r="J521" t="s">
        <v>21</v>
      </c>
      <c r="K521" t="s">
        <v>22</v>
      </c>
      <c r="L521">
        <v>1420696800</v>
      </c>
      <c r="M521">
        <v>1421906400</v>
      </c>
      <c r="N521" t="str">
        <f t="shared" si="58"/>
        <v>01/08/2015</v>
      </c>
      <c r="O521" s="11" t="str">
        <f t="shared" si="59"/>
        <v>January</v>
      </c>
      <c r="P521">
        <f t="shared" si="62"/>
        <v>2015</v>
      </c>
      <c r="Q521" t="str">
        <f>TEXT(DATE(1970,1,1)+M521/86400,"MM/DD/YYYY")</f>
        <v>01/22/2015</v>
      </c>
      <c r="R521" t="b">
        <v>0</v>
      </c>
      <c r="S521" t="b">
        <v>1</v>
      </c>
      <c r="T521" t="s">
        <v>23</v>
      </c>
      <c r="U521" t="str">
        <f t="shared" si="60"/>
        <v>music</v>
      </c>
      <c r="V521" t="str">
        <f t="shared" si="61"/>
        <v>rock</v>
      </c>
    </row>
    <row r="522" spans="1:2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6"/>
        <v>4.2575000000000003</v>
      </c>
      <c r="G522" t="s">
        <v>20</v>
      </c>
      <c r="H522">
        <v>32</v>
      </c>
      <c r="I522">
        <f t="shared" si="57"/>
        <v>1719</v>
      </c>
      <c r="J522" t="s">
        <v>21</v>
      </c>
      <c r="K522" t="s">
        <v>22</v>
      </c>
      <c r="L522">
        <v>1555650000</v>
      </c>
      <c r="M522">
        <v>1555909200</v>
      </c>
      <c r="N522" t="str">
        <f t="shared" si="58"/>
        <v>04/19/2019</v>
      </c>
      <c r="O522" s="11" t="str">
        <f t="shared" si="59"/>
        <v>April</v>
      </c>
      <c r="P522">
        <f t="shared" si="62"/>
        <v>2019</v>
      </c>
      <c r="Q522" t="str">
        <f>TEXT(DATE(1970,1,1)+M522/86400,"MM/DD/YYYY")</f>
        <v>04/22/2019</v>
      </c>
      <c r="R522" t="b">
        <v>0</v>
      </c>
      <c r="S522" t="b">
        <v>0</v>
      </c>
      <c r="T522" t="s">
        <v>33</v>
      </c>
      <c r="U522" t="str">
        <f t="shared" si="60"/>
        <v>theater</v>
      </c>
      <c r="V522" t="str">
        <f t="shared" si="61"/>
        <v>plays</v>
      </c>
    </row>
    <row r="523" spans="1:2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6"/>
        <v>1.4553947368421052</v>
      </c>
      <c r="G523" t="s">
        <v>20</v>
      </c>
      <c r="H523">
        <v>369</v>
      </c>
      <c r="I523">
        <f t="shared" si="57"/>
        <v>5715</v>
      </c>
      <c r="J523" t="s">
        <v>21</v>
      </c>
      <c r="K523" t="s">
        <v>22</v>
      </c>
      <c r="L523">
        <v>1471928400</v>
      </c>
      <c r="M523">
        <v>1472446800</v>
      </c>
      <c r="N523" t="str">
        <f t="shared" si="58"/>
        <v>08/23/2016</v>
      </c>
      <c r="O523" s="11" t="str">
        <f t="shared" si="59"/>
        <v>August</v>
      </c>
      <c r="P523">
        <f t="shared" si="62"/>
        <v>2016</v>
      </c>
      <c r="Q523" t="str">
        <f>TEXT(DATE(1970,1,1)+M523/86400,"MM/DD/YYYY")</f>
        <v>08/29/2016</v>
      </c>
      <c r="R523" t="b">
        <v>0</v>
      </c>
      <c r="S523" t="b">
        <v>1</v>
      </c>
      <c r="T523" t="s">
        <v>53</v>
      </c>
      <c r="U523" t="str">
        <f t="shared" si="60"/>
        <v>film &amp; video</v>
      </c>
      <c r="V523" t="str">
        <f t="shared" si="61"/>
        <v>drama</v>
      </c>
    </row>
    <row r="524" spans="1:22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6"/>
        <v>0.32453465346534655</v>
      </c>
      <c r="G524" t="s">
        <v>14</v>
      </c>
      <c r="H524">
        <v>191</v>
      </c>
      <c r="I524">
        <f t="shared" si="57"/>
        <v>8290</v>
      </c>
      <c r="J524" t="s">
        <v>21</v>
      </c>
      <c r="K524" t="s">
        <v>22</v>
      </c>
      <c r="L524">
        <v>1341291600</v>
      </c>
      <c r="M524">
        <v>1342328400</v>
      </c>
      <c r="N524" t="str">
        <f t="shared" si="58"/>
        <v>07/03/2012</v>
      </c>
      <c r="O524" s="11" t="str">
        <f t="shared" si="59"/>
        <v>July</v>
      </c>
      <c r="P524">
        <f t="shared" si="62"/>
        <v>2012</v>
      </c>
      <c r="Q524" t="str">
        <f>TEXT(DATE(1970,1,1)+M524/86400,"MM/DD/YYYY")</f>
        <v>07/15/2012</v>
      </c>
      <c r="R524" t="b">
        <v>0</v>
      </c>
      <c r="S524" t="b">
        <v>0</v>
      </c>
      <c r="T524" t="s">
        <v>100</v>
      </c>
      <c r="U524" t="str">
        <f t="shared" si="60"/>
        <v>film &amp; video</v>
      </c>
      <c r="V524" t="str">
        <f t="shared" si="61"/>
        <v>shorts</v>
      </c>
    </row>
    <row r="525" spans="1:2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6"/>
        <v>7.003333333333333</v>
      </c>
      <c r="G525" t="s">
        <v>20</v>
      </c>
      <c r="H525">
        <v>89</v>
      </c>
      <c r="I525">
        <f t="shared" si="57"/>
        <v>3196</v>
      </c>
      <c r="J525" t="s">
        <v>21</v>
      </c>
      <c r="K525" t="s">
        <v>22</v>
      </c>
      <c r="L525">
        <v>1267682400</v>
      </c>
      <c r="M525">
        <v>1268114400</v>
      </c>
      <c r="N525" t="str">
        <f t="shared" si="58"/>
        <v>03/04/2010</v>
      </c>
      <c r="O525" s="11" t="str">
        <f t="shared" si="59"/>
        <v>March</v>
      </c>
      <c r="P525">
        <f t="shared" si="62"/>
        <v>2010</v>
      </c>
      <c r="Q525" t="str">
        <f>TEXT(DATE(1970,1,1)+M525/86400,"MM/DD/YYYY")</f>
        <v>03/09/2010</v>
      </c>
      <c r="R525" t="b">
        <v>0</v>
      </c>
      <c r="S525" t="b">
        <v>0</v>
      </c>
      <c r="T525" t="s">
        <v>100</v>
      </c>
      <c r="U525" t="str">
        <f t="shared" si="60"/>
        <v>film &amp; video</v>
      </c>
      <c r="V525" t="str">
        <f t="shared" si="61"/>
        <v>shorts</v>
      </c>
    </row>
    <row r="526" spans="1:2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6"/>
        <v>0.83904860392967939</v>
      </c>
      <c r="G526" t="s">
        <v>14</v>
      </c>
      <c r="H526">
        <v>1979</v>
      </c>
      <c r="I526">
        <f t="shared" si="57"/>
        <v>41557.5</v>
      </c>
      <c r="J526" t="s">
        <v>21</v>
      </c>
      <c r="K526" t="s">
        <v>22</v>
      </c>
      <c r="L526">
        <v>1272258000</v>
      </c>
      <c r="M526">
        <v>1273381200</v>
      </c>
      <c r="N526" t="str">
        <f t="shared" si="58"/>
        <v>04/26/2010</v>
      </c>
      <c r="O526" s="11" t="str">
        <f t="shared" si="59"/>
        <v>April</v>
      </c>
      <c r="P526">
        <f t="shared" si="62"/>
        <v>2010</v>
      </c>
      <c r="Q526" t="str">
        <f>TEXT(DATE(1970,1,1)+M526/86400,"MM/DD/YYYY")</f>
        <v>05/09/2010</v>
      </c>
      <c r="R526" t="b">
        <v>0</v>
      </c>
      <c r="S526" t="b">
        <v>0</v>
      </c>
      <c r="T526" t="s">
        <v>33</v>
      </c>
      <c r="U526" t="str">
        <f t="shared" si="60"/>
        <v>theater</v>
      </c>
      <c r="V526" t="str">
        <f t="shared" si="61"/>
        <v>plays</v>
      </c>
    </row>
    <row r="527" spans="1:22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6"/>
        <v>0.84190476190476193</v>
      </c>
      <c r="G527" t="s">
        <v>14</v>
      </c>
      <c r="H527">
        <v>63</v>
      </c>
      <c r="I527">
        <f t="shared" si="57"/>
        <v>915.5</v>
      </c>
      <c r="J527" t="s">
        <v>21</v>
      </c>
      <c r="K527" t="s">
        <v>22</v>
      </c>
      <c r="L527">
        <v>1290492000</v>
      </c>
      <c r="M527">
        <v>1290837600</v>
      </c>
      <c r="N527" t="str">
        <f t="shared" si="58"/>
        <v>11/23/2010</v>
      </c>
      <c r="O527" s="11" t="str">
        <f t="shared" si="59"/>
        <v>November</v>
      </c>
      <c r="P527">
        <f t="shared" si="62"/>
        <v>2010</v>
      </c>
      <c r="Q527" t="str">
        <f>TEXT(DATE(1970,1,1)+M527/86400,"MM/DD/YYYY")</f>
        <v>11/27/2010</v>
      </c>
      <c r="R527" t="b">
        <v>0</v>
      </c>
      <c r="S527" t="b">
        <v>0</v>
      </c>
      <c r="T527" t="s">
        <v>65</v>
      </c>
      <c r="U527" t="str">
        <f t="shared" si="60"/>
        <v>technology</v>
      </c>
      <c r="V527" t="str">
        <f t="shared" si="61"/>
        <v>wearables</v>
      </c>
    </row>
    <row r="528" spans="1:22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6"/>
        <v>1.5595180722891566</v>
      </c>
      <c r="G528" t="s">
        <v>20</v>
      </c>
      <c r="H528">
        <v>147</v>
      </c>
      <c r="I528">
        <f t="shared" si="57"/>
        <v>6545.5</v>
      </c>
      <c r="J528" t="s">
        <v>21</v>
      </c>
      <c r="K528" t="s">
        <v>22</v>
      </c>
      <c r="L528">
        <v>1451109600</v>
      </c>
      <c r="M528">
        <v>1454306400</v>
      </c>
      <c r="N528" t="str">
        <f t="shared" si="58"/>
        <v>12/26/2015</v>
      </c>
      <c r="O528" s="11" t="str">
        <f t="shared" si="59"/>
        <v>December</v>
      </c>
      <c r="P528">
        <f t="shared" si="62"/>
        <v>2015</v>
      </c>
      <c r="Q528" t="str">
        <f>TEXT(DATE(1970,1,1)+M528/86400,"MM/DD/YYYY")</f>
        <v>02/01/2016</v>
      </c>
      <c r="R528" t="b">
        <v>0</v>
      </c>
      <c r="S528" t="b">
        <v>1</v>
      </c>
      <c r="T528" t="s">
        <v>33</v>
      </c>
      <c r="U528" t="str">
        <f t="shared" si="60"/>
        <v>theater</v>
      </c>
      <c r="V528" t="str">
        <f t="shared" si="61"/>
        <v>plays</v>
      </c>
    </row>
    <row r="529" spans="1:2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6"/>
        <v>0.99619450317124736</v>
      </c>
      <c r="G529" t="s">
        <v>14</v>
      </c>
      <c r="H529">
        <v>6080</v>
      </c>
      <c r="I529">
        <f t="shared" si="57"/>
        <v>97280</v>
      </c>
      <c r="J529" t="s">
        <v>15</v>
      </c>
      <c r="K529" t="s">
        <v>16</v>
      </c>
      <c r="L529">
        <v>1454652000</v>
      </c>
      <c r="M529">
        <v>1457762400</v>
      </c>
      <c r="N529" t="str">
        <f t="shared" si="58"/>
        <v>02/05/2016</v>
      </c>
      <c r="O529" s="11" t="str">
        <f t="shared" si="59"/>
        <v>February</v>
      </c>
      <c r="P529">
        <f t="shared" si="62"/>
        <v>2016</v>
      </c>
      <c r="Q529" t="str">
        <f>TEXT(DATE(1970,1,1)+M529/86400,"MM/DD/YYYY")</f>
        <v>03/12/2016</v>
      </c>
      <c r="R529" t="b">
        <v>0</v>
      </c>
      <c r="S529" t="b">
        <v>0</v>
      </c>
      <c r="T529" t="s">
        <v>71</v>
      </c>
      <c r="U529" t="str">
        <f t="shared" si="60"/>
        <v>film &amp; video</v>
      </c>
      <c r="V529" t="str">
        <f t="shared" si="61"/>
        <v>animation</v>
      </c>
    </row>
    <row r="530" spans="1:2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6"/>
        <v>0.80300000000000005</v>
      </c>
      <c r="G530" t="s">
        <v>14</v>
      </c>
      <c r="H530">
        <v>80</v>
      </c>
      <c r="I530">
        <f t="shared" si="57"/>
        <v>3653.5</v>
      </c>
      <c r="J530" t="s">
        <v>40</v>
      </c>
      <c r="K530" t="s">
        <v>41</v>
      </c>
      <c r="L530">
        <v>1385186400</v>
      </c>
      <c r="M530">
        <v>1389074400</v>
      </c>
      <c r="N530" t="str">
        <f t="shared" si="58"/>
        <v>11/23/2013</v>
      </c>
      <c r="O530" s="11" t="str">
        <f t="shared" si="59"/>
        <v>November</v>
      </c>
      <c r="P530">
        <f t="shared" si="62"/>
        <v>2013</v>
      </c>
      <c r="Q530" t="str">
        <f>TEXT(DATE(1970,1,1)+M530/86400,"MM/DD/YYYY")</f>
        <v>01/07/2014</v>
      </c>
      <c r="R530" t="b">
        <v>0</v>
      </c>
      <c r="S530" t="b">
        <v>0</v>
      </c>
      <c r="T530" t="s">
        <v>60</v>
      </c>
      <c r="U530" t="str">
        <f t="shared" si="60"/>
        <v>music</v>
      </c>
      <c r="V530" t="str">
        <f t="shared" si="61"/>
        <v>indie rock</v>
      </c>
    </row>
    <row r="531" spans="1:2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6"/>
        <v>0.11254901960784314</v>
      </c>
      <c r="G531" t="s">
        <v>14</v>
      </c>
      <c r="H531">
        <v>9</v>
      </c>
      <c r="I531">
        <f t="shared" si="57"/>
        <v>291.5</v>
      </c>
      <c r="J531" t="s">
        <v>21</v>
      </c>
      <c r="K531" t="s">
        <v>22</v>
      </c>
      <c r="L531">
        <v>1399698000</v>
      </c>
      <c r="M531">
        <v>1402117200</v>
      </c>
      <c r="N531" t="str">
        <f t="shared" si="58"/>
        <v>05/10/2014</v>
      </c>
      <c r="O531" s="11" t="str">
        <f t="shared" si="59"/>
        <v>May</v>
      </c>
      <c r="P531">
        <f t="shared" si="62"/>
        <v>2014</v>
      </c>
      <c r="Q531" t="str">
        <f>TEXT(DATE(1970,1,1)+M531/86400,"MM/DD/YYYY")</f>
        <v>06/07/2014</v>
      </c>
      <c r="R531" t="b">
        <v>0</v>
      </c>
      <c r="S531" t="b">
        <v>0</v>
      </c>
      <c r="T531" t="s">
        <v>89</v>
      </c>
      <c r="U531" t="str">
        <f t="shared" si="60"/>
        <v>games</v>
      </c>
      <c r="V531" t="str">
        <f t="shared" si="61"/>
        <v>video games</v>
      </c>
    </row>
    <row r="532" spans="1:22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6"/>
        <v>0.91740952380952379</v>
      </c>
      <c r="G532" t="s">
        <v>14</v>
      </c>
      <c r="H532">
        <v>1784</v>
      </c>
      <c r="I532">
        <f t="shared" si="57"/>
        <v>49056</v>
      </c>
      <c r="J532" t="s">
        <v>21</v>
      </c>
      <c r="K532" t="s">
        <v>22</v>
      </c>
      <c r="L532">
        <v>1283230800</v>
      </c>
      <c r="M532">
        <v>1284440400</v>
      </c>
      <c r="N532" t="str">
        <f t="shared" si="58"/>
        <v>08/31/2010</v>
      </c>
      <c r="O532" s="11" t="str">
        <f t="shared" si="59"/>
        <v>August</v>
      </c>
      <c r="P532">
        <f t="shared" si="62"/>
        <v>2010</v>
      </c>
      <c r="Q532" t="str">
        <f>TEXT(DATE(1970,1,1)+M532/86400,"MM/DD/YYYY")</f>
        <v>09/14/2010</v>
      </c>
      <c r="R532" t="b">
        <v>0</v>
      </c>
      <c r="S532" t="b">
        <v>1</v>
      </c>
      <c r="T532" t="s">
        <v>119</v>
      </c>
      <c r="U532" t="str">
        <f t="shared" si="60"/>
        <v>publishing</v>
      </c>
      <c r="V532" t="str">
        <f t="shared" si="61"/>
        <v>fiction</v>
      </c>
    </row>
    <row r="533" spans="1:22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6"/>
        <v>0.95521156936261387</v>
      </c>
      <c r="G533" t="s">
        <v>47</v>
      </c>
      <c r="H533">
        <v>3640</v>
      </c>
      <c r="I533">
        <f t="shared" si="57"/>
        <v>90989</v>
      </c>
      <c r="J533" t="s">
        <v>98</v>
      </c>
      <c r="K533" t="s">
        <v>99</v>
      </c>
      <c r="L533">
        <v>1384149600</v>
      </c>
      <c r="M533">
        <v>1388988000</v>
      </c>
      <c r="N533" t="str">
        <f t="shared" si="58"/>
        <v>11/11/2013</v>
      </c>
      <c r="O533" s="11" t="str">
        <f t="shared" si="59"/>
        <v>November</v>
      </c>
      <c r="P533">
        <f t="shared" si="62"/>
        <v>2013</v>
      </c>
      <c r="Q533" t="str">
        <f>TEXT(DATE(1970,1,1)+M533/86400,"MM/DD/YYYY")</f>
        <v>01/06/2014</v>
      </c>
      <c r="R533" t="b">
        <v>0</v>
      </c>
      <c r="S533" t="b">
        <v>0</v>
      </c>
      <c r="T533" t="s">
        <v>89</v>
      </c>
      <c r="U533" t="str">
        <f t="shared" si="60"/>
        <v>games</v>
      </c>
      <c r="V533" t="str">
        <f t="shared" si="61"/>
        <v>video games</v>
      </c>
    </row>
    <row r="534" spans="1:2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6"/>
        <v>5.0287499999999996</v>
      </c>
      <c r="G534" t="s">
        <v>20</v>
      </c>
      <c r="H534">
        <v>126</v>
      </c>
      <c r="I534">
        <f t="shared" si="57"/>
        <v>4086</v>
      </c>
      <c r="J534" t="s">
        <v>15</v>
      </c>
      <c r="K534" t="s">
        <v>16</v>
      </c>
      <c r="L534">
        <v>1516860000</v>
      </c>
      <c r="M534">
        <v>1516946400</v>
      </c>
      <c r="N534" t="str">
        <f t="shared" si="58"/>
        <v>01/25/2018</v>
      </c>
      <c r="O534" s="11" t="str">
        <f t="shared" si="59"/>
        <v>January</v>
      </c>
      <c r="P534">
        <f t="shared" si="62"/>
        <v>2018</v>
      </c>
      <c r="Q534" t="str">
        <f>TEXT(DATE(1970,1,1)+M534/86400,"MM/DD/YYYY")</f>
        <v>01/26/2018</v>
      </c>
      <c r="R534" t="b">
        <v>0</v>
      </c>
      <c r="S534" t="b">
        <v>0</v>
      </c>
      <c r="T534" t="s">
        <v>33</v>
      </c>
      <c r="U534" t="str">
        <f t="shared" si="60"/>
        <v>theater</v>
      </c>
      <c r="V534" t="str">
        <f t="shared" si="61"/>
        <v>plays</v>
      </c>
    </row>
    <row r="535" spans="1:2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6"/>
        <v>1.5924394463667819</v>
      </c>
      <c r="G535" t="s">
        <v>20</v>
      </c>
      <c r="H535">
        <v>2218</v>
      </c>
      <c r="I535">
        <f t="shared" si="57"/>
        <v>93152</v>
      </c>
      <c r="J535" t="s">
        <v>40</v>
      </c>
      <c r="K535" t="s">
        <v>41</v>
      </c>
      <c r="L535">
        <v>1374642000</v>
      </c>
      <c r="M535">
        <v>1377752400</v>
      </c>
      <c r="N535" t="str">
        <f t="shared" si="58"/>
        <v>07/24/2013</v>
      </c>
      <c r="O535" s="11" t="str">
        <f t="shared" si="59"/>
        <v>July</v>
      </c>
      <c r="P535">
        <f t="shared" si="62"/>
        <v>2013</v>
      </c>
      <c r="Q535" t="str">
        <f>TEXT(DATE(1970,1,1)+M535/86400,"MM/DD/YYYY")</f>
        <v>08/29/2013</v>
      </c>
      <c r="R535" t="b">
        <v>0</v>
      </c>
      <c r="S535" t="b">
        <v>0</v>
      </c>
      <c r="T535" t="s">
        <v>60</v>
      </c>
      <c r="U535" t="str">
        <f t="shared" si="60"/>
        <v>music</v>
      </c>
      <c r="V535" t="str">
        <f t="shared" si="61"/>
        <v>indie rock</v>
      </c>
    </row>
    <row r="536" spans="1:2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6"/>
        <v>0.15022446689113356</v>
      </c>
      <c r="G536" t="s">
        <v>14</v>
      </c>
      <c r="H536">
        <v>243</v>
      </c>
      <c r="I536">
        <f t="shared" si="57"/>
        <v>6814</v>
      </c>
      <c r="J536" t="s">
        <v>21</v>
      </c>
      <c r="K536" t="s">
        <v>22</v>
      </c>
      <c r="L536">
        <v>1534482000</v>
      </c>
      <c r="M536">
        <v>1534568400</v>
      </c>
      <c r="N536" t="str">
        <f t="shared" si="58"/>
        <v>08/17/2018</v>
      </c>
      <c r="O536" s="11" t="str">
        <f t="shared" si="59"/>
        <v>August</v>
      </c>
      <c r="P536">
        <f t="shared" si="62"/>
        <v>2018</v>
      </c>
      <c r="Q536" t="str">
        <f>TEXT(DATE(1970,1,1)+M536/86400,"MM/DD/YYYY")</f>
        <v>08/18/2018</v>
      </c>
      <c r="R536" t="b">
        <v>0</v>
      </c>
      <c r="S536" t="b">
        <v>1</v>
      </c>
      <c r="T536" t="s">
        <v>53</v>
      </c>
      <c r="U536" t="str">
        <f t="shared" si="60"/>
        <v>film &amp; video</v>
      </c>
      <c r="V536" t="str">
        <f t="shared" si="61"/>
        <v>drama</v>
      </c>
    </row>
    <row r="537" spans="1:2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6"/>
        <v>4.820384615384615</v>
      </c>
      <c r="G537" t="s">
        <v>20</v>
      </c>
      <c r="H537">
        <v>202</v>
      </c>
      <c r="I537">
        <f t="shared" si="57"/>
        <v>6367.5</v>
      </c>
      <c r="J537" t="s">
        <v>107</v>
      </c>
      <c r="K537" t="s">
        <v>108</v>
      </c>
      <c r="L537">
        <v>1528434000</v>
      </c>
      <c r="M537">
        <v>1528606800</v>
      </c>
      <c r="N537" t="str">
        <f t="shared" si="58"/>
        <v>06/08/2018</v>
      </c>
      <c r="O537" s="11" t="str">
        <f t="shared" si="59"/>
        <v>June</v>
      </c>
      <c r="P537">
        <f t="shared" si="62"/>
        <v>2018</v>
      </c>
      <c r="Q537" t="str">
        <f>TEXT(DATE(1970,1,1)+M537/86400,"MM/DD/YYYY")</f>
        <v>06/10/2018</v>
      </c>
      <c r="R537" t="b">
        <v>0</v>
      </c>
      <c r="S537" t="b">
        <v>1</v>
      </c>
      <c r="T537" t="s">
        <v>33</v>
      </c>
      <c r="U537" t="str">
        <f t="shared" si="60"/>
        <v>theater</v>
      </c>
      <c r="V537" t="str">
        <f t="shared" si="61"/>
        <v>plays</v>
      </c>
    </row>
    <row r="538" spans="1:22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6"/>
        <v>1.4996938775510205</v>
      </c>
      <c r="G538" t="s">
        <v>20</v>
      </c>
      <c r="H538">
        <v>140</v>
      </c>
      <c r="I538">
        <f t="shared" si="57"/>
        <v>7418.5</v>
      </c>
      <c r="J538" t="s">
        <v>107</v>
      </c>
      <c r="K538" t="s">
        <v>108</v>
      </c>
      <c r="L538">
        <v>1282626000</v>
      </c>
      <c r="M538">
        <v>1284872400</v>
      </c>
      <c r="N538" t="str">
        <f t="shared" si="58"/>
        <v>08/24/2010</v>
      </c>
      <c r="O538" s="11" t="str">
        <f t="shared" si="59"/>
        <v>August</v>
      </c>
      <c r="P538">
        <f t="shared" si="62"/>
        <v>2010</v>
      </c>
      <c r="Q538" t="str">
        <f>TEXT(DATE(1970,1,1)+M538/86400,"MM/DD/YYYY")</f>
        <v>09/19/2010</v>
      </c>
      <c r="R538" t="b">
        <v>0</v>
      </c>
      <c r="S538" t="b">
        <v>0</v>
      </c>
      <c r="T538" t="s">
        <v>119</v>
      </c>
      <c r="U538" t="str">
        <f t="shared" si="60"/>
        <v>publishing</v>
      </c>
      <c r="V538" t="str">
        <f t="shared" si="61"/>
        <v>fiction</v>
      </c>
    </row>
    <row r="539" spans="1:2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6"/>
        <v>1.1722156398104266</v>
      </c>
      <c r="G539" t="s">
        <v>20</v>
      </c>
      <c r="H539">
        <v>1052</v>
      </c>
      <c r="I539">
        <f t="shared" si="57"/>
        <v>49993.5</v>
      </c>
      <c r="J539" t="s">
        <v>36</v>
      </c>
      <c r="K539" t="s">
        <v>37</v>
      </c>
      <c r="L539">
        <v>1535605200</v>
      </c>
      <c r="M539">
        <v>1537592400</v>
      </c>
      <c r="N539" t="str">
        <f t="shared" si="58"/>
        <v>08/30/2018</v>
      </c>
      <c r="O539" s="11" t="str">
        <f t="shared" si="59"/>
        <v>August</v>
      </c>
      <c r="P539">
        <f t="shared" si="62"/>
        <v>2018</v>
      </c>
      <c r="Q539" t="str">
        <f>TEXT(DATE(1970,1,1)+M539/86400,"MM/DD/YYYY")</f>
        <v>09/22/2018</v>
      </c>
      <c r="R539" t="b">
        <v>1</v>
      </c>
      <c r="S539" t="b">
        <v>1</v>
      </c>
      <c r="T539" t="s">
        <v>42</v>
      </c>
      <c r="U539" t="str">
        <f t="shared" si="60"/>
        <v>film &amp; video</v>
      </c>
      <c r="V539" t="str">
        <f t="shared" si="61"/>
        <v>documentary</v>
      </c>
    </row>
    <row r="540" spans="1:2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6"/>
        <v>0.37695968274950431</v>
      </c>
      <c r="G540" t="s">
        <v>14</v>
      </c>
      <c r="H540">
        <v>1296</v>
      </c>
      <c r="I540">
        <f t="shared" si="57"/>
        <v>29165</v>
      </c>
      <c r="J540" t="s">
        <v>21</v>
      </c>
      <c r="K540" t="s">
        <v>22</v>
      </c>
      <c r="L540">
        <v>1379826000</v>
      </c>
      <c r="M540">
        <v>1381208400</v>
      </c>
      <c r="N540" t="str">
        <f t="shared" si="58"/>
        <v>09/22/2013</v>
      </c>
      <c r="O540" s="11" t="str">
        <f t="shared" si="59"/>
        <v>September</v>
      </c>
      <c r="P540">
        <f t="shared" si="62"/>
        <v>2013</v>
      </c>
      <c r="Q540" t="str">
        <f>TEXT(DATE(1970,1,1)+M540/86400,"MM/DD/YYYY")</f>
        <v>10/08/2013</v>
      </c>
      <c r="R540" t="b">
        <v>0</v>
      </c>
      <c r="S540" t="b">
        <v>0</v>
      </c>
      <c r="T540" t="s">
        <v>292</v>
      </c>
      <c r="U540" t="str">
        <f t="shared" si="60"/>
        <v>games</v>
      </c>
      <c r="V540" t="str">
        <f t="shared" si="61"/>
        <v>mobile games</v>
      </c>
    </row>
    <row r="541" spans="1:2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6"/>
        <v>0.72653061224489801</v>
      </c>
      <c r="G541" t="s">
        <v>14</v>
      </c>
      <c r="H541">
        <v>77</v>
      </c>
      <c r="I541">
        <f t="shared" si="57"/>
        <v>3598.5</v>
      </c>
      <c r="J541" t="s">
        <v>21</v>
      </c>
      <c r="K541" t="s">
        <v>22</v>
      </c>
      <c r="L541">
        <v>1561957200</v>
      </c>
      <c r="M541">
        <v>1562475600</v>
      </c>
      <c r="N541" t="str">
        <f t="shared" si="58"/>
        <v>07/01/2019</v>
      </c>
      <c r="O541" s="11" t="str">
        <f t="shared" si="59"/>
        <v>July</v>
      </c>
      <c r="P541">
        <f t="shared" si="62"/>
        <v>2019</v>
      </c>
      <c r="Q541" t="str">
        <f>TEXT(DATE(1970,1,1)+M541/86400,"MM/DD/YYYY")</f>
        <v>07/07/2019</v>
      </c>
      <c r="R541" t="b">
        <v>0</v>
      </c>
      <c r="S541" t="b">
        <v>1</v>
      </c>
      <c r="T541" t="s">
        <v>17</v>
      </c>
      <c r="U541" t="str">
        <f t="shared" si="60"/>
        <v>food</v>
      </c>
      <c r="V541" t="str">
        <f t="shared" si="61"/>
        <v>food trucks</v>
      </c>
    </row>
    <row r="542" spans="1:2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6"/>
        <v>2.6598113207547169</v>
      </c>
      <c r="G542" t="s">
        <v>20</v>
      </c>
      <c r="H542">
        <v>247</v>
      </c>
      <c r="I542">
        <f t="shared" si="57"/>
        <v>7172</v>
      </c>
      <c r="J542" t="s">
        <v>21</v>
      </c>
      <c r="K542" t="s">
        <v>22</v>
      </c>
      <c r="L542">
        <v>1525496400</v>
      </c>
      <c r="M542">
        <v>1527397200</v>
      </c>
      <c r="N542" t="str">
        <f t="shared" si="58"/>
        <v>05/05/2018</v>
      </c>
      <c r="O542" s="11" t="str">
        <f t="shared" si="59"/>
        <v>May</v>
      </c>
      <c r="P542">
        <f t="shared" si="62"/>
        <v>2018</v>
      </c>
      <c r="Q542" t="str">
        <f>TEXT(DATE(1970,1,1)+M542/86400,"MM/DD/YYYY")</f>
        <v>05/27/2018</v>
      </c>
      <c r="R542" t="b">
        <v>0</v>
      </c>
      <c r="S542" t="b">
        <v>0</v>
      </c>
      <c r="T542" t="s">
        <v>122</v>
      </c>
      <c r="U542" t="str">
        <f t="shared" si="60"/>
        <v>photography</v>
      </c>
      <c r="V542" t="str">
        <f t="shared" si="61"/>
        <v>photography books</v>
      </c>
    </row>
    <row r="543" spans="1:2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6"/>
        <v>0.24205617977528091</v>
      </c>
      <c r="G543" t="s">
        <v>14</v>
      </c>
      <c r="H543">
        <v>395</v>
      </c>
      <c r="I543">
        <f t="shared" si="57"/>
        <v>21740.5</v>
      </c>
      <c r="J543" t="s">
        <v>107</v>
      </c>
      <c r="K543" t="s">
        <v>108</v>
      </c>
      <c r="L543">
        <v>1433912400</v>
      </c>
      <c r="M543">
        <v>1436158800</v>
      </c>
      <c r="N543" t="str">
        <f t="shared" si="58"/>
        <v>06/10/2015</v>
      </c>
      <c r="O543" s="11" t="str">
        <f t="shared" si="59"/>
        <v>June</v>
      </c>
      <c r="P543">
        <f t="shared" si="62"/>
        <v>2015</v>
      </c>
      <c r="Q543" t="str">
        <f>TEXT(DATE(1970,1,1)+M543/86400,"MM/DD/YYYY")</f>
        <v>07/06/2015</v>
      </c>
      <c r="R543" t="b">
        <v>0</v>
      </c>
      <c r="S543" t="b">
        <v>0</v>
      </c>
      <c r="T543" t="s">
        <v>292</v>
      </c>
      <c r="U543" t="str">
        <f t="shared" si="60"/>
        <v>games</v>
      </c>
      <c r="V543" t="str">
        <f t="shared" si="61"/>
        <v>mobile games</v>
      </c>
    </row>
    <row r="544" spans="1:2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6"/>
        <v>2.5064935064935064E-2</v>
      </c>
      <c r="G544" t="s">
        <v>14</v>
      </c>
      <c r="H544">
        <v>49</v>
      </c>
      <c r="I544">
        <f t="shared" si="57"/>
        <v>989.5</v>
      </c>
      <c r="J544" t="s">
        <v>40</v>
      </c>
      <c r="K544" t="s">
        <v>41</v>
      </c>
      <c r="L544">
        <v>1453442400</v>
      </c>
      <c r="M544">
        <v>1456034400</v>
      </c>
      <c r="N544" t="str">
        <f t="shared" si="58"/>
        <v>01/22/2016</v>
      </c>
      <c r="O544" s="11" t="str">
        <f t="shared" si="59"/>
        <v>January</v>
      </c>
      <c r="P544">
        <f t="shared" si="62"/>
        <v>2016</v>
      </c>
      <c r="Q544" t="str">
        <f>TEXT(DATE(1970,1,1)+M544/86400,"MM/DD/YYYY")</f>
        <v>02/21/2016</v>
      </c>
      <c r="R544" t="b">
        <v>0</v>
      </c>
      <c r="S544" t="b">
        <v>0</v>
      </c>
      <c r="T544" t="s">
        <v>60</v>
      </c>
      <c r="U544" t="str">
        <f t="shared" si="60"/>
        <v>music</v>
      </c>
      <c r="V544" t="str">
        <f t="shared" si="61"/>
        <v>indie rock</v>
      </c>
    </row>
    <row r="545" spans="1:2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6"/>
        <v>0.1632979976442874</v>
      </c>
      <c r="G545" t="s">
        <v>14</v>
      </c>
      <c r="H545">
        <v>180</v>
      </c>
      <c r="I545">
        <f t="shared" si="57"/>
        <v>7022</v>
      </c>
      <c r="J545" t="s">
        <v>21</v>
      </c>
      <c r="K545" t="s">
        <v>22</v>
      </c>
      <c r="L545">
        <v>1378875600</v>
      </c>
      <c r="M545">
        <v>1380171600</v>
      </c>
      <c r="N545" t="str">
        <f t="shared" si="58"/>
        <v>09/11/2013</v>
      </c>
      <c r="O545" s="11" t="str">
        <f t="shared" si="59"/>
        <v>September</v>
      </c>
      <c r="P545">
        <f t="shared" si="62"/>
        <v>2013</v>
      </c>
      <c r="Q545" t="str">
        <f>TEXT(DATE(1970,1,1)+M545/86400,"MM/DD/YYYY")</f>
        <v>09/26/2013</v>
      </c>
      <c r="R545" t="b">
        <v>0</v>
      </c>
      <c r="S545" t="b">
        <v>0</v>
      </c>
      <c r="T545" t="s">
        <v>89</v>
      </c>
      <c r="U545" t="str">
        <f t="shared" si="60"/>
        <v>games</v>
      </c>
      <c r="V545" t="str">
        <f t="shared" si="61"/>
        <v>video games</v>
      </c>
    </row>
    <row r="546" spans="1:22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6"/>
        <v>2.7650000000000001</v>
      </c>
      <c r="G546" t="s">
        <v>20</v>
      </c>
      <c r="H546">
        <v>84</v>
      </c>
      <c r="I546">
        <f t="shared" si="57"/>
        <v>3913</v>
      </c>
      <c r="J546" t="s">
        <v>21</v>
      </c>
      <c r="K546" t="s">
        <v>22</v>
      </c>
      <c r="L546">
        <v>1452232800</v>
      </c>
      <c r="M546">
        <v>1453356000</v>
      </c>
      <c r="N546" t="str">
        <f t="shared" si="58"/>
        <v>01/08/2016</v>
      </c>
      <c r="O546" s="11" t="str">
        <f t="shared" si="59"/>
        <v>January</v>
      </c>
      <c r="P546">
        <f t="shared" si="62"/>
        <v>2016</v>
      </c>
      <c r="Q546" t="str">
        <f>TEXT(DATE(1970,1,1)+M546/86400,"MM/DD/YYYY")</f>
        <v>01/21/2016</v>
      </c>
      <c r="R546" t="b">
        <v>0</v>
      </c>
      <c r="S546" t="b">
        <v>0</v>
      </c>
      <c r="T546" t="s">
        <v>23</v>
      </c>
      <c r="U546" t="str">
        <f t="shared" si="60"/>
        <v>music</v>
      </c>
      <c r="V546" t="str">
        <f t="shared" si="61"/>
        <v>rock</v>
      </c>
    </row>
    <row r="547" spans="1:2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6"/>
        <v>0.88803571428571426</v>
      </c>
      <c r="G547" t="s">
        <v>14</v>
      </c>
      <c r="H547">
        <v>2690</v>
      </c>
      <c r="I547">
        <f t="shared" si="57"/>
        <v>83399.5</v>
      </c>
      <c r="J547" t="s">
        <v>21</v>
      </c>
      <c r="K547" t="s">
        <v>22</v>
      </c>
      <c r="L547">
        <v>1577253600</v>
      </c>
      <c r="M547">
        <v>1578981600</v>
      </c>
      <c r="N547" t="str">
        <f t="shared" si="58"/>
        <v>12/25/2019</v>
      </c>
      <c r="O547" s="11" t="str">
        <f t="shared" si="59"/>
        <v>December</v>
      </c>
      <c r="P547">
        <f t="shared" si="62"/>
        <v>2019</v>
      </c>
      <c r="Q547" t="str">
        <f>TEXT(DATE(1970,1,1)+M547/86400,"MM/DD/YYYY")</f>
        <v>01/14/2020</v>
      </c>
      <c r="R547" t="b">
        <v>0</v>
      </c>
      <c r="S547" t="b">
        <v>0</v>
      </c>
      <c r="T547" t="s">
        <v>33</v>
      </c>
      <c r="U547" t="str">
        <f t="shared" si="60"/>
        <v>theater</v>
      </c>
      <c r="V547" t="str">
        <f t="shared" si="61"/>
        <v>plays</v>
      </c>
    </row>
    <row r="548" spans="1:22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6"/>
        <v>1.6357142857142857</v>
      </c>
      <c r="G548" t="s">
        <v>20</v>
      </c>
      <c r="H548">
        <v>88</v>
      </c>
      <c r="I548">
        <f t="shared" si="57"/>
        <v>3479</v>
      </c>
      <c r="J548" t="s">
        <v>21</v>
      </c>
      <c r="K548" t="s">
        <v>22</v>
      </c>
      <c r="L548">
        <v>1537160400</v>
      </c>
      <c r="M548">
        <v>1537419600</v>
      </c>
      <c r="N548" t="str">
        <f t="shared" si="58"/>
        <v>09/17/2018</v>
      </c>
      <c r="O548" s="11" t="str">
        <f t="shared" si="59"/>
        <v>September</v>
      </c>
      <c r="P548">
        <f t="shared" si="62"/>
        <v>2018</v>
      </c>
      <c r="Q548" t="str">
        <f>TEXT(DATE(1970,1,1)+M548/86400,"MM/DD/YYYY")</f>
        <v>09/20/2018</v>
      </c>
      <c r="R548" t="b">
        <v>0</v>
      </c>
      <c r="S548" t="b">
        <v>1</v>
      </c>
      <c r="T548" t="s">
        <v>33</v>
      </c>
      <c r="U548" t="str">
        <f t="shared" si="60"/>
        <v>theater</v>
      </c>
      <c r="V548" t="str">
        <f t="shared" si="61"/>
        <v>plays</v>
      </c>
    </row>
    <row r="549" spans="1:2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6"/>
        <v>9.69</v>
      </c>
      <c r="G549" t="s">
        <v>20</v>
      </c>
      <c r="H549">
        <v>156</v>
      </c>
      <c r="I549">
        <f t="shared" si="57"/>
        <v>6376.5</v>
      </c>
      <c r="J549" t="s">
        <v>21</v>
      </c>
      <c r="K549" t="s">
        <v>22</v>
      </c>
      <c r="L549">
        <v>1422165600</v>
      </c>
      <c r="M549">
        <v>1423202400</v>
      </c>
      <c r="N549" t="str">
        <f t="shared" si="58"/>
        <v>01/25/2015</v>
      </c>
      <c r="O549" s="11" t="str">
        <f t="shared" si="59"/>
        <v>January</v>
      </c>
      <c r="P549">
        <f t="shared" si="62"/>
        <v>2015</v>
      </c>
      <c r="Q549" t="str">
        <f>TEXT(DATE(1970,1,1)+M549/86400,"MM/DD/YYYY")</f>
        <v>02/06/2015</v>
      </c>
      <c r="R549" t="b">
        <v>0</v>
      </c>
      <c r="S549" t="b">
        <v>0</v>
      </c>
      <c r="T549" t="s">
        <v>53</v>
      </c>
      <c r="U549" t="str">
        <f t="shared" si="60"/>
        <v>film &amp; video</v>
      </c>
      <c r="V549" t="str">
        <f t="shared" si="61"/>
        <v>drama</v>
      </c>
    </row>
    <row r="550" spans="1:2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6"/>
        <v>2.7091376701966716</v>
      </c>
      <c r="G550" t="s">
        <v>20</v>
      </c>
      <c r="H550">
        <v>2985</v>
      </c>
      <c r="I550">
        <f t="shared" si="57"/>
        <v>91029.5</v>
      </c>
      <c r="J550" t="s">
        <v>21</v>
      </c>
      <c r="K550" t="s">
        <v>22</v>
      </c>
      <c r="L550">
        <v>1459486800</v>
      </c>
      <c r="M550">
        <v>1460610000</v>
      </c>
      <c r="N550" t="str">
        <f t="shared" si="58"/>
        <v>04/01/2016</v>
      </c>
      <c r="O550" s="11" t="str">
        <f t="shared" si="59"/>
        <v>April</v>
      </c>
      <c r="P550">
        <f t="shared" si="62"/>
        <v>2016</v>
      </c>
      <c r="Q550" t="str">
        <f>TEXT(DATE(1970,1,1)+M550/86400,"MM/DD/YYYY")</f>
        <v>04/14/2016</v>
      </c>
      <c r="R550" t="b">
        <v>0</v>
      </c>
      <c r="S550" t="b">
        <v>0</v>
      </c>
      <c r="T550" t="s">
        <v>33</v>
      </c>
      <c r="U550" t="str">
        <f t="shared" si="60"/>
        <v>theater</v>
      </c>
      <c r="V550" t="str">
        <f t="shared" si="61"/>
        <v>plays</v>
      </c>
    </row>
    <row r="551" spans="1:22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6"/>
        <v>2.8421355932203389</v>
      </c>
      <c r="G551" t="s">
        <v>20</v>
      </c>
      <c r="H551">
        <v>762</v>
      </c>
      <c r="I551">
        <f t="shared" si="57"/>
        <v>42302.5</v>
      </c>
      <c r="J551" t="s">
        <v>21</v>
      </c>
      <c r="K551" t="s">
        <v>22</v>
      </c>
      <c r="L551">
        <v>1369717200</v>
      </c>
      <c r="M551">
        <v>1370494800</v>
      </c>
      <c r="N551" t="str">
        <f t="shared" si="58"/>
        <v>05/28/2013</v>
      </c>
      <c r="O551" s="11" t="str">
        <f t="shared" si="59"/>
        <v>May</v>
      </c>
      <c r="P551">
        <f t="shared" si="62"/>
        <v>2013</v>
      </c>
      <c r="Q551" t="str">
        <f>TEXT(DATE(1970,1,1)+M551/86400,"MM/DD/YYYY")</f>
        <v>06/06/2013</v>
      </c>
      <c r="R551" t="b">
        <v>0</v>
      </c>
      <c r="S551" t="b">
        <v>0</v>
      </c>
      <c r="T551" t="s">
        <v>65</v>
      </c>
      <c r="U551" t="str">
        <f t="shared" si="60"/>
        <v>technology</v>
      </c>
      <c r="V551" t="str">
        <f t="shared" si="61"/>
        <v>wearables</v>
      </c>
    </row>
    <row r="552" spans="1:22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6"/>
        <v>0.04</v>
      </c>
      <c r="G552" t="s">
        <v>74</v>
      </c>
      <c r="H552">
        <v>1</v>
      </c>
      <c r="I552">
        <f t="shared" si="57"/>
        <v>2.5</v>
      </c>
      <c r="J552" t="s">
        <v>98</v>
      </c>
      <c r="K552" t="s">
        <v>99</v>
      </c>
      <c r="L552">
        <v>1330495200</v>
      </c>
      <c r="M552">
        <v>1332306000</v>
      </c>
      <c r="N552" t="str">
        <f t="shared" si="58"/>
        <v>02/29/2012</v>
      </c>
      <c r="O552" s="11" t="str">
        <f t="shared" si="59"/>
        <v>February</v>
      </c>
      <c r="P552">
        <f t="shared" si="62"/>
        <v>2012</v>
      </c>
      <c r="Q552" t="str">
        <f>TEXT(DATE(1970,1,1)+M552/86400,"MM/DD/YYYY")</f>
        <v>03/21/2012</v>
      </c>
      <c r="R552" t="b">
        <v>0</v>
      </c>
      <c r="S552" t="b">
        <v>0</v>
      </c>
      <c r="T552" t="s">
        <v>60</v>
      </c>
      <c r="U552" t="str">
        <f t="shared" si="60"/>
        <v>music</v>
      </c>
      <c r="V552" t="str">
        <f t="shared" si="61"/>
        <v>indie rock</v>
      </c>
    </row>
    <row r="553" spans="1:22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6"/>
        <v>0.58632981676846196</v>
      </c>
      <c r="G553" t="s">
        <v>14</v>
      </c>
      <c r="H553">
        <v>2779</v>
      </c>
      <c r="I553">
        <f t="shared" si="57"/>
        <v>54188.5</v>
      </c>
      <c r="J553" t="s">
        <v>26</v>
      </c>
      <c r="K553" t="s">
        <v>27</v>
      </c>
      <c r="L553">
        <v>1419055200</v>
      </c>
      <c r="M553">
        <v>1422511200</v>
      </c>
      <c r="N553" t="str">
        <f t="shared" si="58"/>
        <v>12/20/2014</v>
      </c>
      <c r="O553" s="11" t="str">
        <f t="shared" si="59"/>
        <v>December</v>
      </c>
      <c r="P553">
        <f t="shared" si="62"/>
        <v>2014</v>
      </c>
      <c r="Q553" t="str">
        <f>TEXT(DATE(1970,1,1)+M553/86400,"MM/DD/YYYY")</f>
        <v>01/29/2015</v>
      </c>
      <c r="R553" t="b">
        <v>0</v>
      </c>
      <c r="S553" t="b">
        <v>1</v>
      </c>
      <c r="T553" t="s">
        <v>28</v>
      </c>
      <c r="U553" t="str">
        <f t="shared" si="60"/>
        <v>technology</v>
      </c>
      <c r="V553" t="str">
        <f t="shared" si="61"/>
        <v>web</v>
      </c>
    </row>
    <row r="554" spans="1:2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6"/>
        <v>0.98511111111111116</v>
      </c>
      <c r="G554" t="s">
        <v>14</v>
      </c>
      <c r="H554">
        <v>92</v>
      </c>
      <c r="I554">
        <f t="shared" si="57"/>
        <v>4479</v>
      </c>
      <c r="J554" t="s">
        <v>21</v>
      </c>
      <c r="K554" t="s">
        <v>22</v>
      </c>
      <c r="L554">
        <v>1480140000</v>
      </c>
      <c r="M554">
        <v>1480312800</v>
      </c>
      <c r="N554" t="str">
        <f t="shared" si="58"/>
        <v>11/26/2016</v>
      </c>
      <c r="O554" s="11" t="str">
        <f t="shared" si="59"/>
        <v>November</v>
      </c>
      <c r="P554">
        <f t="shared" si="62"/>
        <v>2016</v>
      </c>
      <c r="Q554" t="str">
        <f>TEXT(DATE(1970,1,1)+M554/86400,"MM/DD/YYYY")</f>
        <v>11/28/2016</v>
      </c>
      <c r="R554" t="b">
        <v>0</v>
      </c>
      <c r="S554" t="b">
        <v>0</v>
      </c>
      <c r="T554" t="s">
        <v>33</v>
      </c>
      <c r="U554" t="str">
        <f t="shared" si="60"/>
        <v>theater</v>
      </c>
      <c r="V554" t="str">
        <f t="shared" si="61"/>
        <v>plays</v>
      </c>
    </row>
    <row r="555" spans="1:22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6"/>
        <v>0.43975381008206332</v>
      </c>
      <c r="G555" t="s">
        <v>14</v>
      </c>
      <c r="H555">
        <v>1028</v>
      </c>
      <c r="I555">
        <f t="shared" si="57"/>
        <v>38025</v>
      </c>
      <c r="J555" t="s">
        <v>21</v>
      </c>
      <c r="K555" t="s">
        <v>22</v>
      </c>
      <c r="L555">
        <v>1293948000</v>
      </c>
      <c r="M555">
        <v>1294034400</v>
      </c>
      <c r="N555" t="str">
        <f t="shared" si="58"/>
        <v>01/02/2011</v>
      </c>
      <c r="O555" s="11" t="str">
        <f t="shared" si="59"/>
        <v>January</v>
      </c>
      <c r="P555">
        <f t="shared" si="62"/>
        <v>2011</v>
      </c>
      <c r="Q555" t="str">
        <f>TEXT(DATE(1970,1,1)+M555/86400,"MM/DD/YYYY")</f>
        <v>01/03/2011</v>
      </c>
      <c r="R555" t="b">
        <v>0</v>
      </c>
      <c r="S555" t="b">
        <v>0</v>
      </c>
      <c r="T555" t="s">
        <v>23</v>
      </c>
      <c r="U555" t="str">
        <f t="shared" si="60"/>
        <v>music</v>
      </c>
      <c r="V555" t="str">
        <f t="shared" si="61"/>
        <v>rock</v>
      </c>
    </row>
    <row r="556" spans="1:22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6"/>
        <v>1.5166315789473683</v>
      </c>
      <c r="G556" t="s">
        <v>20</v>
      </c>
      <c r="H556">
        <v>554</v>
      </c>
      <c r="I556">
        <f t="shared" si="57"/>
        <v>7481</v>
      </c>
      <c r="J556" t="s">
        <v>15</v>
      </c>
      <c r="K556" t="s">
        <v>16</v>
      </c>
      <c r="L556">
        <v>1482127200</v>
      </c>
      <c r="M556">
        <v>1482645600</v>
      </c>
      <c r="N556" t="str">
        <f t="shared" si="58"/>
        <v>12/19/2016</v>
      </c>
      <c r="O556" s="11" t="str">
        <f t="shared" si="59"/>
        <v>December</v>
      </c>
      <c r="P556">
        <f t="shared" si="62"/>
        <v>2016</v>
      </c>
      <c r="Q556" t="str">
        <f>TEXT(DATE(1970,1,1)+M556/86400,"MM/DD/YYYY")</f>
        <v>12/25/2016</v>
      </c>
      <c r="R556" t="b">
        <v>0</v>
      </c>
      <c r="S556" t="b">
        <v>0</v>
      </c>
      <c r="T556" t="s">
        <v>60</v>
      </c>
      <c r="U556" t="str">
        <f t="shared" si="60"/>
        <v>music</v>
      </c>
      <c r="V556" t="str">
        <f t="shared" si="61"/>
        <v>indie rock</v>
      </c>
    </row>
    <row r="557" spans="1:22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6"/>
        <v>2.2363492063492063</v>
      </c>
      <c r="G557" t="s">
        <v>20</v>
      </c>
      <c r="H557">
        <v>135</v>
      </c>
      <c r="I557">
        <f t="shared" si="57"/>
        <v>7112</v>
      </c>
      <c r="J557" t="s">
        <v>36</v>
      </c>
      <c r="K557" t="s">
        <v>37</v>
      </c>
      <c r="L557">
        <v>1396414800</v>
      </c>
      <c r="M557">
        <v>1399093200</v>
      </c>
      <c r="N557" t="str">
        <f t="shared" si="58"/>
        <v>04/02/2014</v>
      </c>
      <c r="O557" s="11" t="str">
        <f t="shared" si="59"/>
        <v>April</v>
      </c>
      <c r="P557">
        <f t="shared" si="62"/>
        <v>2014</v>
      </c>
      <c r="Q557" t="str">
        <f>TEXT(DATE(1970,1,1)+M557/86400,"MM/DD/YYYY")</f>
        <v>05/03/2014</v>
      </c>
      <c r="R557" t="b">
        <v>0</v>
      </c>
      <c r="S557" t="b">
        <v>0</v>
      </c>
      <c r="T557" t="s">
        <v>23</v>
      </c>
      <c r="U557" t="str">
        <f t="shared" si="60"/>
        <v>music</v>
      </c>
      <c r="V557" t="str">
        <f t="shared" si="61"/>
        <v>rock</v>
      </c>
    </row>
    <row r="558" spans="1:2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6"/>
        <v>2.3975</v>
      </c>
      <c r="G558" t="s">
        <v>20</v>
      </c>
      <c r="H558">
        <v>122</v>
      </c>
      <c r="I558">
        <f t="shared" si="57"/>
        <v>6294.5</v>
      </c>
      <c r="J558" t="s">
        <v>21</v>
      </c>
      <c r="K558" t="s">
        <v>22</v>
      </c>
      <c r="L558">
        <v>1315285200</v>
      </c>
      <c r="M558">
        <v>1315890000</v>
      </c>
      <c r="N558" t="str">
        <f t="shared" si="58"/>
        <v>09/06/2011</v>
      </c>
      <c r="O558" s="11" t="str">
        <f t="shared" si="59"/>
        <v>September</v>
      </c>
      <c r="P558">
        <f t="shared" si="62"/>
        <v>2011</v>
      </c>
      <c r="Q558" t="str">
        <f>TEXT(DATE(1970,1,1)+M558/86400,"MM/DD/YYYY")</f>
        <v>09/13/2011</v>
      </c>
      <c r="R558" t="b">
        <v>0</v>
      </c>
      <c r="S558" t="b">
        <v>1</v>
      </c>
      <c r="T558" t="s">
        <v>206</v>
      </c>
      <c r="U558" t="str">
        <f t="shared" si="60"/>
        <v>publishing</v>
      </c>
      <c r="V558" t="str">
        <f t="shared" si="61"/>
        <v>translations</v>
      </c>
    </row>
    <row r="559" spans="1:2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6"/>
        <v>1.9933333333333334</v>
      </c>
      <c r="G559" t="s">
        <v>20</v>
      </c>
      <c r="H559">
        <v>221</v>
      </c>
      <c r="I559">
        <f t="shared" si="57"/>
        <v>6090.5</v>
      </c>
      <c r="J559" t="s">
        <v>21</v>
      </c>
      <c r="K559" t="s">
        <v>22</v>
      </c>
      <c r="L559">
        <v>1443762000</v>
      </c>
      <c r="M559">
        <v>1444021200</v>
      </c>
      <c r="N559" t="str">
        <f t="shared" si="58"/>
        <v>10/02/2015</v>
      </c>
      <c r="O559" s="11" t="str">
        <f t="shared" si="59"/>
        <v>October</v>
      </c>
      <c r="P559">
        <f t="shared" si="62"/>
        <v>2015</v>
      </c>
      <c r="Q559" t="str">
        <f>TEXT(DATE(1970,1,1)+M559/86400,"MM/DD/YYYY")</f>
        <v>10/05/2015</v>
      </c>
      <c r="R559" t="b">
        <v>0</v>
      </c>
      <c r="S559" t="b">
        <v>1</v>
      </c>
      <c r="T559" t="s">
        <v>474</v>
      </c>
      <c r="U559" t="str">
        <f t="shared" si="60"/>
        <v>film &amp; video</v>
      </c>
      <c r="V559" t="str">
        <f t="shared" si="61"/>
        <v>science fiction</v>
      </c>
    </row>
    <row r="560" spans="1:2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6"/>
        <v>1.373448275862069</v>
      </c>
      <c r="G560" t="s">
        <v>20</v>
      </c>
      <c r="H560">
        <v>126</v>
      </c>
      <c r="I560">
        <f t="shared" si="57"/>
        <v>4046</v>
      </c>
      <c r="J560" t="s">
        <v>21</v>
      </c>
      <c r="K560" t="s">
        <v>22</v>
      </c>
      <c r="L560">
        <v>1456293600</v>
      </c>
      <c r="M560">
        <v>1460005200</v>
      </c>
      <c r="N560" t="str">
        <f t="shared" si="58"/>
        <v>02/24/2016</v>
      </c>
      <c r="O560" s="11" t="str">
        <f t="shared" si="59"/>
        <v>February</v>
      </c>
      <c r="P560">
        <f t="shared" si="62"/>
        <v>2016</v>
      </c>
      <c r="Q560" t="str">
        <f>TEXT(DATE(1970,1,1)+M560/86400,"MM/DD/YYYY")</f>
        <v>04/07/2016</v>
      </c>
      <c r="R560" t="b">
        <v>0</v>
      </c>
      <c r="S560" t="b">
        <v>0</v>
      </c>
      <c r="T560" t="s">
        <v>33</v>
      </c>
      <c r="U560" t="str">
        <f t="shared" si="60"/>
        <v>theater</v>
      </c>
      <c r="V560" t="str">
        <f t="shared" si="61"/>
        <v>plays</v>
      </c>
    </row>
    <row r="561" spans="1:2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6"/>
        <v>1.009696106362773</v>
      </c>
      <c r="G561" t="s">
        <v>20</v>
      </c>
      <c r="H561">
        <v>1022</v>
      </c>
      <c r="I561">
        <f t="shared" si="57"/>
        <v>53671.5</v>
      </c>
      <c r="J561" t="s">
        <v>21</v>
      </c>
      <c r="K561" t="s">
        <v>22</v>
      </c>
      <c r="L561">
        <v>1470114000</v>
      </c>
      <c r="M561">
        <v>1470718800</v>
      </c>
      <c r="N561" t="str">
        <f t="shared" si="58"/>
        <v>08/02/2016</v>
      </c>
      <c r="O561" s="11" t="str">
        <f t="shared" si="59"/>
        <v>August</v>
      </c>
      <c r="P561">
        <f t="shared" si="62"/>
        <v>2016</v>
      </c>
      <c r="Q561" t="str">
        <f>TEXT(DATE(1970,1,1)+M561/86400,"MM/DD/YYYY")</f>
        <v>08/09/2016</v>
      </c>
      <c r="R561" t="b">
        <v>0</v>
      </c>
      <c r="S561" t="b">
        <v>0</v>
      </c>
      <c r="T561" t="s">
        <v>33</v>
      </c>
      <c r="U561" t="str">
        <f t="shared" si="60"/>
        <v>theater</v>
      </c>
      <c r="V561" t="str">
        <f t="shared" si="61"/>
        <v>plays</v>
      </c>
    </row>
    <row r="562" spans="1:2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6"/>
        <v>7.9416000000000002</v>
      </c>
      <c r="G562" t="s">
        <v>20</v>
      </c>
      <c r="H562">
        <v>3177</v>
      </c>
      <c r="I562">
        <f t="shared" si="57"/>
        <v>81004.5</v>
      </c>
      <c r="J562" t="s">
        <v>21</v>
      </c>
      <c r="K562" t="s">
        <v>22</v>
      </c>
      <c r="L562">
        <v>1321596000</v>
      </c>
      <c r="M562">
        <v>1325052000</v>
      </c>
      <c r="N562" t="str">
        <f t="shared" si="58"/>
        <v>11/18/2011</v>
      </c>
      <c r="O562" s="11" t="str">
        <f t="shared" si="59"/>
        <v>November</v>
      </c>
      <c r="P562">
        <f t="shared" si="62"/>
        <v>2011</v>
      </c>
      <c r="Q562" t="str">
        <f>TEXT(DATE(1970,1,1)+M562/86400,"MM/DD/YYYY")</f>
        <v>12/28/2011</v>
      </c>
      <c r="R562" t="b">
        <v>0</v>
      </c>
      <c r="S562" t="b">
        <v>0</v>
      </c>
      <c r="T562" t="s">
        <v>71</v>
      </c>
      <c r="U562" t="str">
        <f t="shared" si="60"/>
        <v>film &amp; video</v>
      </c>
      <c r="V562" t="str">
        <f t="shared" si="61"/>
        <v>animation</v>
      </c>
    </row>
    <row r="563" spans="1:2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6"/>
        <v>3.6970000000000001</v>
      </c>
      <c r="G563" t="s">
        <v>20</v>
      </c>
      <c r="H563">
        <v>198</v>
      </c>
      <c r="I563">
        <f t="shared" si="57"/>
        <v>5644.5</v>
      </c>
      <c r="J563" t="s">
        <v>98</v>
      </c>
      <c r="K563" t="s">
        <v>99</v>
      </c>
      <c r="L563">
        <v>1318827600</v>
      </c>
      <c r="M563">
        <v>1319000400</v>
      </c>
      <c r="N563" t="str">
        <f t="shared" si="58"/>
        <v>10/17/2011</v>
      </c>
      <c r="O563" s="11" t="str">
        <f t="shared" si="59"/>
        <v>October</v>
      </c>
      <c r="P563">
        <f t="shared" si="62"/>
        <v>2011</v>
      </c>
      <c r="Q563" t="str">
        <f>TEXT(DATE(1970,1,1)+M563/86400,"MM/DD/YYYY")</f>
        <v>10/19/2011</v>
      </c>
      <c r="R563" t="b">
        <v>0</v>
      </c>
      <c r="S563" t="b">
        <v>0</v>
      </c>
      <c r="T563" t="s">
        <v>33</v>
      </c>
      <c r="U563" t="str">
        <f t="shared" si="60"/>
        <v>theater</v>
      </c>
      <c r="V563" t="str">
        <f t="shared" si="61"/>
        <v>plays</v>
      </c>
    </row>
    <row r="564" spans="1:22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6"/>
        <v>0.12818181818181817</v>
      </c>
      <c r="G564" t="s">
        <v>14</v>
      </c>
      <c r="H564">
        <v>26</v>
      </c>
      <c r="I564">
        <f t="shared" si="57"/>
        <v>647.5</v>
      </c>
      <c r="J564" t="s">
        <v>98</v>
      </c>
      <c r="K564" t="s">
        <v>99</v>
      </c>
      <c r="L564">
        <v>1552366800</v>
      </c>
      <c r="M564">
        <v>1552539600</v>
      </c>
      <c r="N564" t="str">
        <f t="shared" si="58"/>
        <v>03/12/2019</v>
      </c>
      <c r="O564" s="11" t="str">
        <f t="shared" si="59"/>
        <v>March</v>
      </c>
      <c r="P564">
        <f t="shared" si="62"/>
        <v>2019</v>
      </c>
      <c r="Q564" t="str">
        <f>TEXT(DATE(1970,1,1)+M564/86400,"MM/DD/YYYY")</f>
        <v>03/14/2019</v>
      </c>
      <c r="R564" t="b">
        <v>0</v>
      </c>
      <c r="S564" t="b">
        <v>0</v>
      </c>
      <c r="T564" t="s">
        <v>23</v>
      </c>
      <c r="U564" t="str">
        <f t="shared" si="60"/>
        <v>music</v>
      </c>
      <c r="V564" t="str">
        <f t="shared" si="61"/>
        <v>rock</v>
      </c>
    </row>
    <row r="565" spans="1:2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6"/>
        <v>1.3802702702702703</v>
      </c>
      <c r="G565" t="s">
        <v>20</v>
      </c>
      <c r="H565">
        <v>85</v>
      </c>
      <c r="I565">
        <f t="shared" si="57"/>
        <v>2596</v>
      </c>
      <c r="J565" t="s">
        <v>26</v>
      </c>
      <c r="K565" t="s">
        <v>27</v>
      </c>
      <c r="L565">
        <v>1542088800</v>
      </c>
      <c r="M565">
        <v>1543816800</v>
      </c>
      <c r="N565" t="str">
        <f t="shared" si="58"/>
        <v>11/13/2018</v>
      </c>
      <c r="O565" s="11" t="str">
        <f t="shared" si="59"/>
        <v>November</v>
      </c>
      <c r="P565">
        <f t="shared" si="62"/>
        <v>2018</v>
      </c>
      <c r="Q565" t="str">
        <f>TEXT(DATE(1970,1,1)+M565/86400,"MM/DD/YYYY")</f>
        <v>12/03/2018</v>
      </c>
      <c r="R565" t="b">
        <v>0</v>
      </c>
      <c r="S565" t="b">
        <v>0</v>
      </c>
      <c r="T565" t="s">
        <v>42</v>
      </c>
      <c r="U565" t="str">
        <f t="shared" si="60"/>
        <v>film &amp; video</v>
      </c>
      <c r="V565" t="str">
        <f t="shared" si="61"/>
        <v>documentary</v>
      </c>
    </row>
    <row r="566" spans="1:2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6"/>
        <v>0.83813278008298753</v>
      </c>
      <c r="G566" t="s">
        <v>14</v>
      </c>
      <c r="H566">
        <v>1790</v>
      </c>
      <c r="I566">
        <f t="shared" si="57"/>
        <v>71591.5</v>
      </c>
      <c r="J566" t="s">
        <v>21</v>
      </c>
      <c r="K566" t="s">
        <v>22</v>
      </c>
      <c r="L566">
        <v>1426395600</v>
      </c>
      <c r="M566">
        <v>1427086800</v>
      </c>
      <c r="N566" t="str">
        <f t="shared" si="58"/>
        <v>03/15/2015</v>
      </c>
      <c r="O566" s="11" t="str">
        <f t="shared" si="59"/>
        <v>March</v>
      </c>
      <c r="P566">
        <f t="shared" si="62"/>
        <v>2015</v>
      </c>
      <c r="Q566" t="str">
        <f>TEXT(DATE(1970,1,1)+M566/86400,"MM/DD/YYYY")</f>
        <v>03/23/2015</v>
      </c>
      <c r="R566" t="b">
        <v>0</v>
      </c>
      <c r="S566" t="b">
        <v>0</v>
      </c>
      <c r="T566" t="s">
        <v>33</v>
      </c>
      <c r="U566" t="str">
        <f t="shared" si="60"/>
        <v>theater</v>
      </c>
      <c r="V566" t="str">
        <f t="shared" si="61"/>
        <v>plays</v>
      </c>
    </row>
    <row r="567" spans="1:2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6"/>
        <v>2.0460063224446787</v>
      </c>
      <c r="G567" t="s">
        <v>20</v>
      </c>
      <c r="H567">
        <v>3596</v>
      </c>
      <c r="I567">
        <f t="shared" si="57"/>
        <v>98881</v>
      </c>
      <c r="J567" t="s">
        <v>21</v>
      </c>
      <c r="K567" t="s">
        <v>22</v>
      </c>
      <c r="L567">
        <v>1321336800</v>
      </c>
      <c r="M567">
        <v>1323064800</v>
      </c>
      <c r="N567" t="str">
        <f t="shared" si="58"/>
        <v>11/15/2011</v>
      </c>
      <c r="O567" s="11" t="str">
        <f t="shared" si="59"/>
        <v>November</v>
      </c>
      <c r="P567">
        <f t="shared" si="62"/>
        <v>2011</v>
      </c>
      <c r="Q567" t="str">
        <f>TEXT(DATE(1970,1,1)+M567/86400,"MM/DD/YYYY")</f>
        <v>12/05/2011</v>
      </c>
      <c r="R567" t="b">
        <v>0</v>
      </c>
      <c r="S567" t="b">
        <v>0</v>
      </c>
      <c r="T567" t="s">
        <v>33</v>
      </c>
      <c r="U567" t="str">
        <f t="shared" si="60"/>
        <v>theater</v>
      </c>
      <c r="V567" t="str">
        <f t="shared" si="61"/>
        <v>plays</v>
      </c>
    </row>
    <row r="568" spans="1:2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6"/>
        <v>0.44344086021505374</v>
      </c>
      <c r="G568" t="s">
        <v>14</v>
      </c>
      <c r="H568">
        <v>37</v>
      </c>
      <c r="I568">
        <f t="shared" si="57"/>
        <v>2080.5</v>
      </c>
      <c r="J568" t="s">
        <v>21</v>
      </c>
      <c r="K568" t="s">
        <v>22</v>
      </c>
      <c r="L568">
        <v>1456293600</v>
      </c>
      <c r="M568">
        <v>1458277200</v>
      </c>
      <c r="N568" t="str">
        <f t="shared" si="58"/>
        <v>02/24/2016</v>
      </c>
      <c r="O568" s="11" t="str">
        <f t="shared" si="59"/>
        <v>February</v>
      </c>
      <c r="P568">
        <f t="shared" si="62"/>
        <v>2016</v>
      </c>
      <c r="Q568" t="str">
        <f>TEXT(DATE(1970,1,1)+M568/86400,"MM/DD/YYYY")</f>
        <v>03/18/2016</v>
      </c>
      <c r="R568" t="b">
        <v>0</v>
      </c>
      <c r="S568" t="b">
        <v>1</v>
      </c>
      <c r="T568" t="s">
        <v>50</v>
      </c>
      <c r="U568" t="str">
        <f t="shared" si="60"/>
        <v>music</v>
      </c>
      <c r="V568" t="str">
        <f t="shared" si="61"/>
        <v>electric music</v>
      </c>
    </row>
    <row r="569" spans="1:22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6"/>
        <v>2.1860294117647059</v>
      </c>
      <c r="G569" t="s">
        <v>20</v>
      </c>
      <c r="H569">
        <v>244</v>
      </c>
      <c r="I569">
        <f t="shared" si="57"/>
        <v>7554.5</v>
      </c>
      <c r="J569" t="s">
        <v>21</v>
      </c>
      <c r="K569" t="s">
        <v>22</v>
      </c>
      <c r="L569">
        <v>1404968400</v>
      </c>
      <c r="M569">
        <v>1405141200</v>
      </c>
      <c r="N569" t="str">
        <f t="shared" si="58"/>
        <v>07/10/2014</v>
      </c>
      <c r="O569" s="11" t="str">
        <f t="shared" si="59"/>
        <v>July</v>
      </c>
      <c r="P569">
        <f t="shared" si="62"/>
        <v>2014</v>
      </c>
      <c r="Q569" t="str">
        <f>TEXT(DATE(1970,1,1)+M569/86400,"MM/DD/YYYY")</f>
        <v>07/12/2014</v>
      </c>
      <c r="R569" t="b">
        <v>0</v>
      </c>
      <c r="S569" t="b">
        <v>0</v>
      </c>
      <c r="T569" t="s">
        <v>23</v>
      </c>
      <c r="U569" t="str">
        <f t="shared" si="60"/>
        <v>music</v>
      </c>
      <c r="V569" t="str">
        <f t="shared" si="61"/>
        <v>rock</v>
      </c>
    </row>
    <row r="570" spans="1:2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6"/>
        <v>1.8603314917127072</v>
      </c>
      <c r="G570" t="s">
        <v>20</v>
      </c>
      <c r="H570">
        <v>5180</v>
      </c>
      <c r="I570">
        <f t="shared" si="57"/>
        <v>69934</v>
      </c>
      <c r="J570" t="s">
        <v>21</v>
      </c>
      <c r="K570" t="s">
        <v>22</v>
      </c>
      <c r="L570">
        <v>1279170000</v>
      </c>
      <c r="M570">
        <v>1283058000</v>
      </c>
      <c r="N570" t="str">
        <f t="shared" si="58"/>
        <v>07/15/2010</v>
      </c>
      <c r="O570" s="11" t="str">
        <f t="shared" si="59"/>
        <v>July</v>
      </c>
      <c r="P570">
        <f t="shared" si="62"/>
        <v>2010</v>
      </c>
      <c r="Q570" t="str">
        <f>TEXT(DATE(1970,1,1)+M570/86400,"MM/DD/YYYY")</f>
        <v>08/29/2010</v>
      </c>
      <c r="R570" t="b">
        <v>0</v>
      </c>
      <c r="S570" t="b">
        <v>0</v>
      </c>
      <c r="T570" t="s">
        <v>33</v>
      </c>
      <c r="U570" t="str">
        <f t="shared" si="60"/>
        <v>theater</v>
      </c>
      <c r="V570" t="str">
        <f t="shared" si="61"/>
        <v>plays</v>
      </c>
    </row>
    <row r="571" spans="1:2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6"/>
        <v>2.3733830845771142</v>
      </c>
      <c r="G571" t="s">
        <v>20</v>
      </c>
      <c r="H571">
        <v>589</v>
      </c>
      <c r="I571">
        <f t="shared" si="57"/>
        <v>24147</v>
      </c>
      <c r="J571" t="s">
        <v>107</v>
      </c>
      <c r="K571" t="s">
        <v>108</v>
      </c>
      <c r="L571">
        <v>1294725600</v>
      </c>
      <c r="M571">
        <v>1295762400</v>
      </c>
      <c r="N571" t="str">
        <f t="shared" si="58"/>
        <v>01/11/2011</v>
      </c>
      <c r="O571" s="11" t="str">
        <f t="shared" si="59"/>
        <v>January</v>
      </c>
      <c r="P571">
        <f t="shared" si="62"/>
        <v>2011</v>
      </c>
      <c r="Q571" t="str">
        <f>TEXT(DATE(1970,1,1)+M571/86400,"MM/DD/YYYY")</f>
        <v>01/23/2011</v>
      </c>
      <c r="R571" t="b">
        <v>0</v>
      </c>
      <c r="S571" t="b">
        <v>0</v>
      </c>
      <c r="T571" t="s">
        <v>71</v>
      </c>
      <c r="U571" t="str">
        <f t="shared" si="60"/>
        <v>film &amp; video</v>
      </c>
      <c r="V571" t="str">
        <f t="shared" si="61"/>
        <v>animation</v>
      </c>
    </row>
    <row r="572" spans="1:2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6"/>
        <v>3.0565384615384614</v>
      </c>
      <c r="G572" t="s">
        <v>20</v>
      </c>
      <c r="H572">
        <v>2725</v>
      </c>
      <c r="I572">
        <f t="shared" si="57"/>
        <v>49044.5</v>
      </c>
      <c r="J572" t="s">
        <v>21</v>
      </c>
      <c r="K572" t="s">
        <v>22</v>
      </c>
      <c r="L572">
        <v>1419055200</v>
      </c>
      <c r="M572">
        <v>1419573600</v>
      </c>
      <c r="N572" t="str">
        <f t="shared" si="58"/>
        <v>12/20/2014</v>
      </c>
      <c r="O572" s="11" t="str">
        <f t="shared" si="59"/>
        <v>December</v>
      </c>
      <c r="P572">
        <f t="shared" si="62"/>
        <v>2014</v>
      </c>
      <c r="Q572" t="str">
        <f>TEXT(DATE(1970,1,1)+M572/86400,"MM/DD/YYYY")</f>
        <v>12/26/2014</v>
      </c>
      <c r="R572" t="b">
        <v>0</v>
      </c>
      <c r="S572" t="b">
        <v>1</v>
      </c>
      <c r="T572" t="s">
        <v>23</v>
      </c>
      <c r="U572" t="str">
        <f t="shared" si="60"/>
        <v>music</v>
      </c>
      <c r="V572" t="str">
        <f t="shared" si="61"/>
        <v>rock</v>
      </c>
    </row>
    <row r="573" spans="1:2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6"/>
        <v>0.94142857142857139</v>
      </c>
      <c r="G573" t="s">
        <v>14</v>
      </c>
      <c r="H573">
        <v>35</v>
      </c>
      <c r="I573">
        <f t="shared" si="57"/>
        <v>1665</v>
      </c>
      <c r="J573" t="s">
        <v>107</v>
      </c>
      <c r="K573" t="s">
        <v>108</v>
      </c>
      <c r="L573">
        <v>1434690000</v>
      </c>
      <c r="M573">
        <v>1438750800</v>
      </c>
      <c r="N573" t="str">
        <f t="shared" si="58"/>
        <v>06/19/2015</v>
      </c>
      <c r="O573" s="11" t="str">
        <f t="shared" si="59"/>
        <v>June</v>
      </c>
      <c r="P573">
        <f t="shared" si="62"/>
        <v>2015</v>
      </c>
      <c r="Q573" t="str">
        <f>TEXT(DATE(1970,1,1)+M573/86400,"MM/DD/YYYY")</f>
        <v>08/05/2015</v>
      </c>
      <c r="R573" t="b">
        <v>0</v>
      </c>
      <c r="S573" t="b">
        <v>0</v>
      </c>
      <c r="T573" t="s">
        <v>100</v>
      </c>
      <c r="U573" t="str">
        <f t="shared" si="60"/>
        <v>film &amp; video</v>
      </c>
      <c r="V573" t="str">
        <f t="shared" si="61"/>
        <v>shorts</v>
      </c>
    </row>
    <row r="574" spans="1:2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6"/>
        <v>0.54400000000000004</v>
      </c>
      <c r="G574" t="s">
        <v>74</v>
      </c>
      <c r="H574">
        <v>94</v>
      </c>
      <c r="I574">
        <f t="shared" si="57"/>
        <v>2495</v>
      </c>
      <c r="J574" t="s">
        <v>21</v>
      </c>
      <c r="K574" t="s">
        <v>22</v>
      </c>
      <c r="L574">
        <v>1443416400</v>
      </c>
      <c r="M574">
        <v>1444798800</v>
      </c>
      <c r="N574" t="str">
        <f t="shared" si="58"/>
        <v>09/28/2015</v>
      </c>
      <c r="O574" s="11" t="str">
        <f t="shared" si="59"/>
        <v>September</v>
      </c>
      <c r="P574">
        <f t="shared" si="62"/>
        <v>2015</v>
      </c>
      <c r="Q574" t="str">
        <f>TEXT(DATE(1970,1,1)+M574/86400,"MM/DD/YYYY")</f>
        <v>10/14/2015</v>
      </c>
      <c r="R574" t="b">
        <v>0</v>
      </c>
      <c r="S574" t="b">
        <v>1</v>
      </c>
      <c r="T574" t="s">
        <v>23</v>
      </c>
      <c r="U574" t="str">
        <f t="shared" si="60"/>
        <v>music</v>
      </c>
      <c r="V574" t="str">
        <f t="shared" si="61"/>
        <v>rock</v>
      </c>
    </row>
    <row r="575" spans="1:2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6"/>
        <v>1.1188059701492536</v>
      </c>
      <c r="G575" t="s">
        <v>20</v>
      </c>
      <c r="H575">
        <v>300</v>
      </c>
      <c r="I575">
        <f t="shared" si="57"/>
        <v>3898</v>
      </c>
      <c r="J575" t="s">
        <v>21</v>
      </c>
      <c r="K575" t="s">
        <v>22</v>
      </c>
      <c r="L575">
        <v>1399006800</v>
      </c>
      <c r="M575">
        <v>1399179600</v>
      </c>
      <c r="N575" t="str">
        <f t="shared" si="58"/>
        <v>05/02/2014</v>
      </c>
      <c r="O575" s="11" t="str">
        <f t="shared" si="59"/>
        <v>May</v>
      </c>
      <c r="P575">
        <f t="shared" si="62"/>
        <v>2014</v>
      </c>
      <c r="Q575" t="str">
        <f>TEXT(DATE(1970,1,1)+M575/86400,"MM/DD/YYYY")</f>
        <v>05/04/2014</v>
      </c>
      <c r="R575" t="b">
        <v>0</v>
      </c>
      <c r="S575" t="b">
        <v>0</v>
      </c>
      <c r="T575" t="s">
        <v>1029</v>
      </c>
      <c r="U575" t="str">
        <f t="shared" si="60"/>
        <v>journalism</v>
      </c>
      <c r="V575" t="str">
        <f t="shared" si="61"/>
        <v>audio</v>
      </c>
    </row>
    <row r="576" spans="1:2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6"/>
        <v>3.6914814814814814</v>
      </c>
      <c r="G576" t="s">
        <v>20</v>
      </c>
      <c r="H576">
        <v>144</v>
      </c>
      <c r="I576">
        <f t="shared" si="57"/>
        <v>5055.5</v>
      </c>
      <c r="J576" t="s">
        <v>21</v>
      </c>
      <c r="K576" t="s">
        <v>22</v>
      </c>
      <c r="L576">
        <v>1575698400</v>
      </c>
      <c r="M576">
        <v>1576562400</v>
      </c>
      <c r="N576" t="str">
        <f t="shared" si="58"/>
        <v>12/07/2019</v>
      </c>
      <c r="O576" s="11" t="str">
        <f t="shared" si="59"/>
        <v>December</v>
      </c>
      <c r="P576">
        <f t="shared" si="62"/>
        <v>2019</v>
      </c>
      <c r="Q576" t="str">
        <f>TEXT(DATE(1970,1,1)+M576/86400,"MM/DD/YYYY")</f>
        <v>12/17/2019</v>
      </c>
      <c r="R576" t="b">
        <v>0</v>
      </c>
      <c r="S576" t="b">
        <v>1</v>
      </c>
      <c r="T576" t="s">
        <v>17</v>
      </c>
      <c r="U576" t="str">
        <f t="shared" si="60"/>
        <v>food</v>
      </c>
      <c r="V576" t="str">
        <f t="shared" si="61"/>
        <v>food trucks</v>
      </c>
    </row>
    <row r="577" spans="1:2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6"/>
        <v>0.62930372148859548</v>
      </c>
      <c r="G577" t="s">
        <v>14</v>
      </c>
      <c r="H577">
        <v>558</v>
      </c>
      <c r="I577">
        <f t="shared" si="57"/>
        <v>26489.5</v>
      </c>
      <c r="J577" t="s">
        <v>21</v>
      </c>
      <c r="K577" t="s">
        <v>22</v>
      </c>
      <c r="L577">
        <v>1400562000</v>
      </c>
      <c r="M577">
        <v>1400821200</v>
      </c>
      <c r="N577" t="str">
        <f t="shared" si="58"/>
        <v>05/20/2014</v>
      </c>
      <c r="O577" s="11" t="str">
        <f t="shared" si="59"/>
        <v>May</v>
      </c>
      <c r="P577">
        <f t="shared" si="62"/>
        <v>2014</v>
      </c>
      <c r="Q577" t="str">
        <f>TEXT(DATE(1970,1,1)+M577/86400,"MM/DD/YYYY")</f>
        <v>05/23/2014</v>
      </c>
      <c r="R577" t="b">
        <v>0</v>
      </c>
      <c r="S577" t="b">
        <v>1</v>
      </c>
      <c r="T577" t="s">
        <v>33</v>
      </c>
      <c r="U577" t="str">
        <f t="shared" si="60"/>
        <v>theater</v>
      </c>
      <c r="V577" t="str">
        <f t="shared" si="61"/>
        <v>plays</v>
      </c>
    </row>
    <row r="578" spans="1:22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6"/>
        <v>0.6492783505154639</v>
      </c>
      <c r="G578" t="s">
        <v>14</v>
      </c>
      <c r="H578">
        <v>64</v>
      </c>
      <c r="I578">
        <f t="shared" si="57"/>
        <v>3181</v>
      </c>
      <c r="J578" t="s">
        <v>21</v>
      </c>
      <c r="K578" t="s">
        <v>22</v>
      </c>
      <c r="L578">
        <v>1509512400</v>
      </c>
      <c r="M578">
        <v>1510984800</v>
      </c>
      <c r="N578" t="str">
        <f t="shared" si="58"/>
        <v>11/01/2017</v>
      </c>
      <c r="O578" s="11" t="str">
        <f t="shared" si="59"/>
        <v>November</v>
      </c>
      <c r="P578">
        <f t="shared" si="62"/>
        <v>2017</v>
      </c>
      <c r="Q578" t="str">
        <f>TEXT(DATE(1970,1,1)+M578/86400,"MM/DD/YYYY")</f>
        <v>11/18/2017</v>
      </c>
      <c r="R578" t="b">
        <v>0</v>
      </c>
      <c r="S578" t="b">
        <v>0</v>
      </c>
      <c r="T578" t="s">
        <v>33</v>
      </c>
      <c r="U578" t="str">
        <f t="shared" si="60"/>
        <v>theater</v>
      </c>
      <c r="V578" t="str">
        <f t="shared" si="61"/>
        <v>plays</v>
      </c>
    </row>
    <row r="579" spans="1:2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63">(E579/D579)</f>
        <v>0.18853658536585366</v>
      </c>
      <c r="G579" t="s">
        <v>74</v>
      </c>
      <c r="H579">
        <v>37</v>
      </c>
      <c r="I579">
        <f t="shared" ref="I579:I642" si="64">AVERAGE(H579,E579)</f>
        <v>791.5</v>
      </c>
      <c r="J579" t="s">
        <v>21</v>
      </c>
      <c r="K579" t="s">
        <v>22</v>
      </c>
      <c r="L579">
        <v>1299823200</v>
      </c>
      <c r="M579">
        <v>1302066000</v>
      </c>
      <c r="N579" t="str">
        <f t="shared" ref="N579:N642" si="65">TEXT(DATE(1970,1,1)+L579/86400,"MM/DD/YYYY")</f>
        <v>03/11/2011</v>
      </c>
      <c r="O579" s="11" t="str">
        <f t="shared" ref="O579:O642" si="66">TEXT(N579,"MMMM")</f>
        <v>March</v>
      </c>
      <c r="P579">
        <f t="shared" si="62"/>
        <v>2011</v>
      </c>
      <c r="Q579" t="str">
        <f>TEXT(DATE(1970,1,1)+M579/86400,"MM/DD/YYYY")</f>
        <v>04/06/2011</v>
      </c>
      <c r="R579" t="b">
        <v>0</v>
      </c>
      <c r="S579" t="b">
        <v>0</v>
      </c>
      <c r="T579" t="s">
        <v>159</v>
      </c>
      <c r="U579" t="str">
        <f t="shared" ref="U579:U642" si="67">LEFT(T579,FIND("/",T579)-1)</f>
        <v>music</v>
      </c>
      <c r="V579" t="str">
        <f t="shared" ref="V579:V642" si="68">RIGHT(T579,LEN(T579)-FIND("/",T579)-0)</f>
        <v>jazz</v>
      </c>
    </row>
    <row r="580" spans="1:2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63"/>
        <v>0.1675440414507772</v>
      </c>
      <c r="G580" t="s">
        <v>14</v>
      </c>
      <c r="H580">
        <v>245</v>
      </c>
      <c r="I580">
        <f t="shared" si="64"/>
        <v>8206.5</v>
      </c>
      <c r="J580" t="s">
        <v>21</v>
      </c>
      <c r="K580" t="s">
        <v>22</v>
      </c>
      <c r="L580">
        <v>1322719200</v>
      </c>
      <c r="M580">
        <v>1322978400</v>
      </c>
      <c r="N580" t="str">
        <f t="shared" si="65"/>
        <v>12/01/2011</v>
      </c>
      <c r="O580" s="11" t="str">
        <f t="shared" si="66"/>
        <v>December</v>
      </c>
      <c r="P580">
        <f t="shared" ref="P580:P643" si="69">YEAR(N580)</f>
        <v>2011</v>
      </c>
      <c r="Q580" t="str">
        <f>TEXT(DATE(1970,1,1)+M580/86400,"MM/DD/YYYY")</f>
        <v>12/04/2011</v>
      </c>
      <c r="R580" t="b">
        <v>0</v>
      </c>
      <c r="S580" t="b">
        <v>0</v>
      </c>
      <c r="T580" t="s">
        <v>474</v>
      </c>
      <c r="U580" t="str">
        <f t="shared" si="67"/>
        <v>film &amp; video</v>
      </c>
      <c r="V580" t="str">
        <f t="shared" si="68"/>
        <v>science fiction</v>
      </c>
    </row>
    <row r="581" spans="1:2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63"/>
        <v>1.0111290322580646</v>
      </c>
      <c r="G581" t="s">
        <v>20</v>
      </c>
      <c r="H581">
        <v>87</v>
      </c>
      <c r="I581">
        <f t="shared" si="64"/>
        <v>3178</v>
      </c>
      <c r="J581" t="s">
        <v>21</v>
      </c>
      <c r="K581" t="s">
        <v>22</v>
      </c>
      <c r="L581">
        <v>1312693200</v>
      </c>
      <c r="M581">
        <v>1313730000</v>
      </c>
      <c r="N581" t="str">
        <f t="shared" si="65"/>
        <v>08/07/2011</v>
      </c>
      <c r="O581" s="11" t="str">
        <f t="shared" si="66"/>
        <v>August</v>
      </c>
      <c r="P581">
        <f t="shared" si="69"/>
        <v>2011</v>
      </c>
      <c r="Q581" t="str">
        <f>TEXT(DATE(1970,1,1)+M581/86400,"MM/DD/YYYY")</f>
        <v>08/19/2011</v>
      </c>
      <c r="R581" t="b">
        <v>0</v>
      </c>
      <c r="S581" t="b">
        <v>0</v>
      </c>
      <c r="T581" t="s">
        <v>159</v>
      </c>
      <c r="U581" t="str">
        <f t="shared" si="67"/>
        <v>music</v>
      </c>
      <c r="V581" t="str">
        <f t="shared" si="68"/>
        <v>jazz</v>
      </c>
    </row>
    <row r="582" spans="1:22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63"/>
        <v>3.4150228310502282</v>
      </c>
      <c r="G582" t="s">
        <v>20</v>
      </c>
      <c r="H582">
        <v>3116</v>
      </c>
      <c r="I582">
        <f t="shared" si="64"/>
        <v>76347</v>
      </c>
      <c r="J582" t="s">
        <v>21</v>
      </c>
      <c r="K582" t="s">
        <v>22</v>
      </c>
      <c r="L582">
        <v>1393394400</v>
      </c>
      <c r="M582">
        <v>1394085600</v>
      </c>
      <c r="N582" t="str">
        <f t="shared" si="65"/>
        <v>02/26/2014</v>
      </c>
      <c r="O582" s="11" t="str">
        <f t="shared" si="66"/>
        <v>February</v>
      </c>
      <c r="P582">
        <f t="shared" si="69"/>
        <v>2014</v>
      </c>
      <c r="Q582" t="str">
        <f>TEXT(DATE(1970,1,1)+M582/86400,"MM/DD/YYYY")</f>
        <v>03/06/2014</v>
      </c>
      <c r="R582" t="b">
        <v>0</v>
      </c>
      <c r="S582" t="b">
        <v>0</v>
      </c>
      <c r="T582" t="s">
        <v>33</v>
      </c>
      <c r="U582" t="str">
        <f t="shared" si="67"/>
        <v>theater</v>
      </c>
      <c r="V582" t="str">
        <f t="shared" si="68"/>
        <v>plays</v>
      </c>
    </row>
    <row r="583" spans="1:2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63"/>
        <v>0.64016666666666666</v>
      </c>
      <c r="G583" t="s">
        <v>14</v>
      </c>
      <c r="H583">
        <v>71</v>
      </c>
      <c r="I583">
        <f t="shared" si="64"/>
        <v>1956</v>
      </c>
      <c r="J583" t="s">
        <v>21</v>
      </c>
      <c r="K583" t="s">
        <v>22</v>
      </c>
      <c r="L583">
        <v>1304053200</v>
      </c>
      <c r="M583">
        <v>1305349200</v>
      </c>
      <c r="N583" t="str">
        <f t="shared" si="65"/>
        <v>04/29/2011</v>
      </c>
      <c r="O583" s="11" t="str">
        <f t="shared" si="66"/>
        <v>April</v>
      </c>
      <c r="P583">
        <f t="shared" si="69"/>
        <v>2011</v>
      </c>
      <c r="Q583" t="str">
        <f>TEXT(DATE(1970,1,1)+M583/86400,"MM/DD/YYYY")</f>
        <v>05/14/2011</v>
      </c>
      <c r="R583" t="b">
        <v>0</v>
      </c>
      <c r="S583" t="b">
        <v>0</v>
      </c>
      <c r="T583" t="s">
        <v>28</v>
      </c>
      <c r="U583" t="str">
        <f t="shared" si="67"/>
        <v>technology</v>
      </c>
      <c r="V583" t="str">
        <f t="shared" si="68"/>
        <v>web</v>
      </c>
    </row>
    <row r="584" spans="1:2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63"/>
        <v>0.5208045977011494</v>
      </c>
      <c r="G584" t="s">
        <v>14</v>
      </c>
      <c r="H584">
        <v>42</v>
      </c>
      <c r="I584">
        <f t="shared" si="64"/>
        <v>2286.5</v>
      </c>
      <c r="J584" t="s">
        <v>21</v>
      </c>
      <c r="K584" t="s">
        <v>22</v>
      </c>
      <c r="L584">
        <v>1433912400</v>
      </c>
      <c r="M584">
        <v>1434344400</v>
      </c>
      <c r="N584" t="str">
        <f t="shared" si="65"/>
        <v>06/10/2015</v>
      </c>
      <c r="O584" s="11" t="str">
        <f t="shared" si="66"/>
        <v>June</v>
      </c>
      <c r="P584">
        <f t="shared" si="69"/>
        <v>2015</v>
      </c>
      <c r="Q584" t="str">
        <f>TEXT(DATE(1970,1,1)+M584/86400,"MM/DD/YYYY")</f>
        <v>06/15/2015</v>
      </c>
      <c r="R584" t="b">
        <v>0</v>
      </c>
      <c r="S584" t="b">
        <v>1</v>
      </c>
      <c r="T584" t="s">
        <v>89</v>
      </c>
      <c r="U584" t="str">
        <f t="shared" si="67"/>
        <v>games</v>
      </c>
      <c r="V584" t="str">
        <f t="shared" si="68"/>
        <v>video games</v>
      </c>
    </row>
    <row r="585" spans="1:22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63"/>
        <v>3.2240211640211642</v>
      </c>
      <c r="G585" t="s">
        <v>20</v>
      </c>
      <c r="H585">
        <v>909</v>
      </c>
      <c r="I585">
        <f t="shared" si="64"/>
        <v>30921.5</v>
      </c>
      <c r="J585" t="s">
        <v>21</v>
      </c>
      <c r="K585" t="s">
        <v>22</v>
      </c>
      <c r="L585">
        <v>1329717600</v>
      </c>
      <c r="M585">
        <v>1331186400</v>
      </c>
      <c r="N585" t="str">
        <f t="shared" si="65"/>
        <v>02/20/2012</v>
      </c>
      <c r="O585" s="11" t="str">
        <f t="shared" si="66"/>
        <v>February</v>
      </c>
      <c r="P585">
        <f t="shared" si="69"/>
        <v>2012</v>
      </c>
      <c r="Q585" t="str">
        <f>TEXT(DATE(1970,1,1)+M585/86400,"MM/DD/YYYY")</f>
        <v>03/08/2012</v>
      </c>
      <c r="R585" t="b">
        <v>0</v>
      </c>
      <c r="S585" t="b">
        <v>0</v>
      </c>
      <c r="T585" t="s">
        <v>42</v>
      </c>
      <c r="U585" t="str">
        <f t="shared" si="67"/>
        <v>film &amp; video</v>
      </c>
      <c r="V585" t="str">
        <f t="shared" si="68"/>
        <v>documentary</v>
      </c>
    </row>
    <row r="586" spans="1:22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63"/>
        <v>1.1950810185185186</v>
      </c>
      <c r="G586" t="s">
        <v>20</v>
      </c>
      <c r="H586">
        <v>1613</v>
      </c>
      <c r="I586">
        <f t="shared" si="64"/>
        <v>52434</v>
      </c>
      <c r="J586" t="s">
        <v>21</v>
      </c>
      <c r="K586" t="s">
        <v>22</v>
      </c>
      <c r="L586">
        <v>1335330000</v>
      </c>
      <c r="M586">
        <v>1336539600</v>
      </c>
      <c r="N586" t="str">
        <f t="shared" si="65"/>
        <v>04/25/2012</v>
      </c>
      <c r="O586" s="11" t="str">
        <f t="shared" si="66"/>
        <v>April</v>
      </c>
      <c r="P586">
        <f t="shared" si="69"/>
        <v>2012</v>
      </c>
      <c r="Q586" t="str">
        <f>TEXT(DATE(1970,1,1)+M586/86400,"MM/DD/YYYY")</f>
        <v>05/09/2012</v>
      </c>
      <c r="R586" t="b">
        <v>0</v>
      </c>
      <c r="S586" t="b">
        <v>0</v>
      </c>
      <c r="T586" t="s">
        <v>28</v>
      </c>
      <c r="U586" t="str">
        <f t="shared" si="67"/>
        <v>technology</v>
      </c>
      <c r="V586" t="str">
        <f t="shared" si="68"/>
        <v>web</v>
      </c>
    </row>
    <row r="587" spans="1:22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63"/>
        <v>1.4679775280898877</v>
      </c>
      <c r="G587" t="s">
        <v>20</v>
      </c>
      <c r="H587">
        <v>136</v>
      </c>
      <c r="I587">
        <f t="shared" si="64"/>
        <v>6600.5</v>
      </c>
      <c r="J587" t="s">
        <v>21</v>
      </c>
      <c r="K587" t="s">
        <v>22</v>
      </c>
      <c r="L587">
        <v>1268888400</v>
      </c>
      <c r="M587">
        <v>1269752400</v>
      </c>
      <c r="N587" t="str">
        <f t="shared" si="65"/>
        <v>03/18/2010</v>
      </c>
      <c r="O587" s="11" t="str">
        <f t="shared" si="66"/>
        <v>March</v>
      </c>
      <c r="P587">
        <f t="shared" si="69"/>
        <v>2010</v>
      </c>
      <c r="Q587" t="str">
        <f>TEXT(DATE(1970,1,1)+M587/86400,"MM/DD/YYYY")</f>
        <v>03/28/2010</v>
      </c>
      <c r="R587" t="b">
        <v>0</v>
      </c>
      <c r="S587" t="b">
        <v>0</v>
      </c>
      <c r="T587" t="s">
        <v>206</v>
      </c>
      <c r="U587" t="str">
        <f t="shared" si="67"/>
        <v>publishing</v>
      </c>
      <c r="V587" t="str">
        <f t="shared" si="68"/>
        <v>translations</v>
      </c>
    </row>
    <row r="588" spans="1:22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63"/>
        <v>9.5057142857142853</v>
      </c>
      <c r="G588" t="s">
        <v>20</v>
      </c>
      <c r="H588">
        <v>130</v>
      </c>
      <c r="I588">
        <f t="shared" si="64"/>
        <v>3392</v>
      </c>
      <c r="J588" t="s">
        <v>21</v>
      </c>
      <c r="K588" t="s">
        <v>22</v>
      </c>
      <c r="L588">
        <v>1289973600</v>
      </c>
      <c r="M588">
        <v>1291615200</v>
      </c>
      <c r="N588" t="str">
        <f t="shared" si="65"/>
        <v>11/17/2010</v>
      </c>
      <c r="O588" s="11" t="str">
        <f t="shared" si="66"/>
        <v>November</v>
      </c>
      <c r="P588">
        <f t="shared" si="69"/>
        <v>2010</v>
      </c>
      <c r="Q588" t="str">
        <f>TEXT(DATE(1970,1,1)+M588/86400,"MM/DD/YYYY")</f>
        <v>12/06/2010</v>
      </c>
      <c r="R588" t="b">
        <v>0</v>
      </c>
      <c r="S588" t="b">
        <v>0</v>
      </c>
      <c r="T588" t="s">
        <v>23</v>
      </c>
      <c r="U588" t="str">
        <f t="shared" si="67"/>
        <v>music</v>
      </c>
      <c r="V588" t="str">
        <f t="shared" si="68"/>
        <v>rock</v>
      </c>
    </row>
    <row r="589" spans="1:2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63"/>
        <v>0.72893617021276591</v>
      </c>
      <c r="G589" t="s">
        <v>14</v>
      </c>
      <c r="H589">
        <v>156</v>
      </c>
      <c r="I589">
        <f t="shared" si="64"/>
        <v>3504</v>
      </c>
      <c r="J589" t="s">
        <v>15</v>
      </c>
      <c r="K589" t="s">
        <v>16</v>
      </c>
      <c r="L589">
        <v>1547877600</v>
      </c>
      <c r="M589">
        <v>1552366800</v>
      </c>
      <c r="N589" t="str">
        <f t="shared" si="65"/>
        <v>01/19/2019</v>
      </c>
      <c r="O589" s="11" t="str">
        <f t="shared" si="66"/>
        <v>January</v>
      </c>
      <c r="P589">
        <f t="shared" si="69"/>
        <v>2019</v>
      </c>
      <c r="Q589" t="str">
        <f>TEXT(DATE(1970,1,1)+M589/86400,"MM/DD/YYYY")</f>
        <v>03/12/2019</v>
      </c>
      <c r="R589" t="b">
        <v>0</v>
      </c>
      <c r="S589" t="b">
        <v>1</v>
      </c>
      <c r="T589" t="s">
        <v>17</v>
      </c>
      <c r="U589" t="str">
        <f t="shared" si="67"/>
        <v>food</v>
      </c>
      <c r="V589" t="str">
        <f t="shared" si="68"/>
        <v>food trucks</v>
      </c>
    </row>
    <row r="590" spans="1:2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63"/>
        <v>0.7900824873096447</v>
      </c>
      <c r="G590" t="s">
        <v>14</v>
      </c>
      <c r="H590">
        <v>1368</v>
      </c>
      <c r="I590">
        <f t="shared" si="64"/>
        <v>62942.5</v>
      </c>
      <c r="J590" t="s">
        <v>40</v>
      </c>
      <c r="K590" t="s">
        <v>41</v>
      </c>
      <c r="L590">
        <v>1269493200</v>
      </c>
      <c r="M590">
        <v>1272171600</v>
      </c>
      <c r="N590" t="str">
        <f t="shared" si="65"/>
        <v>03/25/2010</v>
      </c>
      <c r="O590" s="11" t="str">
        <f t="shared" si="66"/>
        <v>March</v>
      </c>
      <c r="P590">
        <f t="shared" si="69"/>
        <v>2010</v>
      </c>
      <c r="Q590" t="str">
        <f>TEXT(DATE(1970,1,1)+M590/86400,"MM/DD/YYYY")</f>
        <v>04/25/2010</v>
      </c>
      <c r="R590" t="b">
        <v>0</v>
      </c>
      <c r="S590" t="b">
        <v>0</v>
      </c>
      <c r="T590" t="s">
        <v>33</v>
      </c>
      <c r="U590" t="str">
        <f t="shared" si="67"/>
        <v>theater</v>
      </c>
      <c r="V590" t="str">
        <f t="shared" si="68"/>
        <v>plays</v>
      </c>
    </row>
    <row r="591" spans="1:2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63"/>
        <v>0.64721518987341775</v>
      </c>
      <c r="G591" t="s">
        <v>14</v>
      </c>
      <c r="H591">
        <v>102</v>
      </c>
      <c r="I591">
        <f t="shared" si="64"/>
        <v>2607.5</v>
      </c>
      <c r="J591" t="s">
        <v>21</v>
      </c>
      <c r="K591" t="s">
        <v>22</v>
      </c>
      <c r="L591">
        <v>1436072400</v>
      </c>
      <c r="M591">
        <v>1436677200</v>
      </c>
      <c r="N591" t="str">
        <f t="shared" si="65"/>
        <v>07/05/2015</v>
      </c>
      <c r="O591" s="11" t="str">
        <f t="shared" si="66"/>
        <v>July</v>
      </c>
      <c r="P591">
        <f t="shared" si="69"/>
        <v>2015</v>
      </c>
      <c r="Q591" t="str">
        <f>TEXT(DATE(1970,1,1)+M591/86400,"MM/DD/YYYY")</f>
        <v>07/12/2015</v>
      </c>
      <c r="R591" t="b">
        <v>0</v>
      </c>
      <c r="S591" t="b">
        <v>0</v>
      </c>
      <c r="T591" t="s">
        <v>42</v>
      </c>
      <c r="U591" t="str">
        <f t="shared" si="67"/>
        <v>film &amp; video</v>
      </c>
      <c r="V591" t="str">
        <f t="shared" si="68"/>
        <v>documentary</v>
      </c>
    </row>
    <row r="592" spans="1:22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63"/>
        <v>0.82028169014084507</v>
      </c>
      <c r="G592" t="s">
        <v>14</v>
      </c>
      <c r="H592">
        <v>86</v>
      </c>
      <c r="I592">
        <f t="shared" si="64"/>
        <v>2955</v>
      </c>
      <c r="J592" t="s">
        <v>26</v>
      </c>
      <c r="K592" t="s">
        <v>27</v>
      </c>
      <c r="L592">
        <v>1419141600</v>
      </c>
      <c r="M592">
        <v>1420092000</v>
      </c>
      <c r="N592" t="str">
        <f t="shared" si="65"/>
        <v>12/21/2014</v>
      </c>
      <c r="O592" s="11" t="str">
        <f t="shared" si="66"/>
        <v>December</v>
      </c>
      <c r="P592">
        <f t="shared" si="69"/>
        <v>2014</v>
      </c>
      <c r="Q592" t="str">
        <f>TEXT(DATE(1970,1,1)+M592/86400,"MM/DD/YYYY")</f>
        <v>01/01/2015</v>
      </c>
      <c r="R592" t="b">
        <v>0</v>
      </c>
      <c r="S592" t="b">
        <v>0</v>
      </c>
      <c r="T592" t="s">
        <v>133</v>
      </c>
      <c r="U592" t="str">
        <f t="shared" si="67"/>
        <v>publishing</v>
      </c>
      <c r="V592" t="str">
        <f t="shared" si="68"/>
        <v>radio &amp; podcasts</v>
      </c>
    </row>
    <row r="593" spans="1:2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63"/>
        <v>10.376666666666667</v>
      </c>
      <c r="G593" t="s">
        <v>20</v>
      </c>
      <c r="H593">
        <v>102</v>
      </c>
      <c r="I593">
        <f t="shared" si="64"/>
        <v>3164</v>
      </c>
      <c r="J593" t="s">
        <v>21</v>
      </c>
      <c r="K593" t="s">
        <v>22</v>
      </c>
      <c r="L593">
        <v>1279083600</v>
      </c>
      <c r="M593">
        <v>1279947600</v>
      </c>
      <c r="N593" t="str">
        <f t="shared" si="65"/>
        <v>07/14/2010</v>
      </c>
      <c r="O593" s="11" t="str">
        <f t="shared" si="66"/>
        <v>July</v>
      </c>
      <c r="P593">
        <f t="shared" si="69"/>
        <v>2010</v>
      </c>
      <c r="Q593" t="str">
        <f>TEXT(DATE(1970,1,1)+M593/86400,"MM/DD/YYYY")</f>
        <v>07/24/2010</v>
      </c>
      <c r="R593" t="b">
        <v>0</v>
      </c>
      <c r="S593" t="b">
        <v>0</v>
      </c>
      <c r="T593" t="s">
        <v>89</v>
      </c>
      <c r="U593" t="str">
        <f t="shared" si="67"/>
        <v>games</v>
      </c>
      <c r="V593" t="str">
        <f t="shared" si="68"/>
        <v>video games</v>
      </c>
    </row>
    <row r="594" spans="1:22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63"/>
        <v>0.12910076530612244</v>
      </c>
      <c r="G594" t="s">
        <v>14</v>
      </c>
      <c r="H594">
        <v>253</v>
      </c>
      <c r="I594">
        <f t="shared" si="64"/>
        <v>10248</v>
      </c>
      <c r="J594" t="s">
        <v>21</v>
      </c>
      <c r="K594" t="s">
        <v>22</v>
      </c>
      <c r="L594">
        <v>1401426000</v>
      </c>
      <c r="M594">
        <v>1402203600</v>
      </c>
      <c r="N594" t="str">
        <f t="shared" si="65"/>
        <v>05/30/2014</v>
      </c>
      <c r="O594" s="11" t="str">
        <f t="shared" si="66"/>
        <v>May</v>
      </c>
      <c r="P594">
        <f t="shared" si="69"/>
        <v>2014</v>
      </c>
      <c r="Q594" t="str">
        <f>TEXT(DATE(1970,1,1)+M594/86400,"MM/DD/YYYY")</f>
        <v>06/08/2014</v>
      </c>
      <c r="R594" t="b">
        <v>0</v>
      </c>
      <c r="S594" t="b">
        <v>0</v>
      </c>
      <c r="T594" t="s">
        <v>33</v>
      </c>
      <c r="U594" t="str">
        <f t="shared" si="67"/>
        <v>theater</v>
      </c>
      <c r="V594" t="str">
        <f t="shared" si="68"/>
        <v>plays</v>
      </c>
    </row>
    <row r="595" spans="1:22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63"/>
        <v>1.5484210526315789</v>
      </c>
      <c r="G595" t="s">
        <v>20</v>
      </c>
      <c r="H595">
        <v>4006</v>
      </c>
      <c r="I595">
        <f t="shared" si="64"/>
        <v>96147</v>
      </c>
      <c r="J595" t="s">
        <v>21</v>
      </c>
      <c r="K595" t="s">
        <v>22</v>
      </c>
      <c r="L595">
        <v>1395810000</v>
      </c>
      <c r="M595">
        <v>1396933200</v>
      </c>
      <c r="N595" t="str">
        <f t="shared" si="65"/>
        <v>03/26/2014</v>
      </c>
      <c r="O595" s="11" t="str">
        <f t="shared" si="66"/>
        <v>March</v>
      </c>
      <c r="P595">
        <f t="shared" si="69"/>
        <v>2014</v>
      </c>
      <c r="Q595" t="str">
        <f>TEXT(DATE(1970,1,1)+M595/86400,"MM/DD/YYYY")</f>
        <v>04/08/2014</v>
      </c>
      <c r="R595" t="b">
        <v>0</v>
      </c>
      <c r="S595" t="b">
        <v>0</v>
      </c>
      <c r="T595" t="s">
        <v>71</v>
      </c>
      <c r="U595" t="str">
        <f t="shared" si="67"/>
        <v>film &amp; video</v>
      </c>
      <c r="V595" t="str">
        <f t="shared" si="68"/>
        <v>animation</v>
      </c>
    </row>
    <row r="596" spans="1:22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63"/>
        <v>7.0991735537190084E-2</v>
      </c>
      <c r="G596" t="s">
        <v>14</v>
      </c>
      <c r="H596">
        <v>157</v>
      </c>
      <c r="I596">
        <f t="shared" si="64"/>
        <v>5662</v>
      </c>
      <c r="J596" t="s">
        <v>21</v>
      </c>
      <c r="K596" t="s">
        <v>22</v>
      </c>
      <c r="L596">
        <v>1467003600</v>
      </c>
      <c r="M596">
        <v>1467262800</v>
      </c>
      <c r="N596" t="str">
        <f t="shared" si="65"/>
        <v>06/27/2016</v>
      </c>
      <c r="O596" s="11" t="str">
        <f t="shared" si="66"/>
        <v>June</v>
      </c>
      <c r="P596">
        <f t="shared" si="69"/>
        <v>2016</v>
      </c>
      <c r="Q596" t="str">
        <f>TEXT(DATE(1970,1,1)+M596/86400,"MM/DD/YYYY")</f>
        <v>06/30/2016</v>
      </c>
      <c r="R596" t="b">
        <v>0</v>
      </c>
      <c r="S596" t="b">
        <v>1</v>
      </c>
      <c r="T596" t="s">
        <v>33</v>
      </c>
      <c r="U596" t="str">
        <f t="shared" si="67"/>
        <v>theater</v>
      </c>
      <c r="V596" t="str">
        <f t="shared" si="68"/>
        <v>plays</v>
      </c>
    </row>
    <row r="597" spans="1:22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63"/>
        <v>2.0852773826458035</v>
      </c>
      <c r="G597" t="s">
        <v>20</v>
      </c>
      <c r="H597">
        <v>1629</v>
      </c>
      <c r="I597">
        <f t="shared" si="64"/>
        <v>74112</v>
      </c>
      <c r="J597" t="s">
        <v>21</v>
      </c>
      <c r="K597" t="s">
        <v>22</v>
      </c>
      <c r="L597">
        <v>1268715600</v>
      </c>
      <c r="M597">
        <v>1270530000</v>
      </c>
      <c r="N597" t="str">
        <f t="shared" si="65"/>
        <v>03/16/2010</v>
      </c>
      <c r="O597" s="11" t="str">
        <f t="shared" si="66"/>
        <v>March</v>
      </c>
      <c r="P597">
        <f t="shared" si="69"/>
        <v>2010</v>
      </c>
      <c r="Q597" t="str">
        <f>TEXT(DATE(1970,1,1)+M597/86400,"MM/DD/YYYY")</f>
        <v>04/06/2010</v>
      </c>
      <c r="R597" t="b">
        <v>0</v>
      </c>
      <c r="S597" t="b">
        <v>1</v>
      </c>
      <c r="T597" t="s">
        <v>33</v>
      </c>
      <c r="U597" t="str">
        <f t="shared" si="67"/>
        <v>theater</v>
      </c>
      <c r="V597" t="str">
        <f t="shared" si="68"/>
        <v>plays</v>
      </c>
    </row>
    <row r="598" spans="1:2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63"/>
        <v>0.99683544303797467</v>
      </c>
      <c r="G598" t="s">
        <v>14</v>
      </c>
      <c r="H598">
        <v>183</v>
      </c>
      <c r="I598">
        <f t="shared" si="64"/>
        <v>4029</v>
      </c>
      <c r="J598" t="s">
        <v>21</v>
      </c>
      <c r="K598" t="s">
        <v>22</v>
      </c>
      <c r="L598">
        <v>1457157600</v>
      </c>
      <c r="M598">
        <v>1457762400</v>
      </c>
      <c r="N598" t="str">
        <f t="shared" si="65"/>
        <v>03/05/2016</v>
      </c>
      <c r="O598" s="11" t="str">
        <f t="shared" si="66"/>
        <v>March</v>
      </c>
      <c r="P598">
        <f t="shared" si="69"/>
        <v>2016</v>
      </c>
      <c r="Q598" t="str">
        <f>TEXT(DATE(1970,1,1)+M598/86400,"MM/DD/YYYY")</f>
        <v>03/12/2016</v>
      </c>
      <c r="R598" t="b">
        <v>0</v>
      </c>
      <c r="S598" t="b">
        <v>1</v>
      </c>
      <c r="T598" t="s">
        <v>53</v>
      </c>
      <c r="U598" t="str">
        <f t="shared" si="67"/>
        <v>film &amp; video</v>
      </c>
      <c r="V598" t="str">
        <f t="shared" si="68"/>
        <v>drama</v>
      </c>
    </row>
    <row r="599" spans="1:22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63"/>
        <v>2.0159756097560977</v>
      </c>
      <c r="G599" t="s">
        <v>20</v>
      </c>
      <c r="H599">
        <v>2188</v>
      </c>
      <c r="I599">
        <f t="shared" si="64"/>
        <v>75483.5</v>
      </c>
      <c r="J599" t="s">
        <v>21</v>
      </c>
      <c r="K599" t="s">
        <v>22</v>
      </c>
      <c r="L599">
        <v>1573970400</v>
      </c>
      <c r="M599">
        <v>1575525600</v>
      </c>
      <c r="N599" t="str">
        <f t="shared" si="65"/>
        <v>11/17/2019</v>
      </c>
      <c r="O599" s="11" t="str">
        <f t="shared" si="66"/>
        <v>November</v>
      </c>
      <c r="P599">
        <f t="shared" si="69"/>
        <v>2019</v>
      </c>
      <c r="Q599" t="str">
        <f>TEXT(DATE(1970,1,1)+M599/86400,"MM/DD/YYYY")</f>
        <v>12/05/2019</v>
      </c>
      <c r="R599" t="b">
        <v>0</v>
      </c>
      <c r="S599" t="b">
        <v>0</v>
      </c>
      <c r="T599" t="s">
        <v>33</v>
      </c>
      <c r="U599" t="str">
        <f t="shared" si="67"/>
        <v>theater</v>
      </c>
      <c r="V599" t="str">
        <f t="shared" si="68"/>
        <v>plays</v>
      </c>
    </row>
    <row r="600" spans="1:2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63"/>
        <v>1.6209032258064515</v>
      </c>
      <c r="G600" t="s">
        <v>20</v>
      </c>
      <c r="H600">
        <v>2409</v>
      </c>
      <c r="I600">
        <f t="shared" si="64"/>
        <v>89138.5</v>
      </c>
      <c r="J600" t="s">
        <v>107</v>
      </c>
      <c r="K600" t="s">
        <v>108</v>
      </c>
      <c r="L600">
        <v>1276578000</v>
      </c>
      <c r="M600">
        <v>1279083600</v>
      </c>
      <c r="N600" t="str">
        <f t="shared" si="65"/>
        <v>06/15/2010</v>
      </c>
      <c r="O600" s="11" t="str">
        <f t="shared" si="66"/>
        <v>June</v>
      </c>
      <c r="P600">
        <f t="shared" si="69"/>
        <v>2010</v>
      </c>
      <c r="Q600" t="str">
        <f>TEXT(DATE(1970,1,1)+M600/86400,"MM/DD/YYYY")</f>
        <v>07/14/2010</v>
      </c>
      <c r="R600" t="b">
        <v>0</v>
      </c>
      <c r="S600" t="b">
        <v>0</v>
      </c>
      <c r="T600" t="s">
        <v>23</v>
      </c>
      <c r="U600" t="str">
        <f t="shared" si="67"/>
        <v>music</v>
      </c>
      <c r="V600" t="str">
        <f t="shared" si="68"/>
        <v>rock</v>
      </c>
    </row>
    <row r="601" spans="1:22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63"/>
        <v>3.6436208125445471E-2</v>
      </c>
      <c r="G601" t="s">
        <v>14</v>
      </c>
      <c r="H601">
        <v>82</v>
      </c>
      <c r="I601">
        <f t="shared" si="64"/>
        <v>2597</v>
      </c>
      <c r="J601" t="s">
        <v>36</v>
      </c>
      <c r="K601" t="s">
        <v>37</v>
      </c>
      <c r="L601">
        <v>1423720800</v>
      </c>
      <c r="M601">
        <v>1424412000</v>
      </c>
      <c r="N601" t="str">
        <f t="shared" si="65"/>
        <v>02/12/2015</v>
      </c>
      <c r="O601" s="11" t="str">
        <f t="shared" si="66"/>
        <v>February</v>
      </c>
      <c r="P601">
        <f t="shared" si="69"/>
        <v>2015</v>
      </c>
      <c r="Q601" t="str">
        <f>TEXT(DATE(1970,1,1)+M601/86400,"MM/DD/YYYY")</f>
        <v>02/20/2015</v>
      </c>
      <c r="R601" t="b">
        <v>0</v>
      </c>
      <c r="S601" t="b">
        <v>0</v>
      </c>
      <c r="T601" t="s">
        <v>42</v>
      </c>
      <c r="U601" t="str">
        <f t="shared" si="67"/>
        <v>film &amp; video</v>
      </c>
      <c r="V601" t="str">
        <f t="shared" si="68"/>
        <v>documentary</v>
      </c>
    </row>
    <row r="602" spans="1:2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63"/>
        <v>0.05</v>
      </c>
      <c r="G602" t="s">
        <v>14</v>
      </c>
      <c r="H602">
        <v>1</v>
      </c>
      <c r="I602">
        <f t="shared" si="64"/>
        <v>3</v>
      </c>
      <c r="J602" t="s">
        <v>40</v>
      </c>
      <c r="K602" t="s">
        <v>41</v>
      </c>
      <c r="L602">
        <v>1375160400</v>
      </c>
      <c r="M602">
        <v>1376197200</v>
      </c>
      <c r="N602" t="str">
        <f t="shared" si="65"/>
        <v>07/30/2013</v>
      </c>
      <c r="O602" s="11" t="str">
        <f t="shared" si="66"/>
        <v>July</v>
      </c>
      <c r="P602">
        <f t="shared" si="69"/>
        <v>2013</v>
      </c>
      <c r="Q602" t="str">
        <f>TEXT(DATE(1970,1,1)+M602/86400,"MM/DD/YYYY")</f>
        <v>08/11/2013</v>
      </c>
      <c r="R602" t="b">
        <v>0</v>
      </c>
      <c r="S602" t="b">
        <v>0</v>
      </c>
      <c r="T602" t="s">
        <v>17</v>
      </c>
      <c r="U602" t="str">
        <f t="shared" si="67"/>
        <v>food</v>
      </c>
      <c r="V602" t="str">
        <f t="shared" si="68"/>
        <v>food trucks</v>
      </c>
    </row>
    <row r="603" spans="1:2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63"/>
        <v>2.0663492063492064</v>
      </c>
      <c r="G603" t="s">
        <v>20</v>
      </c>
      <c r="H603">
        <v>194</v>
      </c>
      <c r="I603">
        <f t="shared" si="64"/>
        <v>6606</v>
      </c>
      <c r="J603" t="s">
        <v>21</v>
      </c>
      <c r="K603" t="s">
        <v>22</v>
      </c>
      <c r="L603">
        <v>1401426000</v>
      </c>
      <c r="M603">
        <v>1402894800</v>
      </c>
      <c r="N603" t="str">
        <f t="shared" si="65"/>
        <v>05/30/2014</v>
      </c>
      <c r="O603" s="11" t="str">
        <f t="shared" si="66"/>
        <v>May</v>
      </c>
      <c r="P603">
        <f t="shared" si="69"/>
        <v>2014</v>
      </c>
      <c r="Q603" t="str">
        <f>TEXT(DATE(1970,1,1)+M603/86400,"MM/DD/YYYY")</f>
        <v>06/16/2014</v>
      </c>
      <c r="R603" t="b">
        <v>1</v>
      </c>
      <c r="S603" t="b">
        <v>0</v>
      </c>
      <c r="T603" t="s">
        <v>65</v>
      </c>
      <c r="U603" t="str">
        <f t="shared" si="67"/>
        <v>technology</v>
      </c>
      <c r="V603" t="str">
        <f t="shared" si="68"/>
        <v>wearables</v>
      </c>
    </row>
    <row r="604" spans="1:22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63"/>
        <v>1.2823628691983122</v>
      </c>
      <c r="G604" t="s">
        <v>20</v>
      </c>
      <c r="H604">
        <v>1140</v>
      </c>
      <c r="I604">
        <f t="shared" si="64"/>
        <v>46158</v>
      </c>
      <c r="J604" t="s">
        <v>21</v>
      </c>
      <c r="K604" t="s">
        <v>22</v>
      </c>
      <c r="L604">
        <v>1433480400</v>
      </c>
      <c r="M604">
        <v>1434430800</v>
      </c>
      <c r="N604" t="str">
        <f t="shared" si="65"/>
        <v>06/05/2015</v>
      </c>
      <c r="O604" s="11" t="str">
        <f t="shared" si="66"/>
        <v>June</v>
      </c>
      <c r="P604">
        <f t="shared" si="69"/>
        <v>2015</v>
      </c>
      <c r="Q604" t="str">
        <f>TEXT(DATE(1970,1,1)+M604/86400,"MM/DD/YYYY")</f>
        <v>06/16/2015</v>
      </c>
      <c r="R604" t="b">
        <v>0</v>
      </c>
      <c r="S604" t="b">
        <v>0</v>
      </c>
      <c r="T604" t="s">
        <v>33</v>
      </c>
      <c r="U604" t="str">
        <f t="shared" si="67"/>
        <v>theater</v>
      </c>
      <c r="V604" t="str">
        <f t="shared" si="68"/>
        <v>plays</v>
      </c>
    </row>
    <row r="605" spans="1:2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63"/>
        <v>1.1966037735849056</v>
      </c>
      <c r="G605" t="s">
        <v>20</v>
      </c>
      <c r="H605">
        <v>102</v>
      </c>
      <c r="I605">
        <f t="shared" si="64"/>
        <v>3222</v>
      </c>
      <c r="J605" t="s">
        <v>21</v>
      </c>
      <c r="K605" t="s">
        <v>22</v>
      </c>
      <c r="L605">
        <v>1555563600</v>
      </c>
      <c r="M605">
        <v>1557896400</v>
      </c>
      <c r="N605" t="str">
        <f t="shared" si="65"/>
        <v>04/18/2019</v>
      </c>
      <c r="O605" s="11" t="str">
        <f t="shared" si="66"/>
        <v>April</v>
      </c>
      <c r="P605">
        <f t="shared" si="69"/>
        <v>2019</v>
      </c>
      <c r="Q605" t="str">
        <f>TEXT(DATE(1970,1,1)+M605/86400,"MM/DD/YYYY")</f>
        <v>05/15/2019</v>
      </c>
      <c r="R605" t="b">
        <v>0</v>
      </c>
      <c r="S605" t="b">
        <v>0</v>
      </c>
      <c r="T605" t="s">
        <v>33</v>
      </c>
      <c r="U605" t="str">
        <f t="shared" si="67"/>
        <v>theater</v>
      </c>
      <c r="V605" t="str">
        <f t="shared" si="68"/>
        <v>plays</v>
      </c>
    </row>
    <row r="606" spans="1:2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63"/>
        <v>1.7073055242390078</v>
      </c>
      <c r="G606" t="s">
        <v>20</v>
      </c>
      <c r="H606">
        <v>2857</v>
      </c>
      <c r="I606">
        <f t="shared" si="64"/>
        <v>77147.5</v>
      </c>
      <c r="J606" t="s">
        <v>21</v>
      </c>
      <c r="K606" t="s">
        <v>22</v>
      </c>
      <c r="L606">
        <v>1295676000</v>
      </c>
      <c r="M606">
        <v>1297490400</v>
      </c>
      <c r="N606" t="str">
        <f t="shared" si="65"/>
        <v>01/22/2011</v>
      </c>
      <c r="O606" s="11" t="str">
        <f t="shared" si="66"/>
        <v>January</v>
      </c>
      <c r="P606">
        <f t="shared" si="69"/>
        <v>2011</v>
      </c>
      <c r="Q606" t="str">
        <f>TEXT(DATE(1970,1,1)+M606/86400,"MM/DD/YYYY")</f>
        <v>02/12/2011</v>
      </c>
      <c r="R606" t="b">
        <v>0</v>
      </c>
      <c r="S606" t="b">
        <v>0</v>
      </c>
      <c r="T606" t="s">
        <v>33</v>
      </c>
      <c r="U606" t="str">
        <f t="shared" si="67"/>
        <v>theater</v>
      </c>
      <c r="V606" t="str">
        <f t="shared" si="68"/>
        <v>plays</v>
      </c>
    </row>
    <row r="607" spans="1:2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63"/>
        <v>1.8721212121212121</v>
      </c>
      <c r="G607" t="s">
        <v>20</v>
      </c>
      <c r="H607">
        <v>107</v>
      </c>
      <c r="I607">
        <f t="shared" si="64"/>
        <v>3142.5</v>
      </c>
      <c r="J607" t="s">
        <v>21</v>
      </c>
      <c r="K607" t="s">
        <v>22</v>
      </c>
      <c r="L607">
        <v>1443848400</v>
      </c>
      <c r="M607">
        <v>1447394400</v>
      </c>
      <c r="N607" t="str">
        <f t="shared" si="65"/>
        <v>10/03/2015</v>
      </c>
      <c r="O607" s="11" t="str">
        <f t="shared" si="66"/>
        <v>October</v>
      </c>
      <c r="P607">
        <f t="shared" si="69"/>
        <v>2015</v>
      </c>
      <c r="Q607" t="str">
        <f>TEXT(DATE(1970,1,1)+M607/86400,"MM/DD/YYYY")</f>
        <v>11/13/2015</v>
      </c>
      <c r="R607" t="b">
        <v>0</v>
      </c>
      <c r="S607" t="b">
        <v>0</v>
      </c>
      <c r="T607" t="s">
        <v>68</v>
      </c>
      <c r="U607" t="str">
        <f t="shared" si="67"/>
        <v>publishing</v>
      </c>
      <c r="V607" t="str">
        <f t="shared" si="68"/>
        <v>nonfiction</v>
      </c>
    </row>
    <row r="608" spans="1:22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63"/>
        <v>1.8838235294117647</v>
      </c>
      <c r="G608" t="s">
        <v>20</v>
      </c>
      <c r="H608">
        <v>160</v>
      </c>
      <c r="I608">
        <f t="shared" si="64"/>
        <v>3282.5</v>
      </c>
      <c r="J608" t="s">
        <v>40</v>
      </c>
      <c r="K608" t="s">
        <v>41</v>
      </c>
      <c r="L608">
        <v>1457330400</v>
      </c>
      <c r="M608">
        <v>1458277200</v>
      </c>
      <c r="N608" t="str">
        <f t="shared" si="65"/>
        <v>03/07/2016</v>
      </c>
      <c r="O608" s="11" t="str">
        <f t="shared" si="66"/>
        <v>March</v>
      </c>
      <c r="P608">
        <f t="shared" si="69"/>
        <v>2016</v>
      </c>
      <c r="Q608" t="str">
        <f>TEXT(DATE(1970,1,1)+M608/86400,"MM/DD/YYYY")</f>
        <v>03/18/2016</v>
      </c>
      <c r="R608" t="b">
        <v>0</v>
      </c>
      <c r="S608" t="b">
        <v>0</v>
      </c>
      <c r="T608" t="s">
        <v>23</v>
      </c>
      <c r="U608" t="str">
        <f t="shared" si="67"/>
        <v>music</v>
      </c>
      <c r="V608" t="str">
        <f t="shared" si="68"/>
        <v>rock</v>
      </c>
    </row>
    <row r="609" spans="1:2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63"/>
        <v>1.3129869186046512</v>
      </c>
      <c r="G609" t="s">
        <v>20</v>
      </c>
      <c r="H609">
        <v>2230</v>
      </c>
      <c r="I609">
        <f t="shared" si="64"/>
        <v>91448.5</v>
      </c>
      <c r="J609" t="s">
        <v>21</v>
      </c>
      <c r="K609" t="s">
        <v>22</v>
      </c>
      <c r="L609">
        <v>1395550800</v>
      </c>
      <c r="M609">
        <v>1395723600</v>
      </c>
      <c r="N609" t="str">
        <f t="shared" si="65"/>
        <v>03/23/2014</v>
      </c>
      <c r="O609" s="11" t="str">
        <f t="shared" si="66"/>
        <v>March</v>
      </c>
      <c r="P609">
        <f t="shared" si="69"/>
        <v>2014</v>
      </c>
      <c r="Q609" t="str">
        <f>TEXT(DATE(1970,1,1)+M609/86400,"MM/DD/YYYY")</f>
        <v>03/25/2014</v>
      </c>
      <c r="R609" t="b">
        <v>0</v>
      </c>
      <c r="S609" t="b">
        <v>0</v>
      </c>
      <c r="T609" t="s">
        <v>17</v>
      </c>
      <c r="U609" t="str">
        <f t="shared" si="67"/>
        <v>food</v>
      </c>
      <c r="V609" t="str">
        <f t="shared" si="68"/>
        <v>food trucks</v>
      </c>
    </row>
    <row r="610" spans="1:2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63"/>
        <v>2.8397435897435899</v>
      </c>
      <c r="G610" t="s">
        <v>20</v>
      </c>
      <c r="H610">
        <v>316</v>
      </c>
      <c r="I610">
        <f t="shared" si="64"/>
        <v>5695.5</v>
      </c>
      <c r="J610" t="s">
        <v>21</v>
      </c>
      <c r="K610" t="s">
        <v>22</v>
      </c>
      <c r="L610">
        <v>1551852000</v>
      </c>
      <c r="M610">
        <v>1552197600</v>
      </c>
      <c r="N610" t="str">
        <f t="shared" si="65"/>
        <v>03/06/2019</v>
      </c>
      <c r="O610" s="11" t="str">
        <f t="shared" si="66"/>
        <v>March</v>
      </c>
      <c r="P610">
        <f t="shared" si="69"/>
        <v>2019</v>
      </c>
      <c r="Q610" t="str">
        <f>TEXT(DATE(1970,1,1)+M610/86400,"MM/DD/YYYY")</f>
        <v>03/10/2019</v>
      </c>
      <c r="R610" t="b">
        <v>0</v>
      </c>
      <c r="S610" t="b">
        <v>1</v>
      </c>
      <c r="T610" t="s">
        <v>159</v>
      </c>
      <c r="U610" t="str">
        <f t="shared" si="67"/>
        <v>music</v>
      </c>
      <c r="V610" t="str">
        <f t="shared" si="68"/>
        <v>jazz</v>
      </c>
    </row>
    <row r="611" spans="1:2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63"/>
        <v>1.2041999999999999</v>
      </c>
      <c r="G611" t="s">
        <v>20</v>
      </c>
      <c r="H611">
        <v>117</v>
      </c>
      <c r="I611">
        <f t="shared" si="64"/>
        <v>6079.5</v>
      </c>
      <c r="J611" t="s">
        <v>21</v>
      </c>
      <c r="K611" t="s">
        <v>22</v>
      </c>
      <c r="L611">
        <v>1547618400</v>
      </c>
      <c r="M611">
        <v>1549087200</v>
      </c>
      <c r="N611" t="str">
        <f t="shared" si="65"/>
        <v>01/16/2019</v>
      </c>
      <c r="O611" s="11" t="str">
        <f t="shared" si="66"/>
        <v>January</v>
      </c>
      <c r="P611">
        <f t="shared" si="69"/>
        <v>2019</v>
      </c>
      <c r="Q611" t="str">
        <f>TEXT(DATE(1970,1,1)+M611/86400,"MM/DD/YYYY")</f>
        <v>02/02/2019</v>
      </c>
      <c r="R611" t="b">
        <v>0</v>
      </c>
      <c r="S611" t="b">
        <v>0</v>
      </c>
      <c r="T611" t="s">
        <v>474</v>
      </c>
      <c r="U611" t="str">
        <f t="shared" si="67"/>
        <v>film &amp; video</v>
      </c>
      <c r="V611" t="str">
        <f t="shared" si="68"/>
        <v>science fiction</v>
      </c>
    </row>
    <row r="612" spans="1:22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63"/>
        <v>4.1905607476635511</v>
      </c>
      <c r="G612" t="s">
        <v>20</v>
      </c>
      <c r="H612">
        <v>6406</v>
      </c>
      <c r="I612">
        <f t="shared" si="64"/>
        <v>92881</v>
      </c>
      <c r="J612" t="s">
        <v>21</v>
      </c>
      <c r="K612" t="s">
        <v>22</v>
      </c>
      <c r="L612">
        <v>1355637600</v>
      </c>
      <c r="M612">
        <v>1356847200</v>
      </c>
      <c r="N612" t="str">
        <f t="shared" si="65"/>
        <v>12/16/2012</v>
      </c>
      <c r="O612" s="11" t="str">
        <f t="shared" si="66"/>
        <v>December</v>
      </c>
      <c r="P612">
        <f t="shared" si="69"/>
        <v>2012</v>
      </c>
      <c r="Q612" t="str">
        <f>TEXT(DATE(1970,1,1)+M612/86400,"MM/DD/YYYY")</f>
        <v>12/30/2012</v>
      </c>
      <c r="R612" t="b">
        <v>0</v>
      </c>
      <c r="S612" t="b">
        <v>0</v>
      </c>
      <c r="T612" t="s">
        <v>33</v>
      </c>
      <c r="U612" t="str">
        <f t="shared" si="67"/>
        <v>theater</v>
      </c>
      <c r="V612" t="str">
        <f t="shared" si="68"/>
        <v>plays</v>
      </c>
    </row>
    <row r="613" spans="1:2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63"/>
        <v>0.13853658536585367</v>
      </c>
      <c r="G613" t="s">
        <v>74</v>
      </c>
      <c r="H613">
        <v>15</v>
      </c>
      <c r="I613">
        <f t="shared" si="64"/>
        <v>575.5</v>
      </c>
      <c r="J613" t="s">
        <v>21</v>
      </c>
      <c r="K613" t="s">
        <v>22</v>
      </c>
      <c r="L613">
        <v>1374728400</v>
      </c>
      <c r="M613">
        <v>1375765200</v>
      </c>
      <c r="N613" t="str">
        <f t="shared" si="65"/>
        <v>07/25/2013</v>
      </c>
      <c r="O613" s="11" t="str">
        <f t="shared" si="66"/>
        <v>July</v>
      </c>
      <c r="P613">
        <f t="shared" si="69"/>
        <v>2013</v>
      </c>
      <c r="Q613" t="str">
        <f>TEXT(DATE(1970,1,1)+M613/86400,"MM/DD/YYYY")</f>
        <v>08/06/2013</v>
      </c>
      <c r="R613" t="b">
        <v>0</v>
      </c>
      <c r="S613" t="b">
        <v>0</v>
      </c>
      <c r="T613" t="s">
        <v>33</v>
      </c>
      <c r="U613" t="str">
        <f t="shared" si="67"/>
        <v>theater</v>
      </c>
      <c r="V613" t="str">
        <f t="shared" si="68"/>
        <v>plays</v>
      </c>
    </row>
    <row r="614" spans="1:2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63"/>
        <v>1.3943548387096774</v>
      </c>
      <c r="G614" t="s">
        <v>20</v>
      </c>
      <c r="H614">
        <v>192</v>
      </c>
      <c r="I614">
        <f t="shared" si="64"/>
        <v>4418.5</v>
      </c>
      <c r="J614" t="s">
        <v>21</v>
      </c>
      <c r="K614" t="s">
        <v>22</v>
      </c>
      <c r="L614">
        <v>1287810000</v>
      </c>
      <c r="M614">
        <v>1289800800</v>
      </c>
      <c r="N614" t="str">
        <f t="shared" si="65"/>
        <v>10/23/2010</v>
      </c>
      <c r="O614" s="11" t="str">
        <f t="shared" si="66"/>
        <v>October</v>
      </c>
      <c r="P614">
        <f t="shared" si="69"/>
        <v>2010</v>
      </c>
      <c r="Q614" t="str">
        <f>TEXT(DATE(1970,1,1)+M614/86400,"MM/DD/YYYY")</f>
        <v>11/15/2010</v>
      </c>
      <c r="R614" t="b">
        <v>0</v>
      </c>
      <c r="S614" t="b">
        <v>0</v>
      </c>
      <c r="T614" t="s">
        <v>50</v>
      </c>
      <c r="U614" t="str">
        <f t="shared" si="67"/>
        <v>music</v>
      </c>
      <c r="V614" t="str">
        <f t="shared" si="68"/>
        <v>electric music</v>
      </c>
    </row>
    <row r="615" spans="1:22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63"/>
        <v>1.74</v>
      </c>
      <c r="G615" t="s">
        <v>20</v>
      </c>
      <c r="H615">
        <v>26</v>
      </c>
      <c r="I615">
        <f t="shared" si="64"/>
        <v>970</v>
      </c>
      <c r="J615" t="s">
        <v>15</v>
      </c>
      <c r="K615" t="s">
        <v>16</v>
      </c>
      <c r="L615">
        <v>1503723600</v>
      </c>
      <c r="M615">
        <v>1504501200</v>
      </c>
      <c r="N615" t="str">
        <f t="shared" si="65"/>
        <v>08/26/2017</v>
      </c>
      <c r="O615" s="11" t="str">
        <f t="shared" si="66"/>
        <v>August</v>
      </c>
      <c r="P615">
        <f t="shared" si="69"/>
        <v>2017</v>
      </c>
      <c r="Q615" t="str">
        <f>TEXT(DATE(1970,1,1)+M615/86400,"MM/DD/YYYY")</f>
        <v>09/04/2017</v>
      </c>
      <c r="R615" t="b">
        <v>0</v>
      </c>
      <c r="S615" t="b">
        <v>0</v>
      </c>
      <c r="T615" t="s">
        <v>33</v>
      </c>
      <c r="U615" t="str">
        <f t="shared" si="67"/>
        <v>theater</v>
      </c>
      <c r="V615" t="str">
        <f t="shared" si="68"/>
        <v>plays</v>
      </c>
    </row>
    <row r="616" spans="1:22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63"/>
        <v>1.5549056603773586</v>
      </c>
      <c r="G616" t="s">
        <v>20</v>
      </c>
      <c r="H616">
        <v>723</v>
      </c>
      <c r="I616">
        <f t="shared" si="64"/>
        <v>20964</v>
      </c>
      <c r="J616" t="s">
        <v>21</v>
      </c>
      <c r="K616" t="s">
        <v>22</v>
      </c>
      <c r="L616">
        <v>1484114400</v>
      </c>
      <c r="M616">
        <v>1485669600</v>
      </c>
      <c r="N616" t="str">
        <f t="shared" si="65"/>
        <v>01/11/2017</v>
      </c>
      <c r="O616" s="11" t="str">
        <f t="shared" si="66"/>
        <v>January</v>
      </c>
      <c r="P616">
        <f t="shared" si="69"/>
        <v>2017</v>
      </c>
      <c r="Q616" t="str">
        <f>TEXT(DATE(1970,1,1)+M616/86400,"MM/DD/YYYY")</f>
        <v>01/29/2017</v>
      </c>
      <c r="R616" t="b">
        <v>0</v>
      </c>
      <c r="S616" t="b">
        <v>0</v>
      </c>
      <c r="T616" t="s">
        <v>33</v>
      </c>
      <c r="U616" t="str">
        <f t="shared" si="67"/>
        <v>theater</v>
      </c>
      <c r="V616" t="str">
        <f t="shared" si="68"/>
        <v>plays</v>
      </c>
    </row>
    <row r="617" spans="1:2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63"/>
        <v>1.7044705882352942</v>
      </c>
      <c r="G617" t="s">
        <v>20</v>
      </c>
      <c r="H617">
        <v>170</v>
      </c>
      <c r="I617">
        <f t="shared" si="64"/>
        <v>7329</v>
      </c>
      <c r="J617" t="s">
        <v>107</v>
      </c>
      <c r="K617" t="s">
        <v>108</v>
      </c>
      <c r="L617">
        <v>1461906000</v>
      </c>
      <c r="M617">
        <v>1462770000</v>
      </c>
      <c r="N617" t="str">
        <f t="shared" si="65"/>
        <v>04/29/2016</v>
      </c>
      <c r="O617" s="11" t="str">
        <f t="shared" si="66"/>
        <v>April</v>
      </c>
      <c r="P617">
        <f t="shared" si="69"/>
        <v>2016</v>
      </c>
      <c r="Q617" t="str">
        <f>TEXT(DATE(1970,1,1)+M617/86400,"MM/DD/YYYY")</f>
        <v>05/09/2016</v>
      </c>
      <c r="R617" t="b">
        <v>0</v>
      </c>
      <c r="S617" t="b">
        <v>0</v>
      </c>
      <c r="T617" t="s">
        <v>33</v>
      </c>
      <c r="U617" t="str">
        <f t="shared" si="67"/>
        <v>theater</v>
      </c>
      <c r="V617" t="str">
        <f t="shared" si="68"/>
        <v>plays</v>
      </c>
    </row>
    <row r="618" spans="1:2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63"/>
        <v>1.8951562500000001</v>
      </c>
      <c r="G618" t="s">
        <v>20</v>
      </c>
      <c r="H618">
        <v>238</v>
      </c>
      <c r="I618">
        <f t="shared" si="64"/>
        <v>6183.5</v>
      </c>
      <c r="J618" t="s">
        <v>40</v>
      </c>
      <c r="K618" t="s">
        <v>41</v>
      </c>
      <c r="L618">
        <v>1379653200</v>
      </c>
      <c r="M618">
        <v>1379739600</v>
      </c>
      <c r="N618" t="str">
        <f t="shared" si="65"/>
        <v>09/20/2013</v>
      </c>
      <c r="O618" s="11" t="str">
        <f t="shared" si="66"/>
        <v>September</v>
      </c>
      <c r="P618">
        <f t="shared" si="69"/>
        <v>2013</v>
      </c>
      <c r="Q618" t="str">
        <f>TEXT(DATE(1970,1,1)+M618/86400,"MM/DD/YYYY")</f>
        <v>09/21/2013</v>
      </c>
      <c r="R618" t="b">
        <v>0</v>
      </c>
      <c r="S618" t="b">
        <v>1</v>
      </c>
      <c r="T618" t="s">
        <v>60</v>
      </c>
      <c r="U618" t="str">
        <f t="shared" si="67"/>
        <v>music</v>
      </c>
      <c r="V618" t="str">
        <f t="shared" si="68"/>
        <v>indie rock</v>
      </c>
    </row>
    <row r="619" spans="1:2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63"/>
        <v>2.4971428571428573</v>
      </c>
      <c r="G619" t="s">
        <v>20</v>
      </c>
      <c r="H619">
        <v>55</v>
      </c>
      <c r="I619">
        <f t="shared" si="64"/>
        <v>1775.5</v>
      </c>
      <c r="J619" t="s">
        <v>21</v>
      </c>
      <c r="K619" t="s">
        <v>22</v>
      </c>
      <c r="L619">
        <v>1401858000</v>
      </c>
      <c r="M619">
        <v>1402722000</v>
      </c>
      <c r="N619" t="str">
        <f t="shared" si="65"/>
        <v>06/04/2014</v>
      </c>
      <c r="O619" s="11" t="str">
        <f t="shared" si="66"/>
        <v>June</v>
      </c>
      <c r="P619">
        <f t="shared" si="69"/>
        <v>2014</v>
      </c>
      <c r="Q619" t="str">
        <f>TEXT(DATE(1970,1,1)+M619/86400,"MM/DD/YYYY")</f>
        <v>06/14/2014</v>
      </c>
      <c r="R619" t="b">
        <v>0</v>
      </c>
      <c r="S619" t="b">
        <v>0</v>
      </c>
      <c r="T619" t="s">
        <v>33</v>
      </c>
      <c r="U619" t="str">
        <f t="shared" si="67"/>
        <v>theater</v>
      </c>
      <c r="V619" t="str">
        <f t="shared" si="68"/>
        <v>plays</v>
      </c>
    </row>
    <row r="620" spans="1:2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63"/>
        <v>0.48860523665659616</v>
      </c>
      <c r="G620" t="s">
        <v>14</v>
      </c>
      <c r="H620">
        <v>1198</v>
      </c>
      <c r="I620">
        <f t="shared" si="64"/>
        <v>49117.5</v>
      </c>
      <c r="J620" t="s">
        <v>21</v>
      </c>
      <c r="K620" t="s">
        <v>22</v>
      </c>
      <c r="L620">
        <v>1367470800</v>
      </c>
      <c r="M620">
        <v>1369285200</v>
      </c>
      <c r="N620" t="str">
        <f t="shared" si="65"/>
        <v>05/02/2013</v>
      </c>
      <c r="O620" s="11" t="str">
        <f t="shared" si="66"/>
        <v>May</v>
      </c>
      <c r="P620">
        <f t="shared" si="69"/>
        <v>2013</v>
      </c>
      <c r="Q620" t="str">
        <f>TEXT(DATE(1970,1,1)+M620/86400,"MM/DD/YYYY")</f>
        <v>05/23/2013</v>
      </c>
      <c r="R620" t="b">
        <v>0</v>
      </c>
      <c r="S620" t="b">
        <v>0</v>
      </c>
      <c r="T620" t="s">
        <v>68</v>
      </c>
      <c r="U620" t="str">
        <f t="shared" si="67"/>
        <v>publishing</v>
      </c>
      <c r="V620" t="str">
        <f t="shared" si="68"/>
        <v>nonfiction</v>
      </c>
    </row>
    <row r="621" spans="1:2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63"/>
        <v>0.28461970393057684</v>
      </c>
      <c r="G621" t="s">
        <v>14</v>
      </c>
      <c r="H621">
        <v>648</v>
      </c>
      <c r="I621">
        <f t="shared" si="64"/>
        <v>28202.5</v>
      </c>
      <c r="J621" t="s">
        <v>21</v>
      </c>
      <c r="K621" t="s">
        <v>22</v>
      </c>
      <c r="L621">
        <v>1304658000</v>
      </c>
      <c r="M621">
        <v>1304744400</v>
      </c>
      <c r="N621" t="str">
        <f t="shared" si="65"/>
        <v>05/06/2011</v>
      </c>
      <c r="O621" s="11" t="str">
        <f t="shared" si="66"/>
        <v>May</v>
      </c>
      <c r="P621">
        <f t="shared" si="69"/>
        <v>2011</v>
      </c>
      <c r="Q621" t="str">
        <f>TEXT(DATE(1970,1,1)+M621/86400,"MM/DD/YYYY")</f>
        <v>05/07/2011</v>
      </c>
      <c r="R621" t="b">
        <v>1</v>
      </c>
      <c r="S621" t="b">
        <v>1</v>
      </c>
      <c r="T621" t="s">
        <v>33</v>
      </c>
      <c r="U621" t="str">
        <f t="shared" si="67"/>
        <v>theater</v>
      </c>
      <c r="V621" t="str">
        <f t="shared" si="68"/>
        <v>plays</v>
      </c>
    </row>
    <row r="622" spans="1:2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63"/>
        <v>2.6802325581395348</v>
      </c>
      <c r="G622" t="s">
        <v>20</v>
      </c>
      <c r="H622">
        <v>128</v>
      </c>
      <c r="I622">
        <f t="shared" si="64"/>
        <v>5826.5</v>
      </c>
      <c r="J622" t="s">
        <v>26</v>
      </c>
      <c r="K622" t="s">
        <v>27</v>
      </c>
      <c r="L622">
        <v>1467954000</v>
      </c>
      <c r="M622">
        <v>1468299600</v>
      </c>
      <c r="N622" t="str">
        <f t="shared" si="65"/>
        <v>07/08/2016</v>
      </c>
      <c r="O622" s="11" t="str">
        <f t="shared" si="66"/>
        <v>July</v>
      </c>
      <c r="P622">
        <f t="shared" si="69"/>
        <v>2016</v>
      </c>
      <c r="Q622" t="str">
        <f>TEXT(DATE(1970,1,1)+M622/86400,"MM/DD/YYYY")</f>
        <v>07/12/2016</v>
      </c>
      <c r="R622" t="b">
        <v>0</v>
      </c>
      <c r="S622" t="b">
        <v>0</v>
      </c>
      <c r="T622" t="s">
        <v>122</v>
      </c>
      <c r="U622" t="str">
        <f t="shared" si="67"/>
        <v>photography</v>
      </c>
      <c r="V622" t="str">
        <f t="shared" si="68"/>
        <v>photography books</v>
      </c>
    </row>
    <row r="623" spans="1:2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63"/>
        <v>6.1980078125000002</v>
      </c>
      <c r="G623" t="s">
        <v>20</v>
      </c>
      <c r="H623">
        <v>2144</v>
      </c>
      <c r="I623">
        <f t="shared" si="64"/>
        <v>80406.5</v>
      </c>
      <c r="J623" t="s">
        <v>21</v>
      </c>
      <c r="K623" t="s">
        <v>22</v>
      </c>
      <c r="L623">
        <v>1473742800</v>
      </c>
      <c r="M623">
        <v>1474174800</v>
      </c>
      <c r="N623" t="str">
        <f t="shared" si="65"/>
        <v>09/13/2016</v>
      </c>
      <c r="O623" s="11" t="str">
        <f t="shared" si="66"/>
        <v>September</v>
      </c>
      <c r="P623">
        <f t="shared" si="69"/>
        <v>2016</v>
      </c>
      <c r="Q623" t="str">
        <f>TEXT(DATE(1970,1,1)+M623/86400,"MM/DD/YYYY")</f>
        <v>09/18/2016</v>
      </c>
      <c r="R623" t="b">
        <v>0</v>
      </c>
      <c r="S623" t="b">
        <v>0</v>
      </c>
      <c r="T623" t="s">
        <v>33</v>
      </c>
      <c r="U623" t="str">
        <f t="shared" si="67"/>
        <v>theater</v>
      </c>
      <c r="V623" t="str">
        <f t="shared" si="68"/>
        <v>plays</v>
      </c>
    </row>
    <row r="624" spans="1:2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63"/>
        <v>3.1301587301587303E-2</v>
      </c>
      <c r="G624" t="s">
        <v>14</v>
      </c>
      <c r="H624">
        <v>64</v>
      </c>
      <c r="I624">
        <f t="shared" si="64"/>
        <v>2990</v>
      </c>
      <c r="J624" t="s">
        <v>21</v>
      </c>
      <c r="K624" t="s">
        <v>22</v>
      </c>
      <c r="L624">
        <v>1523768400</v>
      </c>
      <c r="M624">
        <v>1526014800</v>
      </c>
      <c r="N624" t="str">
        <f t="shared" si="65"/>
        <v>04/15/2018</v>
      </c>
      <c r="O624" s="11" t="str">
        <f t="shared" si="66"/>
        <v>April</v>
      </c>
      <c r="P624">
        <f t="shared" si="69"/>
        <v>2018</v>
      </c>
      <c r="Q624" t="str">
        <f>TEXT(DATE(1970,1,1)+M624/86400,"MM/DD/YYYY")</f>
        <v>05/11/2018</v>
      </c>
      <c r="R624" t="b">
        <v>0</v>
      </c>
      <c r="S624" t="b">
        <v>0</v>
      </c>
      <c r="T624" t="s">
        <v>60</v>
      </c>
      <c r="U624" t="str">
        <f t="shared" si="67"/>
        <v>music</v>
      </c>
      <c r="V624" t="str">
        <f t="shared" si="68"/>
        <v>indie rock</v>
      </c>
    </row>
    <row r="625" spans="1:2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63"/>
        <v>1.5992152704135738</v>
      </c>
      <c r="G625" t="s">
        <v>20</v>
      </c>
      <c r="H625">
        <v>2693</v>
      </c>
      <c r="I625">
        <f t="shared" si="64"/>
        <v>76749.5</v>
      </c>
      <c r="J625" t="s">
        <v>40</v>
      </c>
      <c r="K625" t="s">
        <v>41</v>
      </c>
      <c r="L625">
        <v>1437022800</v>
      </c>
      <c r="M625">
        <v>1437454800</v>
      </c>
      <c r="N625" t="str">
        <f t="shared" si="65"/>
        <v>07/16/2015</v>
      </c>
      <c r="O625" s="11" t="str">
        <f t="shared" si="66"/>
        <v>July</v>
      </c>
      <c r="P625">
        <f t="shared" si="69"/>
        <v>2015</v>
      </c>
      <c r="Q625" t="str">
        <f>TEXT(DATE(1970,1,1)+M625/86400,"MM/DD/YYYY")</f>
        <v>07/21/2015</v>
      </c>
      <c r="R625" t="b">
        <v>0</v>
      </c>
      <c r="S625" t="b">
        <v>0</v>
      </c>
      <c r="T625" t="s">
        <v>33</v>
      </c>
      <c r="U625" t="str">
        <f t="shared" si="67"/>
        <v>theater</v>
      </c>
      <c r="V625" t="str">
        <f t="shared" si="68"/>
        <v>plays</v>
      </c>
    </row>
    <row r="626" spans="1:2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63"/>
        <v>2.793921568627451</v>
      </c>
      <c r="G626" t="s">
        <v>20</v>
      </c>
      <c r="H626">
        <v>432</v>
      </c>
      <c r="I626">
        <f t="shared" si="64"/>
        <v>7340.5</v>
      </c>
      <c r="J626" t="s">
        <v>21</v>
      </c>
      <c r="K626" t="s">
        <v>22</v>
      </c>
      <c r="L626">
        <v>1422165600</v>
      </c>
      <c r="M626">
        <v>1422684000</v>
      </c>
      <c r="N626" t="str">
        <f t="shared" si="65"/>
        <v>01/25/2015</v>
      </c>
      <c r="O626" s="11" t="str">
        <f t="shared" si="66"/>
        <v>January</v>
      </c>
      <c r="P626">
        <f t="shared" si="69"/>
        <v>2015</v>
      </c>
      <c r="Q626" t="str">
        <f>TEXT(DATE(1970,1,1)+M626/86400,"MM/DD/YYYY")</f>
        <v>01/31/2015</v>
      </c>
      <c r="R626" t="b">
        <v>0</v>
      </c>
      <c r="S626" t="b">
        <v>0</v>
      </c>
      <c r="T626" t="s">
        <v>122</v>
      </c>
      <c r="U626" t="str">
        <f t="shared" si="67"/>
        <v>photography</v>
      </c>
      <c r="V626" t="str">
        <f t="shared" si="68"/>
        <v>photography books</v>
      </c>
    </row>
    <row r="627" spans="1:22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63"/>
        <v>0.77373333333333338</v>
      </c>
      <c r="G627" t="s">
        <v>14</v>
      </c>
      <c r="H627">
        <v>62</v>
      </c>
      <c r="I627">
        <f t="shared" si="64"/>
        <v>2932.5</v>
      </c>
      <c r="J627" t="s">
        <v>21</v>
      </c>
      <c r="K627" t="s">
        <v>22</v>
      </c>
      <c r="L627">
        <v>1580104800</v>
      </c>
      <c r="M627">
        <v>1581314400</v>
      </c>
      <c r="N627" t="str">
        <f t="shared" si="65"/>
        <v>01/27/2020</v>
      </c>
      <c r="O627" s="11" t="str">
        <f t="shared" si="66"/>
        <v>January</v>
      </c>
      <c r="P627">
        <f t="shared" si="69"/>
        <v>2020</v>
      </c>
      <c r="Q627" t="str">
        <f>TEXT(DATE(1970,1,1)+M627/86400,"MM/DD/YYYY")</f>
        <v>02/10/2020</v>
      </c>
      <c r="R627" t="b">
        <v>0</v>
      </c>
      <c r="S627" t="b">
        <v>0</v>
      </c>
      <c r="T627" t="s">
        <v>33</v>
      </c>
      <c r="U627" t="str">
        <f t="shared" si="67"/>
        <v>theater</v>
      </c>
      <c r="V627" t="str">
        <f t="shared" si="68"/>
        <v>plays</v>
      </c>
    </row>
    <row r="628" spans="1:22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63"/>
        <v>2.0632812500000002</v>
      </c>
      <c r="G628" t="s">
        <v>20</v>
      </c>
      <c r="H628">
        <v>189</v>
      </c>
      <c r="I628">
        <f t="shared" si="64"/>
        <v>6697</v>
      </c>
      <c r="J628" t="s">
        <v>21</v>
      </c>
      <c r="K628" t="s">
        <v>22</v>
      </c>
      <c r="L628">
        <v>1285650000</v>
      </c>
      <c r="M628">
        <v>1286427600</v>
      </c>
      <c r="N628" t="str">
        <f t="shared" si="65"/>
        <v>09/28/2010</v>
      </c>
      <c r="O628" s="11" t="str">
        <f t="shared" si="66"/>
        <v>September</v>
      </c>
      <c r="P628">
        <f t="shared" si="69"/>
        <v>2010</v>
      </c>
      <c r="Q628" t="str">
        <f>TEXT(DATE(1970,1,1)+M628/86400,"MM/DD/YYYY")</f>
        <v>10/07/2010</v>
      </c>
      <c r="R628" t="b">
        <v>0</v>
      </c>
      <c r="S628" t="b">
        <v>1</v>
      </c>
      <c r="T628" t="s">
        <v>33</v>
      </c>
      <c r="U628" t="str">
        <f t="shared" si="67"/>
        <v>theater</v>
      </c>
      <c r="V628" t="str">
        <f t="shared" si="68"/>
        <v>plays</v>
      </c>
    </row>
    <row r="629" spans="1:2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63"/>
        <v>6.9424999999999999</v>
      </c>
      <c r="G629" t="s">
        <v>20</v>
      </c>
      <c r="H629">
        <v>154</v>
      </c>
      <c r="I629">
        <f t="shared" si="64"/>
        <v>5631</v>
      </c>
      <c r="J629" t="s">
        <v>40</v>
      </c>
      <c r="K629" t="s">
        <v>41</v>
      </c>
      <c r="L629">
        <v>1276664400</v>
      </c>
      <c r="M629">
        <v>1278738000</v>
      </c>
      <c r="N629" t="str">
        <f t="shared" si="65"/>
        <v>06/16/2010</v>
      </c>
      <c r="O629" s="11" t="str">
        <f t="shared" si="66"/>
        <v>June</v>
      </c>
      <c r="P629">
        <f t="shared" si="69"/>
        <v>2010</v>
      </c>
      <c r="Q629" t="str">
        <f>TEXT(DATE(1970,1,1)+M629/86400,"MM/DD/YYYY")</f>
        <v>07/10/2010</v>
      </c>
      <c r="R629" t="b">
        <v>1</v>
      </c>
      <c r="S629" t="b">
        <v>0</v>
      </c>
      <c r="T629" t="s">
        <v>17</v>
      </c>
      <c r="U629" t="str">
        <f t="shared" si="67"/>
        <v>food</v>
      </c>
      <c r="V629" t="str">
        <f t="shared" si="68"/>
        <v>food trucks</v>
      </c>
    </row>
    <row r="630" spans="1:2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63"/>
        <v>1.5178947368421052</v>
      </c>
      <c r="G630" t="s">
        <v>20</v>
      </c>
      <c r="H630">
        <v>96</v>
      </c>
      <c r="I630">
        <f t="shared" si="64"/>
        <v>1490</v>
      </c>
      <c r="J630" t="s">
        <v>21</v>
      </c>
      <c r="K630" t="s">
        <v>22</v>
      </c>
      <c r="L630">
        <v>1286168400</v>
      </c>
      <c r="M630">
        <v>1286427600</v>
      </c>
      <c r="N630" t="str">
        <f t="shared" si="65"/>
        <v>10/04/2010</v>
      </c>
      <c r="O630" s="11" t="str">
        <f t="shared" si="66"/>
        <v>October</v>
      </c>
      <c r="P630">
        <f t="shared" si="69"/>
        <v>2010</v>
      </c>
      <c r="Q630" t="str">
        <f>TEXT(DATE(1970,1,1)+M630/86400,"MM/DD/YYYY")</f>
        <v>10/07/2010</v>
      </c>
      <c r="R630" t="b">
        <v>0</v>
      </c>
      <c r="S630" t="b">
        <v>0</v>
      </c>
      <c r="T630" t="s">
        <v>60</v>
      </c>
      <c r="U630" t="str">
        <f t="shared" si="67"/>
        <v>music</v>
      </c>
      <c r="V630" t="str">
        <f t="shared" si="68"/>
        <v>indie rock</v>
      </c>
    </row>
    <row r="631" spans="1:2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63"/>
        <v>0.64582072176949945</v>
      </c>
      <c r="G631" t="s">
        <v>14</v>
      </c>
      <c r="H631">
        <v>750</v>
      </c>
      <c r="I631">
        <f t="shared" si="64"/>
        <v>28113</v>
      </c>
      <c r="J631" t="s">
        <v>21</v>
      </c>
      <c r="K631" t="s">
        <v>22</v>
      </c>
      <c r="L631">
        <v>1467781200</v>
      </c>
      <c r="M631">
        <v>1467954000</v>
      </c>
      <c r="N631" t="str">
        <f t="shared" si="65"/>
        <v>07/06/2016</v>
      </c>
      <c r="O631" s="11" t="str">
        <f t="shared" si="66"/>
        <v>July</v>
      </c>
      <c r="P631">
        <f t="shared" si="69"/>
        <v>2016</v>
      </c>
      <c r="Q631" t="str">
        <f>TEXT(DATE(1970,1,1)+M631/86400,"MM/DD/YYYY")</f>
        <v>07/08/2016</v>
      </c>
      <c r="R631" t="b">
        <v>0</v>
      </c>
      <c r="S631" t="b">
        <v>1</v>
      </c>
      <c r="T631" t="s">
        <v>33</v>
      </c>
      <c r="U631" t="str">
        <f t="shared" si="67"/>
        <v>theater</v>
      </c>
      <c r="V631" t="str">
        <f t="shared" si="68"/>
        <v>plays</v>
      </c>
    </row>
    <row r="632" spans="1:2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63"/>
        <v>0.62873684210526315</v>
      </c>
      <c r="G632" t="s">
        <v>74</v>
      </c>
      <c r="H632">
        <v>87</v>
      </c>
      <c r="I632">
        <f t="shared" si="64"/>
        <v>3030</v>
      </c>
      <c r="J632" t="s">
        <v>21</v>
      </c>
      <c r="K632" t="s">
        <v>22</v>
      </c>
      <c r="L632">
        <v>1556686800</v>
      </c>
      <c r="M632">
        <v>1557637200</v>
      </c>
      <c r="N632" t="str">
        <f t="shared" si="65"/>
        <v>05/01/2019</v>
      </c>
      <c r="O632" s="11" t="str">
        <f t="shared" si="66"/>
        <v>May</v>
      </c>
      <c r="P632">
        <f t="shared" si="69"/>
        <v>2019</v>
      </c>
      <c r="Q632" t="str">
        <f>TEXT(DATE(1970,1,1)+M632/86400,"MM/DD/YYYY")</f>
        <v>05/12/2019</v>
      </c>
      <c r="R632" t="b">
        <v>0</v>
      </c>
      <c r="S632" t="b">
        <v>1</v>
      </c>
      <c r="T632" t="s">
        <v>33</v>
      </c>
      <c r="U632" t="str">
        <f t="shared" si="67"/>
        <v>theater</v>
      </c>
      <c r="V632" t="str">
        <f t="shared" si="68"/>
        <v>plays</v>
      </c>
    </row>
    <row r="633" spans="1:2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63"/>
        <v>3.1039864864864866</v>
      </c>
      <c r="G633" t="s">
        <v>20</v>
      </c>
      <c r="H633">
        <v>3063</v>
      </c>
      <c r="I633">
        <f t="shared" si="64"/>
        <v>93409.5</v>
      </c>
      <c r="J633" t="s">
        <v>21</v>
      </c>
      <c r="K633" t="s">
        <v>22</v>
      </c>
      <c r="L633">
        <v>1553576400</v>
      </c>
      <c r="M633">
        <v>1553922000</v>
      </c>
      <c r="N633" t="str">
        <f t="shared" si="65"/>
        <v>03/26/2019</v>
      </c>
      <c r="O633" s="11" t="str">
        <f t="shared" si="66"/>
        <v>March</v>
      </c>
      <c r="P633">
        <f t="shared" si="69"/>
        <v>2019</v>
      </c>
      <c r="Q633" t="str">
        <f>TEXT(DATE(1970,1,1)+M633/86400,"MM/DD/YYYY")</f>
        <v>03/30/2019</v>
      </c>
      <c r="R633" t="b">
        <v>0</v>
      </c>
      <c r="S633" t="b">
        <v>0</v>
      </c>
      <c r="T633" t="s">
        <v>33</v>
      </c>
      <c r="U633" t="str">
        <f t="shared" si="67"/>
        <v>theater</v>
      </c>
      <c r="V633" t="str">
        <f t="shared" si="68"/>
        <v>plays</v>
      </c>
    </row>
    <row r="634" spans="1:2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63"/>
        <v>0.42859916782246882</v>
      </c>
      <c r="G634" t="s">
        <v>47</v>
      </c>
      <c r="H634">
        <v>278</v>
      </c>
      <c r="I634">
        <f t="shared" si="64"/>
        <v>15590</v>
      </c>
      <c r="J634" t="s">
        <v>21</v>
      </c>
      <c r="K634" t="s">
        <v>22</v>
      </c>
      <c r="L634">
        <v>1414904400</v>
      </c>
      <c r="M634">
        <v>1416463200</v>
      </c>
      <c r="N634" t="str">
        <f t="shared" si="65"/>
        <v>11/02/2014</v>
      </c>
      <c r="O634" s="11" t="str">
        <f t="shared" si="66"/>
        <v>November</v>
      </c>
      <c r="P634">
        <f t="shared" si="69"/>
        <v>2014</v>
      </c>
      <c r="Q634" t="str">
        <f>TEXT(DATE(1970,1,1)+M634/86400,"MM/DD/YYYY")</f>
        <v>11/20/2014</v>
      </c>
      <c r="R634" t="b">
        <v>0</v>
      </c>
      <c r="S634" t="b">
        <v>0</v>
      </c>
      <c r="T634" t="s">
        <v>33</v>
      </c>
      <c r="U634" t="str">
        <f t="shared" si="67"/>
        <v>theater</v>
      </c>
      <c r="V634" t="str">
        <f t="shared" si="68"/>
        <v>plays</v>
      </c>
    </row>
    <row r="635" spans="1:22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63"/>
        <v>0.83119402985074631</v>
      </c>
      <c r="G635" t="s">
        <v>14</v>
      </c>
      <c r="H635">
        <v>105</v>
      </c>
      <c r="I635">
        <f t="shared" si="64"/>
        <v>2837</v>
      </c>
      <c r="J635" t="s">
        <v>21</v>
      </c>
      <c r="K635" t="s">
        <v>22</v>
      </c>
      <c r="L635">
        <v>1446876000</v>
      </c>
      <c r="M635">
        <v>1447221600</v>
      </c>
      <c r="N635" t="str">
        <f t="shared" si="65"/>
        <v>11/07/2015</v>
      </c>
      <c r="O635" s="11" t="str">
        <f t="shared" si="66"/>
        <v>November</v>
      </c>
      <c r="P635">
        <f t="shared" si="69"/>
        <v>2015</v>
      </c>
      <c r="Q635" t="str">
        <f>TEXT(DATE(1970,1,1)+M635/86400,"MM/DD/YYYY")</f>
        <v>11/11/2015</v>
      </c>
      <c r="R635" t="b">
        <v>0</v>
      </c>
      <c r="S635" t="b">
        <v>0</v>
      </c>
      <c r="T635" t="s">
        <v>71</v>
      </c>
      <c r="U635" t="str">
        <f t="shared" si="67"/>
        <v>film &amp; video</v>
      </c>
      <c r="V635" t="str">
        <f t="shared" si="68"/>
        <v>animation</v>
      </c>
    </row>
    <row r="636" spans="1:22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63"/>
        <v>0.78531302876480547</v>
      </c>
      <c r="G636" t="s">
        <v>74</v>
      </c>
      <c r="H636">
        <v>1658</v>
      </c>
      <c r="I636">
        <f t="shared" si="64"/>
        <v>47241</v>
      </c>
      <c r="J636" t="s">
        <v>21</v>
      </c>
      <c r="K636" t="s">
        <v>22</v>
      </c>
      <c r="L636">
        <v>1490418000</v>
      </c>
      <c r="M636">
        <v>1491627600</v>
      </c>
      <c r="N636" t="str">
        <f t="shared" si="65"/>
        <v>03/25/2017</v>
      </c>
      <c r="O636" s="11" t="str">
        <f t="shared" si="66"/>
        <v>March</v>
      </c>
      <c r="P636">
        <f t="shared" si="69"/>
        <v>2017</v>
      </c>
      <c r="Q636" t="str">
        <f>TEXT(DATE(1970,1,1)+M636/86400,"MM/DD/YYYY")</f>
        <v>04/08/2017</v>
      </c>
      <c r="R636" t="b">
        <v>0</v>
      </c>
      <c r="S636" t="b">
        <v>0</v>
      </c>
      <c r="T636" t="s">
        <v>269</v>
      </c>
      <c r="U636" t="str">
        <f t="shared" si="67"/>
        <v>film &amp; video</v>
      </c>
      <c r="V636" t="str">
        <f t="shared" si="68"/>
        <v>television</v>
      </c>
    </row>
    <row r="637" spans="1:2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63"/>
        <v>1.1409352517985611</v>
      </c>
      <c r="G637" t="s">
        <v>20</v>
      </c>
      <c r="H637">
        <v>2266</v>
      </c>
      <c r="I637">
        <f t="shared" si="64"/>
        <v>80428</v>
      </c>
      <c r="J637" t="s">
        <v>21</v>
      </c>
      <c r="K637" t="s">
        <v>22</v>
      </c>
      <c r="L637">
        <v>1360389600</v>
      </c>
      <c r="M637">
        <v>1363150800</v>
      </c>
      <c r="N637" t="str">
        <f t="shared" si="65"/>
        <v>02/09/2013</v>
      </c>
      <c r="O637" s="11" t="str">
        <f t="shared" si="66"/>
        <v>February</v>
      </c>
      <c r="P637">
        <f t="shared" si="69"/>
        <v>2013</v>
      </c>
      <c r="Q637" t="str">
        <f>TEXT(DATE(1970,1,1)+M637/86400,"MM/DD/YYYY")</f>
        <v>03/13/2013</v>
      </c>
      <c r="R637" t="b">
        <v>0</v>
      </c>
      <c r="S637" t="b">
        <v>0</v>
      </c>
      <c r="T637" t="s">
        <v>269</v>
      </c>
      <c r="U637" t="str">
        <f t="shared" si="67"/>
        <v>film &amp; video</v>
      </c>
      <c r="V637" t="str">
        <f t="shared" si="68"/>
        <v>television</v>
      </c>
    </row>
    <row r="638" spans="1:2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63"/>
        <v>0.64537683358624176</v>
      </c>
      <c r="G638" t="s">
        <v>14</v>
      </c>
      <c r="H638">
        <v>2604</v>
      </c>
      <c r="I638">
        <f t="shared" si="64"/>
        <v>65097.5</v>
      </c>
      <c r="J638" t="s">
        <v>36</v>
      </c>
      <c r="K638" t="s">
        <v>37</v>
      </c>
      <c r="L638">
        <v>1326866400</v>
      </c>
      <c r="M638">
        <v>1330754400</v>
      </c>
      <c r="N638" t="str">
        <f t="shared" si="65"/>
        <v>01/18/2012</v>
      </c>
      <c r="O638" s="11" t="str">
        <f t="shared" si="66"/>
        <v>January</v>
      </c>
      <c r="P638">
        <f t="shared" si="69"/>
        <v>2012</v>
      </c>
      <c r="Q638" t="str">
        <f>TEXT(DATE(1970,1,1)+M638/86400,"MM/DD/YYYY")</f>
        <v>03/03/2012</v>
      </c>
      <c r="R638" t="b">
        <v>0</v>
      </c>
      <c r="S638" t="b">
        <v>1</v>
      </c>
      <c r="T638" t="s">
        <v>71</v>
      </c>
      <c r="U638" t="str">
        <f t="shared" si="67"/>
        <v>film &amp; video</v>
      </c>
      <c r="V638" t="str">
        <f t="shared" si="68"/>
        <v>animation</v>
      </c>
    </row>
    <row r="639" spans="1:2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63"/>
        <v>0.79411764705882348</v>
      </c>
      <c r="G639" t="s">
        <v>14</v>
      </c>
      <c r="H639">
        <v>65</v>
      </c>
      <c r="I639">
        <f t="shared" si="64"/>
        <v>3407.5</v>
      </c>
      <c r="J639" t="s">
        <v>21</v>
      </c>
      <c r="K639" t="s">
        <v>22</v>
      </c>
      <c r="L639">
        <v>1479103200</v>
      </c>
      <c r="M639">
        <v>1479794400</v>
      </c>
      <c r="N639" t="str">
        <f t="shared" si="65"/>
        <v>11/14/2016</v>
      </c>
      <c r="O639" s="11" t="str">
        <f t="shared" si="66"/>
        <v>November</v>
      </c>
      <c r="P639">
        <f t="shared" si="69"/>
        <v>2016</v>
      </c>
      <c r="Q639" t="str">
        <f>TEXT(DATE(1970,1,1)+M639/86400,"MM/DD/YYYY")</f>
        <v>11/22/2016</v>
      </c>
      <c r="R639" t="b">
        <v>0</v>
      </c>
      <c r="S639" t="b">
        <v>0</v>
      </c>
      <c r="T639" t="s">
        <v>33</v>
      </c>
      <c r="U639" t="str">
        <f t="shared" si="67"/>
        <v>theater</v>
      </c>
      <c r="V639" t="str">
        <f t="shared" si="68"/>
        <v>plays</v>
      </c>
    </row>
    <row r="640" spans="1:2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63"/>
        <v>0.11419117647058824</v>
      </c>
      <c r="G640" t="s">
        <v>14</v>
      </c>
      <c r="H640">
        <v>94</v>
      </c>
      <c r="I640">
        <f t="shared" si="64"/>
        <v>4706</v>
      </c>
      <c r="J640" t="s">
        <v>21</v>
      </c>
      <c r="K640" t="s">
        <v>22</v>
      </c>
      <c r="L640">
        <v>1280206800</v>
      </c>
      <c r="M640">
        <v>1281243600</v>
      </c>
      <c r="N640" t="str">
        <f t="shared" si="65"/>
        <v>07/27/2010</v>
      </c>
      <c r="O640" s="11" t="str">
        <f t="shared" si="66"/>
        <v>July</v>
      </c>
      <c r="P640">
        <f t="shared" si="69"/>
        <v>2010</v>
      </c>
      <c r="Q640" t="str">
        <f>TEXT(DATE(1970,1,1)+M640/86400,"MM/DD/YYYY")</f>
        <v>08/08/2010</v>
      </c>
      <c r="R640" t="b">
        <v>0</v>
      </c>
      <c r="S640" t="b">
        <v>1</v>
      </c>
      <c r="T640" t="s">
        <v>33</v>
      </c>
      <c r="U640" t="str">
        <f t="shared" si="67"/>
        <v>theater</v>
      </c>
      <c r="V640" t="str">
        <f t="shared" si="68"/>
        <v>plays</v>
      </c>
    </row>
    <row r="641" spans="1:2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63"/>
        <v>0.56186046511627907</v>
      </c>
      <c r="G641" t="s">
        <v>47</v>
      </c>
      <c r="H641">
        <v>45</v>
      </c>
      <c r="I641">
        <f t="shared" si="64"/>
        <v>2438.5</v>
      </c>
      <c r="J641" t="s">
        <v>21</v>
      </c>
      <c r="K641" t="s">
        <v>22</v>
      </c>
      <c r="L641">
        <v>1532754000</v>
      </c>
      <c r="M641">
        <v>1532754000</v>
      </c>
      <c r="N641" t="str">
        <f t="shared" si="65"/>
        <v>07/28/2018</v>
      </c>
      <c r="O641" s="11" t="str">
        <f t="shared" si="66"/>
        <v>July</v>
      </c>
      <c r="P641">
        <f t="shared" si="69"/>
        <v>2018</v>
      </c>
      <c r="Q641" t="str">
        <f>TEXT(DATE(1970,1,1)+M641/86400,"MM/DD/YYYY")</f>
        <v>07/28/2018</v>
      </c>
      <c r="R641" t="b">
        <v>0</v>
      </c>
      <c r="S641" t="b">
        <v>1</v>
      </c>
      <c r="T641" t="s">
        <v>53</v>
      </c>
      <c r="U641" t="str">
        <f t="shared" si="67"/>
        <v>film &amp; video</v>
      </c>
      <c r="V641" t="str">
        <f t="shared" si="68"/>
        <v>drama</v>
      </c>
    </row>
    <row r="642" spans="1:2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63"/>
        <v>0.16501669449081802</v>
      </c>
      <c r="G642" t="s">
        <v>14</v>
      </c>
      <c r="H642">
        <v>257</v>
      </c>
      <c r="I642">
        <f t="shared" si="64"/>
        <v>10013</v>
      </c>
      <c r="J642" t="s">
        <v>21</v>
      </c>
      <c r="K642" t="s">
        <v>22</v>
      </c>
      <c r="L642">
        <v>1453096800</v>
      </c>
      <c r="M642">
        <v>1453356000</v>
      </c>
      <c r="N642" t="str">
        <f t="shared" si="65"/>
        <v>01/18/2016</v>
      </c>
      <c r="O642" s="11" t="str">
        <f t="shared" si="66"/>
        <v>January</v>
      </c>
      <c r="P642">
        <f t="shared" si="69"/>
        <v>2016</v>
      </c>
      <c r="Q642" t="str">
        <f>TEXT(DATE(1970,1,1)+M642/86400,"MM/DD/YYYY")</f>
        <v>01/21/2016</v>
      </c>
      <c r="R642" t="b">
        <v>0</v>
      </c>
      <c r="S642" t="b">
        <v>0</v>
      </c>
      <c r="T642" t="s">
        <v>33</v>
      </c>
      <c r="U642" t="str">
        <f t="shared" si="67"/>
        <v>theater</v>
      </c>
      <c r="V642" t="str">
        <f t="shared" si="68"/>
        <v>plays</v>
      </c>
    </row>
    <row r="643" spans="1:22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70">(E643/D643)</f>
        <v>1.1996808510638297</v>
      </c>
      <c r="G643" t="s">
        <v>20</v>
      </c>
      <c r="H643">
        <v>194</v>
      </c>
      <c r="I643">
        <f t="shared" ref="I643:I706" si="71">AVERAGE(H643,E643)</f>
        <v>5735.5</v>
      </c>
      <c r="J643" t="s">
        <v>98</v>
      </c>
      <c r="K643" t="s">
        <v>99</v>
      </c>
      <c r="L643">
        <v>1487570400</v>
      </c>
      <c r="M643">
        <v>1489986000</v>
      </c>
      <c r="N643" t="str">
        <f t="shared" ref="N643:N706" si="72">TEXT(DATE(1970,1,1)+L643/86400,"MM/DD/YYYY")</f>
        <v>02/20/2017</v>
      </c>
      <c r="O643" s="11" t="str">
        <f t="shared" ref="O643:O706" si="73">TEXT(N643,"MMMM")</f>
        <v>February</v>
      </c>
      <c r="P643">
        <f t="shared" si="69"/>
        <v>2017</v>
      </c>
      <c r="Q643" t="str">
        <f>TEXT(DATE(1970,1,1)+M643/86400,"MM/DD/YYYY")</f>
        <v>03/20/2017</v>
      </c>
      <c r="R643" t="b">
        <v>0</v>
      </c>
      <c r="S643" t="b">
        <v>0</v>
      </c>
      <c r="T643" t="s">
        <v>33</v>
      </c>
      <c r="U643" t="str">
        <f t="shared" ref="U643:U706" si="74">LEFT(T643,FIND("/",T643)-1)</f>
        <v>theater</v>
      </c>
      <c r="V643" t="str">
        <f t="shared" ref="V643:V706" si="75">RIGHT(T643,LEN(T643)-FIND("/",T643)-0)</f>
        <v>plays</v>
      </c>
    </row>
    <row r="644" spans="1:2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70"/>
        <v>1.4545652173913044</v>
      </c>
      <c r="G644" t="s">
        <v>20</v>
      </c>
      <c r="H644">
        <v>129</v>
      </c>
      <c r="I644">
        <f t="shared" si="71"/>
        <v>6755.5</v>
      </c>
      <c r="J644" t="s">
        <v>15</v>
      </c>
      <c r="K644" t="s">
        <v>16</v>
      </c>
      <c r="L644">
        <v>1545026400</v>
      </c>
      <c r="M644">
        <v>1545804000</v>
      </c>
      <c r="N644" t="str">
        <f t="shared" si="72"/>
        <v>12/17/2018</v>
      </c>
      <c r="O644" s="11" t="str">
        <f t="shared" si="73"/>
        <v>December</v>
      </c>
      <c r="P644">
        <f t="shared" ref="P644:P707" si="76">YEAR(N644)</f>
        <v>2018</v>
      </c>
      <c r="Q644" t="str">
        <f>TEXT(DATE(1970,1,1)+M644/86400,"MM/DD/YYYY")</f>
        <v>12/26/2018</v>
      </c>
      <c r="R644" t="b">
        <v>0</v>
      </c>
      <c r="S644" t="b">
        <v>0</v>
      </c>
      <c r="T644" t="s">
        <v>65</v>
      </c>
      <c r="U644" t="str">
        <f t="shared" si="74"/>
        <v>technology</v>
      </c>
      <c r="V644" t="str">
        <f t="shared" si="75"/>
        <v>wearables</v>
      </c>
    </row>
    <row r="645" spans="1:2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70"/>
        <v>2.2138255033557046</v>
      </c>
      <c r="G645" t="s">
        <v>20</v>
      </c>
      <c r="H645">
        <v>375</v>
      </c>
      <c r="I645">
        <f t="shared" si="71"/>
        <v>16680.5</v>
      </c>
      <c r="J645" t="s">
        <v>21</v>
      </c>
      <c r="K645" t="s">
        <v>22</v>
      </c>
      <c r="L645">
        <v>1488348000</v>
      </c>
      <c r="M645">
        <v>1489899600</v>
      </c>
      <c r="N645" t="str">
        <f t="shared" si="72"/>
        <v>03/01/2017</v>
      </c>
      <c r="O645" s="11" t="str">
        <f t="shared" si="73"/>
        <v>March</v>
      </c>
      <c r="P645">
        <f t="shared" si="76"/>
        <v>2017</v>
      </c>
      <c r="Q645" t="str">
        <f>TEXT(DATE(1970,1,1)+M645/86400,"MM/DD/YYYY")</f>
        <v>03/19/2017</v>
      </c>
      <c r="R645" t="b">
        <v>0</v>
      </c>
      <c r="S645" t="b">
        <v>0</v>
      </c>
      <c r="T645" t="s">
        <v>33</v>
      </c>
      <c r="U645" t="str">
        <f t="shared" si="74"/>
        <v>theater</v>
      </c>
      <c r="V645" t="str">
        <f t="shared" si="75"/>
        <v>plays</v>
      </c>
    </row>
    <row r="646" spans="1:2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70"/>
        <v>0.48396694214876035</v>
      </c>
      <c r="G646" t="s">
        <v>14</v>
      </c>
      <c r="H646">
        <v>2928</v>
      </c>
      <c r="I646">
        <f t="shared" si="71"/>
        <v>42456</v>
      </c>
      <c r="J646" t="s">
        <v>15</v>
      </c>
      <c r="K646" t="s">
        <v>16</v>
      </c>
      <c r="L646">
        <v>1545112800</v>
      </c>
      <c r="M646">
        <v>1546495200</v>
      </c>
      <c r="N646" t="str">
        <f t="shared" si="72"/>
        <v>12/18/2018</v>
      </c>
      <c r="O646" s="11" t="str">
        <f t="shared" si="73"/>
        <v>December</v>
      </c>
      <c r="P646">
        <f t="shared" si="76"/>
        <v>2018</v>
      </c>
      <c r="Q646" t="str">
        <f>TEXT(DATE(1970,1,1)+M646/86400,"MM/DD/YYYY")</f>
        <v>01/03/2019</v>
      </c>
      <c r="R646" t="b">
        <v>0</v>
      </c>
      <c r="S646" t="b">
        <v>0</v>
      </c>
      <c r="T646" t="s">
        <v>33</v>
      </c>
      <c r="U646" t="str">
        <f t="shared" si="74"/>
        <v>theater</v>
      </c>
      <c r="V646" t="str">
        <f t="shared" si="75"/>
        <v>plays</v>
      </c>
    </row>
    <row r="647" spans="1:2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70"/>
        <v>0.92911504424778757</v>
      </c>
      <c r="G647" t="s">
        <v>14</v>
      </c>
      <c r="H647">
        <v>4697</v>
      </c>
      <c r="I647">
        <f t="shared" si="71"/>
        <v>91590</v>
      </c>
      <c r="J647" t="s">
        <v>21</v>
      </c>
      <c r="K647" t="s">
        <v>22</v>
      </c>
      <c r="L647">
        <v>1537938000</v>
      </c>
      <c r="M647">
        <v>1539752400</v>
      </c>
      <c r="N647" t="str">
        <f t="shared" si="72"/>
        <v>09/26/2018</v>
      </c>
      <c r="O647" s="11" t="str">
        <f t="shared" si="73"/>
        <v>September</v>
      </c>
      <c r="P647">
        <f t="shared" si="76"/>
        <v>2018</v>
      </c>
      <c r="Q647" t="str">
        <f>TEXT(DATE(1970,1,1)+M647/86400,"MM/DD/YYYY")</f>
        <v>10/17/2018</v>
      </c>
      <c r="R647" t="b">
        <v>0</v>
      </c>
      <c r="S647" t="b">
        <v>1</v>
      </c>
      <c r="T647" t="s">
        <v>23</v>
      </c>
      <c r="U647" t="str">
        <f t="shared" si="74"/>
        <v>music</v>
      </c>
      <c r="V647" t="str">
        <f t="shared" si="75"/>
        <v>rock</v>
      </c>
    </row>
    <row r="648" spans="1:2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70"/>
        <v>0.88599797365754818</v>
      </c>
      <c r="G648" t="s">
        <v>14</v>
      </c>
      <c r="H648">
        <v>2915</v>
      </c>
      <c r="I648">
        <f t="shared" si="71"/>
        <v>45181.5</v>
      </c>
      <c r="J648" t="s">
        <v>21</v>
      </c>
      <c r="K648" t="s">
        <v>22</v>
      </c>
      <c r="L648">
        <v>1363150800</v>
      </c>
      <c r="M648">
        <v>1364101200</v>
      </c>
      <c r="N648" t="str">
        <f t="shared" si="72"/>
        <v>03/13/2013</v>
      </c>
      <c r="O648" s="11" t="str">
        <f t="shared" si="73"/>
        <v>March</v>
      </c>
      <c r="P648">
        <f t="shared" si="76"/>
        <v>2013</v>
      </c>
      <c r="Q648" t="str">
        <f>TEXT(DATE(1970,1,1)+M648/86400,"MM/DD/YYYY")</f>
        <v>03/24/2013</v>
      </c>
      <c r="R648" t="b">
        <v>0</v>
      </c>
      <c r="S648" t="b">
        <v>0</v>
      </c>
      <c r="T648" t="s">
        <v>89</v>
      </c>
      <c r="U648" t="str">
        <f t="shared" si="74"/>
        <v>games</v>
      </c>
      <c r="V648" t="str">
        <f t="shared" si="75"/>
        <v>video games</v>
      </c>
    </row>
    <row r="649" spans="1:2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70"/>
        <v>0.41399999999999998</v>
      </c>
      <c r="G649" t="s">
        <v>14</v>
      </c>
      <c r="H649">
        <v>18</v>
      </c>
      <c r="I649">
        <f t="shared" si="71"/>
        <v>940.5</v>
      </c>
      <c r="J649" t="s">
        <v>21</v>
      </c>
      <c r="K649" t="s">
        <v>22</v>
      </c>
      <c r="L649">
        <v>1523250000</v>
      </c>
      <c r="M649">
        <v>1525323600</v>
      </c>
      <c r="N649" t="str">
        <f t="shared" si="72"/>
        <v>04/09/2018</v>
      </c>
      <c r="O649" s="11" t="str">
        <f t="shared" si="73"/>
        <v>April</v>
      </c>
      <c r="P649">
        <f t="shared" si="76"/>
        <v>2018</v>
      </c>
      <c r="Q649" t="str">
        <f>TEXT(DATE(1970,1,1)+M649/86400,"MM/DD/YYYY")</f>
        <v>05/03/2018</v>
      </c>
      <c r="R649" t="b">
        <v>0</v>
      </c>
      <c r="S649" t="b">
        <v>0</v>
      </c>
      <c r="T649" t="s">
        <v>206</v>
      </c>
      <c r="U649" t="str">
        <f t="shared" si="74"/>
        <v>publishing</v>
      </c>
      <c r="V649" t="str">
        <f t="shared" si="75"/>
        <v>translations</v>
      </c>
    </row>
    <row r="650" spans="1:2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70"/>
        <v>0.63056795131845844</v>
      </c>
      <c r="G650" t="s">
        <v>74</v>
      </c>
      <c r="H650">
        <v>723</v>
      </c>
      <c r="I650">
        <f t="shared" si="71"/>
        <v>31448.5</v>
      </c>
      <c r="J650" t="s">
        <v>21</v>
      </c>
      <c r="K650" t="s">
        <v>22</v>
      </c>
      <c r="L650">
        <v>1499317200</v>
      </c>
      <c r="M650">
        <v>1500872400</v>
      </c>
      <c r="N650" t="str">
        <f t="shared" si="72"/>
        <v>07/06/2017</v>
      </c>
      <c r="O650" s="11" t="str">
        <f t="shared" si="73"/>
        <v>July</v>
      </c>
      <c r="P650">
        <f t="shared" si="76"/>
        <v>2017</v>
      </c>
      <c r="Q650" t="str">
        <f>TEXT(DATE(1970,1,1)+M650/86400,"MM/DD/YYYY")</f>
        <v>07/24/2017</v>
      </c>
      <c r="R650" t="b">
        <v>1</v>
      </c>
      <c r="S650" t="b">
        <v>0</v>
      </c>
      <c r="T650" t="s">
        <v>17</v>
      </c>
      <c r="U650" t="str">
        <f t="shared" si="74"/>
        <v>food</v>
      </c>
      <c r="V650" t="str">
        <f t="shared" si="75"/>
        <v>food trucks</v>
      </c>
    </row>
    <row r="651" spans="1:2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70"/>
        <v>0.48482333607230893</v>
      </c>
      <c r="G651" t="s">
        <v>14</v>
      </c>
      <c r="H651">
        <v>602</v>
      </c>
      <c r="I651">
        <f t="shared" si="71"/>
        <v>29802.5</v>
      </c>
      <c r="J651" t="s">
        <v>98</v>
      </c>
      <c r="K651" t="s">
        <v>99</v>
      </c>
      <c r="L651">
        <v>1287550800</v>
      </c>
      <c r="M651">
        <v>1288501200</v>
      </c>
      <c r="N651" t="str">
        <f t="shared" si="72"/>
        <v>10/20/2010</v>
      </c>
      <c r="O651" s="11" t="str">
        <f t="shared" si="73"/>
        <v>October</v>
      </c>
      <c r="P651">
        <f t="shared" si="76"/>
        <v>2010</v>
      </c>
      <c r="Q651" t="str">
        <f>TEXT(DATE(1970,1,1)+M651/86400,"MM/DD/YYYY")</f>
        <v>10/31/2010</v>
      </c>
      <c r="R651" t="b">
        <v>1</v>
      </c>
      <c r="S651" t="b">
        <v>1</v>
      </c>
      <c r="T651" t="s">
        <v>33</v>
      </c>
      <c r="U651" t="str">
        <f t="shared" si="74"/>
        <v>theater</v>
      </c>
      <c r="V651" t="str">
        <f t="shared" si="75"/>
        <v>plays</v>
      </c>
    </row>
    <row r="652" spans="1:2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70"/>
        <v>0.02</v>
      </c>
      <c r="G652" t="s">
        <v>14</v>
      </c>
      <c r="H652">
        <v>1</v>
      </c>
      <c r="I652">
        <f t="shared" si="71"/>
        <v>1.5</v>
      </c>
      <c r="J652" t="s">
        <v>21</v>
      </c>
      <c r="K652" t="s">
        <v>22</v>
      </c>
      <c r="L652">
        <v>1404795600</v>
      </c>
      <c r="M652">
        <v>1407128400</v>
      </c>
      <c r="N652" t="str">
        <f t="shared" si="72"/>
        <v>07/08/2014</v>
      </c>
      <c r="O652" s="11" t="str">
        <f t="shared" si="73"/>
        <v>July</v>
      </c>
      <c r="P652">
        <f t="shared" si="76"/>
        <v>2014</v>
      </c>
      <c r="Q652" t="str">
        <f>TEXT(DATE(1970,1,1)+M652/86400,"MM/DD/YYYY")</f>
        <v>08/04/2014</v>
      </c>
      <c r="R652" t="b">
        <v>0</v>
      </c>
      <c r="S652" t="b">
        <v>0</v>
      </c>
      <c r="T652" t="s">
        <v>159</v>
      </c>
      <c r="U652" t="str">
        <f t="shared" si="74"/>
        <v>music</v>
      </c>
      <c r="V652" t="str">
        <f t="shared" si="75"/>
        <v>jazz</v>
      </c>
    </row>
    <row r="653" spans="1:2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70"/>
        <v>0.88479410269445857</v>
      </c>
      <c r="G653" t="s">
        <v>14</v>
      </c>
      <c r="H653">
        <v>3868</v>
      </c>
      <c r="I653">
        <f t="shared" si="71"/>
        <v>88953.5</v>
      </c>
      <c r="J653" t="s">
        <v>107</v>
      </c>
      <c r="K653" t="s">
        <v>108</v>
      </c>
      <c r="L653">
        <v>1393048800</v>
      </c>
      <c r="M653">
        <v>1394344800</v>
      </c>
      <c r="N653" t="str">
        <f t="shared" si="72"/>
        <v>02/22/2014</v>
      </c>
      <c r="O653" s="11" t="str">
        <f t="shared" si="73"/>
        <v>February</v>
      </c>
      <c r="P653">
        <f t="shared" si="76"/>
        <v>2014</v>
      </c>
      <c r="Q653" t="str">
        <f>TEXT(DATE(1970,1,1)+M653/86400,"MM/DD/YYYY")</f>
        <v>03/09/2014</v>
      </c>
      <c r="R653" t="b">
        <v>0</v>
      </c>
      <c r="S653" t="b">
        <v>0</v>
      </c>
      <c r="T653" t="s">
        <v>100</v>
      </c>
      <c r="U653" t="str">
        <f t="shared" si="74"/>
        <v>film &amp; video</v>
      </c>
      <c r="V653" t="str">
        <f t="shared" si="75"/>
        <v>shorts</v>
      </c>
    </row>
    <row r="654" spans="1:2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70"/>
        <v>1.2684</v>
      </c>
      <c r="G654" t="s">
        <v>20</v>
      </c>
      <c r="H654">
        <v>409</v>
      </c>
      <c r="I654">
        <f t="shared" si="71"/>
        <v>6546.5</v>
      </c>
      <c r="J654" t="s">
        <v>21</v>
      </c>
      <c r="K654" t="s">
        <v>22</v>
      </c>
      <c r="L654">
        <v>1470373200</v>
      </c>
      <c r="M654">
        <v>1474088400</v>
      </c>
      <c r="N654" t="str">
        <f t="shared" si="72"/>
        <v>08/05/2016</v>
      </c>
      <c r="O654" s="11" t="str">
        <f t="shared" si="73"/>
        <v>August</v>
      </c>
      <c r="P654">
        <f t="shared" si="76"/>
        <v>2016</v>
      </c>
      <c r="Q654" t="str">
        <f>TEXT(DATE(1970,1,1)+M654/86400,"MM/DD/YYYY")</f>
        <v>09/17/2016</v>
      </c>
      <c r="R654" t="b">
        <v>0</v>
      </c>
      <c r="S654" t="b">
        <v>0</v>
      </c>
      <c r="T654" t="s">
        <v>28</v>
      </c>
      <c r="U654" t="str">
        <f t="shared" si="74"/>
        <v>technology</v>
      </c>
      <c r="V654" t="str">
        <f t="shared" si="75"/>
        <v>web</v>
      </c>
    </row>
    <row r="655" spans="1:22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70"/>
        <v>23.388333333333332</v>
      </c>
      <c r="G655" t="s">
        <v>20</v>
      </c>
      <c r="H655">
        <v>234</v>
      </c>
      <c r="I655">
        <f t="shared" si="71"/>
        <v>7133.5</v>
      </c>
      <c r="J655" t="s">
        <v>21</v>
      </c>
      <c r="K655" t="s">
        <v>22</v>
      </c>
      <c r="L655">
        <v>1460091600</v>
      </c>
      <c r="M655">
        <v>1460264400</v>
      </c>
      <c r="N655" t="str">
        <f t="shared" si="72"/>
        <v>04/08/2016</v>
      </c>
      <c r="O655" s="11" t="str">
        <f t="shared" si="73"/>
        <v>April</v>
      </c>
      <c r="P655">
        <f t="shared" si="76"/>
        <v>2016</v>
      </c>
      <c r="Q655" t="str">
        <f>TEXT(DATE(1970,1,1)+M655/86400,"MM/DD/YYYY")</f>
        <v>04/10/2016</v>
      </c>
      <c r="R655" t="b">
        <v>0</v>
      </c>
      <c r="S655" t="b">
        <v>0</v>
      </c>
      <c r="T655" t="s">
        <v>28</v>
      </c>
      <c r="U655" t="str">
        <f t="shared" si="74"/>
        <v>technology</v>
      </c>
      <c r="V655" t="str">
        <f t="shared" si="75"/>
        <v>web</v>
      </c>
    </row>
    <row r="656" spans="1:2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70"/>
        <v>5.0838857142857146</v>
      </c>
      <c r="G656" t="s">
        <v>20</v>
      </c>
      <c r="H656">
        <v>3016</v>
      </c>
      <c r="I656">
        <f t="shared" si="71"/>
        <v>90476</v>
      </c>
      <c r="J656" t="s">
        <v>21</v>
      </c>
      <c r="K656" t="s">
        <v>22</v>
      </c>
      <c r="L656">
        <v>1440392400</v>
      </c>
      <c r="M656">
        <v>1440824400</v>
      </c>
      <c r="N656" t="str">
        <f t="shared" si="72"/>
        <v>08/24/2015</v>
      </c>
      <c r="O656" s="11" t="str">
        <f t="shared" si="73"/>
        <v>August</v>
      </c>
      <c r="P656">
        <f t="shared" si="76"/>
        <v>2015</v>
      </c>
      <c r="Q656" t="str">
        <f>TEXT(DATE(1970,1,1)+M656/86400,"MM/DD/YYYY")</f>
        <v>08/29/2015</v>
      </c>
      <c r="R656" t="b">
        <v>0</v>
      </c>
      <c r="S656" t="b">
        <v>0</v>
      </c>
      <c r="T656" t="s">
        <v>148</v>
      </c>
      <c r="U656" t="str">
        <f t="shared" si="74"/>
        <v>music</v>
      </c>
      <c r="V656" t="str">
        <f t="shared" si="75"/>
        <v>metal</v>
      </c>
    </row>
    <row r="657" spans="1:2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70"/>
        <v>1.9147826086956521</v>
      </c>
      <c r="G657" t="s">
        <v>20</v>
      </c>
      <c r="H657">
        <v>264</v>
      </c>
      <c r="I657">
        <f t="shared" si="71"/>
        <v>6738</v>
      </c>
      <c r="J657" t="s">
        <v>21</v>
      </c>
      <c r="K657" t="s">
        <v>22</v>
      </c>
      <c r="L657">
        <v>1488434400</v>
      </c>
      <c r="M657">
        <v>1489554000</v>
      </c>
      <c r="N657" t="str">
        <f t="shared" si="72"/>
        <v>03/02/2017</v>
      </c>
      <c r="O657" s="11" t="str">
        <f t="shared" si="73"/>
        <v>March</v>
      </c>
      <c r="P657">
        <f t="shared" si="76"/>
        <v>2017</v>
      </c>
      <c r="Q657" t="str">
        <f>TEXT(DATE(1970,1,1)+M657/86400,"MM/DD/YYYY")</f>
        <v>03/15/2017</v>
      </c>
      <c r="R657" t="b">
        <v>1</v>
      </c>
      <c r="S657" t="b">
        <v>0</v>
      </c>
      <c r="T657" t="s">
        <v>122</v>
      </c>
      <c r="U657" t="str">
        <f t="shared" si="74"/>
        <v>photography</v>
      </c>
      <c r="V657" t="str">
        <f t="shared" si="75"/>
        <v>photography books</v>
      </c>
    </row>
    <row r="658" spans="1:22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70"/>
        <v>0.42127533783783783</v>
      </c>
      <c r="G658" t="s">
        <v>14</v>
      </c>
      <c r="H658">
        <v>504</v>
      </c>
      <c r="I658">
        <f t="shared" si="71"/>
        <v>25191.5</v>
      </c>
      <c r="J658" t="s">
        <v>26</v>
      </c>
      <c r="K658" t="s">
        <v>27</v>
      </c>
      <c r="L658">
        <v>1514440800</v>
      </c>
      <c r="M658">
        <v>1514872800</v>
      </c>
      <c r="N658" t="str">
        <f t="shared" si="72"/>
        <v>12/28/2017</v>
      </c>
      <c r="O658" s="11" t="str">
        <f t="shared" si="73"/>
        <v>December</v>
      </c>
      <c r="P658">
        <f t="shared" si="76"/>
        <v>2017</v>
      </c>
      <c r="Q658" t="str">
        <f>TEXT(DATE(1970,1,1)+M658/86400,"MM/DD/YYYY")</f>
        <v>01/02/2018</v>
      </c>
      <c r="R658" t="b">
        <v>0</v>
      </c>
      <c r="S658" t="b">
        <v>0</v>
      </c>
      <c r="T658" t="s">
        <v>17</v>
      </c>
      <c r="U658" t="str">
        <f t="shared" si="74"/>
        <v>food</v>
      </c>
      <c r="V658" t="str">
        <f t="shared" si="75"/>
        <v>food trucks</v>
      </c>
    </row>
    <row r="659" spans="1:2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70"/>
        <v>8.2400000000000001E-2</v>
      </c>
      <c r="G659" t="s">
        <v>14</v>
      </c>
      <c r="H659">
        <v>14</v>
      </c>
      <c r="I659">
        <f t="shared" si="71"/>
        <v>419</v>
      </c>
      <c r="J659" t="s">
        <v>21</v>
      </c>
      <c r="K659" t="s">
        <v>22</v>
      </c>
      <c r="L659">
        <v>1514354400</v>
      </c>
      <c r="M659">
        <v>1515736800</v>
      </c>
      <c r="N659" t="str">
        <f t="shared" si="72"/>
        <v>12/27/2017</v>
      </c>
      <c r="O659" s="11" t="str">
        <f t="shared" si="73"/>
        <v>December</v>
      </c>
      <c r="P659">
        <f t="shared" si="76"/>
        <v>2017</v>
      </c>
      <c r="Q659" t="str">
        <f>TEXT(DATE(1970,1,1)+M659/86400,"MM/DD/YYYY")</f>
        <v>01/12/2018</v>
      </c>
      <c r="R659" t="b">
        <v>0</v>
      </c>
      <c r="S659" t="b">
        <v>0</v>
      </c>
      <c r="T659" t="s">
        <v>474</v>
      </c>
      <c r="U659" t="str">
        <f t="shared" si="74"/>
        <v>film &amp; video</v>
      </c>
      <c r="V659" t="str">
        <f t="shared" si="75"/>
        <v>science fiction</v>
      </c>
    </row>
    <row r="660" spans="1:2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70"/>
        <v>0.60064638783269964</v>
      </c>
      <c r="G660" t="s">
        <v>74</v>
      </c>
      <c r="H660">
        <v>390</v>
      </c>
      <c r="I660">
        <f t="shared" si="71"/>
        <v>15992</v>
      </c>
      <c r="J660" t="s">
        <v>21</v>
      </c>
      <c r="K660" t="s">
        <v>22</v>
      </c>
      <c r="L660">
        <v>1440910800</v>
      </c>
      <c r="M660">
        <v>1442898000</v>
      </c>
      <c r="N660" t="str">
        <f t="shared" si="72"/>
        <v>08/30/2015</v>
      </c>
      <c r="O660" s="11" t="str">
        <f t="shared" si="73"/>
        <v>August</v>
      </c>
      <c r="P660">
        <f t="shared" si="76"/>
        <v>2015</v>
      </c>
      <c r="Q660" t="str">
        <f>TEXT(DATE(1970,1,1)+M660/86400,"MM/DD/YYYY")</f>
        <v>09/22/2015</v>
      </c>
      <c r="R660" t="b">
        <v>0</v>
      </c>
      <c r="S660" t="b">
        <v>0</v>
      </c>
      <c r="T660" t="s">
        <v>23</v>
      </c>
      <c r="U660" t="str">
        <f t="shared" si="74"/>
        <v>music</v>
      </c>
      <c r="V660" t="str">
        <f t="shared" si="75"/>
        <v>rock</v>
      </c>
    </row>
    <row r="661" spans="1:2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70"/>
        <v>0.47232808616404309</v>
      </c>
      <c r="G661" t="s">
        <v>14</v>
      </c>
      <c r="H661">
        <v>750</v>
      </c>
      <c r="I661">
        <f t="shared" si="71"/>
        <v>28880</v>
      </c>
      <c r="J661" t="s">
        <v>40</v>
      </c>
      <c r="K661" t="s">
        <v>41</v>
      </c>
      <c r="L661">
        <v>1296108000</v>
      </c>
      <c r="M661">
        <v>1296194400</v>
      </c>
      <c r="N661" t="str">
        <f t="shared" si="72"/>
        <v>01/27/2011</v>
      </c>
      <c r="O661" s="11" t="str">
        <f t="shared" si="73"/>
        <v>January</v>
      </c>
      <c r="P661">
        <f t="shared" si="76"/>
        <v>2011</v>
      </c>
      <c r="Q661" t="str">
        <f>TEXT(DATE(1970,1,1)+M661/86400,"MM/DD/YYYY")</f>
        <v>01/28/2011</v>
      </c>
      <c r="R661" t="b">
        <v>0</v>
      </c>
      <c r="S661" t="b">
        <v>0</v>
      </c>
      <c r="T661" t="s">
        <v>42</v>
      </c>
      <c r="U661" t="str">
        <f t="shared" si="74"/>
        <v>film &amp; video</v>
      </c>
      <c r="V661" t="str">
        <f t="shared" si="75"/>
        <v>documentary</v>
      </c>
    </row>
    <row r="662" spans="1:2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70"/>
        <v>0.81736263736263737</v>
      </c>
      <c r="G662" t="s">
        <v>14</v>
      </c>
      <c r="H662">
        <v>77</v>
      </c>
      <c r="I662">
        <f t="shared" si="71"/>
        <v>3757.5</v>
      </c>
      <c r="J662" t="s">
        <v>21</v>
      </c>
      <c r="K662" t="s">
        <v>22</v>
      </c>
      <c r="L662">
        <v>1440133200</v>
      </c>
      <c r="M662">
        <v>1440910800</v>
      </c>
      <c r="N662" t="str">
        <f t="shared" si="72"/>
        <v>08/21/2015</v>
      </c>
      <c r="O662" s="11" t="str">
        <f t="shared" si="73"/>
        <v>August</v>
      </c>
      <c r="P662">
        <f t="shared" si="76"/>
        <v>2015</v>
      </c>
      <c r="Q662" t="str">
        <f>TEXT(DATE(1970,1,1)+M662/86400,"MM/DD/YYYY")</f>
        <v>08/30/2015</v>
      </c>
      <c r="R662" t="b">
        <v>1</v>
      </c>
      <c r="S662" t="b">
        <v>0</v>
      </c>
      <c r="T662" t="s">
        <v>33</v>
      </c>
      <c r="U662" t="str">
        <f t="shared" si="74"/>
        <v>theater</v>
      </c>
      <c r="V662" t="str">
        <f t="shared" si="75"/>
        <v>plays</v>
      </c>
    </row>
    <row r="663" spans="1:2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70"/>
        <v>0.54187265917603</v>
      </c>
      <c r="G663" t="s">
        <v>14</v>
      </c>
      <c r="H663">
        <v>752</v>
      </c>
      <c r="I663">
        <f t="shared" si="71"/>
        <v>29312</v>
      </c>
      <c r="J663" t="s">
        <v>36</v>
      </c>
      <c r="K663" t="s">
        <v>37</v>
      </c>
      <c r="L663">
        <v>1332910800</v>
      </c>
      <c r="M663">
        <v>1335502800</v>
      </c>
      <c r="N663" t="str">
        <f t="shared" si="72"/>
        <v>03/28/2012</v>
      </c>
      <c r="O663" s="11" t="str">
        <f t="shared" si="73"/>
        <v>March</v>
      </c>
      <c r="P663">
        <f t="shared" si="76"/>
        <v>2012</v>
      </c>
      <c r="Q663" t="str">
        <f>TEXT(DATE(1970,1,1)+M663/86400,"MM/DD/YYYY")</f>
        <v>04/27/2012</v>
      </c>
      <c r="R663" t="b">
        <v>0</v>
      </c>
      <c r="S663" t="b">
        <v>0</v>
      </c>
      <c r="T663" t="s">
        <v>159</v>
      </c>
      <c r="U663" t="str">
        <f t="shared" si="74"/>
        <v>music</v>
      </c>
      <c r="V663" t="str">
        <f t="shared" si="75"/>
        <v>jazz</v>
      </c>
    </row>
    <row r="664" spans="1:2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70"/>
        <v>0.97868131868131869</v>
      </c>
      <c r="G664" t="s">
        <v>14</v>
      </c>
      <c r="H664">
        <v>131</v>
      </c>
      <c r="I664">
        <f t="shared" si="71"/>
        <v>4518.5</v>
      </c>
      <c r="J664" t="s">
        <v>21</v>
      </c>
      <c r="K664" t="s">
        <v>22</v>
      </c>
      <c r="L664">
        <v>1544335200</v>
      </c>
      <c r="M664">
        <v>1544680800</v>
      </c>
      <c r="N664" t="str">
        <f t="shared" si="72"/>
        <v>12/09/2018</v>
      </c>
      <c r="O664" s="11" t="str">
        <f t="shared" si="73"/>
        <v>December</v>
      </c>
      <c r="P664">
        <f t="shared" si="76"/>
        <v>2018</v>
      </c>
      <c r="Q664" t="str">
        <f>TEXT(DATE(1970,1,1)+M664/86400,"MM/DD/YYYY")</f>
        <v>12/13/2018</v>
      </c>
      <c r="R664" t="b">
        <v>0</v>
      </c>
      <c r="S664" t="b">
        <v>0</v>
      </c>
      <c r="T664" t="s">
        <v>33</v>
      </c>
      <c r="U664" t="str">
        <f t="shared" si="74"/>
        <v>theater</v>
      </c>
      <c r="V664" t="str">
        <f t="shared" si="75"/>
        <v>plays</v>
      </c>
    </row>
    <row r="665" spans="1:2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70"/>
        <v>0.77239999999999998</v>
      </c>
      <c r="G665" t="s">
        <v>14</v>
      </c>
      <c r="H665">
        <v>87</v>
      </c>
      <c r="I665">
        <f t="shared" si="71"/>
        <v>3905.5</v>
      </c>
      <c r="J665" t="s">
        <v>21</v>
      </c>
      <c r="K665" t="s">
        <v>22</v>
      </c>
      <c r="L665">
        <v>1286427600</v>
      </c>
      <c r="M665">
        <v>1288414800</v>
      </c>
      <c r="N665" t="str">
        <f t="shared" si="72"/>
        <v>10/07/2010</v>
      </c>
      <c r="O665" s="11" t="str">
        <f t="shared" si="73"/>
        <v>October</v>
      </c>
      <c r="P665">
        <f t="shared" si="76"/>
        <v>2010</v>
      </c>
      <c r="Q665" t="str">
        <f>TEXT(DATE(1970,1,1)+M665/86400,"MM/DD/YYYY")</f>
        <v>10/30/2010</v>
      </c>
      <c r="R665" t="b">
        <v>0</v>
      </c>
      <c r="S665" t="b">
        <v>0</v>
      </c>
      <c r="T665" t="s">
        <v>33</v>
      </c>
      <c r="U665" t="str">
        <f t="shared" si="74"/>
        <v>theater</v>
      </c>
      <c r="V665" t="str">
        <f t="shared" si="75"/>
        <v>plays</v>
      </c>
    </row>
    <row r="666" spans="1:2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70"/>
        <v>0.33464735516372796</v>
      </c>
      <c r="G666" t="s">
        <v>14</v>
      </c>
      <c r="H666">
        <v>1063</v>
      </c>
      <c r="I666">
        <f t="shared" si="71"/>
        <v>13817</v>
      </c>
      <c r="J666" t="s">
        <v>21</v>
      </c>
      <c r="K666" t="s">
        <v>22</v>
      </c>
      <c r="L666">
        <v>1329717600</v>
      </c>
      <c r="M666">
        <v>1330581600</v>
      </c>
      <c r="N666" t="str">
        <f t="shared" si="72"/>
        <v>02/20/2012</v>
      </c>
      <c r="O666" s="11" t="str">
        <f t="shared" si="73"/>
        <v>February</v>
      </c>
      <c r="P666">
        <f t="shared" si="76"/>
        <v>2012</v>
      </c>
      <c r="Q666" t="str">
        <f>TEXT(DATE(1970,1,1)+M666/86400,"MM/DD/YYYY")</f>
        <v>03/01/2012</v>
      </c>
      <c r="R666" t="b">
        <v>0</v>
      </c>
      <c r="S666" t="b">
        <v>0</v>
      </c>
      <c r="T666" t="s">
        <v>159</v>
      </c>
      <c r="U666" t="str">
        <f t="shared" si="74"/>
        <v>music</v>
      </c>
      <c r="V666" t="str">
        <f t="shared" si="75"/>
        <v>jazz</v>
      </c>
    </row>
    <row r="667" spans="1:2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70"/>
        <v>2.3958823529411766</v>
      </c>
      <c r="G667" t="s">
        <v>20</v>
      </c>
      <c r="H667">
        <v>272</v>
      </c>
      <c r="I667">
        <f t="shared" si="71"/>
        <v>6245.5</v>
      </c>
      <c r="J667" t="s">
        <v>21</v>
      </c>
      <c r="K667" t="s">
        <v>22</v>
      </c>
      <c r="L667">
        <v>1310187600</v>
      </c>
      <c r="M667">
        <v>1311397200</v>
      </c>
      <c r="N667" t="str">
        <f t="shared" si="72"/>
        <v>07/09/2011</v>
      </c>
      <c r="O667" s="11" t="str">
        <f t="shared" si="73"/>
        <v>July</v>
      </c>
      <c r="P667">
        <f t="shared" si="76"/>
        <v>2011</v>
      </c>
      <c r="Q667" t="str">
        <f>TEXT(DATE(1970,1,1)+M667/86400,"MM/DD/YYYY")</f>
        <v>07/23/2011</v>
      </c>
      <c r="R667" t="b">
        <v>0</v>
      </c>
      <c r="S667" t="b">
        <v>1</v>
      </c>
      <c r="T667" t="s">
        <v>42</v>
      </c>
      <c r="U667" t="str">
        <f t="shared" si="74"/>
        <v>film &amp; video</v>
      </c>
      <c r="V667" t="str">
        <f t="shared" si="75"/>
        <v>documentary</v>
      </c>
    </row>
    <row r="668" spans="1:2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70"/>
        <v>0.64032258064516134</v>
      </c>
      <c r="G668" t="s">
        <v>74</v>
      </c>
      <c r="H668">
        <v>25</v>
      </c>
      <c r="I668">
        <f t="shared" si="71"/>
        <v>1005</v>
      </c>
      <c r="J668" t="s">
        <v>21</v>
      </c>
      <c r="K668" t="s">
        <v>22</v>
      </c>
      <c r="L668">
        <v>1377838800</v>
      </c>
      <c r="M668">
        <v>1378357200</v>
      </c>
      <c r="N668" t="str">
        <f t="shared" si="72"/>
        <v>08/30/2013</v>
      </c>
      <c r="O668" s="11" t="str">
        <f t="shared" si="73"/>
        <v>August</v>
      </c>
      <c r="P668">
        <f t="shared" si="76"/>
        <v>2013</v>
      </c>
      <c r="Q668" t="str">
        <f>TEXT(DATE(1970,1,1)+M668/86400,"MM/DD/YYYY")</f>
        <v>09/05/2013</v>
      </c>
      <c r="R668" t="b">
        <v>0</v>
      </c>
      <c r="S668" t="b">
        <v>1</v>
      </c>
      <c r="T668" t="s">
        <v>33</v>
      </c>
      <c r="U668" t="str">
        <f t="shared" si="74"/>
        <v>theater</v>
      </c>
      <c r="V668" t="str">
        <f t="shared" si="75"/>
        <v>plays</v>
      </c>
    </row>
    <row r="669" spans="1:22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70"/>
        <v>1.7615942028985507</v>
      </c>
      <c r="G669" t="s">
        <v>20</v>
      </c>
      <c r="H669">
        <v>419</v>
      </c>
      <c r="I669">
        <f t="shared" si="71"/>
        <v>6287</v>
      </c>
      <c r="J669" t="s">
        <v>21</v>
      </c>
      <c r="K669" t="s">
        <v>22</v>
      </c>
      <c r="L669">
        <v>1410325200</v>
      </c>
      <c r="M669">
        <v>1411102800</v>
      </c>
      <c r="N669" t="str">
        <f t="shared" si="72"/>
        <v>09/10/2014</v>
      </c>
      <c r="O669" s="11" t="str">
        <f t="shared" si="73"/>
        <v>September</v>
      </c>
      <c r="P669">
        <f t="shared" si="76"/>
        <v>2014</v>
      </c>
      <c r="Q669" t="str">
        <f>TEXT(DATE(1970,1,1)+M669/86400,"MM/DD/YYYY")</f>
        <v>09/19/2014</v>
      </c>
      <c r="R669" t="b">
        <v>0</v>
      </c>
      <c r="S669" t="b">
        <v>0</v>
      </c>
      <c r="T669" t="s">
        <v>1029</v>
      </c>
      <c r="U669" t="str">
        <f t="shared" si="74"/>
        <v>journalism</v>
      </c>
      <c r="V669" t="str">
        <f t="shared" si="75"/>
        <v>audio</v>
      </c>
    </row>
    <row r="670" spans="1:22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70"/>
        <v>0.20338181818181819</v>
      </c>
      <c r="G670" t="s">
        <v>14</v>
      </c>
      <c r="H670">
        <v>76</v>
      </c>
      <c r="I670">
        <f t="shared" si="71"/>
        <v>2834.5</v>
      </c>
      <c r="J670" t="s">
        <v>21</v>
      </c>
      <c r="K670" t="s">
        <v>22</v>
      </c>
      <c r="L670">
        <v>1343797200</v>
      </c>
      <c r="M670">
        <v>1344834000</v>
      </c>
      <c r="N670" t="str">
        <f t="shared" si="72"/>
        <v>08/01/2012</v>
      </c>
      <c r="O670" s="11" t="str">
        <f t="shared" si="73"/>
        <v>August</v>
      </c>
      <c r="P670">
        <f t="shared" si="76"/>
        <v>2012</v>
      </c>
      <c r="Q670" t="str">
        <f>TEXT(DATE(1970,1,1)+M670/86400,"MM/DD/YYYY")</f>
        <v>08/13/2012</v>
      </c>
      <c r="R670" t="b">
        <v>0</v>
      </c>
      <c r="S670" t="b">
        <v>0</v>
      </c>
      <c r="T670" t="s">
        <v>33</v>
      </c>
      <c r="U670" t="str">
        <f t="shared" si="74"/>
        <v>theater</v>
      </c>
      <c r="V670" t="str">
        <f t="shared" si="75"/>
        <v>plays</v>
      </c>
    </row>
    <row r="671" spans="1:2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70"/>
        <v>3.5864754098360656</v>
      </c>
      <c r="G671" t="s">
        <v>20</v>
      </c>
      <c r="H671">
        <v>1621</v>
      </c>
      <c r="I671">
        <f t="shared" si="71"/>
        <v>88320.5</v>
      </c>
      <c r="J671" t="s">
        <v>107</v>
      </c>
      <c r="K671" t="s">
        <v>108</v>
      </c>
      <c r="L671">
        <v>1498453200</v>
      </c>
      <c r="M671">
        <v>1499230800</v>
      </c>
      <c r="N671" t="str">
        <f t="shared" si="72"/>
        <v>06/26/2017</v>
      </c>
      <c r="O671" s="11" t="str">
        <f t="shared" si="73"/>
        <v>June</v>
      </c>
      <c r="P671">
        <f t="shared" si="76"/>
        <v>2017</v>
      </c>
      <c r="Q671" t="str">
        <f>TEXT(DATE(1970,1,1)+M671/86400,"MM/DD/YYYY")</f>
        <v>07/05/2017</v>
      </c>
      <c r="R671" t="b">
        <v>0</v>
      </c>
      <c r="S671" t="b">
        <v>0</v>
      </c>
      <c r="T671" t="s">
        <v>33</v>
      </c>
      <c r="U671" t="str">
        <f t="shared" si="74"/>
        <v>theater</v>
      </c>
      <c r="V671" t="str">
        <f t="shared" si="75"/>
        <v>plays</v>
      </c>
    </row>
    <row r="672" spans="1:22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70"/>
        <v>4.6885802469135802</v>
      </c>
      <c r="G672" t="s">
        <v>20</v>
      </c>
      <c r="H672">
        <v>1101</v>
      </c>
      <c r="I672">
        <f t="shared" si="71"/>
        <v>38528</v>
      </c>
      <c r="J672" t="s">
        <v>21</v>
      </c>
      <c r="K672" t="s">
        <v>22</v>
      </c>
      <c r="L672">
        <v>1456380000</v>
      </c>
      <c r="M672">
        <v>1457416800</v>
      </c>
      <c r="N672" t="str">
        <f t="shared" si="72"/>
        <v>02/25/2016</v>
      </c>
      <c r="O672" s="11" t="str">
        <f t="shared" si="73"/>
        <v>February</v>
      </c>
      <c r="P672">
        <f t="shared" si="76"/>
        <v>2016</v>
      </c>
      <c r="Q672" t="str">
        <f>TEXT(DATE(1970,1,1)+M672/86400,"MM/DD/YYYY")</f>
        <v>03/08/2016</v>
      </c>
      <c r="R672" t="b">
        <v>0</v>
      </c>
      <c r="S672" t="b">
        <v>0</v>
      </c>
      <c r="T672" t="s">
        <v>60</v>
      </c>
      <c r="U672" t="str">
        <f t="shared" si="74"/>
        <v>music</v>
      </c>
      <c r="V672" t="str">
        <f t="shared" si="75"/>
        <v>indie rock</v>
      </c>
    </row>
    <row r="673" spans="1:22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70"/>
        <v>1.220563524590164</v>
      </c>
      <c r="G673" t="s">
        <v>20</v>
      </c>
      <c r="H673">
        <v>1073</v>
      </c>
      <c r="I673">
        <f t="shared" si="71"/>
        <v>60100</v>
      </c>
      <c r="J673" t="s">
        <v>21</v>
      </c>
      <c r="K673" t="s">
        <v>22</v>
      </c>
      <c r="L673">
        <v>1280552400</v>
      </c>
      <c r="M673">
        <v>1280898000</v>
      </c>
      <c r="N673" t="str">
        <f t="shared" si="72"/>
        <v>07/31/2010</v>
      </c>
      <c r="O673" s="11" t="str">
        <f t="shared" si="73"/>
        <v>July</v>
      </c>
      <c r="P673">
        <f t="shared" si="76"/>
        <v>2010</v>
      </c>
      <c r="Q673" t="str">
        <f>TEXT(DATE(1970,1,1)+M673/86400,"MM/DD/YYYY")</f>
        <v>08/04/2010</v>
      </c>
      <c r="R673" t="b">
        <v>0</v>
      </c>
      <c r="S673" t="b">
        <v>1</v>
      </c>
      <c r="T673" t="s">
        <v>33</v>
      </c>
      <c r="U673" t="str">
        <f t="shared" si="74"/>
        <v>theater</v>
      </c>
      <c r="V673" t="str">
        <f t="shared" si="75"/>
        <v>plays</v>
      </c>
    </row>
    <row r="674" spans="1:2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70"/>
        <v>0.55931783729156137</v>
      </c>
      <c r="G674" t="s">
        <v>14</v>
      </c>
      <c r="H674">
        <v>4428</v>
      </c>
      <c r="I674">
        <f t="shared" si="71"/>
        <v>57558.5</v>
      </c>
      <c r="J674" t="s">
        <v>26</v>
      </c>
      <c r="K674" t="s">
        <v>27</v>
      </c>
      <c r="L674">
        <v>1521608400</v>
      </c>
      <c r="M674">
        <v>1522472400</v>
      </c>
      <c r="N674" t="str">
        <f t="shared" si="72"/>
        <v>03/21/2018</v>
      </c>
      <c r="O674" s="11" t="str">
        <f t="shared" si="73"/>
        <v>March</v>
      </c>
      <c r="P674">
        <f t="shared" si="76"/>
        <v>2018</v>
      </c>
      <c r="Q674" t="str">
        <f>TEXT(DATE(1970,1,1)+M674/86400,"MM/DD/YYYY")</f>
        <v>03/31/2018</v>
      </c>
      <c r="R674" t="b">
        <v>0</v>
      </c>
      <c r="S674" t="b">
        <v>0</v>
      </c>
      <c r="T674" t="s">
        <v>33</v>
      </c>
      <c r="U674" t="str">
        <f t="shared" si="74"/>
        <v>theater</v>
      </c>
      <c r="V674" t="str">
        <f t="shared" si="75"/>
        <v>plays</v>
      </c>
    </row>
    <row r="675" spans="1:2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70"/>
        <v>0.43660714285714286</v>
      </c>
      <c r="G675" t="s">
        <v>14</v>
      </c>
      <c r="H675">
        <v>58</v>
      </c>
      <c r="I675">
        <f t="shared" si="71"/>
        <v>1251.5</v>
      </c>
      <c r="J675" t="s">
        <v>107</v>
      </c>
      <c r="K675" t="s">
        <v>108</v>
      </c>
      <c r="L675">
        <v>1460696400</v>
      </c>
      <c r="M675">
        <v>1462510800</v>
      </c>
      <c r="N675" t="str">
        <f t="shared" si="72"/>
        <v>04/15/2016</v>
      </c>
      <c r="O675" s="11" t="str">
        <f t="shared" si="73"/>
        <v>April</v>
      </c>
      <c r="P675">
        <f t="shared" si="76"/>
        <v>2016</v>
      </c>
      <c r="Q675" t="str">
        <f>TEXT(DATE(1970,1,1)+M675/86400,"MM/DD/YYYY")</f>
        <v>05/06/2016</v>
      </c>
      <c r="R675" t="b">
        <v>0</v>
      </c>
      <c r="S675" t="b">
        <v>0</v>
      </c>
      <c r="T675" t="s">
        <v>60</v>
      </c>
      <c r="U675" t="str">
        <f t="shared" si="74"/>
        <v>music</v>
      </c>
      <c r="V675" t="str">
        <f t="shared" si="75"/>
        <v>indie rock</v>
      </c>
    </row>
    <row r="676" spans="1:2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70"/>
        <v>0.33538371411833628</v>
      </c>
      <c r="G676" t="s">
        <v>74</v>
      </c>
      <c r="H676">
        <v>1218</v>
      </c>
      <c r="I676">
        <f t="shared" si="71"/>
        <v>29234</v>
      </c>
      <c r="J676" t="s">
        <v>21</v>
      </c>
      <c r="K676" t="s">
        <v>22</v>
      </c>
      <c r="L676">
        <v>1313730000</v>
      </c>
      <c r="M676">
        <v>1317790800</v>
      </c>
      <c r="N676" t="str">
        <f t="shared" si="72"/>
        <v>08/19/2011</v>
      </c>
      <c r="O676" s="11" t="str">
        <f t="shared" si="73"/>
        <v>August</v>
      </c>
      <c r="P676">
        <f t="shared" si="76"/>
        <v>2011</v>
      </c>
      <c r="Q676" t="str">
        <f>TEXT(DATE(1970,1,1)+M676/86400,"MM/DD/YYYY")</f>
        <v>10/05/2011</v>
      </c>
      <c r="R676" t="b">
        <v>0</v>
      </c>
      <c r="S676" t="b">
        <v>0</v>
      </c>
      <c r="T676" t="s">
        <v>122</v>
      </c>
      <c r="U676" t="str">
        <f t="shared" si="74"/>
        <v>photography</v>
      </c>
      <c r="V676" t="str">
        <f t="shared" si="75"/>
        <v>photography books</v>
      </c>
    </row>
    <row r="677" spans="1:2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70"/>
        <v>1.2297938144329896</v>
      </c>
      <c r="G677" t="s">
        <v>20</v>
      </c>
      <c r="H677">
        <v>331</v>
      </c>
      <c r="I677">
        <f t="shared" si="71"/>
        <v>6130</v>
      </c>
      <c r="J677" t="s">
        <v>21</v>
      </c>
      <c r="K677" t="s">
        <v>22</v>
      </c>
      <c r="L677">
        <v>1568178000</v>
      </c>
      <c r="M677">
        <v>1568782800</v>
      </c>
      <c r="N677" t="str">
        <f t="shared" si="72"/>
        <v>09/11/2019</v>
      </c>
      <c r="O677" s="11" t="str">
        <f t="shared" si="73"/>
        <v>September</v>
      </c>
      <c r="P677">
        <f t="shared" si="76"/>
        <v>2019</v>
      </c>
      <c r="Q677" t="str">
        <f>TEXT(DATE(1970,1,1)+M677/86400,"MM/DD/YYYY")</f>
        <v>09/18/2019</v>
      </c>
      <c r="R677" t="b">
        <v>0</v>
      </c>
      <c r="S677" t="b">
        <v>0</v>
      </c>
      <c r="T677" t="s">
        <v>1029</v>
      </c>
      <c r="U677" t="str">
        <f t="shared" si="74"/>
        <v>journalism</v>
      </c>
      <c r="V677" t="str">
        <f t="shared" si="75"/>
        <v>audio</v>
      </c>
    </row>
    <row r="678" spans="1:2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70"/>
        <v>1.8974959871589085</v>
      </c>
      <c r="G678" t="s">
        <v>20</v>
      </c>
      <c r="H678">
        <v>1170</v>
      </c>
      <c r="I678">
        <f t="shared" si="71"/>
        <v>59692</v>
      </c>
      <c r="J678" t="s">
        <v>21</v>
      </c>
      <c r="K678" t="s">
        <v>22</v>
      </c>
      <c r="L678">
        <v>1348635600</v>
      </c>
      <c r="M678">
        <v>1349413200</v>
      </c>
      <c r="N678" t="str">
        <f t="shared" si="72"/>
        <v>09/26/2012</v>
      </c>
      <c r="O678" s="11" t="str">
        <f t="shared" si="73"/>
        <v>September</v>
      </c>
      <c r="P678">
        <f t="shared" si="76"/>
        <v>2012</v>
      </c>
      <c r="Q678" t="str">
        <f>TEXT(DATE(1970,1,1)+M678/86400,"MM/DD/YYYY")</f>
        <v>10/05/2012</v>
      </c>
      <c r="R678" t="b">
        <v>0</v>
      </c>
      <c r="S678" t="b">
        <v>0</v>
      </c>
      <c r="T678" t="s">
        <v>122</v>
      </c>
      <c r="U678" t="str">
        <f t="shared" si="74"/>
        <v>photography</v>
      </c>
      <c r="V678" t="str">
        <f t="shared" si="75"/>
        <v>photography books</v>
      </c>
    </row>
    <row r="679" spans="1:2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70"/>
        <v>0.83622641509433959</v>
      </c>
      <c r="G679" t="s">
        <v>14</v>
      </c>
      <c r="H679">
        <v>111</v>
      </c>
      <c r="I679">
        <f t="shared" si="71"/>
        <v>2271.5</v>
      </c>
      <c r="J679" t="s">
        <v>21</v>
      </c>
      <c r="K679" t="s">
        <v>22</v>
      </c>
      <c r="L679">
        <v>1468126800</v>
      </c>
      <c r="M679">
        <v>1472446800</v>
      </c>
      <c r="N679" t="str">
        <f t="shared" si="72"/>
        <v>07/10/2016</v>
      </c>
      <c r="O679" s="11" t="str">
        <f t="shared" si="73"/>
        <v>July</v>
      </c>
      <c r="P679">
        <f t="shared" si="76"/>
        <v>2016</v>
      </c>
      <c r="Q679" t="str">
        <f>TEXT(DATE(1970,1,1)+M679/86400,"MM/DD/YYYY")</f>
        <v>08/29/2016</v>
      </c>
      <c r="R679" t="b">
        <v>0</v>
      </c>
      <c r="S679" t="b">
        <v>0</v>
      </c>
      <c r="T679" t="s">
        <v>119</v>
      </c>
      <c r="U679" t="str">
        <f t="shared" si="74"/>
        <v>publishing</v>
      </c>
      <c r="V679" t="str">
        <f t="shared" si="75"/>
        <v>fiction</v>
      </c>
    </row>
    <row r="680" spans="1:2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70"/>
        <v>0.17968844221105529</v>
      </c>
      <c r="G680" t="s">
        <v>74</v>
      </c>
      <c r="H680">
        <v>215</v>
      </c>
      <c r="I680">
        <f t="shared" si="71"/>
        <v>9047</v>
      </c>
      <c r="J680" t="s">
        <v>21</v>
      </c>
      <c r="K680" t="s">
        <v>22</v>
      </c>
      <c r="L680">
        <v>1547877600</v>
      </c>
      <c r="M680">
        <v>1548050400</v>
      </c>
      <c r="N680" t="str">
        <f t="shared" si="72"/>
        <v>01/19/2019</v>
      </c>
      <c r="O680" s="11" t="str">
        <f t="shared" si="73"/>
        <v>January</v>
      </c>
      <c r="P680">
        <f t="shared" si="76"/>
        <v>2019</v>
      </c>
      <c r="Q680" t="str">
        <f>TEXT(DATE(1970,1,1)+M680/86400,"MM/DD/YYYY")</f>
        <v>01/21/2019</v>
      </c>
      <c r="R680" t="b">
        <v>0</v>
      </c>
      <c r="S680" t="b">
        <v>0</v>
      </c>
      <c r="T680" t="s">
        <v>53</v>
      </c>
      <c r="U680" t="str">
        <f t="shared" si="74"/>
        <v>film &amp; video</v>
      </c>
      <c r="V680" t="str">
        <f t="shared" si="75"/>
        <v>drama</v>
      </c>
    </row>
    <row r="681" spans="1:2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70"/>
        <v>10.365</v>
      </c>
      <c r="G681" t="s">
        <v>20</v>
      </c>
      <c r="H681">
        <v>363</v>
      </c>
      <c r="I681">
        <f t="shared" si="71"/>
        <v>7437</v>
      </c>
      <c r="J681" t="s">
        <v>21</v>
      </c>
      <c r="K681" t="s">
        <v>22</v>
      </c>
      <c r="L681">
        <v>1571374800</v>
      </c>
      <c r="M681">
        <v>1571806800</v>
      </c>
      <c r="N681" t="str">
        <f t="shared" si="72"/>
        <v>10/18/2019</v>
      </c>
      <c r="O681" s="11" t="str">
        <f t="shared" si="73"/>
        <v>October</v>
      </c>
      <c r="P681">
        <f t="shared" si="76"/>
        <v>2019</v>
      </c>
      <c r="Q681" t="str">
        <f>TEXT(DATE(1970,1,1)+M681/86400,"MM/DD/YYYY")</f>
        <v>10/23/2019</v>
      </c>
      <c r="R681" t="b">
        <v>0</v>
      </c>
      <c r="S681" t="b">
        <v>1</v>
      </c>
      <c r="T681" t="s">
        <v>17</v>
      </c>
      <c r="U681" t="str">
        <f t="shared" si="74"/>
        <v>food</v>
      </c>
      <c r="V681" t="str">
        <f t="shared" si="75"/>
        <v>food trucks</v>
      </c>
    </row>
    <row r="682" spans="1:22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70"/>
        <v>0.97405219780219776</v>
      </c>
      <c r="G682" t="s">
        <v>14</v>
      </c>
      <c r="H682">
        <v>2955</v>
      </c>
      <c r="I682">
        <f t="shared" si="71"/>
        <v>72388.5</v>
      </c>
      <c r="J682" t="s">
        <v>21</v>
      </c>
      <c r="K682" t="s">
        <v>22</v>
      </c>
      <c r="L682">
        <v>1576303200</v>
      </c>
      <c r="M682">
        <v>1576476000</v>
      </c>
      <c r="N682" t="str">
        <f t="shared" si="72"/>
        <v>12/14/2019</v>
      </c>
      <c r="O682" s="11" t="str">
        <f t="shared" si="73"/>
        <v>December</v>
      </c>
      <c r="P682">
        <f t="shared" si="76"/>
        <v>2019</v>
      </c>
      <c r="Q682" t="str">
        <f>TEXT(DATE(1970,1,1)+M682/86400,"MM/DD/YYYY")</f>
        <v>12/16/2019</v>
      </c>
      <c r="R682" t="b">
        <v>0</v>
      </c>
      <c r="S682" t="b">
        <v>1</v>
      </c>
      <c r="T682" t="s">
        <v>292</v>
      </c>
      <c r="U682" t="str">
        <f t="shared" si="74"/>
        <v>games</v>
      </c>
      <c r="V682" t="str">
        <f t="shared" si="75"/>
        <v>mobile games</v>
      </c>
    </row>
    <row r="683" spans="1:22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70"/>
        <v>0.86386203150461705</v>
      </c>
      <c r="G683" t="s">
        <v>14</v>
      </c>
      <c r="H683">
        <v>1657</v>
      </c>
      <c r="I683">
        <f t="shared" si="71"/>
        <v>80347</v>
      </c>
      <c r="J683" t="s">
        <v>21</v>
      </c>
      <c r="K683" t="s">
        <v>22</v>
      </c>
      <c r="L683">
        <v>1324447200</v>
      </c>
      <c r="M683">
        <v>1324965600</v>
      </c>
      <c r="N683" t="str">
        <f t="shared" si="72"/>
        <v>12/21/2011</v>
      </c>
      <c r="O683" s="11" t="str">
        <f t="shared" si="73"/>
        <v>December</v>
      </c>
      <c r="P683">
        <f t="shared" si="76"/>
        <v>2011</v>
      </c>
      <c r="Q683" t="str">
        <f>TEXT(DATE(1970,1,1)+M683/86400,"MM/DD/YYYY")</f>
        <v>12/27/2011</v>
      </c>
      <c r="R683" t="b">
        <v>0</v>
      </c>
      <c r="S683" t="b">
        <v>0</v>
      </c>
      <c r="T683" t="s">
        <v>33</v>
      </c>
      <c r="U683" t="str">
        <f t="shared" si="74"/>
        <v>theater</v>
      </c>
      <c r="V683" t="str">
        <f t="shared" si="75"/>
        <v>plays</v>
      </c>
    </row>
    <row r="684" spans="1:22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70"/>
        <v>1.5016666666666667</v>
      </c>
      <c r="G684" t="s">
        <v>20</v>
      </c>
      <c r="H684">
        <v>103</v>
      </c>
      <c r="I684">
        <f t="shared" si="71"/>
        <v>4106</v>
      </c>
      <c r="J684" t="s">
        <v>21</v>
      </c>
      <c r="K684" t="s">
        <v>22</v>
      </c>
      <c r="L684">
        <v>1386741600</v>
      </c>
      <c r="M684">
        <v>1387519200</v>
      </c>
      <c r="N684" t="str">
        <f t="shared" si="72"/>
        <v>12/11/2013</v>
      </c>
      <c r="O684" s="11" t="str">
        <f t="shared" si="73"/>
        <v>December</v>
      </c>
      <c r="P684">
        <f t="shared" si="76"/>
        <v>2013</v>
      </c>
      <c r="Q684" t="str">
        <f>TEXT(DATE(1970,1,1)+M684/86400,"MM/DD/YYYY")</f>
        <v>12/20/2013</v>
      </c>
      <c r="R684" t="b">
        <v>0</v>
      </c>
      <c r="S684" t="b">
        <v>0</v>
      </c>
      <c r="T684" t="s">
        <v>33</v>
      </c>
      <c r="U684" t="str">
        <f t="shared" si="74"/>
        <v>theater</v>
      </c>
      <c r="V684" t="str">
        <f t="shared" si="75"/>
        <v>plays</v>
      </c>
    </row>
    <row r="685" spans="1:2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70"/>
        <v>3.5843478260869563</v>
      </c>
      <c r="G685" t="s">
        <v>20</v>
      </c>
      <c r="H685">
        <v>147</v>
      </c>
      <c r="I685">
        <f t="shared" si="71"/>
        <v>4195.5</v>
      </c>
      <c r="J685" t="s">
        <v>21</v>
      </c>
      <c r="K685" t="s">
        <v>22</v>
      </c>
      <c r="L685">
        <v>1537074000</v>
      </c>
      <c r="M685">
        <v>1537246800</v>
      </c>
      <c r="N685" t="str">
        <f t="shared" si="72"/>
        <v>09/16/2018</v>
      </c>
      <c r="O685" s="11" t="str">
        <f t="shared" si="73"/>
        <v>September</v>
      </c>
      <c r="P685">
        <f t="shared" si="76"/>
        <v>2018</v>
      </c>
      <c r="Q685" t="str">
        <f>TEXT(DATE(1970,1,1)+M685/86400,"MM/DD/YYYY")</f>
        <v>09/18/2018</v>
      </c>
      <c r="R685" t="b">
        <v>0</v>
      </c>
      <c r="S685" t="b">
        <v>0</v>
      </c>
      <c r="T685" t="s">
        <v>33</v>
      </c>
      <c r="U685" t="str">
        <f t="shared" si="74"/>
        <v>theater</v>
      </c>
      <c r="V685" t="str">
        <f t="shared" si="75"/>
        <v>plays</v>
      </c>
    </row>
    <row r="686" spans="1:22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70"/>
        <v>5.4285714285714288</v>
      </c>
      <c r="G686" t="s">
        <v>20</v>
      </c>
      <c r="H686">
        <v>110</v>
      </c>
      <c r="I686">
        <f t="shared" si="71"/>
        <v>3855</v>
      </c>
      <c r="J686" t="s">
        <v>15</v>
      </c>
      <c r="K686" t="s">
        <v>16</v>
      </c>
      <c r="L686">
        <v>1277787600</v>
      </c>
      <c r="M686">
        <v>1279515600</v>
      </c>
      <c r="N686" t="str">
        <f t="shared" si="72"/>
        <v>06/29/2010</v>
      </c>
      <c r="O686" s="11" t="str">
        <f t="shared" si="73"/>
        <v>June</v>
      </c>
      <c r="P686">
        <f t="shared" si="76"/>
        <v>2010</v>
      </c>
      <c r="Q686" t="str">
        <f>TEXT(DATE(1970,1,1)+M686/86400,"MM/DD/YYYY")</f>
        <v>07/19/2010</v>
      </c>
      <c r="R686" t="b">
        <v>0</v>
      </c>
      <c r="S686" t="b">
        <v>0</v>
      </c>
      <c r="T686" t="s">
        <v>68</v>
      </c>
      <c r="U686" t="str">
        <f t="shared" si="74"/>
        <v>publishing</v>
      </c>
      <c r="V686" t="str">
        <f t="shared" si="75"/>
        <v>nonfiction</v>
      </c>
    </row>
    <row r="687" spans="1:2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70"/>
        <v>0.67500714285714281</v>
      </c>
      <c r="G687" t="s">
        <v>14</v>
      </c>
      <c r="H687">
        <v>926</v>
      </c>
      <c r="I687">
        <f t="shared" si="71"/>
        <v>47713.5</v>
      </c>
      <c r="J687" t="s">
        <v>15</v>
      </c>
      <c r="K687" t="s">
        <v>16</v>
      </c>
      <c r="L687">
        <v>1440306000</v>
      </c>
      <c r="M687">
        <v>1442379600</v>
      </c>
      <c r="N687" t="str">
        <f t="shared" si="72"/>
        <v>08/23/2015</v>
      </c>
      <c r="O687" s="11" t="str">
        <f t="shared" si="73"/>
        <v>August</v>
      </c>
      <c r="P687">
        <f t="shared" si="76"/>
        <v>2015</v>
      </c>
      <c r="Q687" t="str">
        <f>TEXT(DATE(1970,1,1)+M687/86400,"MM/DD/YYYY")</f>
        <v>09/16/2015</v>
      </c>
      <c r="R687" t="b">
        <v>0</v>
      </c>
      <c r="S687" t="b">
        <v>0</v>
      </c>
      <c r="T687" t="s">
        <v>33</v>
      </c>
      <c r="U687" t="str">
        <f t="shared" si="74"/>
        <v>theater</v>
      </c>
      <c r="V687" t="str">
        <f t="shared" si="75"/>
        <v>plays</v>
      </c>
    </row>
    <row r="688" spans="1:2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70"/>
        <v>1.9174666666666667</v>
      </c>
      <c r="G688" t="s">
        <v>20</v>
      </c>
      <c r="H688">
        <v>134</v>
      </c>
      <c r="I688">
        <f t="shared" si="71"/>
        <v>7257.5</v>
      </c>
      <c r="J688" t="s">
        <v>21</v>
      </c>
      <c r="K688" t="s">
        <v>22</v>
      </c>
      <c r="L688">
        <v>1522126800</v>
      </c>
      <c r="M688">
        <v>1523077200</v>
      </c>
      <c r="N688" t="str">
        <f t="shared" si="72"/>
        <v>03/27/2018</v>
      </c>
      <c r="O688" s="11" t="str">
        <f t="shared" si="73"/>
        <v>March</v>
      </c>
      <c r="P688">
        <f t="shared" si="76"/>
        <v>2018</v>
      </c>
      <c r="Q688" t="str">
        <f>TEXT(DATE(1970,1,1)+M688/86400,"MM/DD/YYYY")</f>
        <v>04/07/2018</v>
      </c>
      <c r="R688" t="b">
        <v>0</v>
      </c>
      <c r="S688" t="b">
        <v>0</v>
      </c>
      <c r="T688" t="s">
        <v>65</v>
      </c>
      <c r="U688" t="str">
        <f t="shared" si="74"/>
        <v>technology</v>
      </c>
      <c r="V688" t="str">
        <f t="shared" si="75"/>
        <v>wearables</v>
      </c>
    </row>
    <row r="689" spans="1:22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70"/>
        <v>9.32</v>
      </c>
      <c r="G689" t="s">
        <v>20</v>
      </c>
      <c r="H689">
        <v>269</v>
      </c>
      <c r="I689">
        <f t="shared" si="71"/>
        <v>7124.5</v>
      </c>
      <c r="J689" t="s">
        <v>21</v>
      </c>
      <c r="K689" t="s">
        <v>22</v>
      </c>
      <c r="L689">
        <v>1489298400</v>
      </c>
      <c r="M689">
        <v>1489554000</v>
      </c>
      <c r="N689" t="str">
        <f t="shared" si="72"/>
        <v>03/12/2017</v>
      </c>
      <c r="O689" s="11" t="str">
        <f t="shared" si="73"/>
        <v>March</v>
      </c>
      <c r="P689">
        <f t="shared" si="76"/>
        <v>2017</v>
      </c>
      <c r="Q689" t="str">
        <f>TEXT(DATE(1970,1,1)+M689/86400,"MM/DD/YYYY")</f>
        <v>03/15/2017</v>
      </c>
      <c r="R689" t="b">
        <v>0</v>
      </c>
      <c r="S689" t="b">
        <v>0</v>
      </c>
      <c r="T689" t="s">
        <v>33</v>
      </c>
      <c r="U689" t="str">
        <f t="shared" si="74"/>
        <v>theater</v>
      </c>
      <c r="V689" t="str">
        <f t="shared" si="75"/>
        <v>plays</v>
      </c>
    </row>
    <row r="690" spans="1:2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70"/>
        <v>4.2927586206896553</v>
      </c>
      <c r="G690" t="s">
        <v>20</v>
      </c>
      <c r="H690">
        <v>175</v>
      </c>
      <c r="I690">
        <f t="shared" si="71"/>
        <v>6312</v>
      </c>
      <c r="J690" t="s">
        <v>21</v>
      </c>
      <c r="K690" t="s">
        <v>22</v>
      </c>
      <c r="L690">
        <v>1547100000</v>
      </c>
      <c r="M690">
        <v>1548482400</v>
      </c>
      <c r="N690" t="str">
        <f t="shared" si="72"/>
        <v>01/10/2019</v>
      </c>
      <c r="O690" s="11" t="str">
        <f t="shared" si="73"/>
        <v>January</v>
      </c>
      <c r="P690">
        <f t="shared" si="76"/>
        <v>2019</v>
      </c>
      <c r="Q690" t="str">
        <f>TEXT(DATE(1970,1,1)+M690/86400,"MM/DD/YYYY")</f>
        <v>01/26/2019</v>
      </c>
      <c r="R690" t="b">
        <v>0</v>
      </c>
      <c r="S690" t="b">
        <v>1</v>
      </c>
      <c r="T690" t="s">
        <v>269</v>
      </c>
      <c r="U690" t="str">
        <f t="shared" si="74"/>
        <v>film &amp; video</v>
      </c>
      <c r="V690" t="str">
        <f t="shared" si="75"/>
        <v>television</v>
      </c>
    </row>
    <row r="691" spans="1:22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70"/>
        <v>1.0065753424657535</v>
      </c>
      <c r="G691" t="s">
        <v>20</v>
      </c>
      <c r="H691">
        <v>69</v>
      </c>
      <c r="I691">
        <f t="shared" si="71"/>
        <v>3708.5</v>
      </c>
      <c r="J691" t="s">
        <v>21</v>
      </c>
      <c r="K691" t="s">
        <v>22</v>
      </c>
      <c r="L691">
        <v>1383022800</v>
      </c>
      <c r="M691">
        <v>1384063200</v>
      </c>
      <c r="N691" t="str">
        <f t="shared" si="72"/>
        <v>10/29/2013</v>
      </c>
      <c r="O691" s="11" t="str">
        <f t="shared" si="73"/>
        <v>October</v>
      </c>
      <c r="P691">
        <f t="shared" si="76"/>
        <v>2013</v>
      </c>
      <c r="Q691" t="str">
        <f>TEXT(DATE(1970,1,1)+M691/86400,"MM/DD/YYYY")</f>
        <v>11/10/2013</v>
      </c>
      <c r="R691" t="b">
        <v>0</v>
      </c>
      <c r="S691" t="b">
        <v>0</v>
      </c>
      <c r="T691" t="s">
        <v>28</v>
      </c>
      <c r="U691" t="str">
        <f t="shared" si="74"/>
        <v>technology</v>
      </c>
      <c r="V691" t="str">
        <f t="shared" si="75"/>
        <v>web</v>
      </c>
    </row>
    <row r="692" spans="1:2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70"/>
        <v>2.266111111111111</v>
      </c>
      <c r="G692" t="s">
        <v>20</v>
      </c>
      <c r="H692">
        <v>190</v>
      </c>
      <c r="I692">
        <f t="shared" si="71"/>
        <v>4174</v>
      </c>
      <c r="J692" t="s">
        <v>21</v>
      </c>
      <c r="K692" t="s">
        <v>22</v>
      </c>
      <c r="L692">
        <v>1322373600</v>
      </c>
      <c r="M692">
        <v>1322892000</v>
      </c>
      <c r="N692" t="str">
        <f t="shared" si="72"/>
        <v>11/27/2011</v>
      </c>
      <c r="O692" s="11" t="str">
        <f t="shared" si="73"/>
        <v>November</v>
      </c>
      <c r="P692">
        <f t="shared" si="76"/>
        <v>2011</v>
      </c>
      <c r="Q692" t="str">
        <f>TEXT(DATE(1970,1,1)+M692/86400,"MM/DD/YYYY")</f>
        <v>12/03/2011</v>
      </c>
      <c r="R692" t="b">
        <v>0</v>
      </c>
      <c r="S692" t="b">
        <v>1</v>
      </c>
      <c r="T692" t="s">
        <v>42</v>
      </c>
      <c r="U692" t="str">
        <f t="shared" si="74"/>
        <v>film &amp; video</v>
      </c>
      <c r="V692" t="str">
        <f t="shared" si="75"/>
        <v>documentary</v>
      </c>
    </row>
    <row r="693" spans="1:22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70"/>
        <v>1.4238</v>
      </c>
      <c r="G693" t="s">
        <v>20</v>
      </c>
      <c r="H693">
        <v>237</v>
      </c>
      <c r="I693">
        <f t="shared" si="71"/>
        <v>3678</v>
      </c>
      <c r="J693" t="s">
        <v>21</v>
      </c>
      <c r="K693" t="s">
        <v>22</v>
      </c>
      <c r="L693">
        <v>1349240400</v>
      </c>
      <c r="M693">
        <v>1350709200</v>
      </c>
      <c r="N693" t="str">
        <f t="shared" si="72"/>
        <v>10/03/2012</v>
      </c>
      <c r="O693" s="11" t="str">
        <f t="shared" si="73"/>
        <v>October</v>
      </c>
      <c r="P693">
        <f t="shared" si="76"/>
        <v>2012</v>
      </c>
      <c r="Q693" t="str">
        <f>TEXT(DATE(1970,1,1)+M693/86400,"MM/DD/YYYY")</f>
        <v>10/20/2012</v>
      </c>
      <c r="R693" t="b">
        <v>1</v>
      </c>
      <c r="S693" t="b">
        <v>1</v>
      </c>
      <c r="T693" t="s">
        <v>42</v>
      </c>
      <c r="U693" t="str">
        <f t="shared" si="74"/>
        <v>film &amp; video</v>
      </c>
      <c r="V693" t="str">
        <f t="shared" si="75"/>
        <v>documentary</v>
      </c>
    </row>
    <row r="694" spans="1:22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70"/>
        <v>0.90633333333333332</v>
      </c>
      <c r="G694" t="s">
        <v>14</v>
      </c>
      <c r="H694">
        <v>77</v>
      </c>
      <c r="I694">
        <f t="shared" si="71"/>
        <v>2757.5</v>
      </c>
      <c r="J694" t="s">
        <v>40</v>
      </c>
      <c r="K694" t="s">
        <v>41</v>
      </c>
      <c r="L694">
        <v>1562648400</v>
      </c>
      <c r="M694">
        <v>1564203600</v>
      </c>
      <c r="N694" t="str">
        <f t="shared" si="72"/>
        <v>07/09/2019</v>
      </c>
      <c r="O694" s="11" t="str">
        <f t="shared" si="73"/>
        <v>July</v>
      </c>
      <c r="P694">
        <f t="shared" si="76"/>
        <v>2019</v>
      </c>
      <c r="Q694" t="str">
        <f>TEXT(DATE(1970,1,1)+M694/86400,"MM/DD/YYYY")</f>
        <v>07/27/2019</v>
      </c>
      <c r="R694" t="b">
        <v>0</v>
      </c>
      <c r="S694" t="b">
        <v>0</v>
      </c>
      <c r="T694" t="s">
        <v>23</v>
      </c>
      <c r="U694" t="str">
        <f t="shared" si="74"/>
        <v>music</v>
      </c>
      <c r="V694" t="str">
        <f t="shared" si="75"/>
        <v>rock</v>
      </c>
    </row>
    <row r="695" spans="1:22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70"/>
        <v>0.63966740576496672</v>
      </c>
      <c r="G695" t="s">
        <v>14</v>
      </c>
      <c r="H695">
        <v>1748</v>
      </c>
      <c r="I695">
        <f t="shared" si="71"/>
        <v>58572</v>
      </c>
      <c r="J695" t="s">
        <v>21</v>
      </c>
      <c r="K695" t="s">
        <v>22</v>
      </c>
      <c r="L695">
        <v>1508216400</v>
      </c>
      <c r="M695">
        <v>1509685200</v>
      </c>
      <c r="N695" t="str">
        <f t="shared" si="72"/>
        <v>10/17/2017</v>
      </c>
      <c r="O695" s="11" t="str">
        <f t="shared" si="73"/>
        <v>October</v>
      </c>
      <c r="P695">
        <f t="shared" si="76"/>
        <v>2017</v>
      </c>
      <c r="Q695" t="str">
        <f>TEXT(DATE(1970,1,1)+M695/86400,"MM/DD/YYYY")</f>
        <v>11/03/2017</v>
      </c>
      <c r="R695" t="b">
        <v>0</v>
      </c>
      <c r="S695" t="b">
        <v>0</v>
      </c>
      <c r="T695" t="s">
        <v>33</v>
      </c>
      <c r="U695" t="str">
        <f t="shared" si="74"/>
        <v>theater</v>
      </c>
      <c r="V695" t="str">
        <f t="shared" si="75"/>
        <v>plays</v>
      </c>
    </row>
    <row r="696" spans="1:2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70"/>
        <v>0.84131868131868137</v>
      </c>
      <c r="G696" t="s">
        <v>14</v>
      </c>
      <c r="H696">
        <v>79</v>
      </c>
      <c r="I696">
        <f t="shared" si="71"/>
        <v>3867.5</v>
      </c>
      <c r="J696" t="s">
        <v>21</v>
      </c>
      <c r="K696" t="s">
        <v>22</v>
      </c>
      <c r="L696">
        <v>1511762400</v>
      </c>
      <c r="M696">
        <v>1514959200</v>
      </c>
      <c r="N696" t="str">
        <f t="shared" si="72"/>
        <v>11/27/2017</v>
      </c>
      <c r="O696" s="11" t="str">
        <f t="shared" si="73"/>
        <v>November</v>
      </c>
      <c r="P696">
        <f t="shared" si="76"/>
        <v>2017</v>
      </c>
      <c r="Q696" t="str">
        <f>TEXT(DATE(1970,1,1)+M696/86400,"MM/DD/YYYY")</f>
        <v>01/03/2018</v>
      </c>
      <c r="R696" t="b">
        <v>0</v>
      </c>
      <c r="S696" t="b">
        <v>0</v>
      </c>
      <c r="T696" t="s">
        <v>33</v>
      </c>
      <c r="U696" t="str">
        <f t="shared" si="74"/>
        <v>theater</v>
      </c>
      <c r="V696" t="str">
        <f t="shared" si="75"/>
        <v>plays</v>
      </c>
    </row>
    <row r="697" spans="1:2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70"/>
        <v>1.3393478260869565</v>
      </c>
      <c r="G697" t="s">
        <v>20</v>
      </c>
      <c r="H697">
        <v>196</v>
      </c>
      <c r="I697">
        <f t="shared" si="71"/>
        <v>6259</v>
      </c>
      <c r="J697" t="s">
        <v>107</v>
      </c>
      <c r="K697" t="s">
        <v>108</v>
      </c>
      <c r="L697">
        <v>1447480800</v>
      </c>
      <c r="M697">
        <v>1448863200</v>
      </c>
      <c r="N697" t="str">
        <f t="shared" si="72"/>
        <v>11/14/2015</v>
      </c>
      <c r="O697" s="11" t="str">
        <f t="shared" si="73"/>
        <v>November</v>
      </c>
      <c r="P697">
        <f t="shared" si="76"/>
        <v>2015</v>
      </c>
      <c r="Q697" t="str">
        <f>TEXT(DATE(1970,1,1)+M697/86400,"MM/DD/YYYY")</f>
        <v>11/30/2015</v>
      </c>
      <c r="R697" t="b">
        <v>1</v>
      </c>
      <c r="S697" t="b">
        <v>0</v>
      </c>
      <c r="T697" t="s">
        <v>23</v>
      </c>
      <c r="U697" t="str">
        <f t="shared" si="74"/>
        <v>music</v>
      </c>
      <c r="V697" t="str">
        <f t="shared" si="75"/>
        <v>rock</v>
      </c>
    </row>
    <row r="698" spans="1:2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70"/>
        <v>0.59042047531992692</v>
      </c>
      <c r="G698" t="s">
        <v>14</v>
      </c>
      <c r="H698">
        <v>889</v>
      </c>
      <c r="I698">
        <f t="shared" si="71"/>
        <v>48888.5</v>
      </c>
      <c r="J698" t="s">
        <v>21</v>
      </c>
      <c r="K698" t="s">
        <v>22</v>
      </c>
      <c r="L698">
        <v>1429506000</v>
      </c>
      <c r="M698">
        <v>1429592400</v>
      </c>
      <c r="N698" t="str">
        <f t="shared" si="72"/>
        <v>04/20/2015</v>
      </c>
      <c r="O698" s="11" t="str">
        <f t="shared" si="73"/>
        <v>April</v>
      </c>
      <c r="P698">
        <f t="shared" si="76"/>
        <v>2015</v>
      </c>
      <c r="Q698" t="str">
        <f>TEXT(DATE(1970,1,1)+M698/86400,"MM/DD/YYYY")</f>
        <v>04/21/2015</v>
      </c>
      <c r="R698" t="b">
        <v>0</v>
      </c>
      <c r="S698" t="b">
        <v>1</v>
      </c>
      <c r="T698" t="s">
        <v>33</v>
      </c>
      <c r="U698" t="str">
        <f t="shared" si="74"/>
        <v>theater</v>
      </c>
      <c r="V698" t="str">
        <f t="shared" si="75"/>
        <v>plays</v>
      </c>
    </row>
    <row r="699" spans="1:22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70"/>
        <v>1.5280062063615205</v>
      </c>
      <c r="G699" t="s">
        <v>20</v>
      </c>
      <c r="H699">
        <v>7295</v>
      </c>
      <c r="I699">
        <f t="shared" si="71"/>
        <v>102127.5</v>
      </c>
      <c r="J699" t="s">
        <v>21</v>
      </c>
      <c r="K699" t="s">
        <v>22</v>
      </c>
      <c r="L699">
        <v>1522472400</v>
      </c>
      <c r="M699">
        <v>1522645200</v>
      </c>
      <c r="N699" t="str">
        <f t="shared" si="72"/>
        <v>03/31/2018</v>
      </c>
      <c r="O699" s="11" t="str">
        <f t="shared" si="73"/>
        <v>March</v>
      </c>
      <c r="P699">
        <f t="shared" si="76"/>
        <v>2018</v>
      </c>
      <c r="Q699" t="str">
        <f>TEXT(DATE(1970,1,1)+M699/86400,"MM/DD/YYYY")</f>
        <v>04/02/2018</v>
      </c>
      <c r="R699" t="b">
        <v>0</v>
      </c>
      <c r="S699" t="b">
        <v>0</v>
      </c>
      <c r="T699" t="s">
        <v>50</v>
      </c>
      <c r="U699" t="str">
        <f t="shared" si="74"/>
        <v>music</v>
      </c>
      <c r="V699" t="str">
        <f t="shared" si="75"/>
        <v>electric music</v>
      </c>
    </row>
    <row r="700" spans="1:2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70"/>
        <v>4.466912114014252</v>
      </c>
      <c r="G700" t="s">
        <v>20</v>
      </c>
      <c r="H700">
        <v>2893</v>
      </c>
      <c r="I700">
        <f t="shared" si="71"/>
        <v>95475</v>
      </c>
      <c r="J700" t="s">
        <v>15</v>
      </c>
      <c r="K700" t="s">
        <v>16</v>
      </c>
      <c r="L700">
        <v>1322114400</v>
      </c>
      <c r="M700">
        <v>1323324000</v>
      </c>
      <c r="N700" t="str">
        <f t="shared" si="72"/>
        <v>11/24/2011</v>
      </c>
      <c r="O700" s="11" t="str">
        <f t="shared" si="73"/>
        <v>November</v>
      </c>
      <c r="P700">
        <f t="shared" si="76"/>
        <v>2011</v>
      </c>
      <c r="Q700" t="str">
        <f>TEXT(DATE(1970,1,1)+M700/86400,"MM/DD/YYYY")</f>
        <v>12/08/2011</v>
      </c>
      <c r="R700" t="b">
        <v>0</v>
      </c>
      <c r="S700" t="b">
        <v>0</v>
      </c>
      <c r="T700" t="s">
        <v>65</v>
      </c>
      <c r="U700" t="str">
        <f t="shared" si="74"/>
        <v>technology</v>
      </c>
      <c r="V700" t="str">
        <f t="shared" si="75"/>
        <v>wearables</v>
      </c>
    </row>
    <row r="701" spans="1:2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70"/>
        <v>0.8439189189189189</v>
      </c>
      <c r="G701" t="s">
        <v>14</v>
      </c>
      <c r="H701">
        <v>56</v>
      </c>
      <c r="I701">
        <f t="shared" si="71"/>
        <v>3150.5</v>
      </c>
      <c r="J701" t="s">
        <v>21</v>
      </c>
      <c r="K701" t="s">
        <v>22</v>
      </c>
      <c r="L701">
        <v>1561438800</v>
      </c>
      <c r="M701">
        <v>1561525200</v>
      </c>
      <c r="N701" t="str">
        <f t="shared" si="72"/>
        <v>06/25/2019</v>
      </c>
      <c r="O701" s="11" t="str">
        <f t="shared" si="73"/>
        <v>June</v>
      </c>
      <c r="P701">
        <f t="shared" si="76"/>
        <v>2019</v>
      </c>
      <c r="Q701" t="str">
        <f>TEXT(DATE(1970,1,1)+M701/86400,"MM/DD/YYYY")</f>
        <v>06/26/2019</v>
      </c>
      <c r="R701" t="b">
        <v>0</v>
      </c>
      <c r="S701" t="b">
        <v>0</v>
      </c>
      <c r="T701" t="s">
        <v>53</v>
      </c>
      <c r="U701" t="str">
        <f t="shared" si="74"/>
        <v>film &amp; video</v>
      </c>
      <c r="V701" t="str">
        <f t="shared" si="75"/>
        <v>drama</v>
      </c>
    </row>
    <row r="702" spans="1:22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70"/>
        <v>0.03</v>
      </c>
      <c r="G702" t="s">
        <v>14</v>
      </c>
      <c r="H702">
        <v>1</v>
      </c>
      <c r="I702">
        <f t="shared" si="71"/>
        <v>2</v>
      </c>
      <c r="J702" t="s">
        <v>21</v>
      </c>
      <c r="K702" t="s">
        <v>22</v>
      </c>
      <c r="L702">
        <v>1264399200</v>
      </c>
      <c r="M702">
        <v>1265695200</v>
      </c>
      <c r="N702" t="str">
        <f t="shared" si="72"/>
        <v>01/25/2010</v>
      </c>
      <c r="O702" s="11" t="str">
        <f t="shared" si="73"/>
        <v>January</v>
      </c>
      <c r="P702">
        <f t="shared" si="76"/>
        <v>2010</v>
      </c>
      <c r="Q702" t="str">
        <f>TEXT(DATE(1970,1,1)+M702/86400,"MM/DD/YYYY")</f>
        <v>02/09/2010</v>
      </c>
      <c r="R702" t="b">
        <v>0</v>
      </c>
      <c r="S702" t="b">
        <v>0</v>
      </c>
      <c r="T702" t="s">
        <v>65</v>
      </c>
      <c r="U702" t="str">
        <f t="shared" si="74"/>
        <v>technology</v>
      </c>
      <c r="V702" t="str">
        <f t="shared" si="75"/>
        <v>wearables</v>
      </c>
    </row>
    <row r="703" spans="1:22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70"/>
        <v>1.7502692307692307</v>
      </c>
      <c r="G703" t="s">
        <v>20</v>
      </c>
      <c r="H703">
        <v>820</v>
      </c>
      <c r="I703">
        <f t="shared" si="71"/>
        <v>45917</v>
      </c>
      <c r="J703" t="s">
        <v>21</v>
      </c>
      <c r="K703" t="s">
        <v>22</v>
      </c>
      <c r="L703">
        <v>1301202000</v>
      </c>
      <c r="M703">
        <v>1301806800</v>
      </c>
      <c r="N703" t="str">
        <f t="shared" si="72"/>
        <v>03/27/2011</v>
      </c>
      <c r="O703" s="11" t="str">
        <f t="shared" si="73"/>
        <v>March</v>
      </c>
      <c r="P703">
        <f t="shared" si="76"/>
        <v>2011</v>
      </c>
      <c r="Q703" t="str">
        <f>TEXT(DATE(1970,1,1)+M703/86400,"MM/DD/YYYY")</f>
        <v>04/03/2011</v>
      </c>
      <c r="R703" t="b">
        <v>1</v>
      </c>
      <c r="S703" t="b">
        <v>0</v>
      </c>
      <c r="T703" t="s">
        <v>33</v>
      </c>
      <c r="U703" t="str">
        <f t="shared" si="74"/>
        <v>theater</v>
      </c>
      <c r="V703" t="str">
        <f t="shared" si="75"/>
        <v>plays</v>
      </c>
    </row>
    <row r="704" spans="1:22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70"/>
        <v>0.54137931034482756</v>
      </c>
      <c r="G704" t="s">
        <v>14</v>
      </c>
      <c r="H704">
        <v>83</v>
      </c>
      <c r="I704">
        <f t="shared" si="71"/>
        <v>2396.5</v>
      </c>
      <c r="J704" t="s">
        <v>21</v>
      </c>
      <c r="K704" t="s">
        <v>22</v>
      </c>
      <c r="L704">
        <v>1374469200</v>
      </c>
      <c r="M704">
        <v>1374901200</v>
      </c>
      <c r="N704" t="str">
        <f t="shared" si="72"/>
        <v>07/22/2013</v>
      </c>
      <c r="O704" s="11" t="str">
        <f t="shared" si="73"/>
        <v>July</v>
      </c>
      <c r="P704">
        <f t="shared" si="76"/>
        <v>2013</v>
      </c>
      <c r="Q704" t="str">
        <f>TEXT(DATE(1970,1,1)+M704/86400,"MM/DD/YYYY")</f>
        <v>07/27/2013</v>
      </c>
      <c r="R704" t="b">
        <v>0</v>
      </c>
      <c r="S704" t="b">
        <v>0</v>
      </c>
      <c r="T704" t="s">
        <v>65</v>
      </c>
      <c r="U704" t="str">
        <f t="shared" si="74"/>
        <v>technology</v>
      </c>
      <c r="V704" t="str">
        <f t="shared" si="75"/>
        <v>wearables</v>
      </c>
    </row>
    <row r="705" spans="1:2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70"/>
        <v>3.1187381703470032</v>
      </c>
      <c r="G705" t="s">
        <v>20</v>
      </c>
      <c r="H705">
        <v>2038</v>
      </c>
      <c r="I705">
        <f t="shared" si="71"/>
        <v>99883</v>
      </c>
      <c r="J705" t="s">
        <v>21</v>
      </c>
      <c r="K705" t="s">
        <v>22</v>
      </c>
      <c r="L705">
        <v>1334984400</v>
      </c>
      <c r="M705">
        <v>1336453200</v>
      </c>
      <c r="N705" t="str">
        <f t="shared" si="72"/>
        <v>04/21/2012</v>
      </c>
      <c r="O705" s="11" t="str">
        <f t="shared" si="73"/>
        <v>April</v>
      </c>
      <c r="P705">
        <f t="shared" si="76"/>
        <v>2012</v>
      </c>
      <c r="Q705" t="str">
        <f>TEXT(DATE(1970,1,1)+M705/86400,"MM/DD/YYYY")</f>
        <v>05/08/2012</v>
      </c>
      <c r="R705" t="b">
        <v>1</v>
      </c>
      <c r="S705" t="b">
        <v>1</v>
      </c>
      <c r="T705" t="s">
        <v>206</v>
      </c>
      <c r="U705" t="str">
        <f t="shared" si="74"/>
        <v>publishing</v>
      </c>
      <c r="V705" t="str">
        <f t="shared" si="75"/>
        <v>translations</v>
      </c>
    </row>
    <row r="706" spans="1:22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70"/>
        <v>1.2278160919540231</v>
      </c>
      <c r="G706" t="s">
        <v>20</v>
      </c>
      <c r="H706">
        <v>116</v>
      </c>
      <c r="I706">
        <f t="shared" si="71"/>
        <v>5399</v>
      </c>
      <c r="J706" t="s">
        <v>21</v>
      </c>
      <c r="K706" t="s">
        <v>22</v>
      </c>
      <c r="L706">
        <v>1467608400</v>
      </c>
      <c r="M706">
        <v>1468904400</v>
      </c>
      <c r="N706" t="str">
        <f t="shared" si="72"/>
        <v>07/04/2016</v>
      </c>
      <c r="O706" s="11" t="str">
        <f t="shared" si="73"/>
        <v>July</v>
      </c>
      <c r="P706">
        <f t="shared" si="76"/>
        <v>2016</v>
      </c>
      <c r="Q706" t="str">
        <f>TEXT(DATE(1970,1,1)+M706/86400,"MM/DD/YYYY")</f>
        <v>07/19/2016</v>
      </c>
      <c r="R706" t="b">
        <v>0</v>
      </c>
      <c r="S706" t="b">
        <v>0</v>
      </c>
      <c r="T706" t="s">
        <v>71</v>
      </c>
      <c r="U706" t="str">
        <f t="shared" si="74"/>
        <v>film &amp; video</v>
      </c>
      <c r="V706" t="str">
        <f t="shared" si="75"/>
        <v>animation</v>
      </c>
    </row>
    <row r="707" spans="1:2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77">(E707/D707)</f>
        <v>0.99026517383618151</v>
      </c>
      <c r="G707" t="s">
        <v>14</v>
      </c>
      <c r="H707">
        <v>2025</v>
      </c>
      <c r="I707">
        <f t="shared" ref="I707:I770" si="78">AVERAGE(H707,E707)</f>
        <v>85036.5</v>
      </c>
      <c r="J707" t="s">
        <v>40</v>
      </c>
      <c r="K707" t="s">
        <v>41</v>
      </c>
      <c r="L707">
        <v>1386741600</v>
      </c>
      <c r="M707">
        <v>1387087200</v>
      </c>
      <c r="N707" t="str">
        <f t="shared" ref="N707:N770" si="79">TEXT(DATE(1970,1,1)+L707/86400,"MM/DD/YYYY")</f>
        <v>12/11/2013</v>
      </c>
      <c r="O707" s="11" t="str">
        <f t="shared" ref="O707:O770" si="80">TEXT(N707,"MMMM")</f>
        <v>December</v>
      </c>
      <c r="P707">
        <f t="shared" si="76"/>
        <v>2013</v>
      </c>
      <c r="Q707" t="str">
        <f>TEXT(DATE(1970,1,1)+M707/86400,"MM/DD/YYYY")</f>
        <v>12/15/2013</v>
      </c>
      <c r="R707" t="b">
        <v>0</v>
      </c>
      <c r="S707" t="b">
        <v>0</v>
      </c>
      <c r="T707" t="s">
        <v>68</v>
      </c>
      <c r="U707" t="str">
        <f t="shared" ref="U707:U770" si="81">LEFT(T707,FIND("/",T707)-1)</f>
        <v>publishing</v>
      </c>
      <c r="V707" t="str">
        <f t="shared" ref="V707:V770" si="82">RIGHT(T707,LEN(T707)-FIND("/",T707)-0)</f>
        <v>nonfiction</v>
      </c>
    </row>
    <row r="708" spans="1:22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77"/>
        <v>1.278468634686347</v>
      </c>
      <c r="G708" t="s">
        <v>20</v>
      </c>
      <c r="H708">
        <v>1345</v>
      </c>
      <c r="I708">
        <f t="shared" si="78"/>
        <v>69965.5</v>
      </c>
      <c r="J708" t="s">
        <v>26</v>
      </c>
      <c r="K708" t="s">
        <v>27</v>
      </c>
      <c r="L708">
        <v>1546754400</v>
      </c>
      <c r="M708">
        <v>1547445600</v>
      </c>
      <c r="N708" t="str">
        <f t="shared" si="79"/>
        <v>01/06/2019</v>
      </c>
      <c r="O708" s="11" t="str">
        <f t="shared" si="80"/>
        <v>January</v>
      </c>
      <c r="P708">
        <f t="shared" ref="P708:P771" si="83">YEAR(N708)</f>
        <v>2019</v>
      </c>
      <c r="Q708" t="str">
        <f>TEXT(DATE(1970,1,1)+M708/86400,"MM/DD/YYYY")</f>
        <v>01/14/2019</v>
      </c>
      <c r="R708" t="b">
        <v>0</v>
      </c>
      <c r="S708" t="b">
        <v>1</v>
      </c>
      <c r="T708" t="s">
        <v>28</v>
      </c>
      <c r="U708" t="str">
        <f t="shared" si="81"/>
        <v>technology</v>
      </c>
      <c r="V708" t="str">
        <f t="shared" si="82"/>
        <v>web</v>
      </c>
    </row>
    <row r="709" spans="1:22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7"/>
        <v>1.5861643835616439</v>
      </c>
      <c r="G709" t="s">
        <v>20</v>
      </c>
      <c r="H709">
        <v>168</v>
      </c>
      <c r="I709">
        <f t="shared" si="78"/>
        <v>5873.5</v>
      </c>
      <c r="J709" t="s">
        <v>21</v>
      </c>
      <c r="K709" t="s">
        <v>22</v>
      </c>
      <c r="L709">
        <v>1544248800</v>
      </c>
      <c r="M709">
        <v>1547359200</v>
      </c>
      <c r="N709" t="str">
        <f t="shared" si="79"/>
        <v>12/08/2018</v>
      </c>
      <c r="O709" s="11" t="str">
        <f t="shared" si="80"/>
        <v>December</v>
      </c>
      <c r="P709">
        <f t="shared" si="83"/>
        <v>2018</v>
      </c>
      <c r="Q709" t="str">
        <f>TEXT(DATE(1970,1,1)+M709/86400,"MM/DD/YYYY")</f>
        <v>01/13/2019</v>
      </c>
      <c r="R709" t="b">
        <v>0</v>
      </c>
      <c r="S709" t="b">
        <v>0</v>
      </c>
      <c r="T709" t="s">
        <v>53</v>
      </c>
      <c r="U709" t="str">
        <f t="shared" si="81"/>
        <v>film &amp; video</v>
      </c>
      <c r="V709" t="str">
        <f t="shared" si="82"/>
        <v>drama</v>
      </c>
    </row>
    <row r="710" spans="1:22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7"/>
        <v>7.0705882352941174</v>
      </c>
      <c r="G710" t="s">
        <v>20</v>
      </c>
      <c r="H710">
        <v>137</v>
      </c>
      <c r="I710">
        <f t="shared" si="78"/>
        <v>6078.5</v>
      </c>
      <c r="J710" t="s">
        <v>98</v>
      </c>
      <c r="K710" t="s">
        <v>99</v>
      </c>
      <c r="L710">
        <v>1495429200</v>
      </c>
      <c r="M710">
        <v>1496293200</v>
      </c>
      <c r="N710" t="str">
        <f t="shared" si="79"/>
        <v>05/22/2017</v>
      </c>
      <c r="O710" s="11" t="str">
        <f t="shared" si="80"/>
        <v>May</v>
      </c>
      <c r="P710">
        <f t="shared" si="83"/>
        <v>2017</v>
      </c>
      <c r="Q710" t="str">
        <f>TEXT(DATE(1970,1,1)+M710/86400,"MM/DD/YYYY")</f>
        <v>06/01/2017</v>
      </c>
      <c r="R710" t="b">
        <v>0</v>
      </c>
      <c r="S710" t="b">
        <v>0</v>
      </c>
      <c r="T710" t="s">
        <v>33</v>
      </c>
      <c r="U710" t="str">
        <f t="shared" si="81"/>
        <v>theater</v>
      </c>
      <c r="V710" t="str">
        <f t="shared" si="82"/>
        <v>plays</v>
      </c>
    </row>
    <row r="711" spans="1:22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7"/>
        <v>1.4238775510204082</v>
      </c>
      <c r="G711" t="s">
        <v>20</v>
      </c>
      <c r="H711">
        <v>186</v>
      </c>
      <c r="I711">
        <f t="shared" si="78"/>
        <v>7070</v>
      </c>
      <c r="J711" t="s">
        <v>107</v>
      </c>
      <c r="K711" t="s">
        <v>108</v>
      </c>
      <c r="L711">
        <v>1334811600</v>
      </c>
      <c r="M711">
        <v>1335416400</v>
      </c>
      <c r="N711" t="str">
        <f t="shared" si="79"/>
        <v>04/19/2012</v>
      </c>
      <c r="O711" s="11" t="str">
        <f t="shared" si="80"/>
        <v>April</v>
      </c>
      <c r="P711">
        <f t="shared" si="83"/>
        <v>2012</v>
      </c>
      <c r="Q711" t="str">
        <f>TEXT(DATE(1970,1,1)+M711/86400,"MM/DD/YYYY")</f>
        <v>04/26/2012</v>
      </c>
      <c r="R711" t="b">
        <v>0</v>
      </c>
      <c r="S711" t="b">
        <v>0</v>
      </c>
      <c r="T711" t="s">
        <v>33</v>
      </c>
      <c r="U711" t="str">
        <f t="shared" si="81"/>
        <v>theater</v>
      </c>
      <c r="V711" t="str">
        <f t="shared" si="82"/>
        <v>plays</v>
      </c>
    </row>
    <row r="712" spans="1:22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7"/>
        <v>1.4786046511627906</v>
      </c>
      <c r="G712" t="s">
        <v>20</v>
      </c>
      <c r="H712">
        <v>125</v>
      </c>
      <c r="I712">
        <f t="shared" si="78"/>
        <v>3241.5</v>
      </c>
      <c r="J712" t="s">
        <v>21</v>
      </c>
      <c r="K712" t="s">
        <v>22</v>
      </c>
      <c r="L712">
        <v>1531544400</v>
      </c>
      <c r="M712">
        <v>1532149200</v>
      </c>
      <c r="N712" t="str">
        <f t="shared" si="79"/>
        <v>07/14/2018</v>
      </c>
      <c r="O712" s="11" t="str">
        <f t="shared" si="80"/>
        <v>July</v>
      </c>
      <c r="P712">
        <f t="shared" si="83"/>
        <v>2018</v>
      </c>
      <c r="Q712" t="str">
        <f>TEXT(DATE(1970,1,1)+M712/86400,"MM/DD/YYYY")</f>
        <v>07/21/2018</v>
      </c>
      <c r="R712" t="b">
        <v>0</v>
      </c>
      <c r="S712" t="b">
        <v>1</v>
      </c>
      <c r="T712" t="s">
        <v>33</v>
      </c>
      <c r="U712" t="str">
        <f t="shared" si="81"/>
        <v>theater</v>
      </c>
      <c r="V712" t="str">
        <f t="shared" si="82"/>
        <v>plays</v>
      </c>
    </row>
    <row r="713" spans="1:22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7"/>
        <v>0.20322580645161289</v>
      </c>
      <c r="G713" t="s">
        <v>14</v>
      </c>
      <c r="H713">
        <v>14</v>
      </c>
      <c r="I713">
        <f t="shared" si="78"/>
        <v>637</v>
      </c>
      <c r="J713" t="s">
        <v>107</v>
      </c>
      <c r="K713" t="s">
        <v>108</v>
      </c>
      <c r="L713">
        <v>1453615200</v>
      </c>
      <c r="M713">
        <v>1453788000</v>
      </c>
      <c r="N713" t="str">
        <f t="shared" si="79"/>
        <v>01/24/2016</v>
      </c>
      <c r="O713" s="11" t="str">
        <f t="shared" si="80"/>
        <v>January</v>
      </c>
      <c r="P713">
        <f t="shared" si="83"/>
        <v>2016</v>
      </c>
      <c r="Q713" t="str">
        <f>TEXT(DATE(1970,1,1)+M713/86400,"MM/DD/YYYY")</f>
        <v>01/26/2016</v>
      </c>
      <c r="R713" t="b">
        <v>1</v>
      </c>
      <c r="S713" t="b">
        <v>1</v>
      </c>
      <c r="T713" t="s">
        <v>33</v>
      </c>
      <c r="U713" t="str">
        <f t="shared" si="81"/>
        <v>theater</v>
      </c>
      <c r="V713" t="str">
        <f t="shared" si="82"/>
        <v>plays</v>
      </c>
    </row>
    <row r="714" spans="1:22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7"/>
        <v>18.40625</v>
      </c>
      <c r="G714" t="s">
        <v>20</v>
      </c>
      <c r="H714">
        <v>202</v>
      </c>
      <c r="I714">
        <f t="shared" si="78"/>
        <v>7463.5</v>
      </c>
      <c r="J714" t="s">
        <v>21</v>
      </c>
      <c r="K714" t="s">
        <v>22</v>
      </c>
      <c r="L714">
        <v>1467954000</v>
      </c>
      <c r="M714">
        <v>1471496400</v>
      </c>
      <c r="N714" t="str">
        <f t="shared" si="79"/>
        <v>07/08/2016</v>
      </c>
      <c r="O714" s="11" t="str">
        <f t="shared" si="80"/>
        <v>July</v>
      </c>
      <c r="P714">
        <f t="shared" si="83"/>
        <v>2016</v>
      </c>
      <c r="Q714" t="str">
        <f>TEXT(DATE(1970,1,1)+M714/86400,"MM/DD/YYYY")</f>
        <v>08/18/2016</v>
      </c>
      <c r="R714" t="b">
        <v>0</v>
      </c>
      <c r="S714" t="b">
        <v>0</v>
      </c>
      <c r="T714" t="s">
        <v>33</v>
      </c>
      <c r="U714" t="str">
        <f t="shared" si="81"/>
        <v>theater</v>
      </c>
      <c r="V714" t="str">
        <f t="shared" si="82"/>
        <v>plays</v>
      </c>
    </row>
    <row r="715" spans="1:2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7"/>
        <v>1.6194202898550725</v>
      </c>
      <c r="G715" t="s">
        <v>20</v>
      </c>
      <c r="H715">
        <v>103</v>
      </c>
      <c r="I715">
        <f t="shared" si="78"/>
        <v>5638.5</v>
      </c>
      <c r="J715" t="s">
        <v>21</v>
      </c>
      <c r="K715" t="s">
        <v>22</v>
      </c>
      <c r="L715">
        <v>1471842000</v>
      </c>
      <c r="M715">
        <v>1472878800</v>
      </c>
      <c r="N715" t="str">
        <f t="shared" si="79"/>
        <v>08/22/2016</v>
      </c>
      <c r="O715" s="11" t="str">
        <f t="shared" si="80"/>
        <v>August</v>
      </c>
      <c r="P715">
        <f t="shared" si="83"/>
        <v>2016</v>
      </c>
      <c r="Q715" t="str">
        <f>TEXT(DATE(1970,1,1)+M715/86400,"MM/DD/YYYY")</f>
        <v>09/03/2016</v>
      </c>
      <c r="R715" t="b">
        <v>0</v>
      </c>
      <c r="S715" t="b">
        <v>0</v>
      </c>
      <c r="T715" t="s">
        <v>133</v>
      </c>
      <c r="U715" t="str">
        <f t="shared" si="81"/>
        <v>publishing</v>
      </c>
      <c r="V715" t="str">
        <f t="shared" si="82"/>
        <v>radio &amp; podcasts</v>
      </c>
    </row>
    <row r="716" spans="1:2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7"/>
        <v>4.7282077922077921</v>
      </c>
      <c r="G716" t="s">
        <v>20</v>
      </c>
      <c r="H716">
        <v>1785</v>
      </c>
      <c r="I716">
        <f t="shared" si="78"/>
        <v>91910.5</v>
      </c>
      <c r="J716" t="s">
        <v>21</v>
      </c>
      <c r="K716" t="s">
        <v>22</v>
      </c>
      <c r="L716">
        <v>1408424400</v>
      </c>
      <c r="M716">
        <v>1408510800</v>
      </c>
      <c r="N716" t="str">
        <f t="shared" si="79"/>
        <v>08/19/2014</v>
      </c>
      <c r="O716" s="11" t="str">
        <f t="shared" si="80"/>
        <v>August</v>
      </c>
      <c r="P716">
        <f t="shared" si="83"/>
        <v>2014</v>
      </c>
      <c r="Q716" t="str">
        <f>TEXT(DATE(1970,1,1)+M716/86400,"MM/DD/YYYY")</f>
        <v>08/20/2014</v>
      </c>
      <c r="R716" t="b">
        <v>0</v>
      </c>
      <c r="S716" t="b">
        <v>0</v>
      </c>
      <c r="T716" t="s">
        <v>23</v>
      </c>
      <c r="U716" t="str">
        <f t="shared" si="81"/>
        <v>music</v>
      </c>
      <c r="V716" t="str">
        <f t="shared" si="82"/>
        <v>rock</v>
      </c>
    </row>
    <row r="717" spans="1:2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7"/>
        <v>0.24466101694915254</v>
      </c>
      <c r="G717" t="s">
        <v>14</v>
      </c>
      <c r="H717">
        <v>656</v>
      </c>
      <c r="I717">
        <f t="shared" si="78"/>
        <v>14763</v>
      </c>
      <c r="J717" t="s">
        <v>21</v>
      </c>
      <c r="K717" t="s">
        <v>22</v>
      </c>
      <c r="L717">
        <v>1281157200</v>
      </c>
      <c r="M717">
        <v>1281589200</v>
      </c>
      <c r="N717" t="str">
        <f t="shared" si="79"/>
        <v>08/07/2010</v>
      </c>
      <c r="O717" s="11" t="str">
        <f t="shared" si="80"/>
        <v>August</v>
      </c>
      <c r="P717">
        <f t="shared" si="83"/>
        <v>2010</v>
      </c>
      <c r="Q717" t="str">
        <f>TEXT(DATE(1970,1,1)+M717/86400,"MM/DD/YYYY")</f>
        <v>08/12/2010</v>
      </c>
      <c r="R717" t="b">
        <v>0</v>
      </c>
      <c r="S717" t="b">
        <v>0</v>
      </c>
      <c r="T717" t="s">
        <v>292</v>
      </c>
      <c r="U717" t="str">
        <f t="shared" si="81"/>
        <v>games</v>
      </c>
      <c r="V717" t="str">
        <f t="shared" si="82"/>
        <v>mobile games</v>
      </c>
    </row>
    <row r="718" spans="1:22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7"/>
        <v>5.1764999999999999</v>
      </c>
      <c r="G718" t="s">
        <v>20</v>
      </c>
      <c r="H718">
        <v>157</v>
      </c>
      <c r="I718">
        <f t="shared" si="78"/>
        <v>5255</v>
      </c>
      <c r="J718" t="s">
        <v>21</v>
      </c>
      <c r="K718" t="s">
        <v>22</v>
      </c>
      <c r="L718">
        <v>1373432400</v>
      </c>
      <c r="M718">
        <v>1375851600</v>
      </c>
      <c r="N718" t="str">
        <f t="shared" si="79"/>
        <v>07/10/2013</v>
      </c>
      <c r="O718" s="11" t="str">
        <f t="shared" si="80"/>
        <v>July</v>
      </c>
      <c r="P718">
        <f t="shared" si="83"/>
        <v>2013</v>
      </c>
      <c r="Q718" t="str">
        <f>TEXT(DATE(1970,1,1)+M718/86400,"MM/DD/YYYY")</f>
        <v>08/07/2013</v>
      </c>
      <c r="R718" t="b">
        <v>0</v>
      </c>
      <c r="S718" t="b">
        <v>1</v>
      </c>
      <c r="T718" t="s">
        <v>33</v>
      </c>
      <c r="U718" t="str">
        <f t="shared" si="81"/>
        <v>theater</v>
      </c>
      <c r="V718" t="str">
        <f t="shared" si="82"/>
        <v>plays</v>
      </c>
    </row>
    <row r="719" spans="1:22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7"/>
        <v>2.4764285714285714</v>
      </c>
      <c r="G719" t="s">
        <v>20</v>
      </c>
      <c r="H719">
        <v>555</v>
      </c>
      <c r="I719">
        <f t="shared" si="78"/>
        <v>7211.5</v>
      </c>
      <c r="J719" t="s">
        <v>21</v>
      </c>
      <c r="K719" t="s">
        <v>22</v>
      </c>
      <c r="L719">
        <v>1313989200</v>
      </c>
      <c r="M719">
        <v>1315803600</v>
      </c>
      <c r="N719" t="str">
        <f t="shared" si="79"/>
        <v>08/22/2011</v>
      </c>
      <c r="O719" s="11" t="str">
        <f t="shared" si="80"/>
        <v>August</v>
      </c>
      <c r="P719">
        <f t="shared" si="83"/>
        <v>2011</v>
      </c>
      <c r="Q719" t="str">
        <f>TEXT(DATE(1970,1,1)+M719/86400,"MM/DD/YYYY")</f>
        <v>09/12/2011</v>
      </c>
      <c r="R719" t="b">
        <v>0</v>
      </c>
      <c r="S719" t="b">
        <v>0</v>
      </c>
      <c r="T719" t="s">
        <v>42</v>
      </c>
      <c r="U719" t="str">
        <f t="shared" si="81"/>
        <v>film &amp; video</v>
      </c>
      <c r="V719" t="str">
        <f t="shared" si="82"/>
        <v>documentary</v>
      </c>
    </row>
    <row r="720" spans="1:2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7"/>
        <v>1.0020481927710843</v>
      </c>
      <c r="G720" t="s">
        <v>20</v>
      </c>
      <c r="H720">
        <v>297</v>
      </c>
      <c r="I720">
        <f t="shared" si="78"/>
        <v>4307</v>
      </c>
      <c r="J720" t="s">
        <v>21</v>
      </c>
      <c r="K720" t="s">
        <v>22</v>
      </c>
      <c r="L720">
        <v>1371445200</v>
      </c>
      <c r="M720">
        <v>1373691600</v>
      </c>
      <c r="N720" t="str">
        <f t="shared" si="79"/>
        <v>06/17/2013</v>
      </c>
      <c r="O720" s="11" t="str">
        <f t="shared" si="80"/>
        <v>June</v>
      </c>
      <c r="P720">
        <f t="shared" si="83"/>
        <v>2013</v>
      </c>
      <c r="Q720" t="str">
        <f>TEXT(DATE(1970,1,1)+M720/86400,"MM/DD/YYYY")</f>
        <v>07/13/2013</v>
      </c>
      <c r="R720" t="b">
        <v>0</v>
      </c>
      <c r="S720" t="b">
        <v>0</v>
      </c>
      <c r="T720" t="s">
        <v>65</v>
      </c>
      <c r="U720" t="str">
        <f t="shared" si="81"/>
        <v>technology</v>
      </c>
      <c r="V720" t="str">
        <f t="shared" si="82"/>
        <v>wearables</v>
      </c>
    </row>
    <row r="721" spans="1:2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7"/>
        <v>1.53</v>
      </c>
      <c r="G721" t="s">
        <v>20</v>
      </c>
      <c r="H721">
        <v>123</v>
      </c>
      <c r="I721">
        <f t="shared" si="78"/>
        <v>5340</v>
      </c>
      <c r="J721" t="s">
        <v>21</v>
      </c>
      <c r="K721" t="s">
        <v>22</v>
      </c>
      <c r="L721">
        <v>1338267600</v>
      </c>
      <c r="M721">
        <v>1339218000</v>
      </c>
      <c r="N721" t="str">
        <f t="shared" si="79"/>
        <v>05/29/2012</v>
      </c>
      <c r="O721" s="11" t="str">
        <f t="shared" si="80"/>
        <v>May</v>
      </c>
      <c r="P721">
        <f t="shared" si="83"/>
        <v>2012</v>
      </c>
      <c r="Q721" t="str">
        <f>TEXT(DATE(1970,1,1)+M721/86400,"MM/DD/YYYY")</f>
        <v>06/09/2012</v>
      </c>
      <c r="R721" t="b">
        <v>0</v>
      </c>
      <c r="S721" t="b">
        <v>0</v>
      </c>
      <c r="T721" t="s">
        <v>119</v>
      </c>
      <c r="U721" t="str">
        <f t="shared" si="81"/>
        <v>publishing</v>
      </c>
      <c r="V721" t="str">
        <f t="shared" si="82"/>
        <v>fiction</v>
      </c>
    </row>
    <row r="722" spans="1:22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7"/>
        <v>0.37091954022988505</v>
      </c>
      <c r="G722" t="s">
        <v>74</v>
      </c>
      <c r="H722">
        <v>38</v>
      </c>
      <c r="I722">
        <f t="shared" si="78"/>
        <v>1632.5</v>
      </c>
      <c r="J722" t="s">
        <v>36</v>
      </c>
      <c r="K722" t="s">
        <v>37</v>
      </c>
      <c r="L722">
        <v>1519192800</v>
      </c>
      <c r="M722">
        <v>1520402400</v>
      </c>
      <c r="N722" t="str">
        <f t="shared" si="79"/>
        <v>02/21/2018</v>
      </c>
      <c r="O722" s="11" t="str">
        <f t="shared" si="80"/>
        <v>February</v>
      </c>
      <c r="P722">
        <f t="shared" si="83"/>
        <v>2018</v>
      </c>
      <c r="Q722" t="str">
        <f>TEXT(DATE(1970,1,1)+M722/86400,"MM/DD/YYYY")</f>
        <v>03/07/2018</v>
      </c>
      <c r="R722" t="b">
        <v>0</v>
      </c>
      <c r="S722" t="b">
        <v>1</v>
      </c>
      <c r="T722" t="s">
        <v>33</v>
      </c>
      <c r="U722" t="str">
        <f t="shared" si="81"/>
        <v>theater</v>
      </c>
      <c r="V722" t="str">
        <f t="shared" si="82"/>
        <v>plays</v>
      </c>
    </row>
    <row r="723" spans="1:2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7"/>
        <v>4.3923948220064728E-2</v>
      </c>
      <c r="G723" t="s">
        <v>74</v>
      </c>
      <c r="H723">
        <v>60</v>
      </c>
      <c r="I723">
        <f t="shared" si="78"/>
        <v>2744.5</v>
      </c>
      <c r="J723" t="s">
        <v>21</v>
      </c>
      <c r="K723" t="s">
        <v>22</v>
      </c>
      <c r="L723">
        <v>1522818000</v>
      </c>
      <c r="M723">
        <v>1523336400</v>
      </c>
      <c r="N723" t="str">
        <f t="shared" si="79"/>
        <v>04/04/2018</v>
      </c>
      <c r="O723" s="11" t="str">
        <f t="shared" si="80"/>
        <v>April</v>
      </c>
      <c r="P723">
        <f t="shared" si="83"/>
        <v>2018</v>
      </c>
      <c r="Q723" t="str">
        <f>TEXT(DATE(1970,1,1)+M723/86400,"MM/DD/YYYY")</f>
        <v>04/10/2018</v>
      </c>
      <c r="R723" t="b">
        <v>0</v>
      </c>
      <c r="S723" t="b">
        <v>0</v>
      </c>
      <c r="T723" t="s">
        <v>23</v>
      </c>
      <c r="U723" t="str">
        <f t="shared" si="81"/>
        <v>music</v>
      </c>
      <c r="V723" t="str">
        <f t="shared" si="82"/>
        <v>rock</v>
      </c>
    </row>
    <row r="724" spans="1:2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7"/>
        <v>1.5650721649484536</v>
      </c>
      <c r="G724" t="s">
        <v>20</v>
      </c>
      <c r="H724">
        <v>3036</v>
      </c>
      <c r="I724">
        <f t="shared" si="78"/>
        <v>39471</v>
      </c>
      <c r="J724" t="s">
        <v>21</v>
      </c>
      <c r="K724" t="s">
        <v>22</v>
      </c>
      <c r="L724">
        <v>1509948000</v>
      </c>
      <c r="M724">
        <v>1512280800</v>
      </c>
      <c r="N724" t="str">
        <f t="shared" si="79"/>
        <v>11/06/2017</v>
      </c>
      <c r="O724" s="11" t="str">
        <f t="shared" si="80"/>
        <v>November</v>
      </c>
      <c r="P724">
        <f t="shared" si="83"/>
        <v>2017</v>
      </c>
      <c r="Q724" t="str">
        <f>TEXT(DATE(1970,1,1)+M724/86400,"MM/DD/YYYY")</f>
        <v>12/03/2017</v>
      </c>
      <c r="R724" t="b">
        <v>0</v>
      </c>
      <c r="S724" t="b">
        <v>0</v>
      </c>
      <c r="T724" t="s">
        <v>42</v>
      </c>
      <c r="U724" t="str">
        <f t="shared" si="81"/>
        <v>film &amp; video</v>
      </c>
      <c r="V724" t="str">
        <f t="shared" si="82"/>
        <v>documentary</v>
      </c>
    </row>
    <row r="725" spans="1:2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7"/>
        <v>2.704081632653061</v>
      </c>
      <c r="G725" t="s">
        <v>20</v>
      </c>
      <c r="H725">
        <v>144</v>
      </c>
      <c r="I725">
        <f t="shared" si="78"/>
        <v>6697</v>
      </c>
      <c r="J725" t="s">
        <v>26</v>
      </c>
      <c r="K725" t="s">
        <v>27</v>
      </c>
      <c r="L725">
        <v>1456898400</v>
      </c>
      <c r="M725">
        <v>1458709200</v>
      </c>
      <c r="N725" t="str">
        <f t="shared" si="79"/>
        <v>03/02/2016</v>
      </c>
      <c r="O725" s="11" t="str">
        <f t="shared" si="80"/>
        <v>March</v>
      </c>
      <c r="P725">
        <f t="shared" si="83"/>
        <v>2016</v>
      </c>
      <c r="Q725" t="str">
        <f>TEXT(DATE(1970,1,1)+M725/86400,"MM/DD/YYYY")</f>
        <v>03/23/2016</v>
      </c>
      <c r="R725" t="b">
        <v>0</v>
      </c>
      <c r="S725" t="b">
        <v>0</v>
      </c>
      <c r="T725" t="s">
        <v>33</v>
      </c>
      <c r="U725" t="str">
        <f t="shared" si="81"/>
        <v>theater</v>
      </c>
      <c r="V725" t="str">
        <f t="shared" si="82"/>
        <v>plays</v>
      </c>
    </row>
    <row r="726" spans="1:22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7"/>
        <v>1.3405952380952382</v>
      </c>
      <c r="G726" t="s">
        <v>20</v>
      </c>
      <c r="H726">
        <v>121</v>
      </c>
      <c r="I726">
        <f t="shared" si="78"/>
        <v>5691</v>
      </c>
      <c r="J726" t="s">
        <v>40</v>
      </c>
      <c r="K726" t="s">
        <v>41</v>
      </c>
      <c r="L726">
        <v>1413954000</v>
      </c>
      <c r="M726">
        <v>1414126800</v>
      </c>
      <c r="N726" t="str">
        <f t="shared" si="79"/>
        <v>10/22/2014</v>
      </c>
      <c r="O726" s="11" t="str">
        <f t="shared" si="80"/>
        <v>October</v>
      </c>
      <c r="P726">
        <f t="shared" si="83"/>
        <v>2014</v>
      </c>
      <c r="Q726" t="str">
        <f>TEXT(DATE(1970,1,1)+M726/86400,"MM/DD/YYYY")</f>
        <v>10/24/2014</v>
      </c>
      <c r="R726" t="b">
        <v>0</v>
      </c>
      <c r="S726" t="b">
        <v>1</v>
      </c>
      <c r="T726" t="s">
        <v>33</v>
      </c>
      <c r="U726" t="str">
        <f t="shared" si="81"/>
        <v>theater</v>
      </c>
      <c r="V726" t="str">
        <f t="shared" si="82"/>
        <v>plays</v>
      </c>
    </row>
    <row r="727" spans="1:2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7"/>
        <v>0.50398033126293995</v>
      </c>
      <c r="G727" t="s">
        <v>14</v>
      </c>
      <c r="H727">
        <v>1596</v>
      </c>
      <c r="I727">
        <f t="shared" si="78"/>
        <v>49482.5</v>
      </c>
      <c r="J727" t="s">
        <v>21</v>
      </c>
      <c r="K727" t="s">
        <v>22</v>
      </c>
      <c r="L727">
        <v>1416031200</v>
      </c>
      <c r="M727">
        <v>1416204000</v>
      </c>
      <c r="N727" t="str">
        <f t="shared" si="79"/>
        <v>11/15/2014</v>
      </c>
      <c r="O727" s="11" t="str">
        <f t="shared" si="80"/>
        <v>November</v>
      </c>
      <c r="P727">
        <f t="shared" si="83"/>
        <v>2014</v>
      </c>
      <c r="Q727" t="str">
        <f>TEXT(DATE(1970,1,1)+M727/86400,"MM/DD/YYYY")</f>
        <v>11/17/2014</v>
      </c>
      <c r="R727" t="b">
        <v>0</v>
      </c>
      <c r="S727" t="b">
        <v>0</v>
      </c>
      <c r="T727" t="s">
        <v>292</v>
      </c>
      <c r="U727" t="str">
        <f t="shared" si="81"/>
        <v>games</v>
      </c>
      <c r="V727" t="str">
        <f t="shared" si="82"/>
        <v>mobile games</v>
      </c>
    </row>
    <row r="728" spans="1:22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7"/>
        <v>0.88815837937384901</v>
      </c>
      <c r="G728" t="s">
        <v>74</v>
      </c>
      <c r="H728">
        <v>524</v>
      </c>
      <c r="I728">
        <f t="shared" si="78"/>
        <v>24375.5</v>
      </c>
      <c r="J728" t="s">
        <v>21</v>
      </c>
      <c r="K728" t="s">
        <v>22</v>
      </c>
      <c r="L728">
        <v>1287982800</v>
      </c>
      <c r="M728">
        <v>1288501200</v>
      </c>
      <c r="N728" t="str">
        <f t="shared" si="79"/>
        <v>10/25/2010</v>
      </c>
      <c r="O728" s="11" t="str">
        <f t="shared" si="80"/>
        <v>October</v>
      </c>
      <c r="P728">
        <f t="shared" si="83"/>
        <v>2010</v>
      </c>
      <c r="Q728" t="str">
        <f>TEXT(DATE(1970,1,1)+M728/86400,"MM/DD/YYYY")</f>
        <v>10/31/2010</v>
      </c>
      <c r="R728" t="b">
        <v>0</v>
      </c>
      <c r="S728" t="b">
        <v>1</v>
      </c>
      <c r="T728" t="s">
        <v>33</v>
      </c>
      <c r="U728" t="str">
        <f t="shared" si="81"/>
        <v>theater</v>
      </c>
      <c r="V728" t="str">
        <f t="shared" si="82"/>
        <v>plays</v>
      </c>
    </row>
    <row r="729" spans="1:2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7"/>
        <v>1.65</v>
      </c>
      <c r="G729" t="s">
        <v>20</v>
      </c>
      <c r="H729">
        <v>181</v>
      </c>
      <c r="I729">
        <f t="shared" si="78"/>
        <v>7433</v>
      </c>
      <c r="J729" t="s">
        <v>21</v>
      </c>
      <c r="K729" t="s">
        <v>22</v>
      </c>
      <c r="L729">
        <v>1547964000</v>
      </c>
      <c r="M729">
        <v>1552971600</v>
      </c>
      <c r="N729" t="str">
        <f t="shared" si="79"/>
        <v>01/20/2019</v>
      </c>
      <c r="O729" s="11" t="str">
        <f t="shared" si="80"/>
        <v>January</v>
      </c>
      <c r="P729">
        <f t="shared" si="83"/>
        <v>2019</v>
      </c>
      <c r="Q729" t="str">
        <f>TEXT(DATE(1970,1,1)+M729/86400,"MM/DD/YYYY")</f>
        <v>03/19/2019</v>
      </c>
      <c r="R729" t="b">
        <v>0</v>
      </c>
      <c r="S729" t="b">
        <v>0</v>
      </c>
      <c r="T729" t="s">
        <v>28</v>
      </c>
      <c r="U729" t="str">
        <f t="shared" si="81"/>
        <v>technology</v>
      </c>
      <c r="V729" t="str">
        <f t="shared" si="82"/>
        <v>web</v>
      </c>
    </row>
    <row r="730" spans="1:22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7"/>
        <v>0.17499999999999999</v>
      </c>
      <c r="G730" t="s">
        <v>14</v>
      </c>
      <c r="H730">
        <v>10</v>
      </c>
      <c r="I730">
        <f t="shared" si="78"/>
        <v>372.5</v>
      </c>
      <c r="J730" t="s">
        <v>21</v>
      </c>
      <c r="K730" t="s">
        <v>22</v>
      </c>
      <c r="L730">
        <v>1464152400</v>
      </c>
      <c r="M730">
        <v>1465102800</v>
      </c>
      <c r="N730" t="str">
        <f t="shared" si="79"/>
        <v>05/25/2016</v>
      </c>
      <c r="O730" s="11" t="str">
        <f t="shared" si="80"/>
        <v>May</v>
      </c>
      <c r="P730">
        <f t="shared" si="83"/>
        <v>2016</v>
      </c>
      <c r="Q730" t="str">
        <f>TEXT(DATE(1970,1,1)+M730/86400,"MM/DD/YYYY")</f>
        <v>06/05/2016</v>
      </c>
      <c r="R730" t="b">
        <v>0</v>
      </c>
      <c r="S730" t="b">
        <v>0</v>
      </c>
      <c r="T730" t="s">
        <v>33</v>
      </c>
      <c r="U730" t="str">
        <f t="shared" si="81"/>
        <v>theater</v>
      </c>
      <c r="V730" t="str">
        <f t="shared" si="82"/>
        <v>plays</v>
      </c>
    </row>
    <row r="731" spans="1:22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7"/>
        <v>1.8566071428571429</v>
      </c>
      <c r="G731" t="s">
        <v>20</v>
      </c>
      <c r="H731">
        <v>122</v>
      </c>
      <c r="I731">
        <f t="shared" si="78"/>
        <v>5259.5</v>
      </c>
      <c r="J731" t="s">
        <v>21</v>
      </c>
      <c r="K731" t="s">
        <v>22</v>
      </c>
      <c r="L731">
        <v>1359957600</v>
      </c>
      <c r="M731">
        <v>1360130400</v>
      </c>
      <c r="N731" t="str">
        <f t="shared" si="79"/>
        <v>02/04/2013</v>
      </c>
      <c r="O731" s="11" t="str">
        <f t="shared" si="80"/>
        <v>February</v>
      </c>
      <c r="P731">
        <f t="shared" si="83"/>
        <v>2013</v>
      </c>
      <c r="Q731" t="str">
        <f>TEXT(DATE(1970,1,1)+M731/86400,"MM/DD/YYYY")</f>
        <v>02/06/2013</v>
      </c>
      <c r="R731" t="b">
        <v>0</v>
      </c>
      <c r="S731" t="b">
        <v>0</v>
      </c>
      <c r="T731" t="s">
        <v>53</v>
      </c>
      <c r="U731" t="str">
        <f t="shared" si="81"/>
        <v>film &amp; video</v>
      </c>
      <c r="V731" t="str">
        <f t="shared" si="82"/>
        <v>drama</v>
      </c>
    </row>
    <row r="732" spans="1:2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7"/>
        <v>4.1266319444444441</v>
      </c>
      <c r="G732" t="s">
        <v>20</v>
      </c>
      <c r="H732">
        <v>1071</v>
      </c>
      <c r="I732">
        <f t="shared" si="78"/>
        <v>59959</v>
      </c>
      <c r="J732" t="s">
        <v>15</v>
      </c>
      <c r="K732" t="s">
        <v>16</v>
      </c>
      <c r="L732">
        <v>1432357200</v>
      </c>
      <c r="M732">
        <v>1432875600</v>
      </c>
      <c r="N732" t="str">
        <f t="shared" si="79"/>
        <v>05/23/2015</v>
      </c>
      <c r="O732" s="11" t="str">
        <f t="shared" si="80"/>
        <v>May</v>
      </c>
      <c r="P732">
        <f t="shared" si="83"/>
        <v>2015</v>
      </c>
      <c r="Q732" t="str">
        <f>TEXT(DATE(1970,1,1)+M732/86400,"MM/DD/YYYY")</f>
        <v>05/29/2015</v>
      </c>
      <c r="R732" t="b">
        <v>0</v>
      </c>
      <c r="S732" t="b">
        <v>0</v>
      </c>
      <c r="T732" t="s">
        <v>65</v>
      </c>
      <c r="U732" t="str">
        <f t="shared" si="81"/>
        <v>technology</v>
      </c>
      <c r="V732" t="str">
        <f t="shared" si="82"/>
        <v>wearables</v>
      </c>
    </row>
    <row r="733" spans="1:2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7"/>
        <v>0.90249999999999997</v>
      </c>
      <c r="G733" t="s">
        <v>74</v>
      </c>
      <c r="H733">
        <v>219</v>
      </c>
      <c r="I733">
        <f t="shared" si="78"/>
        <v>3719.5</v>
      </c>
      <c r="J733" t="s">
        <v>21</v>
      </c>
      <c r="K733" t="s">
        <v>22</v>
      </c>
      <c r="L733">
        <v>1500786000</v>
      </c>
      <c r="M733">
        <v>1500872400</v>
      </c>
      <c r="N733" t="str">
        <f t="shared" si="79"/>
        <v>07/23/2017</v>
      </c>
      <c r="O733" s="11" t="str">
        <f t="shared" si="80"/>
        <v>July</v>
      </c>
      <c r="P733">
        <f t="shared" si="83"/>
        <v>2017</v>
      </c>
      <c r="Q733" t="str">
        <f>TEXT(DATE(1970,1,1)+M733/86400,"MM/DD/YYYY")</f>
        <v>07/24/2017</v>
      </c>
      <c r="R733" t="b">
        <v>0</v>
      </c>
      <c r="S733" t="b">
        <v>0</v>
      </c>
      <c r="T733" t="s">
        <v>28</v>
      </c>
      <c r="U733" t="str">
        <f t="shared" si="81"/>
        <v>technology</v>
      </c>
      <c r="V733" t="str">
        <f t="shared" si="82"/>
        <v>web</v>
      </c>
    </row>
    <row r="734" spans="1:2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7"/>
        <v>0.91984615384615387</v>
      </c>
      <c r="G734" t="s">
        <v>14</v>
      </c>
      <c r="H734">
        <v>1121</v>
      </c>
      <c r="I734">
        <f t="shared" si="78"/>
        <v>54371.5</v>
      </c>
      <c r="J734" t="s">
        <v>21</v>
      </c>
      <c r="K734" t="s">
        <v>22</v>
      </c>
      <c r="L734">
        <v>1490158800</v>
      </c>
      <c r="M734">
        <v>1492146000</v>
      </c>
      <c r="N734" t="str">
        <f t="shared" si="79"/>
        <v>03/22/2017</v>
      </c>
      <c r="O734" s="11" t="str">
        <f t="shared" si="80"/>
        <v>March</v>
      </c>
      <c r="P734">
        <f t="shared" si="83"/>
        <v>2017</v>
      </c>
      <c r="Q734" t="str">
        <f>TEXT(DATE(1970,1,1)+M734/86400,"MM/DD/YYYY")</f>
        <v>04/14/2017</v>
      </c>
      <c r="R734" t="b">
        <v>0</v>
      </c>
      <c r="S734" t="b">
        <v>1</v>
      </c>
      <c r="T734" t="s">
        <v>23</v>
      </c>
      <c r="U734" t="str">
        <f t="shared" si="81"/>
        <v>music</v>
      </c>
      <c r="V734" t="str">
        <f t="shared" si="82"/>
        <v>rock</v>
      </c>
    </row>
    <row r="735" spans="1:2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7"/>
        <v>5.2700632911392402</v>
      </c>
      <c r="G735" t="s">
        <v>20</v>
      </c>
      <c r="H735">
        <v>980</v>
      </c>
      <c r="I735">
        <f t="shared" si="78"/>
        <v>42123.5</v>
      </c>
      <c r="J735" t="s">
        <v>21</v>
      </c>
      <c r="K735" t="s">
        <v>22</v>
      </c>
      <c r="L735">
        <v>1406178000</v>
      </c>
      <c r="M735">
        <v>1407301200</v>
      </c>
      <c r="N735" t="str">
        <f t="shared" si="79"/>
        <v>07/24/2014</v>
      </c>
      <c r="O735" s="11" t="str">
        <f t="shared" si="80"/>
        <v>July</v>
      </c>
      <c r="P735">
        <f t="shared" si="83"/>
        <v>2014</v>
      </c>
      <c r="Q735" t="str">
        <f>TEXT(DATE(1970,1,1)+M735/86400,"MM/DD/YYYY")</f>
        <v>08/06/2014</v>
      </c>
      <c r="R735" t="b">
        <v>0</v>
      </c>
      <c r="S735" t="b">
        <v>0</v>
      </c>
      <c r="T735" t="s">
        <v>148</v>
      </c>
      <c r="U735" t="str">
        <f t="shared" si="81"/>
        <v>music</v>
      </c>
      <c r="V735" t="str">
        <f t="shared" si="82"/>
        <v>metal</v>
      </c>
    </row>
    <row r="736" spans="1:22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7"/>
        <v>3.1914285714285713</v>
      </c>
      <c r="G736" t="s">
        <v>20</v>
      </c>
      <c r="H736">
        <v>536</v>
      </c>
      <c r="I736">
        <f t="shared" si="78"/>
        <v>6970</v>
      </c>
      <c r="J736" t="s">
        <v>21</v>
      </c>
      <c r="K736" t="s">
        <v>22</v>
      </c>
      <c r="L736">
        <v>1485583200</v>
      </c>
      <c r="M736">
        <v>1486620000</v>
      </c>
      <c r="N736" t="str">
        <f t="shared" si="79"/>
        <v>01/28/2017</v>
      </c>
      <c r="O736" s="11" t="str">
        <f t="shared" si="80"/>
        <v>January</v>
      </c>
      <c r="P736">
        <f t="shared" si="83"/>
        <v>2017</v>
      </c>
      <c r="Q736" t="str">
        <f>TEXT(DATE(1970,1,1)+M736/86400,"MM/DD/YYYY")</f>
        <v>02/09/2017</v>
      </c>
      <c r="R736" t="b">
        <v>0</v>
      </c>
      <c r="S736" t="b">
        <v>1</v>
      </c>
      <c r="T736" t="s">
        <v>33</v>
      </c>
      <c r="U736" t="str">
        <f t="shared" si="81"/>
        <v>theater</v>
      </c>
      <c r="V736" t="str">
        <f t="shared" si="82"/>
        <v>plays</v>
      </c>
    </row>
    <row r="737" spans="1:22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7"/>
        <v>3.5418867924528303</v>
      </c>
      <c r="G737" t="s">
        <v>20</v>
      </c>
      <c r="H737">
        <v>1991</v>
      </c>
      <c r="I737">
        <f t="shared" si="78"/>
        <v>66697.5</v>
      </c>
      <c r="J737" t="s">
        <v>21</v>
      </c>
      <c r="K737" t="s">
        <v>22</v>
      </c>
      <c r="L737">
        <v>1459314000</v>
      </c>
      <c r="M737">
        <v>1459918800</v>
      </c>
      <c r="N737" t="str">
        <f t="shared" si="79"/>
        <v>03/30/2016</v>
      </c>
      <c r="O737" s="11" t="str">
        <f t="shared" si="80"/>
        <v>March</v>
      </c>
      <c r="P737">
        <f t="shared" si="83"/>
        <v>2016</v>
      </c>
      <c r="Q737" t="str">
        <f>TEXT(DATE(1970,1,1)+M737/86400,"MM/DD/YYYY")</f>
        <v>04/06/2016</v>
      </c>
      <c r="R737" t="b">
        <v>0</v>
      </c>
      <c r="S737" t="b">
        <v>0</v>
      </c>
      <c r="T737" t="s">
        <v>122</v>
      </c>
      <c r="U737" t="str">
        <f t="shared" si="81"/>
        <v>photography</v>
      </c>
      <c r="V737" t="str">
        <f t="shared" si="82"/>
        <v>photography books</v>
      </c>
    </row>
    <row r="738" spans="1:2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7"/>
        <v>0.32896103896103895</v>
      </c>
      <c r="G738" t="s">
        <v>74</v>
      </c>
      <c r="H738">
        <v>29</v>
      </c>
      <c r="I738">
        <f t="shared" si="78"/>
        <v>1281</v>
      </c>
      <c r="J738" t="s">
        <v>21</v>
      </c>
      <c r="K738" t="s">
        <v>22</v>
      </c>
      <c r="L738">
        <v>1424412000</v>
      </c>
      <c r="M738">
        <v>1424757600</v>
      </c>
      <c r="N738" t="str">
        <f t="shared" si="79"/>
        <v>02/20/2015</v>
      </c>
      <c r="O738" s="11" t="str">
        <f t="shared" si="80"/>
        <v>February</v>
      </c>
      <c r="P738">
        <f t="shared" si="83"/>
        <v>2015</v>
      </c>
      <c r="Q738" t="str">
        <f>TEXT(DATE(1970,1,1)+M738/86400,"MM/DD/YYYY")</f>
        <v>02/24/2015</v>
      </c>
      <c r="R738" t="b">
        <v>0</v>
      </c>
      <c r="S738" t="b">
        <v>0</v>
      </c>
      <c r="T738" t="s">
        <v>68</v>
      </c>
      <c r="U738" t="str">
        <f t="shared" si="81"/>
        <v>publishing</v>
      </c>
      <c r="V738" t="str">
        <f t="shared" si="82"/>
        <v>nonfiction</v>
      </c>
    </row>
    <row r="739" spans="1:22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7"/>
        <v>1.358918918918919</v>
      </c>
      <c r="G739" t="s">
        <v>20</v>
      </c>
      <c r="H739">
        <v>180</v>
      </c>
      <c r="I739">
        <f t="shared" si="78"/>
        <v>2604</v>
      </c>
      <c r="J739" t="s">
        <v>21</v>
      </c>
      <c r="K739" t="s">
        <v>22</v>
      </c>
      <c r="L739">
        <v>1478844000</v>
      </c>
      <c r="M739">
        <v>1479880800</v>
      </c>
      <c r="N739" t="str">
        <f t="shared" si="79"/>
        <v>11/11/2016</v>
      </c>
      <c r="O739" s="11" t="str">
        <f t="shared" si="80"/>
        <v>November</v>
      </c>
      <c r="P739">
        <f t="shared" si="83"/>
        <v>2016</v>
      </c>
      <c r="Q739" t="str">
        <f>TEXT(DATE(1970,1,1)+M739/86400,"MM/DD/YYYY")</f>
        <v>11/23/2016</v>
      </c>
      <c r="R739" t="b">
        <v>0</v>
      </c>
      <c r="S739" t="b">
        <v>0</v>
      </c>
      <c r="T739" t="s">
        <v>60</v>
      </c>
      <c r="U739" t="str">
        <f t="shared" si="81"/>
        <v>music</v>
      </c>
      <c r="V739" t="str">
        <f t="shared" si="82"/>
        <v>indie rock</v>
      </c>
    </row>
    <row r="740" spans="1:22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7"/>
        <v>2.0843373493975904E-2</v>
      </c>
      <c r="G740" t="s">
        <v>14</v>
      </c>
      <c r="H740">
        <v>15</v>
      </c>
      <c r="I740">
        <f t="shared" si="78"/>
        <v>786</v>
      </c>
      <c r="J740" t="s">
        <v>21</v>
      </c>
      <c r="K740" t="s">
        <v>22</v>
      </c>
      <c r="L740">
        <v>1416117600</v>
      </c>
      <c r="M740">
        <v>1418018400</v>
      </c>
      <c r="N740" t="str">
        <f t="shared" si="79"/>
        <v>11/16/2014</v>
      </c>
      <c r="O740" s="11" t="str">
        <f t="shared" si="80"/>
        <v>November</v>
      </c>
      <c r="P740">
        <f t="shared" si="83"/>
        <v>2014</v>
      </c>
      <c r="Q740" t="str">
        <f>TEXT(DATE(1970,1,1)+M740/86400,"MM/DD/YYYY")</f>
        <v>12/08/2014</v>
      </c>
      <c r="R740" t="b">
        <v>0</v>
      </c>
      <c r="S740" t="b">
        <v>1</v>
      </c>
      <c r="T740" t="s">
        <v>33</v>
      </c>
      <c r="U740" t="str">
        <f t="shared" si="81"/>
        <v>theater</v>
      </c>
      <c r="V740" t="str">
        <f t="shared" si="82"/>
        <v>plays</v>
      </c>
    </row>
    <row r="741" spans="1:2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7"/>
        <v>0.61</v>
      </c>
      <c r="G741" t="s">
        <v>14</v>
      </c>
      <c r="H741">
        <v>191</v>
      </c>
      <c r="I741">
        <f t="shared" si="78"/>
        <v>3145.5</v>
      </c>
      <c r="J741" t="s">
        <v>21</v>
      </c>
      <c r="K741" t="s">
        <v>22</v>
      </c>
      <c r="L741">
        <v>1340946000</v>
      </c>
      <c r="M741">
        <v>1341032400</v>
      </c>
      <c r="N741" t="str">
        <f t="shared" si="79"/>
        <v>06/29/2012</v>
      </c>
      <c r="O741" s="11" t="str">
        <f t="shared" si="80"/>
        <v>June</v>
      </c>
      <c r="P741">
        <f t="shared" si="83"/>
        <v>2012</v>
      </c>
      <c r="Q741" t="str">
        <f>TEXT(DATE(1970,1,1)+M741/86400,"MM/DD/YYYY")</f>
        <v>06/30/2012</v>
      </c>
      <c r="R741" t="b">
        <v>0</v>
      </c>
      <c r="S741" t="b">
        <v>0</v>
      </c>
      <c r="T741" t="s">
        <v>60</v>
      </c>
      <c r="U741" t="str">
        <f t="shared" si="81"/>
        <v>music</v>
      </c>
      <c r="V741" t="str">
        <f t="shared" si="82"/>
        <v>indie rock</v>
      </c>
    </row>
    <row r="742" spans="1:22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7"/>
        <v>0.30037735849056602</v>
      </c>
      <c r="G742" t="s">
        <v>14</v>
      </c>
      <c r="H742">
        <v>16</v>
      </c>
      <c r="I742">
        <f t="shared" si="78"/>
        <v>804</v>
      </c>
      <c r="J742" t="s">
        <v>21</v>
      </c>
      <c r="K742" t="s">
        <v>22</v>
      </c>
      <c r="L742">
        <v>1486101600</v>
      </c>
      <c r="M742">
        <v>1486360800</v>
      </c>
      <c r="N742" t="str">
        <f t="shared" si="79"/>
        <v>02/03/2017</v>
      </c>
      <c r="O742" s="11" t="str">
        <f t="shared" si="80"/>
        <v>February</v>
      </c>
      <c r="P742">
        <f t="shared" si="83"/>
        <v>2017</v>
      </c>
      <c r="Q742" t="str">
        <f>TEXT(DATE(1970,1,1)+M742/86400,"MM/DD/YYYY")</f>
        <v>02/06/2017</v>
      </c>
      <c r="R742" t="b">
        <v>0</v>
      </c>
      <c r="S742" t="b">
        <v>0</v>
      </c>
      <c r="T742" t="s">
        <v>33</v>
      </c>
      <c r="U742" t="str">
        <f t="shared" si="81"/>
        <v>theater</v>
      </c>
      <c r="V742" t="str">
        <f t="shared" si="82"/>
        <v>plays</v>
      </c>
    </row>
    <row r="743" spans="1:2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7"/>
        <v>11.791666666666666</v>
      </c>
      <c r="G743" t="s">
        <v>20</v>
      </c>
      <c r="H743">
        <v>130</v>
      </c>
      <c r="I743">
        <f t="shared" si="78"/>
        <v>7140</v>
      </c>
      <c r="J743" t="s">
        <v>21</v>
      </c>
      <c r="K743" t="s">
        <v>22</v>
      </c>
      <c r="L743">
        <v>1274590800</v>
      </c>
      <c r="M743">
        <v>1274677200</v>
      </c>
      <c r="N743" t="str">
        <f t="shared" si="79"/>
        <v>05/23/2010</v>
      </c>
      <c r="O743" s="11" t="str">
        <f t="shared" si="80"/>
        <v>May</v>
      </c>
      <c r="P743">
        <f t="shared" si="83"/>
        <v>2010</v>
      </c>
      <c r="Q743" t="str">
        <f>TEXT(DATE(1970,1,1)+M743/86400,"MM/DD/YYYY")</f>
        <v>05/24/2010</v>
      </c>
      <c r="R743" t="b">
        <v>0</v>
      </c>
      <c r="S743" t="b">
        <v>0</v>
      </c>
      <c r="T743" t="s">
        <v>33</v>
      </c>
      <c r="U743" t="str">
        <f t="shared" si="81"/>
        <v>theater</v>
      </c>
      <c r="V743" t="str">
        <f t="shared" si="82"/>
        <v>plays</v>
      </c>
    </row>
    <row r="744" spans="1:2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7"/>
        <v>11.260833333333334</v>
      </c>
      <c r="G744" t="s">
        <v>20</v>
      </c>
      <c r="H744">
        <v>122</v>
      </c>
      <c r="I744">
        <f t="shared" si="78"/>
        <v>6817.5</v>
      </c>
      <c r="J744" t="s">
        <v>21</v>
      </c>
      <c r="K744" t="s">
        <v>22</v>
      </c>
      <c r="L744">
        <v>1263880800</v>
      </c>
      <c r="M744">
        <v>1267509600</v>
      </c>
      <c r="N744" t="str">
        <f t="shared" si="79"/>
        <v>01/19/2010</v>
      </c>
      <c r="O744" s="11" t="str">
        <f t="shared" si="80"/>
        <v>January</v>
      </c>
      <c r="P744">
        <f t="shared" si="83"/>
        <v>2010</v>
      </c>
      <c r="Q744" t="str">
        <f>TEXT(DATE(1970,1,1)+M744/86400,"MM/DD/YYYY")</f>
        <v>03/02/2010</v>
      </c>
      <c r="R744" t="b">
        <v>0</v>
      </c>
      <c r="S744" t="b">
        <v>0</v>
      </c>
      <c r="T744" t="s">
        <v>50</v>
      </c>
      <c r="U744" t="str">
        <f t="shared" si="81"/>
        <v>music</v>
      </c>
      <c r="V744" t="str">
        <f t="shared" si="82"/>
        <v>electric music</v>
      </c>
    </row>
    <row r="745" spans="1:22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7"/>
        <v>0.12923076923076923</v>
      </c>
      <c r="G745" t="s">
        <v>14</v>
      </c>
      <c r="H745">
        <v>17</v>
      </c>
      <c r="I745">
        <f t="shared" si="78"/>
        <v>260.5</v>
      </c>
      <c r="J745" t="s">
        <v>21</v>
      </c>
      <c r="K745" t="s">
        <v>22</v>
      </c>
      <c r="L745">
        <v>1445403600</v>
      </c>
      <c r="M745">
        <v>1445922000</v>
      </c>
      <c r="N745" t="str">
        <f t="shared" si="79"/>
        <v>10/21/2015</v>
      </c>
      <c r="O745" s="11" t="str">
        <f t="shared" si="80"/>
        <v>October</v>
      </c>
      <c r="P745">
        <f t="shared" si="83"/>
        <v>2015</v>
      </c>
      <c r="Q745" t="str">
        <f>TEXT(DATE(1970,1,1)+M745/86400,"MM/DD/YYYY")</f>
        <v>10/27/2015</v>
      </c>
      <c r="R745" t="b">
        <v>0</v>
      </c>
      <c r="S745" t="b">
        <v>1</v>
      </c>
      <c r="T745" t="s">
        <v>33</v>
      </c>
      <c r="U745" t="str">
        <f t="shared" si="81"/>
        <v>theater</v>
      </c>
      <c r="V745" t="str">
        <f t="shared" si="82"/>
        <v>plays</v>
      </c>
    </row>
    <row r="746" spans="1:2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7"/>
        <v>7.12</v>
      </c>
      <c r="G746" t="s">
        <v>20</v>
      </c>
      <c r="H746">
        <v>140</v>
      </c>
      <c r="I746">
        <f t="shared" si="78"/>
        <v>7190</v>
      </c>
      <c r="J746" t="s">
        <v>21</v>
      </c>
      <c r="K746" t="s">
        <v>22</v>
      </c>
      <c r="L746">
        <v>1533877200</v>
      </c>
      <c r="M746">
        <v>1534050000</v>
      </c>
      <c r="N746" t="str">
        <f t="shared" si="79"/>
        <v>08/10/2018</v>
      </c>
      <c r="O746" s="11" t="str">
        <f t="shared" si="80"/>
        <v>August</v>
      </c>
      <c r="P746">
        <f t="shared" si="83"/>
        <v>2018</v>
      </c>
      <c r="Q746" t="str">
        <f>TEXT(DATE(1970,1,1)+M746/86400,"MM/DD/YYYY")</f>
        <v>08/12/2018</v>
      </c>
      <c r="R746" t="b">
        <v>0</v>
      </c>
      <c r="S746" t="b">
        <v>1</v>
      </c>
      <c r="T746" t="s">
        <v>33</v>
      </c>
      <c r="U746" t="str">
        <f t="shared" si="81"/>
        <v>theater</v>
      </c>
      <c r="V746" t="str">
        <f t="shared" si="82"/>
        <v>plays</v>
      </c>
    </row>
    <row r="747" spans="1:22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7"/>
        <v>0.30304347826086958</v>
      </c>
      <c r="G747" t="s">
        <v>14</v>
      </c>
      <c r="H747">
        <v>34</v>
      </c>
      <c r="I747">
        <f t="shared" si="78"/>
        <v>1062.5</v>
      </c>
      <c r="J747" t="s">
        <v>21</v>
      </c>
      <c r="K747" t="s">
        <v>22</v>
      </c>
      <c r="L747">
        <v>1275195600</v>
      </c>
      <c r="M747">
        <v>1277528400</v>
      </c>
      <c r="N747" t="str">
        <f t="shared" si="79"/>
        <v>05/30/2010</v>
      </c>
      <c r="O747" s="11" t="str">
        <f t="shared" si="80"/>
        <v>May</v>
      </c>
      <c r="P747">
        <f t="shared" si="83"/>
        <v>2010</v>
      </c>
      <c r="Q747" t="str">
        <f>TEXT(DATE(1970,1,1)+M747/86400,"MM/DD/YYYY")</f>
        <v>06/26/2010</v>
      </c>
      <c r="R747" t="b">
        <v>0</v>
      </c>
      <c r="S747" t="b">
        <v>0</v>
      </c>
      <c r="T747" t="s">
        <v>65</v>
      </c>
      <c r="U747" t="str">
        <f t="shared" si="81"/>
        <v>technology</v>
      </c>
      <c r="V747" t="str">
        <f t="shared" si="82"/>
        <v>wearables</v>
      </c>
    </row>
    <row r="748" spans="1:2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7"/>
        <v>2.1250896057347672</v>
      </c>
      <c r="G748" t="s">
        <v>20</v>
      </c>
      <c r="H748">
        <v>3388</v>
      </c>
      <c r="I748">
        <f t="shared" si="78"/>
        <v>60984</v>
      </c>
      <c r="J748" t="s">
        <v>21</v>
      </c>
      <c r="K748" t="s">
        <v>22</v>
      </c>
      <c r="L748">
        <v>1318136400</v>
      </c>
      <c r="M748">
        <v>1318568400</v>
      </c>
      <c r="N748" t="str">
        <f t="shared" si="79"/>
        <v>10/09/2011</v>
      </c>
      <c r="O748" s="11" t="str">
        <f t="shared" si="80"/>
        <v>October</v>
      </c>
      <c r="P748">
        <f t="shared" si="83"/>
        <v>2011</v>
      </c>
      <c r="Q748" t="str">
        <f>TEXT(DATE(1970,1,1)+M748/86400,"MM/DD/YYYY")</f>
        <v>10/14/2011</v>
      </c>
      <c r="R748" t="b">
        <v>0</v>
      </c>
      <c r="S748" t="b">
        <v>0</v>
      </c>
      <c r="T748" t="s">
        <v>28</v>
      </c>
      <c r="U748" t="str">
        <f t="shared" si="81"/>
        <v>technology</v>
      </c>
      <c r="V748" t="str">
        <f t="shared" si="82"/>
        <v>web</v>
      </c>
    </row>
    <row r="749" spans="1:2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7"/>
        <v>2.2885714285714287</v>
      </c>
      <c r="G749" t="s">
        <v>20</v>
      </c>
      <c r="H749">
        <v>280</v>
      </c>
      <c r="I749">
        <f t="shared" si="78"/>
        <v>5747</v>
      </c>
      <c r="J749" t="s">
        <v>21</v>
      </c>
      <c r="K749" t="s">
        <v>22</v>
      </c>
      <c r="L749">
        <v>1283403600</v>
      </c>
      <c r="M749">
        <v>1284354000</v>
      </c>
      <c r="N749" t="str">
        <f t="shared" si="79"/>
        <v>09/02/2010</v>
      </c>
      <c r="O749" s="11" t="str">
        <f t="shared" si="80"/>
        <v>September</v>
      </c>
      <c r="P749">
        <f t="shared" si="83"/>
        <v>2010</v>
      </c>
      <c r="Q749" t="str">
        <f>TEXT(DATE(1970,1,1)+M749/86400,"MM/DD/YYYY")</f>
        <v>09/13/2010</v>
      </c>
      <c r="R749" t="b">
        <v>0</v>
      </c>
      <c r="S749" t="b">
        <v>0</v>
      </c>
      <c r="T749" t="s">
        <v>33</v>
      </c>
      <c r="U749" t="str">
        <f t="shared" si="81"/>
        <v>theater</v>
      </c>
      <c r="V749" t="str">
        <f t="shared" si="82"/>
        <v>plays</v>
      </c>
    </row>
    <row r="750" spans="1:2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7"/>
        <v>0.34959979476654696</v>
      </c>
      <c r="G750" t="s">
        <v>74</v>
      </c>
      <c r="H750">
        <v>614</v>
      </c>
      <c r="I750">
        <f t="shared" si="78"/>
        <v>34375.5</v>
      </c>
      <c r="J750" t="s">
        <v>21</v>
      </c>
      <c r="K750" t="s">
        <v>22</v>
      </c>
      <c r="L750">
        <v>1267423200</v>
      </c>
      <c r="M750">
        <v>1269579600</v>
      </c>
      <c r="N750" t="str">
        <f t="shared" si="79"/>
        <v>03/01/2010</v>
      </c>
      <c r="O750" s="11" t="str">
        <f t="shared" si="80"/>
        <v>March</v>
      </c>
      <c r="P750">
        <f t="shared" si="83"/>
        <v>2010</v>
      </c>
      <c r="Q750" t="str">
        <f>TEXT(DATE(1970,1,1)+M750/86400,"MM/DD/YYYY")</f>
        <v>03/26/2010</v>
      </c>
      <c r="R750" t="b">
        <v>0</v>
      </c>
      <c r="S750" t="b">
        <v>1</v>
      </c>
      <c r="T750" t="s">
        <v>71</v>
      </c>
      <c r="U750" t="str">
        <f t="shared" si="81"/>
        <v>film &amp; video</v>
      </c>
      <c r="V750" t="str">
        <f t="shared" si="82"/>
        <v>animation</v>
      </c>
    </row>
    <row r="751" spans="1:2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7"/>
        <v>1.5729069767441861</v>
      </c>
      <c r="G751" t="s">
        <v>20</v>
      </c>
      <c r="H751">
        <v>366</v>
      </c>
      <c r="I751">
        <f t="shared" si="78"/>
        <v>6946.5</v>
      </c>
      <c r="J751" t="s">
        <v>107</v>
      </c>
      <c r="K751" t="s">
        <v>108</v>
      </c>
      <c r="L751">
        <v>1412744400</v>
      </c>
      <c r="M751">
        <v>1413781200</v>
      </c>
      <c r="N751" t="str">
        <f t="shared" si="79"/>
        <v>10/08/2014</v>
      </c>
      <c r="O751" s="11" t="str">
        <f t="shared" si="80"/>
        <v>October</v>
      </c>
      <c r="P751">
        <f t="shared" si="83"/>
        <v>2014</v>
      </c>
      <c r="Q751" t="str">
        <f>TEXT(DATE(1970,1,1)+M751/86400,"MM/DD/YYYY")</f>
        <v>10/20/2014</v>
      </c>
      <c r="R751" t="b">
        <v>0</v>
      </c>
      <c r="S751" t="b">
        <v>1</v>
      </c>
      <c r="T751" t="s">
        <v>65</v>
      </c>
      <c r="U751" t="str">
        <f t="shared" si="81"/>
        <v>technology</v>
      </c>
      <c r="V751" t="str">
        <f t="shared" si="82"/>
        <v>wearables</v>
      </c>
    </row>
    <row r="752" spans="1:22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7"/>
        <v>0.01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t="str">
        <f t="shared" si="79"/>
        <v>07/01/2010</v>
      </c>
      <c r="O752" s="11" t="str">
        <f t="shared" si="80"/>
        <v>July</v>
      </c>
      <c r="P752">
        <f t="shared" si="83"/>
        <v>2010</v>
      </c>
      <c r="Q752" t="str">
        <f>TEXT(DATE(1970,1,1)+M752/86400,"MM/DD/YYYY")</f>
        <v>07/26/2010</v>
      </c>
      <c r="R752" t="b">
        <v>0</v>
      </c>
      <c r="S752" t="b">
        <v>0</v>
      </c>
      <c r="T752" t="s">
        <v>50</v>
      </c>
      <c r="U752" t="str">
        <f t="shared" si="81"/>
        <v>music</v>
      </c>
      <c r="V752" t="str">
        <f t="shared" si="82"/>
        <v>electric music</v>
      </c>
    </row>
    <row r="753" spans="1:2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7"/>
        <v>2.3230555555555554</v>
      </c>
      <c r="G753" t="s">
        <v>20</v>
      </c>
      <c r="H753">
        <v>270</v>
      </c>
      <c r="I753">
        <f t="shared" si="78"/>
        <v>4316.5</v>
      </c>
      <c r="J753" t="s">
        <v>21</v>
      </c>
      <c r="K753" t="s">
        <v>22</v>
      </c>
      <c r="L753">
        <v>1458190800</v>
      </c>
      <c r="M753">
        <v>1459486800</v>
      </c>
      <c r="N753" t="str">
        <f t="shared" si="79"/>
        <v>03/17/2016</v>
      </c>
      <c r="O753" s="11" t="str">
        <f t="shared" si="80"/>
        <v>March</v>
      </c>
      <c r="P753">
        <f t="shared" si="83"/>
        <v>2016</v>
      </c>
      <c r="Q753" t="str">
        <f>TEXT(DATE(1970,1,1)+M753/86400,"MM/DD/YYYY")</f>
        <v>04/01/2016</v>
      </c>
      <c r="R753" t="b">
        <v>1</v>
      </c>
      <c r="S753" t="b">
        <v>1</v>
      </c>
      <c r="T753" t="s">
        <v>68</v>
      </c>
      <c r="U753" t="str">
        <f t="shared" si="81"/>
        <v>publishing</v>
      </c>
      <c r="V753" t="str">
        <f t="shared" si="82"/>
        <v>nonfiction</v>
      </c>
    </row>
    <row r="754" spans="1:22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7"/>
        <v>0.92448275862068963</v>
      </c>
      <c r="G754" t="s">
        <v>74</v>
      </c>
      <c r="H754">
        <v>114</v>
      </c>
      <c r="I754">
        <f t="shared" si="78"/>
        <v>2738</v>
      </c>
      <c r="J754" t="s">
        <v>21</v>
      </c>
      <c r="K754" t="s">
        <v>22</v>
      </c>
      <c r="L754">
        <v>1280984400</v>
      </c>
      <c r="M754">
        <v>1282539600</v>
      </c>
      <c r="N754" t="str">
        <f t="shared" si="79"/>
        <v>08/05/2010</v>
      </c>
      <c r="O754" s="11" t="str">
        <f t="shared" si="80"/>
        <v>August</v>
      </c>
      <c r="P754">
        <f t="shared" si="83"/>
        <v>2010</v>
      </c>
      <c r="Q754" t="str">
        <f>TEXT(DATE(1970,1,1)+M754/86400,"MM/DD/YYYY")</f>
        <v>08/23/2010</v>
      </c>
      <c r="R754" t="b">
        <v>0</v>
      </c>
      <c r="S754" t="b">
        <v>1</v>
      </c>
      <c r="T754" t="s">
        <v>33</v>
      </c>
      <c r="U754" t="str">
        <f t="shared" si="81"/>
        <v>theater</v>
      </c>
      <c r="V754" t="str">
        <f t="shared" si="82"/>
        <v>plays</v>
      </c>
    </row>
    <row r="755" spans="1:2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7"/>
        <v>2.5670212765957445</v>
      </c>
      <c r="G755" t="s">
        <v>20</v>
      </c>
      <c r="H755">
        <v>137</v>
      </c>
      <c r="I755">
        <f t="shared" si="78"/>
        <v>6101</v>
      </c>
      <c r="J755" t="s">
        <v>21</v>
      </c>
      <c r="K755" t="s">
        <v>22</v>
      </c>
      <c r="L755">
        <v>1274590800</v>
      </c>
      <c r="M755">
        <v>1275886800</v>
      </c>
      <c r="N755" t="str">
        <f t="shared" si="79"/>
        <v>05/23/2010</v>
      </c>
      <c r="O755" s="11" t="str">
        <f t="shared" si="80"/>
        <v>May</v>
      </c>
      <c r="P755">
        <f t="shared" si="83"/>
        <v>2010</v>
      </c>
      <c r="Q755" t="str">
        <f>TEXT(DATE(1970,1,1)+M755/86400,"MM/DD/YYYY")</f>
        <v>06/07/2010</v>
      </c>
      <c r="R755" t="b">
        <v>0</v>
      </c>
      <c r="S755" t="b">
        <v>0</v>
      </c>
      <c r="T755" t="s">
        <v>122</v>
      </c>
      <c r="U755" t="str">
        <f t="shared" si="81"/>
        <v>photography</v>
      </c>
      <c r="V755" t="str">
        <f t="shared" si="82"/>
        <v>photography books</v>
      </c>
    </row>
    <row r="756" spans="1:22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7"/>
        <v>1.6847017045454546</v>
      </c>
      <c r="G756" t="s">
        <v>20</v>
      </c>
      <c r="H756">
        <v>3205</v>
      </c>
      <c r="I756">
        <f t="shared" si="78"/>
        <v>60904</v>
      </c>
      <c r="J756" t="s">
        <v>21</v>
      </c>
      <c r="K756" t="s">
        <v>22</v>
      </c>
      <c r="L756">
        <v>1351400400</v>
      </c>
      <c r="M756">
        <v>1355983200</v>
      </c>
      <c r="N756" t="str">
        <f t="shared" si="79"/>
        <v>10/28/2012</v>
      </c>
      <c r="O756" s="11" t="str">
        <f t="shared" si="80"/>
        <v>October</v>
      </c>
      <c r="P756">
        <f t="shared" si="83"/>
        <v>2012</v>
      </c>
      <c r="Q756" t="str">
        <f>TEXT(DATE(1970,1,1)+M756/86400,"MM/DD/YYYY")</f>
        <v>12/20/2012</v>
      </c>
      <c r="R756" t="b">
        <v>0</v>
      </c>
      <c r="S756" t="b">
        <v>0</v>
      </c>
      <c r="T756" t="s">
        <v>33</v>
      </c>
      <c r="U756" t="str">
        <f t="shared" si="81"/>
        <v>theater</v>
      </c>
      <c r="V756" t="str">
        <f t="shared" si="82"/>
        <v>plays</v>
      </c>
    </row>
    <row r="757" spans="1:2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7"/>
        <v>1.6657777777777778</v>
      </c>
      <c r="G757" t="s">
        <v>20</v>
      </c>
      <c r="H757">
        <v>288</v>
      </c>
      <c r="I757">
        <f t="shared" si="78"/>
        <v>3892</v>
      </c>
      <c r="J757" t="s">
        <v>36</v>
      </c>
      <c r="K757" t="s">
        <v>37</v>
      </c>
      <c r="L757">
        <v>1514354400</v>
      </c>
      <c r="M757">
        <v>1515391200</v>
      </c>
      <c r="N757" t="str">
        <f t="shared" si="79"/>
        <v>12/27/2017</v>
      </c>
      <c r="O757" s="11" t="str">
        <f t="shared" si="80"/>
        <v>December</v>
      </c>
      <c r="P757">
        <f t="shared" si="83"/>
        <v>2017</v>
      </c>
      <c r="Q757" t="str">
        <f>TEXT(DATE(1970,1,1)+M757/86400,"MM/DD/YYYY")</f>
        <v>01/08/2018</v>
      </c>
      <c r="R757" t="b">
        <v>0</v>
      </c>
      <c r="S757" t="b">
        <v>1</v>
      </c>
      <c r="T757" t="s">
        <v>33</v>
      </c>
      <c r="U757" t="str">
        <f t="shared" si="81"/>
        <v>theater</v>
      </c>
      <c r="V757" t="str">
        <f t="shared" si="82"/>
        <v>plays</v>
      </c>
    </row>
    <row r="758" spans="1:22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7"/>
        <v>7.7207692307692311</v>
      </c>
      <c r="G758" t="s">
        <v>20</v>
      </c>
      <c r="H758">
        <v>148</v>
      </c>
      <c r="I758">
        <f t="shared" si="78"/>
        <v>5092.5</v>
      </c>
      <c r="J758" t="s">
        <v>21</v>
      </c>
      <c r="K758" t="s">
        <v>22</v>
      </c>
      <c r="L758">
        <v>1421733600</v>
      </c>
      <c r="M758">
        <v>1422252000</v>
      </c>
      <c r="N758" t="str">
        <f t="shared" si="79"/>
        <v>01/20/2015</v>
      </c>
      <c r="O758" s="11" t="str">
        <f t="shared" si="80"/>
        <v>January</v>
      </c>
      <c r="P758">
        <f t="shared" si="83"/>
        <v>2015</v>
      </c>
      <c r="Q758" t="str">
        <f>TEXT(DATE(1970,1,1)+M758/86400,"MM/DD/YYYY")</f>
        <v>01/26/2015</v>
      </c>
      <c r="R758" t="b">
        <v>0</v>
      </c>
      <c r="S758" t="b">
        <v>0</v>
      </c>
      <c r="T758" t="s">
        <v>33</v>
      </c>
      <c r="U758" t="str">
        <f t="shared" si="81"/>
        <v>theater</v>
      </c>
      <c r="V758" t="str">
        <f t="shared" si="82"/>
        <v>plays</v>
      </c>
    </row>
    <row r="759" spans="1:2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7"/>
        <v>4.0685714285714285</v>
      </c>
      <c r="G759" t="s">
        <v>20</v>
      </c>
      <c r="H759">
        <v>114</v>
      </c>
      <c r="I759">
        <f t="shared" si="78"/>
        <v>2905</v>
      </c>
      <c r="J759" t="s">
        <v>21</v>
      </c>
      <c r="K759" t="s">
        <v>22</v>
      </c>
      <c r="L759">
        <v>1305176400</v>
      </c>
      <c r="M759">
        <v>1305522000</v>
      </c>
      <c r="N759" t="str">
        <f t="shared" si="79"/>
        <v>05/12/2011</v>
      </c>
      <c r="O759" s="11" t="str">
        <f t="shared" si="80"/>
        <v>May</v>
      </c>
      <c r="P759">
        <f t="shared" si="83"/>
        <v>2011</v>
      </c>
      <c r="Q759" t="str">
        <f>TEXT(DATE(1970,1,1)+M759/86400,"MM/DD/YYYY")</f>
        <v>05/16/2011</v>
      </c>
      <c r="R759" t="b">
        <v>0</v>
      </c>
      <c r="S759" t="b">
        <v>0</v>
      </c>
      <c r="T759" t="s">
        <v>53</v>
      </c>
      <c r="U759" t="str">
        <f t="shared" si="81"/>
        <v>film &amp; video</v>
      </c>
      <c r="V759" t="str">
        <f t="shared" si="82"/>
        <v>drama</v>
      </c>
    </row>
    <row r="760" spans="1:2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7"/>
        <v>5.6420608108108112</v>
      </c>
      <c r="G760" t="s">
        <v>20</v>
      </c>
      <c r="H760">
        <v>1518</v>
      </c>
      <c r="I760">
        <f t="shared" si="78"/>
        <v>84261.5</v>
      </c>
      <c r="J760" t="s">
        <v>15</v>
      </c>
      <c r="K760" t="s">
        <v>16</v>
      </c>
      <c r="L760">
        <v>1414126800</v>
      </c>
      <c r="M760">
        <v>1414904400</v>
      </c>
      <c r="N760" t="str">
        <f t="shared" si="79"/>
        <v>10/24/2014</v>
      </c>
      <c r="O760" s="11" t="str">
        <f t="shared" si="80"/>
        <v>October</v>
      </c>
      <c r="P760">
        <f t="shared" si="83"/>
        <v>2014</v>
      </c>
      <c r="Q760" t="str">
        <f>TEXT(DATE(1970,1,1)+M760/86400,"MM/DD/YYYY")</f>
        <v>11/02/2014</v>
      </c>
      <c r="R760" t="b">
        <v>0</v>
      </c>
      <c r="S760" t="b">
        <v>0</v>
      </c>
      <c r="T760" t="s">
        <v>23</v>
      </c>
      <c r="U760" t="str">
        <f t="shared" si="81"/>
        <v>music</v>
      </c>
      <c r="V760" t="str">
        <f t="shared" si="82"/>
        <v>rock</v>
      </c>
    </row>
    <row r="761" spans="1:22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7"/>
        <v>0.6842686567164179</v>
      </c>
      <c r="G761" t="s">
        <v>14</v>
      </c>
      <c r="H761">
        <v>1274</v>
      </c>
      <c r="I761">
        <f t="shared" si="78"/>
        <v>57944.5</v>
      </c>
      <c r="J761" t="s">
        <v>21</v>
      </c>
      <c r="K761" t="s">
        <v>22</v>
      </c>
      <c r="L761">
        <v>1517810400</v>
      </c>
      <c r="M761">
        <v>1520402400</v>
      </c>
      <c r="N761" t="str">
        <f t="shared" si="79"/>
        <v>02/05/2018</v>
      </c>
      <c r="O761" s="11" t="str">
        <f t="shared" si="80"/>
        <v>February</v>
      </c>
      <c r="P761">
        <f t="shared" si="83"/>
        <v>2018</v>
      </c>
      <c r="Q761" t="str">
        <f>TEXT(DATE(1970,1,1)+M761/86400,"MM/DD/YYYY")</f>
        <v>03/07/2018</v>
      </c>
      <c r="R761" t="b">
        <v>0</v>
      </c>
      <c r="S761" t="b">
        <v>0</v>
      </c>
      <c r="T761" t="s">
        <v>50</v>
      </c>
      <c r="U761" t="str">
        <f t="shared" si="81"/>
        <v>music</v>
      </c>
      <c r="V761" t="str">
        <f t="shared" si="82"/>
        <v>electric music</v>
      </c>
    </row>
    <row r="762" spans="1:2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7"/>
        <v>0.34351966873706002</v>
      </c>
      <c r="G762" t="s">
        <v>14</v>
      </c>
      <c r="H762">
        <v>210</v>
      </c>
      <c r="I762">
        <f t="shared" si="78"/>
        <v>8401</v>
      </c>
      <c r="J762" t="s">
        <v>107</v>
      </c>
      <c r="K762" t="s">
        <v>108</v>
      </c>
      <c r="L762">
        <v>1564635600</v>
      </c>
      <c r="M762">
        <v>1567141200</v>
      </c>
      <c r="N762" t="str">
        <f t="shared" si="79"/>
        <v>08/01/2019</v>
      </c>
      <c r="O762" s="11" t="str">
        <f t="shared" si="80"/>
        <v>August</v>
      </c>
      <c r="P762">
        <f t="shared" si="83"/>
        <v>2019</v>
      </c>
      <c r="Q762" t="str">
        <f>TEXT(DATE(1970,1,1)+M762/86400,"MM/DD/YYYY")</f>
        <v>08/30/2019</v>
      </c>
      <c r="R762" t="b">
        <v>0</v>
      </c>
      <c r="S762" t="b">
        <v>1</v>
      </c>
      <c r="T762" t="s">
        <v>89</v>
      </c>
      <c r="U762" t="str">
        <f t="shared" si="81"/>
        <v>games</v>
      </c>
      <c r="V762" t="str">
        <f t="shared" si="82"/>
        <v>video games</v>
      </c>
    </row>
    <row r="763" spans="1:2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7"/>
        <v>6.5545454545454547</v>
      </c>
      <c r="G763" t="s">
        <v>20</v>
      </c>
      <c r="H763">
        <v>166</v>
      </c>
      <c r="I763">
        <f t="shared" si="78"/>
        <v>7293</v>
      </c>
      <c r="J763" t="s">
        <v>21</v>
      </c>
      <c r="K763" t="s">
        <v>22</v>
      </c>
      <c r="L763">
        <v>1500699600</v>
      </c>
      <c r="M763">
        <v>1501131600</v>
      </c>
      <c r="N763" t="str">
        <f t="shared" si="79"/>
        <v>07/22/2017</v>
      </c>
      <c r="O763" s="11" t="str">
        <f t="shared" si="80"/>
        <v>July</v>
      </c>
      <c r="P763">
        <f t="shared" si="83"/>
        <v>2017</v>
      </c>
      <c r="Q763" t="str">
        <f>TEXT(DATE(1970,1,1)+M763/86400,"MM/DD/YYYY")</f>
        <v>07/27/2017</v>
      </c>
      <c r="R763" t="b">
        <v>0</v>
      </c>
      <c r="S763" t="b">
        <v>0</v>
      </c>
      <c r="T763" t="s">
        <v>23</v>
      </c>
      <c r="U763" t="str">
        <f t="shared" si="81"/>
        <v>music</v>
      </c>
      <c r="V763" t="str">
        <f t="shared" si="82"/>
        <v>rock</v>
      </c>
    </row>
    <row r="764" spans="1:2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7"/>
        <v>1.7725714285714285</v>
      </c>
      <c r="G764" t="s">
        <v>20</v>
      </c>
      <c r="H764">
        <v>100</v>
      </c>
      <c r="I764">
        <f t="shared" si="78"/>
        <v>3152</v>
      </c>
      <c r="J764" t="s">
        <v>26</v>
      </c>
      <c r="K764" t="s">
        <v>27</v>
      </c>
      <c r="L764">
        <v>1354082400</v>
      </c>
      <c r="M764">
        <v>1355032800</v>
      </c>
      <c r="N764" t="str">
        <f t="shared" si="79"/>
        <v>11/28/2012</v>
      </c>
      <c r="O764" s="11" t="str">
        <f t="shared" si="80"/>
        <v>November</v>
      </c>
      <c r="P764">
        <f t="shared" si="83"/>
        <v>2012</v>
      </c>
      <c r="Q764" t="str">
        <f>TEXT(DATE(1970,1,1)+M764/86400,"MM/DD/YYYY")</f>
        <v>12/09/2012</v>
      </c>
      <c r="R764" t="b">
        <v>0</v>
      </c>
      <c r="S764" t="b">
        <v>0</v>
      </c>
      <c r="T764" t="s">
        <v>159</v>
      </c>
      <c r="U764" t="str">
        <f t="shared" si="81"/>
        <v>music</v>
      </c>
      <c r="V764" t="str">
        <f t="shared" si="82"/>
        <v>jazz</v>
      </c>
    </row>
    <row r="765" spans="1:2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7"/>
        <v>1.1317857142857144</v>
      </c>
      <c r="G765" t="s">
        <v>20</v>
      </c>
      <c r="H765">
        <v>235</v>
      </c>
      <c r="I765">
        <f t="shared" si="78"/>
        <v>3286.5</v>
      </c>
      <c r="J765" t="s">
        <v>21</v>
      </c>
      <c r="K765" t="s">
        <v>22</v>
      </c>
      <c r="L765">
        <v>1336453200</v>
      </c>
      <c r="M765">
        <v>1339477200</v>
      </c>
      <c r="N765" t="str">
        <f t="shared" si="79"/>
        <v>05/08/2012</v>
      </c>
      <c r="O765" s="11" t="str">
        <f t="shared" si="80"/>
        <v>May</v>
      </c>
      <c r="P765">
        <f t="shared" si="83"/>
        <v>2012</v>
      </c>
      <c r="Q765" t="str">
        <f>TEXT(DATE(1970,1,1)+M765/86400,"MM/DD/YYYY")</f>
        <v>06/12/2012</v>
      </c>
      <c r="R765" t="b">
        <v>0</v>
      </c>
      <c r="S765" t="b">
        <v>1</v>
      </c>
      <c r="T765" t="s">
        <v>33</v>
      </c>
      <c r="U765" t="str">
        <f t="shared" si="81"/>
        <v>theater</v>
      </c>
      <c r="V765" t="str">
        <f t="shared" si="82"/>
        <v>plays</v>
      </c>
    </row>
    <row r="766" spans="1:22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7"/>
        <v>7.2818181818181822</v>
      </c>
      <c r="G766" t="s">
        <v>20</v>
      </c>
      <c r="H766">
        <v>148</v>
      </c>
      <c r="I766">
        <f t="shared" si="78"/>
        <v>4079</v>
      </c>
      <c r="J766" t="s">
        <v>21</v>
      </c>
      <c r="K766" t="s">
        <v>22</v>
      </c>
      <c r="L766">
        <v>1305262800</v>
      </c>
      <c r="M766">
        <v>1305954000</v>
      </c>
      <c r="N766" t="str">
        <f t="shared" si="79"/>
        <v>05/13/2011</v>
      </c>
      <c r="O766" s="11" t="str">
        <f t="shared" si="80"/>
        <v>May</v>
      </c>
      <c r="P766">
        <f t="shared" si="83"/>
        <v>2011</v>
      </c>
      <c r="Q766" t="str">
        <f>TEXT(DATE(1970,1,1)+M766/86400,"MM/DD/YYYY")</f>
        <v>05/21/2011</v>
      </c>
      <c r="R766" t="b">
        <v>0</v>
      </c>
      <c r="S766" t="b">
        <v>0</v>
      </c>
      <c r="T766" t="s">
        <v>23</v>
      </c>
      <c r="U766" t="str">
        <f t="shared" si="81"/>
        <v>music</v>
      </c>
      <c r="V766" t="str">
        <f t="shared" si="82"/>
        <v>rock</v>
      </c>
    </row>
    <row r="767" spans="1:22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7"/>
        <v>2.0833333333333335</v>
      </c>
      <c r="G767" t="s">
        <v>20</v>
      </c>
      <c r="H767">
        <v>198</v>
      </c>
      <c r="I767">
        <f t="shared" si="78"/>
        <v>4161.5</v>
      </c>
      <c r="J767" t="s">
        <v>21</v>
      </c>
      <c r="K767" t="s">
        <v>22</v>
      </c>
      <c r="L767">
        <v>1492232400</v>
      </c>
      <c r="M767">
        <v>1494392400</v>
      </c>
      <c r="N767" t="str">
        <f t="shared" si="79"/>
        <v>04/15/2017</v>
      </c>
      <c r="O767" s="11" t="str">
        <f t="shared" si="80"/>
        <v>April</v>
      </c>
      <c r="P767">
        <f t="shared" si="83"/>
        <v>2017</v>
      </c>
      <c r="Q767" t="str">
        <f>TEXT(DATE(1970,1,1)+M767/86400,"MM/DD/YYYY")</f>
        <v>05/10/2017</v>
      </c>
      <c r="R767" t="b">
        <v>1</v>
      </c>
      <c r="S767" t="b">
        <v>1</v>
      </c>
      <c r="T767" t="s">
        <v>60</v>
      </c>
      <c r="U767" t="str">
        <f t="shared" si="81"/>
        <v>music</v>
      </c>
      <c r="V767" t="str">
        <f t="shared" si="82"/>
        <v>indie rock</v>
      </c>
    </row>
    <row r="768" spans="1:22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7"/>
        <v>0.31171232876712329</v>
      </c>
      <c r="G768" t="s">
        <v>14</v>
      </c>
      <c r="H768">
        <v>248</v>
      </c>
      <c r="I768">
        <f t="shared" si="78"/>
        <v>6950.5</v>
      </c>
      <c r="J768" t="s">
        <v>26</v>
      </c>
      <c r="K768" t="s">
        <v>27</v>
      </c>
      <c r="L768">
        <v>1537333200</v>
      </c>
      <c r="M768">
        <v>1537419600</v>
      </c>
      <c r="N768" t="str">
        <f t="shared" si="79"/>
        <v>09/19/2018</v>
      </c>
      <c r="O768" s="11" t="str">
        <f t="shared" si="80"/>
        <v>September</v>
      </c>
      <c r="P768">
        <f t="shared" si="83"/>
        <v>2018</v>
      </c>
      <c r="Q768" t="str">
        <f>TEXT(DATE(1970,1,1)+M768/86400,"MM/DD/YYYY")</f>
        <v>09/20/2018</v>
      </c>
      <c r="R768" t="b">
        <v>0</v>
      </c>
      <c r="S768" t="b">
        <v>0</v>
      </c>
      <c r="T768" t="s">
        <v>474</v>
      </c>
      <c r="U768" t="str">
        <f t="shared" si="81"/>
        <v>film &amp; video</v>
      </c>
      <c r="V768" t="str">
        <f t="shared" si="82"/>
        <v>science fiction</v>
      </c>
    </row>
    <row r="769" spans="1:2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7"/>
        <v>0.56967078189300413</v>
      </c>
      <c r="G769" t="s">
        <v>14</v>
      </c>
      <c r="H769">
        <v>513</v>
      </c>
      <c r="I769">
        <f t="shared" si="78"/>
        <v>27942.5</v>
      </c>
      <c r="J769" t="s">
        <v>21</v>
      </c>
      <c r="K769" t="s">
        <v>22</v>
      </c>
      <c r="L769">
        <v>1444107600</v>
      </c>
      <c r="M769">
        <v>1447999200</v>
      </c>
      <c r="N769" t="str">
        <f t="shared" si="79"/>
        <v>10/06/2015</v>
      </c>
      <c r="O769" s="11" t="str">
        <f t="shared" si="80"/>
        <v>October</v>
      </c>
      <c r="P769">
        <f t="shared" si="83"/>
        <v>2015</v>
      </c>
      <c r="Q769" t="str">
        <f>TEXT(DATE(1970,1,1)+M769/86400,"MM/DD/YYYY")</f>
        <v>11/20/2015</v>
      </c>
      <c r="R769" t="b">
        <v>0</v>
      </c>
      <c r="S769" t="b">
        <v>0</v>
      </c>
      <c r="T769" t="s">
        <v>206</v>
      </c>
      <c r="U769" t="str">
        <f t="shared" si="81"/>
        <v>publishing</v>
      </c>
      <c r="V769" t="str">
        <f t="shared" si="82"/>
        <v>translations</v>
      </c>
    </row>
    <row r="770" spans="1:2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7"/>
        <v>2.31</v>
      </c>
      <c r="G770" t="s">
        <v>20</v>
      </c>
      <c r="H770">
        <v>150</v>
      </c>
      <c r="I770">
        <f t="shared" si="78"/>
        <v>5619</v>
      </c>
      <c r="J770" t="s">
        <v>21</v>
      </c>
      <c r="K770" t="s">
        <v>22</v>
      </c>
      <c r="L770">
        <v>1386741600</v>
      </c>
      <c r="M770">
        <v>1388037600</v>
      </c>
      <c r="N770" t="str">
        <f t="shared" si="79"/>
        <v>12/11/2013</v>
      </c>
      <c r="O770" s="11" t="str">
        <f t="shared" si="80"/>
        <v>December</v>
      </c>
      <c r="P770">
        <f t="shared" si="83"/>
        <v>2013</v>
      </c>
      <c r="Q770" t="str">
        <f>TEXT(DATE(1970,1,1)+M770/86400,"MM/DD/YYYY")</f>
        <v>12/26/2013</v>
      </c>
      <c r="R770" t="b">
        <v>0</v>
      </c>
      <c r="S770" t="b">
        <v>0</v>
      </c>
      <c r="T770" t="s">
        <v>33</v>
      </c>
      <c r="U770" t="str">
        <f t="shared" si="81"/>
        <v>theater</v>
      </c>
      <c r="V770" t="str">
        <f t="shared" si="82"/>
        <v>plays</v>
      </c>
    </row>
    <row r="771" spans="1:2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84">(E771/D771)</f>
        <v>0.86867834394904464</v>
      </c>
      <c r="G771" t="s">
        <v>14</v>
      </c>
      <c r="H771">
        <v>3410</v>
      </c>
      <c r="I771">
        <f t="shared" ref="I771:I834" si="85">AVERAGE(H771,E771)</f>
        <v>56258</v>
      </c>
      <c r="J771" t="s">
        <v>21</v>
      </c>
      <c r="K771" t="s">
        <v>22</v>
      </c>
      <c r="L771">
        <v>1376542800</v>
      </c>
      <c r="M771">
        <v>1378789200</v>
      </c>
      <c r="N771" t="str">
        <f t="shared" ref="N771:N834" si="86">TEXT(DATE(1970,1,1)+L771/86400,"MM/DD/YYYY")</f>
        <v>08/15/2013</v>
      </c>
      <c r="O771" s="11" t="str">
        <f t="shared" ref="O771:O834" si="87">TEXT(N771,"MMMM")</f>
        <v>August</v>
      </c>
      <c r="P771">
        <f t="shared" si="83"/>
        <v>2013</v>
      </c>
      <c r="Q771" t="str">
        <f>TEXT(DATE(1970,1,1)+M771/86400,"MM/DD/YYYY")</f>
        <v>09/10/2013</v>
      </c>
      <c r="R771" t="b">
        <v>0</v>
      </c>
      <c r="S771" t="b">
        <v>0</v>
      </c>
      <c r="T771" t="s">
        <v>89</v>
      </c>
      <c r="U771" t="str">
        <f t="shared" ref="U771:U834" si="88">LEFT(T771,FIND("/",T771)-1)</f>
        <v>games</v>
      </c>
      <c r="V771" t="str">
        <f t="shared" ref="V771:V834" si="89">RIGHT(T771,LEN(T771)-FIND("/",T771)-0)</f>
        <v>video games</v>
      </c>
    </row>
    <row r="772" spans="1:22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84"/>
        <v>2.7074418604651163</v>
      </c>
      <c r="G772" t="s">
        <v>20</v>
      </c>
      <c r="H772">
        <v>216</v>
      </c>
      <c r="I772">
        <f t="shared" si="85"/>
        <v>5929</v>
      </c>
      <c r="J772" t="s">
        <v>107</v>
      </c>
      <c r="K772" t="s">
        <v>108</v>
      </c>
      <c r="L772">
        <v>1397451600</v>
      </c>
      <c r="M772">
        <v>1398056400</v>
      </c>
      <c r="N772" t="str">
        <f t="shared" si="86"/>
        <v>04/14/2014</v>
      </c>
      <c r="O772" s="11" t="str">
        <f t="shared" si="87"/>
        <v>April</v>
      </c>
      <c r="P772">
        <f t="shared" ref="P772:P835" si="90">YEAR(N772)</f>
        <v>2014</v>
      </c>
      <c r="Q772" t="str">
        <f>TEXT(DATE(1970,1,1)+M772/86400,"MM/DD/YYYY")</f>
        <v>04/21/2014</v>
      </c>
      <c r="R772" t="b">
        <v>0</v>
      </c>
      <c r="S772" t="b">
        <v>1</v>
      </c>
      <c r="T772" t="s">
        <v>33</v>
      </c>
      <c r="U772" t="str">
        <f t="shared" si="88"/>
        <v>theater</v>
      </c>
      <c r="V772" t="str">
        <f t="shared" si="89"/>
        <v>plays</v>
      </c>
    </row>
    <row r="773" spans="1:2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84"/>
        <v>0.49446428571428569</v>
      </c>
      <c r="G773" t="s">
        <v>74</v>
      </c>
      <c r="H773">
        <v>26</v>
      </c>
      <c r="I773">
        <f t="shared" si="85"/>
        <v>1397.5</v>
      </c>
      <c r="J773" t="s">
        <v>21</v>
      </c>
      <c r="K773" t="s">
        <v>22</v>
      </c>
      <c r="L773">
        <v>1548482400</v>
      </c>
      <c r="M773">
        <v>1550815200</v>
      </c>
      <c r="N773" t="str">
        <f t="shared" si="86"/>
        <v>01/26/2019</v>
      </c>
      <c r="O773" s="11" t="str">
        <f t="shared" si="87"/>
        <v>January</v>
      </c>
      <c r="P773">
        <f t="shared" si="90"/>
        <v>2019</v>
      </c>
      <c r="Q773" t="str">
        <f>TEXT(DATE(1970,1,1)+M773/86400,"MM/DD/YYYY")</f>
        <v>02/22/2019</v>
      </c>
      <c r="R773" t="b">
        <v>0</v>
      </c>
      <c r="S773" t="b">
        <v>0</v>
      </c>
      <c r="T773" t="s">
        <v>33</v>
      </c>
      <c r="U773" t="str">
        <f t="shared" si="88"/>
        <v>theater</v>
      </c>
      <c r="V773" t="str">
        <f t="shared" si="89"/>
        <v>plays</v>
      </c>
    </row>
    <row r="774" spans="1:2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84"/>
        <v>1.1335962566844919</v>
      </c>
      <c r="G774" t="s">
        <v>20</v>
      </c>
      <c r="H774">
        <v>5139</v>
      </c>
      <c r="I774">
        <f t="shared" si="85"/>
        <v>87362.5</v>
      </c>
      <c r="J774" t="s">
        <v>21</v>
      </c>
      <c r="K774" t="s">
        <v>22</v>
      </c>
      <c r="L774">
        <v>1549692000</v>
      </c>
      <c r="M774">
        <v>1550037600</v>
      </c>
      <c r="N774" t="str">
        <f t="shared" si="86"/>
        <v>02/09/2019</v>
      </c>
      <c r="O774" s="11" t="str">
        <f t="shared" si="87"/>
        <v>February</v>
      </c>
      <c r="P774">
        <f t="shared" si="90"/>
        <v>2019</v>
      </c>
      <c r="Q774" t="str">
        <f>TEXT(DATE(1970,1,1)+M774/86400,"MM/DD/YYYY")</f>
        <v>02/13/2019</v>
      </c>
      <c r="R774" t="b">
        <v>0</v>
      </c>
      <c r="S774" t="b">
        <v>0</v>
      </c>
      <c r="T774" t="s">
        <v>60</v>
      </c>
      <c r="U774" t="str">
        <f t="shared" si="88"/>
        <v>music</v>
      </c>
      <c r="V774" t="str">
        <f t="shared" si="89"/>
        <v>indie rock</v>
      </c>
    </row>
    <row r="775" spans="1:2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84"/>
        <v>1.9055555555555554</v>
      </c>
      <c r="G775" t="s">
        <v>20</v>
      </c>
      <c r="H775">
        <v>2353</v>
      </c>
      <c r="I775">
        <f t="shared" si="85"/>
        <v>51769</v>
      </c>
      <c r="J775" t="s">
        <v>21</v>
      </c>
      <c r="K775" t="s">
        <v>22</v>
      </c>
      <c r="L775">
        <v>1492059600</v>
      </c>
      <c r="M775">
        <v>1492923600</v>
      </c>
      <c r="N775" t="str">
        <f t="shared" si="86"/>
        <v>04/13/2017</v>
      </c>
      <c r="O775" s="11" t="str">
        <f t="shared" si="87"/>
        <v>April</v>
      </c>
      <c r="P775">
        <f t="shared" si="90"/>
        <v>2017</v>
      </c>
      <c r="Q775" t="str">
        <f>TEXT(DATE(1970,1,1)+M775/86400,"MM/DD/YYYY")</f>
        <v>04/23/2017</v>
      </c>
      <c r="R775" t="b">
        <v>0</v>
      </c>
      <c r="S775" t="b">
        <v>0</v>
      </c>
      <c r="T775" t="s">
        <v>33</v>
      </c>
      <c r="U775" t="str">
        <f t="shared" si="88"/>
        <v>theater</v>
      </c>
      <c r="V775" t="str">
        <f t="shared" si="89"/>
        <v>plays</v>
      </c>
    </row>
    <row r="776" spans="1:2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84"/>
        <v>1.355</v>
      </c>
      <c r="G776" t="s">
        <v>20</v>
      </c>
      <c r="H776">
        <v>78</v>
      </c>
      <c r="I776">
        <f t="shared" si="85"/>
        <v>3426.5</v>
      </c>
      <c r="J776" t="s">
        <v>107</v>
      </c>
      <c r="K776" t="s">
        <v>108</v>
      </c>
      <c r="L776">
        <v>1463979600</v>
      </c>
      <c r="M776">
        <v>1467522000</v>
      </c>
      <c r="N776" t="str">
        <f t="shared" si="86"/>
        <v>05/23/2016</v>
      </c>
      <c r="O776" s="11" t="str">
        <f t="shared" si="87"/>
        <v>May</v>
      </c>
      <c r="P776">
        <f t="shared" si="90"/>
        <v>2016</v>
      </c>
      <c r="Q776" t="str">
        <f>TEXT(DATE(1970,1,1)+M776/86400,"MM/DD/YYYY")</f>
        <v>07/03/2016</v>
      </c>
      <c r="R776" t="b">
        <v>0</v>
      </c>
      <c r="S776" t="b">
        <v>0</v>
      </c>
      <c r="T776" t="s">
        <v>28</v>
      </c>
      <c r="U776" t="str">
        <f t="shared" si="88"/>
        <v>technology</v>
      </c>
      <c r="V776" t="str">
        <f t="shared" si="89"/>
        <v>web</v>
      </c>
    </row>
    <row r="777" spans="1:22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84"/>
        <v>0.10297872340425532</v>
      </c>
      <c r="G777" t="s">
        <v>14</v>
      </c>
      <c r="H777">
        <v>10</v>
      </c>
      <c r="I777">
        <f t="shared" si="85"/>
        <v>489</v>
      </c>
      <c r="J777" t="s">
        <v>21</v>
      </c>
      <c r="K777" t="s">
        <v>22</v>
      </c>
      <c r="L777">
        <v>1415253600</v>
      </c>
      <c r="M777">
        <v>1416117600</v>
      </c>
      <c r="N777" t="str">
        <f t="shared" si="86"/>
        <v>11/06/2014</v>
      </c>
      <c r="O777" s="11" t="str">
        <f t="shared" si="87"/>
        <v>November</v>
      </c>
      <c r="P777">
        <f t="shared" si="90"/>
        <v>2014</v>
      </c>
      <c r="Q777" t="str">
        <f>TEXT(DATE(1970,1,1)+M777/86400,"MM/DD/YYYY")</f>
        <v>11/16/2014</v>
      </c>
      <c r="R777" t="b">
        <v>0</v>
      </c>
      <c r="S777" t="b">
        <v>0</v>
      </c>
      <c r="T777" t="s">
        <v>23</v>
      </c>
      <c r="U777" t="str">
        <f t="shared" si="88"/>
        <v>music</v>
      </c>
      <c r="V777" t="str">
        <f t="shared" si="89"/>
        <v>rock</v>
      </c>
    </row>
    <row r="778" spans="1:2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84"/>
        <v>0.65544223826714798</v>
      </c>
      <c r="G778" t="s">
        <v>14</v>
      </c>
      <c r="H778">
        <v>2201</v>
      </c>
      <c r="I778">
        <f t="shared" si="85"/>
        <v>37412</v>
      </c>
      <c r="J778" t="s">
        <v>21</v>
      </c>
      <c r="K778" t="s">
        <v>22</v>
      </c>
      <c r="L778">
        <v>1562216400</v>
      </c>
      <c r="M778">
        <v>1563771600</v>
      </c>
      <c r="N778" t="str">
        <f t="shared" si="86"/>
        <v>07/04/2019</v>
      </c>
      <c r="O778" s="11" t="str">
        <f t="shared" si="87"/>
        <v>July</v>
      </c>
      <c r="P778">
        <f t="shared" si="90"/>
        <v>2019</v>
      </c>
      <c r="Q778" t="str">
        <f>TEXT(DATE(1970,1,1)+M778/86400,"MM/DD/YYYY")</f>
        <v>07/22/2019</v>
      </c>
      <c r="R778" t="b">
        <v>0</v>
      </c>
      <c r="S778" t="b">
        <v>0</v>
      </c>
      <c r="T778" t="s">
        <v>33</v>
      </c>
      <c r="U778" t="str">
        <f t="shared" si="88"/>
        <v>theater</v>
      </c>
      <c r="V778" t="str">
        <f t="shared" si="89"/>
        <v>plays</v>
      </c>
    </row>
    <row r="779" spans="1:2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84"/>
        <v>0.49026652452025588</v>
      </c>
      <c r="G779" t="s">
        <v>14</v>
      </c>
      <c r="H779">
        <v>676</v>
      </c>
      <c r="I779">
        <f t="shared" si="85"/>
        <v>23331.5</v>
      </c>
      <c r="J779" t="s">
        <v>21</v>
      </c>
      <c r="K779" t="s">
        <v>22</v>
      </c>
      <c r="L779">
        <v>1316754000</v>
      </c>
      <c r="M779">
        <v>1319259600</v>
      </c>
      <c r="N779" t="str">
        <f t="shared" si="86"/>
        <v>09/23/2011</v>
      </c>
      <c r="O779" s="11" t="str">
        <f t="shared" si="87"/>
        <v>September</v>
      </c>
      <c r="P779">
        <f t="shared" si="90"/>
        <v>2011</v>
      </c>
      <c r="Q779" t="str">
        <f>TEXT(DATE(1970,1,1)+M779/86400,"MM/DD/YYYY")</f>
        <v>10/22/2011</v>
      </c>
      <c r="R779" t="b">
        <v>0</v>
      </c>
      <c r="S779" t="b">
        <v>0</v>
      </c>
      <c r="T779" t="s">
        <v>33</v>
      </c>
      <c r="U779" t="str">
        <f t="shared" si="88"/>
        <v>theater</v>
      </c>
      <c r="V779" t="str">
        <f t="shared" si="89"/>
        <v>plays</v>
      </c>
    </row>
    <row r="780" spans="1:2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84"/>
        <v>7.8792307692307695</v>
      </c>
      <c r="G780" t="s">
        <v>20</v>
      </c>
      <c r="H780">
        <v>174</v>
      </c>
      <c r="I780">
        <f t="shared" si="85"/>
        <v>5208.5</v>
      </c>
      <c r="J780" t="s">
        <v>98</v>
      </c>
      <c r="K780" t="s">
        <v>99</v>
      </c>
      <c r="L780">
        <v>1313211600</v>
      </c>
      <c r="M780">
        <v>1313643600</v>
      </c>
      <c r="N780" t="str">
        <f t="shared" si="86"/>
        <v>08/13/2011</v>
      </c>
      <c r="O780" s="11" t="str">
        <f t="shared" si="87"/>
        <v>August</v>
      </c>
      <c r="P780">
        <f t="shared" si="90"/>
        <v>2011</v>
      </c>
      <c r="Q780" t="str">
        <f>TEXT(DATE(1970,1,1)+M780/86400,"MM/DD/YYYY")</f>
        <v>08/18/2011</v>
      </c>
      <c r="R780" t="b">
        <v>0</v>
      </c>
      <c r="S780" t="b">
        <v>0</v>
      </c>
      <c r="T780" t="s">
        <v>71</v>
      </c>
      <c r="U780" t="str">
        <f t="shared" si="88"/>
        <v>film &amp; video</v>
      </c>
      <c r="V780" t="str">
        <f t="shared" si="89"/>
        <v>animation</v>
      </c>
    </row>
    <row r="781" spans="1:2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84"/>
        <v>0.80306347746090156</v>
      </c>
      <c r="G781" t="s">
        <v>14</v>
      </c>
      <c r="H781">
        <v>831</v>
      </c>
      <c r="I781">
        <f t="shared" si="85"/>
        <v>44062</v>
      </c>
      <c r="J781" t="s">
        <v>21</v>
      </c>
      <c r="K781" t="s">
        <v>22</v>
      </c>
      <c r="L781">
        <v>1439528400</v>
      </c>
      <c r="M781">
        <v>1440306000</v>
      </c>
      <c r="N781" t="str">
        <f t="shared" si="86"/>
        <v>08/14/2015</v>
      </c>
      <c r="O781" s="11" t="str">
        <f t="shared" si="87"/>
        <v>August</v>
      </c>
      <c r="P781">
        <f t="shared" si="90"/>
        <v>2015</v>
      </c>
      <c r="Q781" t="str">
        <f>TEXT(DATE(1970,1,1)+M781/86400,"MM/DD/YYYY")</f>
        <v>08/23/2015</v>
      </c>
      <c r="R781" t="b">
        <v>0</v>
      </c>
      <c r="S781" t="b">
        <v>1</v>
      </c>
      <c r="T781" t="s">
        <v>33</v>
      </c>
      <c r="U781" t="str">
        <f t="shared" si="88"/>
        <v>theater</v>
      </c>
      <c r="V781" t="str">
        <f t="shared" si="89"/>
        <v>plays</v>
      </c>
    </row>
    <row r="782" spans="1:22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84"/>
        <v>1.0629411764705883</v>
      </c>
      <c r="G782" t="s">
        <v>20</v>
      </c>
      <c r="H782">
        <v>164</v>
      </c>
      <c r="I782">
        <f t="shared" si="85"/>
        <v>2792.5</v>
      </c>
      <c r="J782" t="s">
        <v>21</v>
      </c>
      <c r="K782" t="s">
        <v>22</v>
      </c>
      <c r="L782">
        <v>1469163600</v>
      </c>
      <c r="M782">
        <v>1470805200</v>
      </c>
      <c r="N782" t="str">
        <f t="shared" si="86"/>
        <v>07/22/2016</v>
      </c>
      <c r="O782" s="11" t="str">
        <f t="shared" si="87"/>
        <v>July</v>
      </c>
      <c r="P782">
        <f t="shared" si="90"/>
        <v>2016</v>
      </c>
      <c r="Q782" t="str">
        <f>TEXT(DATE(1970,1,1)+M782/86400,"MM/DD/YYYY")</f>
        <v>08/10/2016</v>
      </c>
      <c r="R782" t="b">
        <v>0</v>
      </c>
      <c r="S782" t="b">
        <v>1</v>
      </c>
      <c r="T782" t="s">
        <v>53</v>
      </c>
      <c r="U782" t="str">
        <f t="shared" si="88"/>
        <v>film &amp; video</v>
      </c>
      <c r="V782" t="str">
        <f t="shared" si="89"/>
        <v>drama</v>
      </c>
    </row>
    <row r="783" spans="1:22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84"/>
        <v>0.50735632183908042</v>
      </c>
      <c r="G783" t="s">
        <v>74</v>
      </c>
      <c r="H783">
        <v>56</v>
      </c>
      <c r="I783">
        <f t="shared" si="85"/>
        <v>2235</v>
      </c>
      <c r="J783" t="s">
        <v>98</v>
      </c>
      <c r="K783" t="s">
        <v>99</v>
      </c>
      <c r="L783">
        <v>1288501200</v>
      </c>
      <c r="M783">
        <v>1292911200</v>
      </c>
      <c r="N783" t="str">
        <f t="shared" si="86"/>
        <v>10/31/2010</v>
      </c>
      <c r="O783" s="11" t="str">
        <f t="shared" si="87"/>
        <v>October</v>
      </c>
      <c r="P783">
        <f t="shared" si="90"/>
        <v>2010</v>
      </c>
      <c r="Q783" t="str">
        <f>TEXT(DATE(1970,1,1)+M783/86400,"MM/DD/YYYY")</f>
        <v>12/21/2010</v>
      </c>
      <c r="R783" t="b">
        <v>0</v>
      </c>
      <c r="S783" t="b">
        <v>0</v>
      </c>
      <c r="T783" t="s">
        <v>33</v>
      </c>
      <c r="U783" t="str">
        <f t="shared" si="88"/>
        <v>theater</v>
      </c>
      <c r="V783" t="str">
        <f t="shared" si="89"/>
        <v>plays</v>
      </c>
    </row>
    <row r="784" spans="1:22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84"/>
        <v>2.153137254901961</v>
      </c>
      <c r="G784" t="s">
        <v>20</v>
      </c>
      <c r="H784">
        <v>161</v>
      </c>
      <c r="I784">
        <f t="shared" si="85"/>
        <v>5571</v>
      </c>
      <c r="J784" t="s">
        <v>21</v>
      </c>
      <c r="K784" t="s">
        <v>22</v>
      </c>
      <c r="L784">
        <v>1298959200</v>
      </c>
      <c r="M784">
        <v>1301374800</v>
      </c>
      <c r="N784" t="str">
        <f t="shared" si="86"/>
        <v>03/01/2011</v>
      </c>
      <c r="O784" s="11" t="str">
        <f t="shared" si="87"/>
        <v>March</v>
      </c>
      <c r="P784">
        <f t="shared" si="90"/>
        <v>2011</v>
      </c>
      <c r="Q784" t="str">
        <f>TEXT(DATE(1970,1,1)+M784/86400,"MM/DD/YYYY")</f>
        <v>03/29/2011</v>
      </c>
      <c r="R784" t="b">
        <v>0</v>
      </c>
      <c r="S784" t="b">
        <v>1</v>
      </c>
      <c r="T784" t="s">
        <v>71</v>
      </c>
      <c r="U784" t="str">
        <f t="shared" si="88"/>
        <v>film &amp; video</v>
      </c>
      <c r="V784" t="str">
        <f t="shared" si="89"/>
        <v>animation</v>
      </c>
    </row>
    <row r="785" spans="1:2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84"/>
        <v>1.4122972972972974</v>
      </c>
      <c r="G785" t="s">
        <v>20</v>
      </c>
      <c r="H785">
        <v>138</v>
      </c>
      <c r="I785">
        <f t="shared" si="85"/>
        <v>5294.5</v>
      </c>
      <c r="J785" t="s">
        <v>21</v>
      </c>
      <c r="K785" t="s">
        <v>22</v>
      </c>
      <c r="L785">
        <v>1387260000</v>
      </c>
      <c r="M785">
        <v>1387864800</v>
      </c>
      <c r="N785" t="str">
        <f t="shared" si="86"/>
        <v>12/17/2013</v>
      </c>
      <c r="O785" s="11" t="str">
        <f t="shared" si="87"/>
        <v>December</v>
      </c>
      <c r="P785">
        <f t="shared" si="90"/>
        <v>2013</v>
      </c>
      <c r="Q785" t="str">
        <f>TEXT(DATE(1970,1,1)+M785/86400,"MM/DD/YYYY")</f>
        <v>12/24/2013</v>
      </c>
      <c r="R785" t="b">
        <v>0</v>
      </c>
      <c r="S785" t="b">
        <v>0</v>
      </c>
      <c r="T785" t="s">
        <v>23</v>
      </c>
      <c r="U785" t="str">
        <f t="shared" si="88"/>
        <v>music</v>
      </c>
      <c r="V785" t="str">
        <f t="shared" si="89"/>
        <v>rock</v>
      </c>
    </row>
    <row r="786" spans="1:2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84"/>
        <v>1.1533745781777278</v>
      </c>
      <c r="G786" t="s">
        <v>20</v>
      </c>
      <c r="H786">
        <v>3308</v>
      </c>
      <c r="I786">
        <f t="shared" si="85"/>
        <v>52921.5</v>
      </c>
      <c r="J786" t="s">
        <v>21</v>
      </c>
      <c r="K786" t="s">
        <v>22</v>
      </c>
      <c r="L786">
        <v>1457244000</v>
      </c>
      <c r="M786">
        <v>1458190800</v>
      </c>
      <c r="N786" t="str">
        <f t="shared" si="86"/>
        <v>03/06/2016</v>
      </c>
      <c r="O786" s="11" t="str">
        <f t="shared" si="87"/>
        <v>March</v>
      </c>
      <c r="P786">
        <f t="shared" si="90"/>
        <v>2016</v>
      </c>
      <c r="Q786" t="str">
        <f>TEXT(DATE(1970,1,1)+M786/86400,"MM/DD/YYYY")</f>
        <v>03/17/2016</v>
      </c>
      <c r="R786" t="b">
        <v>0</v>
      </c>
      <c r="S786" t="b">
        <v>0</v>
      </c>
      <c r="T786" t="s">
        <v>28</v>
      </c>
      <c r="U786" t="str">
        <f t="shared" si="88"/>
        <v>technology</v>
      </c>
      <c r="V786" t="str">
        <f t="shared" si="89"/>
        <v>web</v>
      </c>
    </row>
    <row r="787" spans="1:22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84"/>
        <v>1.9311940298507462</v>
      </c>
      <c r="G787" t="s">
        <v>20</v>
      </c>
      <c r="H787">
        <v>127</v>
      </c>
      <c r="I787">
        <f t="shared" si="85"/>
        <v>6533</v>
      </c>
      <c r="J787" t="s">
        <v>26</v>
      </c>
      <c r="K787" t="s">
        <v>27</v>
      </c>
      <c r="L787">
        <v>1556341200</v>
      </c>
      <c r="M787">
        <v>1559278800</v>
      </c>
      <c r="N787" t="str">
        <f t="shared" si="86"/>
        <v>04/27/2019</v>
      </c>
      <c r="O787" s="11" t="str">
        <f t="shared" si="87"/>
        <v>April</v>
      </c>
      <c r="P787">
        <f t="shared" si="90"/>
        <v>2019</v>
      </c>
      <c r="Q787" t="str">
        <f>TEXT(DATE(1970,1,1)+M787/86400,"MM/DD/YYYY")</f>
        <v>05/31/2019</v>
      </c>
      <c r="R787" t="b">
        <v>0</v>
      </c>
      <c r="S787" t="b">
        <v>1</v>
      </c>
      <c r="T787" t="s">
        <v>71</v>
      </c>
      <c r="U787" t="str">
        <f t="shared" si="88"/>
        <v>film &amp; video</v>
      </c>
      <c r="V787" t="str">
        <f t="shared" si="89"/>
        <v>animation</v>
      </c>
    </row>
    <row r="788" spans="1:2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84"/>
        <v>7.2973333333333334</v>
      </c>
      <c r="G788" t="s">
        <v>20</v>
      </c>
      <c r="H788">
        <v>207</v>
      </c>
      <c r="I788">
        <f t="shared" si="85"/>
        <v>5576.5</v>
      </c>
      <c r="J788" t="s">
        <v>107</v>
      </c>
      <c r="K788" t="s">
        <v>108</v>
      </c>
      <c r="L788">
        <v>1522126800</v>
      </c>
      <c r="M788">
        <v>1522731600</v>
      </c>
      <c r="N788" t="str">
        <f t="shared" si="86"/>
        <v>03/27/2018</v>
      </c>
      <c r="O788" s="11" t="str">
        <f t="shared" si="87"/>
        <v>March</v>
      </c>
      <c r="P788">
        <f t="shared" si="90"/>
        <v>2018</v>
      </c>
      <c r="Q788" t="str">
        <f>TEXT(DATE(1970,1,1)+M788/86400,"MM/DD/YYYY")</f>
        <v>04/03/2018</v>
      </c>
      <c r="R788" t="b">
        <v>0</v>
      </c>
      <c r="S788" t="b">
        <v>1</v>
      </c>
      <c r="T788" t="s">
        <v>159</v>
      </c>
      <c r="U788" t="str">
        <f t="shared" si="88"/>
        <v>music</v>
      </c>
      <c r="V788" t="str">
        <f t="shared" si="89"/>
        <v>jazz</v>
      </c>
    </row>
    <row r="789" spans="1:2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84"/>
        <v>0.99663398692810456</v>
      </c>
      <c r="G789" t="s">
        <v>14</v>
      </c>
      <c r="H789">
        <v>859</v>
      </c>
      <c r="I789">
        <f t="shared" si="85"/>
        <v>30926.5</v>
      </c>
      <c r="J789" t="s">
        <v>15</v>
      </c>
      <c r="K789" t="s">
        <v>16</v>
      </c>
      <c r="L789">
        <v>1305954000</v>
      </c>
      <c r="M789">
        <v>1306731600</v>
      </c>
      <c r="N789" t="str">
        <f t="shared" si="86"/>
        <v>05/21/2011</v>
      </c>
      <c r="O789" s="11" t="str">
        <f t="shared" si="87"/>
        <v>May</v>
      </c>
      <c r="P789">
        <f t="shared" si="90"/>
        <v>2011</v>
      </c>
      <c r="Q789" t="str">
        <f>TEXT(DATE(1970,1,1)+M789/86400,"MM/DD/YYYY")</f>
        <v>05/30/2011</v>
      </c>
      <c r="R789" t="b">
        <v>0</v>
      </c>
      <c r="S789" t="b">
        <v>0</v>
      </c>
      <c r="T789" t="s">
        <v>23</v>
      </c>
      <c r="U789" t="str">
        <f t="shared" si="88"/>
        <v>music</v>
      </c>
      <c r="V789" t="str">
        <f t="shared" si="89"/>
        <v>rock</v>
      </c>
    </row>
    <row r="790" spans="1:2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84"/>
        <v>0.88166666666666671</v>
      </c>
      <c r="G790" t="s">
        <v>47</v>
      </c>
      <c r="H790">
        <v>31</v>
      </c>
      <c r="I790">
        <f t="shared" si="85"/>
        <v>1602.5</v>
      </c>
      <c r="J790" t="s">
        <v>21</v>
      </c>
      <c r="K790" t="s">
        <v>22</v>
      </c>
      <c r="L790">
        <v>1350709200</v>
      </c>
      <c r="M790">
        <v>1352527200</v>
      </c>
      <c r="N790" t="str">
        <f t="shared" si="86"/>
        <v>10/20/2012</v>
      </c>
      <c r="O790" s="11" t="str">
        <f t="shared" si="87"/>
        <v>October</v>
      </c>
      <c r="P790">
        <f t="shared" si="90"/>
        <v>2012</v>
      </c>
      <c r="Q790" t="str">
        <f>TEXT(DATE(1970,1,1)+M790/86400,"MM/DD/YYYY")</f>
        <v>11/10/2012</v>
      </c>
      <c r="R790" t="b">
        <v>0</v>
      </c>
      <c r="S790" t="b">
        <v>0</v>
      </c>
      <c r="T790" t="s">
        <v>71</v>
      </c>
      <c r="U790" t="str">
        <f t="shared" si="88"/>
        <v>film &amp; video</v>
      </c>
      <c r="V790" t="str">
        <f t="shared" si="89"/>
        <v>animation</v>
      </c>
    </row>
    <row r="791" spans="1:2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84"/>
        <v>0.37233333333333335</v>
      </c>
      <c r="G791" t="s">
        <v>14</v>
      </c>
      <c r="H791">
        <v>45</v>
      </c>
      <c r="I791">
        <f t="shared" si="85"/>
        <v>1698</v>
      </c>
      <c r="J791" t="s">
        <v>21</v>
      </c>
      <c r="K791" t="s">
        <v>22</v>
      </c>
      <c r="L791">
        <v>1401166800</v>
      </c>
      <c r="M791">
        <v>1404363600</v>
      </c>
      <c r="N791" t="str">
        <f t="shared" si="86"/>
        <v>05/27/2014</v>
      </c>
      <c r="O791" s="11" t="str">
        <f t="shared" si="87"/>
        <v>May</v>
      </c>
      <c r="P791">
        <f t="shared" si="90"/>
        <v>2014</v>
      </c>
      <c r="Q791" t="str">
        <f>TEXT(DATE(1970,1,1)+M791/86400,"MM/DD/YYYY")</f>
        <v>07/03/2014</v>
      </c>
      <c r="R791" t="b">
        <v>0</v>
      </c>
      <c r="S791" t="b">
        <v>0</v>
      </c>
      <c r="T791" t="s">
        <v>33</v>
      </c>
      <c r="U791" t="str">
        <f t="shared" si="88"/>
        <v>theater</v>
      </c>
      <c r="V791" t="str">
        <f t="shared" si="89"/>
        <v>plays</v>
      </c>
    </row>
    <row r="792" spans="1:2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84"/>
        <v>0.30540075309306081</v>
      </c>
      <c r="G792" t="s">
        <v>74</v>
      </c>
      <c r="H792">
        <v>1113</v>
      </c>
      <c r="I792">
        <f t="shared" si="85"/>
        <v>28943.5</v>
      </c>
      <c r="J792" t="s">
        <v>21</v>
      </c>
      <c r="K792" t="s">
        <v>22</v>
      </c>
      <c r="L792">
        <v>1266127200</v>
      </c>
      <c r="M792">
        <v>1266645600</v>
      </c>
      <c r="N792" t="str">
        <f t="shared" si="86"/>
        <v>02/14/2010</v>
      </c>
      <c r="O792" s="11" t="str">
        <f t="shared" si="87"/>
        <v>February</v>
      </c>
      <c r="P792">
        <f t="shared" si="90"/>
        <v>2010</v>
      </c>
      <c r="Q792" t="str">
        <f>TEXT(DATE(1970,1,1)+M792/86400,"MM/DD/YYYY")</f>
        <v>02/20/2010</v>
      </c>
      <c r="R792" t="b">
        <v>0</v>
      </c>
      <c r="S792" t="b">
        <v>0</v>
      </c>
      <c r="T792" t="s">
        <v>33</v>
      </c>
      <c r="U792" t="str">
        <f t="shared" si="88"/>
        <v>theater</v>
      </c>
      <c r="V792" t="str">
        <f t="shared" si="89"/>
        <v>plays</v>
      </c>
    </row>
    <row r="793" spans="1:2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84"/>
        <v>0.25714285714285712</v>
      </c>
      <c r="G793" t="s">
        <v>14</v>
      </c>
      <c r="H793">
        <v>6</v>
      </c>
      <c r="I793">
        <f t="shared" si="85"/>
        <v>273</v>
      </c>
      <c r="J793" t="s">
        <v>21</v>
      </c>
      <c r="K793" t="s">
        <v>22</v>
      </c>
      <c r="L793">
        <v>1481436000</v>
      </c>
      <c r="M793">
        <v>1482818400</v>
      </c>
      <c r="N793" t="str">
        <f t="shared" si="86"/>
        <v>12/11/2016</v>
      </c>
      <c r="O793" s="11" t="str">
        <f t="shared" si="87"/>
        <v>December</v>
      </c>
      <c r="P793">
        <f t="shared" si="90"/>
        <v>2016</v>
      </c>
      <c r="Q793" t="str">
        <f>TEXT(DATE(1970,1,1)+M793/86400,"MM/DD/YYYY")</f>
        <v>12/27/2016</v>
      </c>
      <c r="R793" t="b">
        <v>0</v>
      </c>
      <c r="S793" t="b">
        <v>0</v>
      </c>
      <c r="T793" t="s">
        <v>17</v>
      </c>
      <c r="U793" t="str">
        <f t="shared" si="88"/>
        <v>food</v>
      </c>
      <c r="V793" t="str">
        <f t="shared" si="89"/>
        <v>food trucks</v>
      </c>
    </row>
    <row r="794" spans="1:2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84"/>
        <v>0.34</v>
      </c>
      <c r="G794" t="s">
        <v>14</v>
      </c>
      <c r="H794">
        <v>7</v>
      </c>
      <c r="I794">
        <f t="shared" si="85"/>
        <v>343.5</v>
      </c>
      <c r="J794" t="s">
        <v>21</v>
      </c>
      <c r="K794" t="s">
        <v>22</v>
      </c>
      <c r="L794">
        <v>1372222800</v>
      </c>
      <c r="M794">
        <v>1374642000</v>
      </c>
      <c r="N794" t="str">
        <f t="shared" si="86"/>
        <v>06/26/2013</v>
      </c>
      <c r="O794" s="11" t="str">
        <f t="shared" si="87"/>
        <v>June</v>
      </c>
      <c r="P794">
        <f t="shared" si="90"/>
        <v>2013</v>
      </c>
      <c r="Q794" t="str">
        <f>TEXT(DATE(1970,1,1)+M794/86400,"MM/DD/YYYY")</f>
        <v>07/24/2013</v>
      </c>
      <c r="R794" t="b">
        <v>0</v>
      </c>
      <c r="S794" t="b">
        <v>1</v>
      </c>
      <c r="T794" t="s">
        <v>33</v>
      </c>
      <c r="U794" t="str">
        <f t="shared" si="88"/>
        <v>theater</v>
      </c>
      <c r="V794" t="str">
        <f t="shared" si="89"/>
        <v>plays</v>
      </c>
    </row>
    <row r="795" spans="1:22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84"/>
        <v>11.859090909090909</v>
      </c>
      <c r="G795" t="s">
        <v>20</v>
      </c>
      <c r="H795">
        <v>181</v>
      </c>
      <c r="I795">
        <f t="shared" si="85"/>
        <v>6613</v>
      </c>
      <c r="J795" t="s">
        <v>98</v>
      </c>
      <c r="K795" t="s">
        <v>99</v>
      </c>
      <c r="L795">
        <v>1372136400</v>
      </c>
      <c r="M795">
        <v>1372482000</v>
      </c>
      <c r="N795" t="str">
        <f t="shared" si="86"/>
        <v>06/25/2013</v>
      </c>
      <c r="O795" s="11" t="str">
        <f t="shared" si="87"/>
        <v>June</v>
      </c>
      <c r="P795">
        <f t="shared" si="90"/>
        <v>2013</v>
      </c>
      <c r="Q795" t="str">
        <f>TEXT(DATE(1970,1,1)+M795/86400,"MM/DD/YYYY")</f>
        <v>06/29/2013</v>
      </c>
      <c r="R795" t="b">
        <v>0</v>
      </c>
      <c r="S795" t="b">
        <v>0</v>
      </c>
      <c r="T795" t="s">
        <v>68</v>
      </c>
      <c r="U795" t="str">
        <f t="shared" si="88"/>
        <v>publishing</v>
      </c>
      <c r="V795" t="str">
        <f t="shared" si="89"/>
        <v>nonfiction</v>
      </c>
    </row>
    <row r="796" spans="1:2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84"/>
        <v>1.2539393939393939</v>
      </c>
      <c r="G796" t="s">
        <v>20</v>
      </c>
      <c r="H796">
        <v>110</v>
      </c>
      <c r="I796">
        <f t="shared" si="85"/>
        <v>4193</v>
      </c>
      <c r="J796" t="s">
        <v>21</v>
      </c>
      <c r="K796" t="s">
        <v>22</v>
      </c>
      <c r="L796">
        <v>1513922400</v>
      </c>
      <c r="M796">
        <v>1514959200</v>
      </c>
      <c r="N796" t="str">
        <f t="shared" si="86"/>
        <v>12/22/2017</v>
      </c>
      <c r="O796" s="11" t="str">
        <f t="shared" si="87"/>
        <v>December</v>
      </c>
      <c r="P796">
        <f t="shared" si="90"/>
        <v>2017</v>
      </c>
      <c r="Q796" t="str">
        <f>TEXT(DATE(1970,1,1)+M796/86400,"MM/DD/YYYY")</f>
        <v>01/03/2018</v>
      </c>
      <c r="R796" t="b">
        <v>0</v>
      </c>
      <c r="S796" t="b">
        <v>0</v>
      </c>
      <c r="T796" t="s">
        <v>23</v>
      </c>
      <c r="U796" t="str">
        <f t="shared" si="88"/>
        <v>music</v>
      </c>
      <c r="V796" t="str">
        <f t="shared" si="89"/>
        <v>rock</v>
      </c>
    </row>
    <row r="797" spans="1:22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84"/>
        <v>0.14394366197183098</v>
      </c>
      <c r="G797" t="s">
        <v>14</v>
      </c>
      <c r="H797">
        <v>31</v>
      </c>
      <c r="I797">
        <f t="shared" si="85"/>
        <v>526.5</v>
      </c>
      <c r="J797" t="s">
        <v>21</v>
      </c>
      <c r="K797" t="s">
        <v>22</v>
      </c>
      <c r="L797">
        <v>1477976400</v>
      </c>
      <c r="M797">
        <v>1478235600</v>
      </c>
      <c r="N797" t="str">
        <f t="shared" si="86"/>
        <v>11/01/2016</v>
      </c>
      <c r="O797" s="11" t="str">
        <f t="shared" si="87"/>
        <v>November</v>
      </c>
      <c r="P797">
        <f t="shared" si="90"/>
        <v>2016</v>
      </c>
      <c r="Q797" t="str">
        <f>TEXT(DATE(1970,1,1)+M797/86400,"MM/DD/YYYY")</f>
        <v>11/04/2016</v>
      </c>
      <c r="R797" t="b">
        <v>0</v>
      </c>
      <c r="S797" t="b">
        <v>0</v>
      </c>
      <c r="T797" t="s">
        <v>53</v>
      </c>
      <c r="U797" t="str">
        <f t="shared" si="88"/>
        <v>film &amp; video</v>
      </c>
      <c r="V797" t="str">
        <f t="shared" si="89"/>
        <v>drama</v>
      </c>
    </row>
    <row r="798" spans="1:2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84"/>
        <v>0.54807692307692313</v>
      </c>
      <c r="G798" t="s">
        <v>14</v>
      </c>
      <c r="H798">
        <v>78</v>
      </c>
      <c r="I798">
        <f t="shared" si="85"/>
        <v>2176.5</v>
      </c>
      <c r="J798" t="s">
        <v>21</v>
      </c>
      <c r="K798" t="s">
        <v>22</v>
      </c>
      <c r="L798">
        <v>1407474000</v>
      </c>
      <c r="M798">
        <v>1408078800</v>
      </c>
      <c r="N798" t="str">
        <f t="shared" si="86"/>
        <v>08/08/2014</v>
      </c>
      <c r="O798" s="11" t="str">
        <f t="shared" si="87"/>
        <v>August</v>
      </c>
      <c r="P798">
        <f t="shared" si="90"/>
        <v>2014</v>
      </c>
      <c r="Q798" t="str">
        <f>TEXT(DATE(1970,1,1)+M798/86400,"MM/DD/YYYY")</f>
        <v>08/15/2014</v>
      </c>
      <c r="R798" t="b">
        <v>0</v>
      </c>
      <c r="S798" t="b">
        <v>1</v>
      </c>
      <c r="T798" t="s">
        <v>292</v>
      </c>
      <c r="U798" t="str">
        <f t="shared" si="88"/>
        <v>games</v>
      </c>
      <c r="V798" t="str">
        <f t="shared" si="89"/>
        <v>mobile games</v>
      </c>
    </row>
    <row r="799" spans="1:2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84"/>
        <v>1.0963157894736841</v>
      </c>
      <c r="G799" t="s">
        <v>20</v>
      </c>
      <c r="H799">
        <v>185</v>
      </c>
      <c r="I799">
        <f t="shared" si="85"/>
        <v>4258.5</v>
      </c>
      <c r="J799" t="s">
        <v>21</v>
      </c>
      <c r="K799" t="s">
        <v>22</v>
      </c>
      <c r="L799">
        <v>1546149600</v>
      </c>
      <c r="M799">
        <v>1548136800</v>
      </c>
      <c r="N799" t="str">
        <f t="shared" si="86"/>
        <v>12/30/2018</v>
      </c>
      <c r="O799" s="11" t="str">
        <f t="shared" si="87"/>
        <v>December</v>
      </c>
      <c r="P799">
        <f t="shared" si="90"/>
        <v>2018</v>
      </c>
      <c r="Q799" t="str">
        <f>TEXT(DATE(1970,1,1)+M799/86400,"MM/DD/YYYY")</f>
        <v>01/22/2019</v>
      </c>
      <c r="R799" t="b">
        <v>0</v>
      </c>
      <c r="S799" t="b">
        <v>0</v>
      </c>
      <c r="T799" t="s">
        <v>28</v>
      </c>
      <c r="U799" t="str">
        <f t="shared" si="88"/>
        <v>technology</v>
      </c>
      <c r="V799" t="str">
        <f t="shared" si="89"/>
        <v>web</v>
      </c>
    </row>
    <row r="800" spans="1:22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84"/>
        <v>1.8847058823529412</v>
      </c>
      <c r="G800" t="s">
        <v>20</v>
      </c>
      <c r="H800">
        <v>121</v>
      </c>
      <c r="I800">
        <f t="shared" si="85"/>
        <v>3264.5</v>
      </c>
      <c r="J800" t="s">
        <v>21</v>
      </c>
      <c r="K800" t="s">
        <v>22</v>
      </c>
      <c r="L800">
        <v>1338440400</v>
      </c>
      <c r="M800">
        <v>1340859600</v>
      </c>
      <c r="N800" t="str">
        <f t="shared" si="86"/>
        <v>05/31/2012</v>
      </c>
      <c r="O800" s="11" t="str">
        <f t="shared" si="87"/>
        <v>May</v>
      </c>
      <c r="P800">
        <f t="shared" si="90"/>
        <v>2012</v>
      </c>
      <c r="Q800" t="str">
        <f>TEXT(DATE(1970,1,1)+M800/86400,"MM/DD/YYYY")</f>
        <v>06/28/2012</v>
      </c>
      <c r="R800" t="b">
        <v>0</v>
      </c>
      <c r="S800" t="b">
        <v>1</v>
      </c>
      <c r="T800" t="s">
        <v>33</v>
      </c>
      <c r="U800" t="str">
        <f t="shared" si="88"/>
        <v>theater</v>
      </c>
      <c r="V800" t="str">
        <f t="shared" si="89"/>
        <v>plays</v>
      </c>
    </row>
    <row r="801" spans="1:2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84"/>
        <v>0.87008284023668636</v>
      </c>
      <c r="G801" t="s">
        <v>14</v>
      </c>
      <c r="H801">
        <v>1225</v>
      </c>
      <c r="I801">
        <f t="shared" si="85"/>
        <v>37373.5</v>
      </c>
      <c r="J801" t="s">
        <v>40</v>
      </c>
      <c r="K801" t="s">
        <v>41</v>
      </c>
      <c r="L801">
        <v>1454133600</v>
      </c>
      <c r="M801">
        <v>1454479200</v>
      </c>
      <c r="N801" t="str">
        <f t="shared" si="86"/>
        <v>01/30/2016</v>
      </c>
      <c r="O801" s="11" t="str">
        <f t="shared" si="87"/>
        <v>January</v>
      </c>
      <c r="P801">
        <f t="shared" si="90"/>
        <v>2016</v>
      </c>
      <c r="Q801" t="str">
        <f>TEXT(DATE(1970,1,1)+M801/86400,"MM/DD/YYYY")</f>
        <v>02/03/2016</v>
      </c>
      <c r="R801" t="b">
        <v>0</v>
      </c>
      <c r="S801" t="b">
        <v>0</v>
      </c>
      <c r="T801" t="s">
        <v>33</v>
      </c>
      <c r="U801" t="str">
        <f t="shared" si="88"/>
        <v>theater</v>
      </c>
      <c r="V801" t="str">
        <f t="shared" si="89"/>
        <v>plays</v>
      </c>
    </row>
    <row r="802" spans="1:2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84"/>
        <v>0.01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t="str">
        <f t="shared" si="86"/>
        <v>06/12/2015</v>
      </c>
      <c r="O802" s="11" t="str">
        <f t="shared" si="87"/>
        <v>June</v>
      </c>
      <c r="P802">
        <f t="shared" si="90"/>
        <v>2015</v>
      </c>
      <c r="Q802" t="str">
        <f>TEXT(DATE(1970,1,1)+M802/86400,"MM/DD/YYYY")</f>
        <v>06/16/2015</v>
      </c>
      <c r="R802" t="b">
        <v>0</v>
      </c>
      <c r="S802" t="b">
        <v>0</v>
      </c>
      <c r="T802" t="s">
        <v>23</v>
      </c>
      <c r="U802" t="str">
        <f t="shared" si="88"/>
        <v>music</v>
      </c>
      <c r="V802" t="str">
        <f t="shared" si="89"/>
        <v>rock</v>
      </c>
    </row>
    <row r="803" spans="1:2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84"/>
        <v>2.0291304347826089</v>
      </c>
      <c r="G803" t="s">
        <v>20</v>
      </c>
      <c r="H803">
        <v>106</v>
      </c>
      <c r="I803">
        <f t="shared" si="85"/>
        <v>2386.5</v>
      </c>
      <c r="J803" t="s">
        <v>21</v>
      </c>
      <c r="K803" t="s">
        <v>22</v>
      </c>
      <c r="L803">
        <v>1577772000</v>
      </c>
      <c r="M803">
        <v>1579672800</v>
      </c>
      <c r="N803" t="str">
        <f t="shared" si="86"/>
        <v>12/31/2019</v>
      </c>
      <c r="O803" s="11" t="str">
        <f t="shared" si="87"/>
        <v>December</v>
      </c>
      <c r="P803">
        <f t="shared" si="90"/>
        <v>2019</v>
      </c>
      <c r="Q803" t="str">
        <f>TEXT(DATE(1970,1,1)+M803/86400,"MM/DD/YYYY")</f>
        <v>01/22/2020</v>
      </c>
      <c r="R803" t="b">
        <v>0</v>
      </c>
      <c r="S803" t="b">
        <v>1</v>
      </c>
      <c r="T803" t="s">
        <v>122</v>
      </c>
      <c r="U803" t="str">
        <f t="shared" si="88"/>
        <v>photography</v>
      </c>
      <c r="V803" t="str">
        <f t="shared" si="89"/>
        <v>photography books</v>
      </c>
    </row>
    <row r="804" spans="1:22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84"/>
        <v>1.9703225806451612</v>
      </c>
      <c r="G804" t="s">
        <v>20</v>
      </c>
      <c r="H804">
        <v>142</v>
      </c>
      <c r="I804">
        <f t="shared" si="85"/>
        <v>6179</v>
      </c>
      <c r="J804" t="s">
        <v>21</v>
      </c>
      <c r="K804" t="s">
        <v>22</v>
      </c>
      <c r="L804">
        <v>1562216400</v>
      </c>
      <c r="M804">
        <v>1562389200</v>
      </c>
      <c r="N804" t="str">
        <f t="shared" si="86"/>
        <v>07/04/2019</v>
      </c>
      <c r="O804" s="11" t="str">
        <f t="shared" si="87"/>
        <v>July</v>
      </c>
      <c r="P804">
        <f t="shared" si="90"/>
        <v>2019</v>
      </c>
      <c r="Q804" t="str">
        <f>TEXT(DATE(1970,1,1)+M804/86400,"MM/DD/YYYY")</f>
        <v>07/06/2019</v>
      </c>
      <c r="R804" t="b">
        <v>0</v>
      </c>
      <c r="S804" t="b">
        <v>0</v>
      </c>
      <c r="T804" t="s">
        <v>122</v>
      </c>
      <c r="U804" t="str">
        <f t="shared" si="88"/>
        <v>photography</v>
      </c>
      <c r="V804" t="str">
        <f t="shared" si="89"/>
        <v>photography books</v>
      </c>
    </row>
    <row r="805" spans="1:22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84"/>
        <v>1.07</v>
      </c>
      <c r="G805" t="s">
        <v>20</v>
      </c>
      <c r="H805">
        <v>233</v>
      </c>
      <c r="I805">
        <f t="shared" si="85"/>
        <v>3380</v>
      </c>
      <c r="J805" t="s">
        <v>21</v>
      </c>
      <c r="K805" t="s">
        <v>22</v>
      </c>
      <c r="L805">
        <v>1548568800</v>
      </c>
      <c r="M805">
        <v>1551506400</v>
      </c>
      <c r="N805" t="str">
        <f t="shared" si="86"/>
        <v>01/27/2019</v>
      </c>
      <c r="O805" s="11" t="str">
        <f t="shared" si="87"/>
        <v>January</v>
      </c>
      <c r="P805">
        <f t="shared" si="90"/>
        <v>2019</v>
      </c>
      <c r="Q805" t="str">
        <f>TEXT(DATE(1970,1,1)+M805/86400,"MM/DD/YYYY")</f>
        <v>03/02/2019</v>
      </c>
      <c r="R805" t="b">
        <v>0</v>
      </c>
      <c r="S805" t="b">
        <v>0</v>
      </c>
      <c r="T805" t="s">
        <v>33</v>
      </c>
      <c r="U805" t="str">
        <f t="shared" si="88"/>
        <v>theater</v>
      </c>
      <c r="V805" t="str">
        <f t="shared" si="89"/>
        <v>plays</v>
      </c>
    </row>
    <row r="806" spans="1:2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84"/>
        <v>2.6873076923076922</v>
      </c>
      <c r="G806" t="s">
        <v>20</v>
      </c>
      <c r="H806">
        <v>218</v>
      </c>
      <c r="I806">
        <f t="shared" si="85"/>
        <v>3602.5</v>
      </c>
      <c r="J806" t="s">
        <v>21</v>
      </c>
      <c r="K806" t="s">
        <v>22</v>
      </c>
      <c r="L806">
        <v>1514872800</v>
      </c>
      <c r="M806">
        <v>1516600800</v>
      </c>
      <c r="N806" t="str">
        <f t="shared" si="86"/>
        <v>01/02/2018</v>
      </c>
      <c r="O806" s="11" t="str">
        <f t="shared" si="87"/>
        <v>January</v>
      </c>
      <c r="P806">
        <f t="shared" si="90"/>
        <v>2018</v>
      </c>
      <c r="Q806" t="str">
        <f>TEXT(DATE(1970,1,1)+M806/86400,"MM/DD/YYYY")</f>
        <v>01/22/2018</v>
      </c>
      <c r="R806" t="b">
        <v>0</v>
      </c>
      <c r="S806" t="b">
        <v>0</v>
      </c>
      <c r="T806" t="s">
        <v>23</v>
      </c>
      <c r="U806" t="str">
        <f t="shared" si="88"/>
        <v>music</v>
      </c>
      <c r="V806" t="str">
        <f t="shared" si="89"/>
        <v>rock</v>
      </c>
    </row>
    <row r="807" spans="1:22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84"/>
        <v>0.50845360824742269</v>
      </c>
      <c r="G807" t="s">
        <v>14</v>
      </c>
      <c r="H807">
        <v>67</v>
      </c>
      <c r="I807">
        <f t="shared" si="85"/>
        <v>2499.5</v>
      </c>
      <c r="J807" t="s">
        <v>26</v>
      </c>
      <c r="K807" t="s">
        <v>27</v>
      </c>
      <c r="L807">
        <v>1416031200</v>
      </c>
      <c r="M807">
        <v>1420437600</v>
      </c>
      <c r="N807" t="str">
        <f t="shared" si="86"/>
        <v>11/15/2014</v>
      </c>
      <c r="O807" s="11" t="str">
        <f t="shared" si="87"/>
        <v>November</v>
      </c>
      <c r="P807">
        <f t="shared" si="90"/>
        <v>2014</v>
      </c>
      <c r="Q807" t="str">
        <f>TEXT(DATE(1970,1,1)+M807/86400,"MM/DD/YYYY")</f>
        <v>01/05/2015</v>
      </c>
      <c r="R807" t="b">
        <v>0</v>
      </c>
      <c r="S807" t="b">
        <v>0</v>
      </c>
      <c r="T807" t="s">
        <v>42</v>
      </c>
      <c r="U807" t="str">
        <f t="shared" si="88"/>
        <v>film &amp; video</v>
      </c>
      <c r="V807" t="str">
        <f t="shared" si="89"/>
        <v>documentary</v>
      </c>
    </row>
    <row r="808" spans="1:22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84"/>
        <v>11.802857142857142</v>
      </c>
      <c r="G808" t="s">
        <v>20</v>
      </c>
      <c r="H808">
        <v>76</v>
      </c>
      <c r="I808">
        <f t="shared" si="85"/>
        <v>4169</v>
      </c>
      <c r="J808" t="s">
        <v>21</v>
      </c>
      <c r="K808" t="s">
        <v>22</v>
      </c>
      <c r="L808">
        <v>1330927200</v>
      </c>
      <c r="M808">
        <v>1332997200</v>
      </c>
      <c r="N808" t="str">
        <f t="shared" si="86"/>
        <v>03/05/2012</v>
      </c>
      <c r="O808" s="11" t="str">
        <f t="shared" si="87"/>
        <v>March</v>
      </c>
      <c r="P808">
        <f t="shared" si="90"/>
        <v>2012</v>
      </c>
      <c r="Q808" t="str">
        <f>TEXT(DATE(1970,1,1)+M808/86400,"MM/DD/YYYY")</f>
        <v>03/29/2012</v>
      </c>
      <c r="R808" t="b">
        <v>0</v>
      </c>
      <c r="S808" t="b">
        <v>1</v>
      </c>
      <c r="T808" t="s">
        <v>53</v>
      </c>
      <c r="U808" t="str">
        <f t="shared" si="88"/>
        <v>film &amp; video</v>
      </c>
      <c r="V808" t="str">
        <f t="shared" si="89"/>
        <v>drama</v>
      </c>
    </row>
    <row r="809" spans="1:2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84"/>
        <v>2.64</v>
      </c>
      <c r="G809" t="s">
        <v>20</v>
      </c>
      <c r="H809">
        <v>43</v>
      </c>
      <c r="I809">
        <f t="shared" si="85"/>
        <v>945.5</v>
      </c>
      <c r="J809" t="s">
        <v>21</v>
      </c>
      <c r="K809" t="s">
        <v>22</v>
      </c>
      <c r="L809">
        <v>1571115600</v>
      </c>
      <c r="M809">
        <v>1574920800</v>
      </c>
      <c r="N809" t="str">
        <f t="shared" si="86"/>
        <v>10/15/2019</v>
      </c>
      <c r="O809" s="11" t="str">
        <f t="shared" si="87"/>
        <v>October</v>
      </c>
      <c r="P809">
        <f t="shared" si="90"/>
        <v>2019</v>
      </c>
      <c r="Q809" t="str">
        <f>TEXT(DATE(1970,1,1)+M809/86400,"MM/DD/YYYY")</f>
        <v>11/28/2019</v>
      </c>
      <c r="R809" t="b">
        <v>0</v>
      </c>
      <c r="S809" t="b">
        <v>1</v>
      </c>
      <c r="T809" t="s">
        <v>33</v>
      </c>
      <c r="U809" t="str">
        <f t="shared" si="88"/>
        <v>theater</v>
      </c>
      <c r="V809" t="str">
        <f t="shared" si="89"/>
        <v>plays</v>
      </c>
    </row>
    <row r="810" spans="1:2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84"/>
        <v>0.30442307692307691</v>
      </c>
      <c r="G810" t="s">
        <v>14</v>
      </c>
      <c r="H810">
        <v>19</v>
      </c>
      <c r="I810">
        <f t="shared" si="85"/>
        <v>801</v>
      </c>
      <c r="J810" t="s">
        <v>21</v>
      </c>
      <c r="K810" t="s">
        <v>22</v>
      </c>
      <c r="L810">
        <v>1463461200</v>
      </c>
      <c r="M810">
        <v>1464930000</v>
      </c>
      <c r="N810" t="str">
        <f t="shared" si="86"/>
        <v>05/17/2016</v>
      </c>
      <c r="O810" s="11" t="str">
        <f t="shared" si="87"/>
        <v>May</v>
      </c>
      <c r="P810">
        <f t="shared" si="90"/>
        <v>2016</v>
      </c>
      <c r="Q810" t="str">
        <f>TEXT(DATE(1970,1,1)+M810/86400,"MM/DD/YYYY")</f>
        <v>06/03/2016</v>
      </c>
      <c r="R810" t="b">
        <v>0</v>
      </c>
      <c r="S810" t="b">
        <v>0</v>
      </c>
      <c r="T810" t="s">
        <v>17</v>
      </c>
      <c r="U810" t="str">
        <f t="shared" si="88"/>
        <v>food</v>
      </c>
      <c r="V810" t="str">
        <f t="shared" si="89"/>
        <v>food trucks</v>
      </c>
    </row>
    <row r="811" spans="1:2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84"/>
        <v>0.62880681818181816</v>
      </c>
      <c r="G811" t="s">
        <v>14</v>
      </c>
      <c r="H811">
        <v>2108</v>
      </c>
      <c r="I811">
        <f t="shared" si="85"/>
        <v>45322</v>
      </c>
      <c r="J811" t="s">
        <v>98</v>
      </c>
      <c r="K811" t="s">
        <v>99</v>
      </c>
      <c r="L811">
        <v>1344920400</v>
      </c>
      <c r="M811">
        <v>1345006800</v>
      </c>
      <c r="N811" t="str">
        <f t="shared" si="86"/>
        <v>08/14/2012</v>
      </c>
      <c r="O811" s="11" t="str">
        <f t="shared" si="87"/>
        <v>August</v>
      </c>
      <c r="P811">
        <f t="shared" si="90"/>
        <v>2012</v>
      </c>
      <c r="Q811" t="str">
        <f>TEXT(DATE(1970,1,1)+M811/86400,"MM/DD/YYYY")</f>
        <v>08/15/2012</v>
      </c>
      <c r="R811" t="b">
        <v>0</v>
      </c>
      <c r="S811" t="b">
        <v>0</v>
      </c>
      <c r="T811" t="s">
        <v>42</v>
      </c>
      <c r="U811" t="str">
        <f t="shared" si="88"/>
        <v>film &amp; video</v>
      </c>
      <c r="V811" t="str">
        <f t="shared" si="89"/>
        <v>documentary</v>
      </c>
    </row>
    <row r="812" spans="1:22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84"/>
        <v>1.9312499999999999</v>
      </c>
      <c r="G812" t="s">
        <v>20</v>
      </c>
      <c r="H812">
        <v>221</v>
      </c>
      <c r="I812">
        <f t="shared" si="85"/>
        <v>6290.5</v>
      </c>
      <c r="J812" t="s">
        <v>21</v>
      </c>
      <c r="K812" t="s">
        <v>22</v>
      </c>
      <c r="L812">
        <v>1511848800</v>
      </c>
      <c r="M812">
        <v>1512712800</v>
      </c>
      <c r="N812" t="str">
        <f t="shared" si="86"/>
        <v>11/28/2017</v>
      </c>
      <c r="O812" s="11" t="str">
        <f t="shared" si="87"/>
        <v>November</v>
      </c>
      <c r="P812">
        <f t="shared" si="90"/>
        <v>2017</v>
      </c>
      <c r="Q812" t="str">
        <f>TEXT(DATE(1970,1,1)+M812/86400,"MM/DD/YYYY")</f>
        <v>12/08/2017</v>
      </c>
      <c r="R812" t="b">
        <v>0</v>
      </c>
      <c r="S812" t="b">
        <v>1</v>
      </c>
      <c r="T812" t="s">
        <v>33</v>
      </c>
      <c r="U812" t="str">
        <f t="shared" si="88"/>
        <v>theater</v>
      </c>
      <c r="V812" t="str">
        <f t="shared" si="89"/>
        <v>plays</v>
      </c>
    </row>
    <row r="813" spans="1:2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84"/>
        <v>0.77102702702702708</v>
      </c>
      <c r="G813" t="s">
        <v>14</v>
      </c>
      <c r="H813">
        <v>679</v>
      </c>
      <c r="I813">
        <f t="shared" si="85"/>
        <v>35999.5</v>
      </c>
      <c r="J813" t="s">
        <v>21</v>
      </c>
      <c r="K813" t="s">
        <v>22</v>
      </c>
      <c r="L813">
        <v>1452319200</v>
      </c>
      <c r="M813">
        <v>1452492000</v>
      </c>
      <c r="N813" t="str">
        <f t="shared" si="86"/>
        <v>01/09/2016</v>
      </c>
      <c r="O813" s="11" t="str">
        <f t="shared" si="87"/>
        <v>January</v>
      </c>
      <c r="P813">
        <f t="shared" si="90"/>
        <v>2016</v>
      </c>
      <c r="Q813" t="str">
        <f>TEXT(DATE(1970,1,1)+M813/86400,"MM/DD/YYYY")</f>
        <v>01/11/2016</v>
      </c>
      <c r="R813" t="b">
        <v>0</v>
      </c>
      <c r="S813" t="b">
        <v>1</v>
      </c>
      <c r="T813" t="s">
        <v>89</v>
      </c>
      <c r="U813" t="str">
        <f t="shared" si="88"/>
        <v>games</v>
      </c>
      <c r="V813" t="str">
        <f t="shared" si="89"/>
        <v>video games</v>
      </c>
    </row>
    <row r="814" spans="1:2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84"/>
        <v>2.2552763819095478</v>
      </c>
      <c r="G814" t="s">
        <v>20</v>
      </c>
      <c r="H814">
        <v>2805</v>
      </c>
      <c r="I814">
        <f t="shared" si="85"/>
        <v>68722.5</v>
      </c>
      <c r="J814" t="s">
        <v>15</v>
      </c>
      <c r="K814" t="s">
        <v>16</v>
      </c>
      <c r="L814">
        <v>1523854800</v>
      </c>
      <c r="M814">
        <v>1524286800</v>
      </c>
      <c r="N814" t="str">
        <f t="shared" si="86"/>
        <v>04/16/2018</v>
      </c>
      <c r="O814" s="11" t="str">
        <f t="shared" si="87"/>
        <v>April</v>
      </c>
      <c r="P814">
        <f t="shared" si="90"/>
        <v>2018</v>
      </c>
      <c r="Q814" t="str">
        <f>TEXT(DATE(1970,1,1)+M814/86400,"MM/DD/YYYY")</f>
        <v>04/21/2018</v>
      </c>
      <c r="R814" t="b">
        <v>0</v>
      </c>
      <c r="S814" t="b">
        <v>0</v>
      </c>
      <c r="T814" t="s">
        <v>68</v>
      </c>
      <c r="U814" t="str">
        <f t="shared" si="88"/>
        <v>publishing</v>
      </c>
      <c r="V814" t="str">
        <f t="shared" si="89"/>
        <v>nonfiction</v>
      </c>
    </row>
    <row r="815" spans="1:2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84"/>
        <v>2.3940625</v>
      </c>
      <c r="G815" t="s">
        <v>20</v>
      </c>
      <c r="H815">
        <v>68</v>
      </c>
      <c r="I815">
        <f t="shared" si="85"/>
        <v>3864.5</v>
      </c>
      <c r="J815" t="s">
        <v>21</v>
      </c>
      <c r="K815" t="s">
        <v>22</v>
      </c>
      <c r="L815">
        <v>1346043600</v>
      </c>
      <c r="M815">
        <v>1346907600</v>
      </c>
      <c r="N815" t="str">
        <f t="shared" si="86"/>
        <v>08/27/2012</v>
      </c>
      <c r="O815" s="11" t="str">
        <f t="shared" si="87"/>
        <v>August</v>
      </c>
      <c r="P815">
        <f t="shared" si="90"/>
        <v>2012</v>
      </c>
      <c r="Q815" t="str">
        <f>TEXT(DATE(1970,1,1)+M815/86400,"MM/DD/YYYY")</f>
        <v>09/06/2012</v>
      </c>
      <c r="R815" t="b">
        <v>0</v>
      </c>
      <c r="S815" t="b">
        <v>0</v>
      </c>
      <c r="T815" t="s">
        <v>89</v>
      </c>
      <c r="U815" t="str">
        <f t="shared" si="88"/>
        <v>games</v>
      </c>
      <c r="V815" t="str">
        <f t="shared" si="89"/>
        <v>video games</v>
      </c>
    </row>
    <row r="816" spans="1:2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84"/>
        <v>0.921875</v>
      </c>
      <c r="G816" t="s">
        <v>14</v>
      </c>
      <c r="H816">
        <v>36</v>
      </c>
      <c r="I816">
        <f t="shared" si="85"/>
        <v>1493</v>
      </c>
      <c r="J816" t="s">
        <v>36</v>
      </c>
      <c r="K816" t="s">
        <v>37</v>
      </c>
      <c r="L816">
        <v>1464325200</v>
      </c>
      <c r="M816">
        <v>1464498000</v>
      </c>
      <c r="N816" t="str">
        <f t="shared" si="86"/>
        <v>05/27/2016</v>
      </c>
      <c r="O816" s="11" t="str">
        <f t="shared" si="87"/>
        <v>May</v>
      </c>
      <c r="P816">
        <f t="shared" si="90"/>
        <v>2016</v>
      </c>
      <c r="Q816" t="str">
        <f>TEXT(DATE(1970,1,1)+M816/86400,"MM/DD/YYYY")</f>
        <v>05/29/2016</v>
      </c>
      <c r="R816" t="b">
        <v>0</v>
      </c>
      <c r="S816" t="b">
        <v>1</v>
      </c>
      <c r="T816" t="s">
        <v>23</v>
      </c>
      <c r="U816" t="str">
        <f t="shared" si="88"/>
        <v>music</v>
      </c>
      <c r="V816" t="str">
        <f t="shared" si="89"/>
        <v>rock</v>
      </c>
    </row>
    <row r="817" spans="1:22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84"/>
        <v>1.3023333333333333</v>
      </c>
      <c r="G817" t="s">
        <v>20</v>
      </c>
      <c r="H817">
        <v>183</v>
      </c>
      <c r="I817">
        <f t="shared" si="85"/>
        <v>5952</v>
      </c>
      <c r="J817" t="s">
        <v>15</v>
      </c>
      <c r="K817" t="s">
        <v>16</v>
      </c>
      <c r="L817">
        <v>1511935200</v>
      </c>
      <c r="M817">
        <v>1514181600</v>
      </c>
      <c r="N817" t="str">
        <f t="shared" si="86"/>
        <v>11/29/2017</v>
      </c>
      <c r="O817" s="11" t="str">
        <f t="shared" si="87"/>
        <v>November</v>
      </c>
      <c r="P817">
        <f t="shared" si="90"/>
        <v>2017</v>
      </c>
      <c r="Q817" t="str">
        <f>TEXT(DATE(1970,1,1)+M817/86400,"MM/DD/YYYY")</f>
        <v>12/25/2017</v>
      </c>
      <c r="R817" t="b">
        <v>0</v>
      </c>
      <c r="S817" t="b">
        <v>0</v>
      </c>
      <c r="T817" t="s">
        <v>23</v>
      </c>
      <c r="U817" t="str">
        <f t="shared" si="88"/>
        <v>music</v>
      </c>
      <c r="V817" t="str">
        <f t="shared" si="89"/>
        <v>rock</v>
      </c>
    </row>
    <row r="818" spans="1:22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84"/>
        <v>6.1521739130434785</v>
      </c>
      <c r="G818" t="s">
        <v>20</v>
      </c>
      <c r="H818">
        <v>133</v>
      </c>
      <c r="I818">
        <f t="shared" si="85"/>
        <v>7141.5</v>
      </c>
      <c r="J818" t="s">
        <v>21</v>
      </c>
      <c r="K818" t="s">
        <v>22</v>
      </c>
      <c r="L818">
        <v>1392012000</v>
      </c>
      <c r="M818">
        <v>1392184800</v>
      </c>
      <c r="N818" t="str">
        <f t="shared" si="86"/>
        <v>02/10/2014</v>
      </c>
      <c r="O818" s="11" t="str">
        <f t="shared" si="87"/>
        <v>February</v>
      </c>
      <c r="P818">
        <f t="shared" si="90"/>
        <v>2014</v>
      </c>
      <c r="Q818" t="str">
        <f>TEXT(DATE(1970,1,1)+M818/86400,"MM/DD/YYYY")</f>
        <v>02/12/2014</v>
      </c>
      <c r="R818" t="b">
        <v>1</v>
      </c>
      <c r="S818" t="b">
        <v>1</v>
      </c>
      <c r="T818" t="s">
        <v>33</v>
      </c>
      <c r="U818" t="str">
        <f t="shared" si="88"/>
        <v>theater</v>
      </c>
      <c r="V818" t="str">
        <f t="shared" si="89"/>
        <v>plays</v>
      </c>
    </row>
    <row r="819" spans="1:22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84"/>
        <v>3.687953216374269</v>
      </c>
      <c r="G819" t="s">
        <v>20</v>
      </c>
      <c r="H819">
        <v>2489</v>
      </c>
      <c r="I819">
        <f t="shared" si="85"/>
        <v>95840.5</v>
      </c>
      <c r="J819" t="s">
        <v>107</v>
      </c>
      <c r="K819" t="s">
        <v>108</v>
      </c>
      <c r="L819">
        <v>1556946000</v>
      </c>
      <c r="M819">
        <v>1559365200</v>
      </c>
      <c r="N819" t="str">
        <f t="shared" si="86"/>
        <v>05/04/2019</v>
      </c>
      <c r="O819" s="11" t="str">
        <f t="shared" si="87"/>
        <v>May</v>
      </c>
      <c r="P819">
        <f t="shared" si="90"/>
        <v>2019</v>
      </c>
      <c r="Q819" t="str">
        <f>TEXT(DATE(1970,1,1)+M819/86400,"MM/DD/YYYY")</f>
        <v>06/01/2019</v>
      </c>
      <c r="R819" t="b">
        <v>0</v>
      </c>
      <c r="S819" t="b">
        <v>1</v>
      </c>
      <c r="T819" t="s">
        <v>68</v>
      </c>
      <c r="U819" t="str">
        <f t="shared" si="88"/>
        <v>publishing</v>
      </c>
      <c r="V819" t="str">
        <f t="shared" si="89"/>
        <v>nonfiction</v>
      </c>
    </row>
    <row r="820" spans="1:2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84"/>
        <v>10.948571428571428</v>
      </c>
      <c r="G820" t="s">
        <v>20</v>
      </c>
      <c r="H820">
        <v>69</v>
      </c>
      <c r="I820">
        <f t="shared" si="85"/>
        <v>3866.5</v>
      </c>
      <c r="J820" t="s">
        <v>21</v>
      </c>
      <c r="K820" t="s">
        <v>22</v>
      </c>
      <c r="L820">
        <v>1548050400</v>
      </c>
      <c r="M820">
        <v>1549173600</v>
      </c>
      <c r="N820" t="str">
        <f t="shared" si="86"/>
        <v>01/21/2019</v>
      </c>
      <c r="O820" s="11" t="str">
        <f t="shared" si="87"/>
        <v>January</v>
      </c>
      <c r="P820">
        <f t="shared" si="90"/>
        <v>2019</v>
      </c>
      <c r="Q820" t="str">
        <f>TEXT(DATE(1970,1,1)+M820/86400,"MM/DD/YYYY")</f>
        <v>02/03/2019</v>
      </c>
      <c r="R820" t="b">
        <v>0</v>
      </c>
      <c r="S820" t="b">
        <v>1</v>
      </c>
      <c r="T820" t="s">
        <v>33</v>
      </c>
      <c r="U820" t="str">
        <f t="shared" si="88"/>
        <v>theater</v>
      </c>
      <c r="V820" t="str">
        <f t="shared" si="89"/>
        <v>plays</v>
      </c>
    </row>
    <row r="821" spans="1:22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84"/>
        <v>0.50662921348314605</v>
      </c>
      <c r="G821" t="s">
        <v>14</v>
      </c>
      <c r="H821">
        <v>47</v>
      </c>
      <c r="I821">
        <f t="shared" si="85"/>
        <v>2278</v>
      </c>
      <c r="J821" t="s">
        <v>21</v>
      </c>
      <c r="K821" t="s">
        <v>22</v>
      </c>
      <c r="L821">
        <v>1353736800</v>
      </c>
      <c r="M821">
        <v>1355032800</v>
      </c>
      <c r="N821" t="str">
        <f t="shared" si="86"/>
        <v>11/24/2012</v>
      </c>
      <c r="O821" s="11" t="str">
        <f t="shared" si="87"/>
        <v>November</v>
      </c>
      <c r="P821">
        <f t="shared" si="90"/>
        <v>2012</v>
      </c>
      <c r="Q821" t="str">
        <f>TEXT(DATE(1970,1,1)+M821/86400,"MM/DD/YYYY")</f>
        <v>12/09/2012</v>
      </c>
      <c r="R821" t="b">
        <v>1</v>
      </c>
      <c r="S821" t="b">
        <v>0</v>
      </c>
      <c r="T821" t="s">
        <v>89</v>
      </c>
      <c r="U821" t="str">
        <f t="shared" si="88"/>
        <v>games</v>
      </c>
      <c r="V821" t="str">
        <f t="shared" si="89"/>
        <v>video games</v>
      </c>
    </row>
    <row r="822" spans="1:2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84"/>
        <v>8.0060000000000002</v>
      </c>
      <c r="G822" t="s">
        <v>20</v>
      </c>
      <c r="H822">
        <v>279</v>
      </c>
      <c r="I822">
        <f t="shared" si="85"/>
        <v>6144</v>
      </c>
      <c r="J822" t="s">
        <v>40</v>
      </c>
      <c r="K822" t="s">
        <v>41</v>
      </c>
      <c r="L822">
        <v>1532840400</v>
      </c>
      <c r="M822">
        <v>1533963600</v>
      </c>
      <c r="N822" t="str">
        <f t="shared" si="86"/>
        <v>07/29/2018</v>
      </c>
      <c r="O822" s="11" t="str">
        <f t="shared" si="87"/>
        <v>July</v>
      </c>
      <c r="P822">
        <f t="shared" si="90"/>
        <v>2018</v>
      </c>
      <c r="Q822" t="str">
        <f>TEXT(DATE(1970,1,1)+M822/86400,"MM/DD/YYYY")</f>
        <v>08/11/2018</v>
      </c>
      <c r="R822" t="b">
        <v>0</v>
      </c>
      <c r="S822" t="b">
        <v>1</v>
      </c>
      <c r="T822" t="s">
        <v>23</v>
      </c>
      <c r="U822" t="str">
        <f t="shared" si="88"/>
        <v>music</v>
      </c>
      <c r="V822" t="str">
        <f t="shared" si="89"/>
        <v>rock</v>
      </c>
    </row>
    <row r="823" spans="1:22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84"/>
        <v>2.9128571428571428</v>
      </c>
      <c r="G823" t="s">
        <v>20</v>
      </c>
      <c r="H823">
        <v>210</v>
      </c>
      <c r="I823">
        <f t="shared" si="85"/>
        <v>7241.5</v>
      </c>
      <c r="J823" t="s">
        <v>21</v>
      </c>
      <c r="K823" t="s">
        <v>22</v>
      </c>
      <c r="L823">
        <v>1488261600</v>
      </c>
      <c r="M823">
        <v>1489381200</v>
      </c>
      <c r="N823" t="str">
        <f t="shared" si="86"/>
        <v>02/28/2017</v>
      </c>
      <c r="O823" s="11" t="str">
        <f t="shared" si="87"/>
        <v>February</v>
      </c>
      <c r="P823">
        <f t="shared" si="90"/>
        <v>2017</v>
      </c>
      <c r="Q823" t="str">
        <f>TEXT(DATE(1970,1,1)+M823/86400,"MM/DD/YYYY")</f>
        <v>03/13/2017</v>
      </c>
      <c r="R823" t="b">
        <v>0</v>
      </c>
      <c r="S823" t="b">
        <v>0</v>
      </c>
      <c r="T823" t="s">
        <v>42</v>
      </c>
      <c r="U823" t="str">
        <f t="shared" si="88"/>
        <v>film &amp; video</v>
      </c>
      <c r="V823" t="str">
        <f t="shared" si="89"/>
        <v>documentary</v>
      </c>
    </row>
    <row r="824" spans="1:22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84"/>
        <v>3.4996666666666667</v>
      </c>
      <c r="G824" t="s">
        <v>20</v>
      </c>
      <c r="H824">
        <v>2100</v>
      </c>
      <c r="I824">
        <f t="shared" si="85"/>
        <v>95541</v>
      </c>
      <c r="J824" t="s">
        <v>21</v>
      </c>
      <c r="K824" t="s">
        <v>22</v>
      </c>
      <c r="L824">
        <v>1393567200</v>
      </c>
      <c r="M824">
        <v>1395032400</v>
      </c>
      <c r="N824" t="str">
        <f t="shared" si="86"/>
        <v>02/28/2014</v>
      </c>
      <c r="O824" s="11" t="str">
        <f t="shared" si="87"/>
        <v>February</v>
      </c>
      <c r="P824">
        <f t="shared" si="90"/>
        <v>2014</v>
      </c>
      <c r="Q824" t="str">
        <f>TEXT(DATE(1970,1,1)+M824/86400,"MM/DD/YYYY")</f>
        <v>03/17/2014</v>
      </c>
      <c r="R824" t="b">
        <v>0</v>
      </c>
      <c r="S824" t="b">
        <v>0</v>
      </c>
      <c r="T824" t="s">
        <v>23</v>
      </c>
      <c r="U824" t="str">
        <f t="shared" si="88"/>
        <v>music</v>
      </c>
      <c r="V824" t="str">
        <f t="shared" si="89"/>
        <v>rock</v>
      </c>
    </row>
    <row r="825" spans="1:22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84"/>
        <v>3.5707317073170732</v>
      </c>
      <c r="G825" t="s">
        <v>20</v>
      </c>
      <c r="H825">
        <v>252</v>
      </c>
      <c r="I825">
        <f t="shared" si="85"/>
        <v>7446</v>
      </c>
      <c r="J825" t="s">
        <v>21</v>
      </c>
      <c r="K825" t="s">
        <v>22</v>
      </c>
      <c r="L825">
        <v>1410325200</v>
      </c>
      <c r="M825">
        <v>1412485200</v>
      </c>
      <c r="N825" t="str">
        <f t="shared" si="86"/>
        <v>09/10/2014</v>
      </c>
      <c r="O825" s="11" t="str">
        <f t="shared" si="87"/>
        <v>September</v>
      </c>
      <c r="P825">
        <f t="shared" si="90"/>
        <v>2014</v>
      </c>
      <c r="Q825" t="str">
        <f>TEXT(DATE(1970,1,1)+M825/86400,"MM/DD/YYYY")</f>
        <v>10/05/2014</v>
      </c>
      <c r="R825" t="b">
        <v>1</v>
      </c>
      <c r="S825" t="b">
        <v>1</v>
      </c>
      <c r="T825" t="s">
        <v>23</v>
      </c>
      <c r="U825" t="str">
        <f t="shared" si="88"/>
        <v>music</v>
      </c>
      <c r="V825" t="str">
        <f t="shared" si="89"/>
        <v>rock</v>
      </c>
    </row>
    <row r="826" spans="1:2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84"/>
        <v>1.2648941176470587</v>
      </c>
      <c r="G826" t="s">
        <v>20</v>
      </c>
      <c r="H826">
        <v>1280</v>
      </c>
      <c r="I826">
        <f t="shared" si="85"/>
        <v>54398</v>
      </c>
      <c r="J826" t="s">
        <v>21</v>
      </c>
      <c r="K826" t="s">
        <v>22</v>
      </c>
      <c r="L826">
        <v>1276923600</v>
      </c>
      <c r="M826">
        <v>1279688400</v>
      </c>
      <c r="N826" t="str">
        <f t="shared" si="86"/>
        <v>06/19/2010</v>
      </c>
      <c r="O826" s="11" t="str">
        <f t="shared" si="87"/>
        <v>June</v>
      </c>
      <c r="P826">
        <f t="shared" si="90"/>
        <v>2010</v>
      </c>
      <c r="Q826" t="str">
        <f>TEXT(DATE(1970,1,1)+M826/86400,"MM/DD/YYYY")</f>
        <v>07/21/2010</v>
      </c>
      <c r="R826" t="b">
        <v>0</v>
      </c>
      <c r="S826" t="b">
        <v>1</v>
      </c>
      <c r="T826" t="s">
        <v>68</v>
      </c>
      <c r="U826" t="str">
        <f t="shared" si="88"/>
        <v>publishing</v>
      </c>
      <c r="V826" t="str">
        <f t="shared" si="89"/>
        <v>nonfiction</v>
      </c>
    </row>
    <row r="827" spans="1:2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84"/>
        <v>3.875</v>
      </c>
      <c r="G827" t="s">
        <v>20</v>
      </c>
      <c r="H827">
        <v>157</v>
      </c>
      <c r="I827">
        <f t="shared" si="85"/>
        <v>7053.5</v>
      </c>
      <c r="J827" t="s">
        <v>40</v>
      </c>
      <c r="K827" t="s">
        <v>41</v>
      </c>
      <c r="L827">
        <v>1500958800</v>
      </c>
      <c r="M827">
        <v>1501995600</v>
      </c>
      <c r="N827" t="str">
        <f t="shared" si="86"/>
        <v>07/25/2017</v>
      </c>
      <c r="O827" s="11" t="str">
        <f t="shared" si="87"/>
        <v>July</v>
      </c>
      <c r="P827">
        <f t="shared" si="90"/>
        <v>2017</v>
      </c>
      <c r="Q827" t="str">
        <f>TEXT(DATE(1970,1,1)+M827/86400,"MM/DD/YYYY")</f>
        <v>08/06/2017</v>
      </c>
      <c r="R827" t="b">
        <v>0</v>
      </c>
      <c r="S827" t="b">
        <v>0</v>
      </c>
      <c r="T827" t="s">
        <v>100</v>
      </c>
      <c r="U827" t="str">
        <f t="shared" si="88"/>
        <v>film &amp; video</v>
      </c>
      <c r="V827" t="str">
        <f t="shared" si="89"/>
        <v>shorts</v>
      </c>
    </row>
    <row r="828" spans="1:22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84"/>
        <v>4.5703571428571426</v>
      </c>
      <c r="G828" t="s">
        <v>20</v>
      </c>
      <c r="H828">
        <v>194</v>
      </c>
      <c r="I828">
        <f t="shared" si="85"/>
        <v>6495.5</v>
      </c>
      <c r="J828" t="s">
        <v>21</v>
      </c>
      <c r="K828" t="s">
        <v>22</v>
      </c>
      <c r="L828">
        <v>1292220000</v>
      </c>
      <c r="M828">
        <v>1294639200</v>
      </c>
      <c r="N828" t="str">
        <f t="shared" si="86"/>
        <v>12/13/2010</v>
      </c>
      <c r="O828" s="11" t="str">
        <f t="shared" si="87"/>
        <v>December</v>
      </c>
      <c r="P828">
        <f t="shared" si="90"/>
        <v>2010</v>
      </c>
      <c r="Q828" t="str">
        <f>TEXT(DATE(1970,1,1)+M828/86400,"MM/DD/YYYY")</f>
        <v>01/10/2011</v>
      </c>
      <c r="R828" t="b">
        <v>0</v>
      </c>
      <c r="S828" t="b">
        <v>1</v>
      </c>
      <c r="T828" t="s">
        <v>33</v>
      </c>
      <c r="U828" t="str">
        <f t="shared" si="88"/>
        <v>theater</v>
      </c>
      <c r="V828" t="str">
        <f t="shared" si="89"/>
        <v>plays</v>
      </c>
    </row>
    <row r="829" spans="1:22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84"/>
        <v>2.6669565217391304</v>
      </c>
      <c r="G829" t="s">
        <v>20</v>
      </c>
      <c r="H829">
        <v>82</v>
      </c>
      <c r="I829">
        <f t="shared" si="85"/>
        <v>3108</v>
      </c>
      <c r="J829" t="s">
        <v>26</v>
      </c>
      <c r="K829" t="s">
        <v>27</v>
      </c>
      <c r="L829">
        <v>1304398800</v>
      </c>
      <c r="M829">
        <v>1305435600</v>
      </c>
      <c r="N829" t="str">
        <f t="shared" si="86"/>
        <v>05/03/2011</v>
      </c>
      <c r="O829" s="11" t="str">
        <f t="shared" si="87"/>
        <v>May</v>
      </c>
      <c r="P829">
        <f t="shared" si="90"/>
        <v>2011</v>
      </c>
      <c r="Q829" t="str">
        <f>TEXT(DATE(1970,1,1)+M829/86400,"MM/DD/YYYY")</f>
        <v>05/15/2011</v>
      </c>
      <c r="R829" t="b">
        <v>0</v>
      </c>
      <c r="S829" t="b">
        <v>1</v>
      </c>
      <c r="T829" t="s">
        <v>53</v>
      </c>
      <c r="U829" t="str">
        <f t="shared" si="88"/>
        <v>film &amp; video</v>
      </c>
      <c r="V829" t="str">
        <f t="shared" si="89"/>
        <v>drama</v>
      </c>
    </row>
    <row r="830" spans="1:22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84"/>
        <v>0.69</v>
      </c>
      <c r="G830" t="s">
        <v>14</v>
      </c>
      <c r="H830">
        <v>70</v>
      </c>
      <c r="I830">
        <f t="shared" si="85"/>
        <v>2484.5</v>
      </c>
      <c r="J830" t="s">
        <v>21</v>
      </c>
      <c r="K830" t="s">
        <v>22</v>
      </c>
      <c r="L830">
        <v>1535432400</v>
      </c>
      <c r="M830">
        <v>1537592400</v>
      </c>
      <c r="N830" t="str">
        <f t="shared" si="86"/>
        <v>08/28/2018</v>
      </c>
      <c r="O830" s="11" t="str">
        <f t="shared" si="87"/>
        <v>August</v>
      </c>
      <c r="P830">
        <f t="shared" si="90"/>
        <v>2018</v>
      </c>
      <c r="Q830" t="str">
        <f>TEXT(DATE(1970,1,1)+M830/86400,"MM/DD/YYYY")</f>
        <v>09/22/2018</v>
      </c>
      <c r="R830" t="b">
        <v>0</v>
      </c>
      <c r="S830" t="b">
        <v>0</v>
      </c>
      <c r="T830" t="s">
        <v>33</v>
      </c>
      <c r="U830" t="str">
        <f t="shared" si="88"/>
        <v>theater</v>
      </c>
      <c r="V830" t="str">
        <f t="shared" si="89"/>
        <v>plays</v>
      </c>
    </row>
    <row r="831" spans="1:2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84"/>
        <v>0.51343749999999999</v>
      </c>
      <c r="G831" t="s">
        <v>14</v>
      </c>
      <c r="H831">
        <v>154</v>
      </c>
      <c r="I831">
        <f t="shared" si="85"/>
        <v>2541.5</v>
      </c>
      <c r="J831" t="s">
        <v>21</v>
      </c>
      <c r="K831" t="s">
        <v>22</v>
      </c>
      <c r="L831">
        <v>1433826000</v>
      </c>
      <c r="M831">
        <v>1435122000</v>
      </c>
      <c r="N831" t="str">
        <f t="shared" si="86"/>
        <v>06/09/2015</v>
      </c>
      <c r="O831" s="11" t="str">
        <f t="shared" si="87"/>
        <v>June</v>
      </c>
      <c r="P831">
        <f t="shared" si="90"/>
        <v>2015</v>
      </c>
      <c r="Q831" t="str">
        <f>TEXT(DATE(1970,1,1)+M831/86400,"MM/DD/YYYY")</f>
        <v>06/24/2015</v>
      </c>
      <c r="R831" t="b">
        <v>0</v>
      </c>
      <c r="S831" t="b">
        <v>0</v>
      </c>
      <c r="T831" t="s">
        <v>33</v>
      </c>
      <c r="U831" t="str">
        <f t="shared" si="88"/>
        <v>theater</v>
      </c>
      <c r="V831" t="str">
        <f t="shared" si="89"/>
        <v>plays</v>
      </c>
    </row>
    <row r="832" spans="1:22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84"/>
        <v>1.1710526315789473E-2</v>
      </c>
      <c r="G832" t="s">
        <v>14</v>
      </c>
      <c r="H832">
        <v>22</v>
      </c>
      <c r="I832">
        <f t="shared" si="85"/>
        <v>723</v>
      </c>
      <c r="J832" t="s">
        <v>21</v>
      </c>
      <c r="K832" t="s">
        <v>22</v>
      </c>
      <c r="L832">
        <v>1514959200</v>
      </c>
      <c r="M832">
        <v>1520056800</v>
      </c>
      <c r="N832" t="str">
        <f t="shared" si="86"/>
        <v>01/03/2018</v>
      </c>
      <c r="O832" s="11" t="str">
        <f t="shared" si="87"/>
        <v>January</v>
      </c>
      <c r="P832">
        <f t="shared" si="90"/>
        <v>2018</v>
      </c>
      <c r="Q832" t="str">
        <f>TEXT(DATE(1970,1,1)+M832/86400,"MM/DD/YYYY")</f>
        <v>03/03/2018</v>
      </c>
      <c r="R832" t="b">
        <v>0</v>
      </c>
      <c r="S832" t="b">
        <v>0</v>
      </c>
      <c r="T832" t="s">
        <v>33</v>
      </c>
      <c r="U832" t="str">
        <f t="shared" si="88"/>
        <v>theater</v>
      </c>
      <c r="V832" t="str">
        <f t="shared" si="89"/>
        <v>plays</v>
      </c>
    </row>
    <row r="833" spans="1:22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84"/>
        <v>1.089773429454171</v>
      </c>
      <c r="G833" t="s">
        <v>20</v>
      </c>
      <c r="H833">
        <v>4233</v>
      </c>
      <c r="I833">
        <f t="shared" si="85"/>
        <v>55025</v>
      </c>
      <c r="J833" t="s">
        <v>21</v>
      </c>
      <c r="K833" t="s">
        <v>22</v>
      </c>
      <c r="L833">
        <v>1332738000</v>
      </c>
      <c r="M833">
        <v>1335675600</v>
      </c>
      <c r="N833" t="str">
        <f t="shared" si="86"/>
        <v>03/26/2012</v>
      </c>
      <c r="O833" s="11" t="str">
        <f t="shared" si="87"/>
        <v>March</v>
      </c>
      <c r="P833">
        <f t="shared" si="90"/>
        <v>2012</v>
      </c>
      <c r="Q833" t="str">
        <f>TEXT(DATE(1970,1,1)+M833/86400,"MM/DD/YYYY")</f>
        <v>04/29/2012</v>
      </c>
      <c r="R833" t="b">
        <v>0</v>
      </c>
      <c r="S833" t="b">
        <v>0</v>
      </c>
      <c r="T833" t="s">
        <v>122</v>
      </c>
      <c r="U833" t="str">
        <f t="shared" si="88"/>
        <v>photography</v>
      </c>
      <c r="V833" t="str">
        <f t="shared" si="89"/>
        <v>photography books</v>
      </c>
    </row>
    <row r="834" spans="1:2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84"/>
        <v>3.1517592592592591</v>
      </c>
      <c r="G834" t="s">
        <v>20</v>
      </c>
      <c r="H834">
        <v>1297</v>
      </c>
      <c r="I834">
        <f t="shared" si="85"/>
        <v>68726.5</v>
      </c>
      <c r="J834" t="s">
        <v>36</v>
      </c>
      <c r="K834" t="s">
        <v>37</v>
      </c>
      <c r="L834">
        <v>1445490000</v>
      </c>
      <c r="M834">
        <v>1448431200</v>
      </c>
      <c r="N834" t="str">
        <f t="shared" si="86"/>
        <v>10/22/2015</v>
      </c>
      <c r="O834" s="11" t="str">
        <f t="shared" si="87"/>
        <v>October</v>
      </c>
      <c r="P834">
        <f t="shared" si="90"/>
        <v>2015</v>
      </c>
      <c r="Q834" t="str">
        <f>TEXT(DATE(1970,1,1)+M834/86400,"MM/DD/YYYY")</f>
        <v>11/25/2015</v>
      </c>
      <c r="R834" t="b">
        <v>1</v>
      </c>
      <c r="S834" t="b">
        <v>0</v>
      </c>
      <c r="T834" t="s">
        <v>206</v>
      </c>
      <c r="U834" t="str">
        <f t="shared" si="88"/>
        <v>publishing</v>
      </c>
      <c r="V834" t="str">
        <f t="shared" si="89"/>
        <v>translations</v>
      </c>
    </row>
    <row r="835" spans="1:22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91">(E835/D835)</f>
        <v>1.5769117647058823</v>
      </c>
      <c r="G835" t="s">
        <v>20</v>
      </c>
      <c r="H835">
        <v>165</v>
      </c>
      <c r="I835">
        <f t="shared" ref="I835:I898" si="92">AVERAGE(H835,E835)</f>
        <v>5444</v>
      </c>
      <c r="J835" t="s">
        <v>36</v>
      </c>
      <c r="K835" t="s">
        <v>37</v>
      </c>
      <c r="L835">
        <v>1297663200</v>
      </c>
      <c r="M835">
        <v>1298613600</v>
      </c>
      <c r="N835" t="str">
        <f t="shared" ref="N835:N898" si="93">TEXT(DATE(1970,1,1)+L835/86400,"MM/DD/YYYY")</f>
        <v>02/14/2011</v>
      </c>
      <c r="O835" s="11" t="str">
        <f t="shared" ref="O835:O898" si="94">TEXT(N835,"MMMM")</f>
        <v>February</v>
      </c>
      <c r="P835">
        <f t="shared" si="90"/>
        <v>2011</v>
      </c>
      <c r="Q835" t="str">
        <f>TEXT(DATE(1970,1,1)+M835/86400,"MM/DD/YYYY")</f>
        <v>02/25/2011</v>
      </c>
      <c r="R835" t="b">
        <v>0</v>
      </c>
      <c r="S835" t="b">
        <v>0</v>
      </c>
      <c r="T835" t="s">
        <v>206</v>
      </c>
      <c r="U835" t="str">
        <f t="shared" ref="U835:U898" si="95">LEFT(T835,FIND("/",T835)-1)</f>
        <v>publishing</v>
      </c>
      <c r="V835" t="str">
        <f t="shared" ref="V835:V898" si="96">RIGHT(T835,LEN(T835)-FIND("/",T835)-0)</f>
        <v>translations</v>
      </c>
    </row>
    <row r="836" spans="1:2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91"/>
        <v>1.5380821917808218</v>
      </c>
      <c r="G836" t="s">
        <v>20</v>
      </c>
      <c r="H836">
        <v>119</v>
      </c>
      <c r="I836">
        <f t="shared" si="92"/>
        <v>5673.5</v>
      </c>
      <c r="J836" t="s">
        <v>21</v>
      </c>
      <c r="K836" t="s">
        <v>22</v>
      </c>
      <c r="L836">
        <v>1371963600</v>
      </c>
      <c r="M836">
        <v>1372482000</v>
      </c>
      <c r="N836" t="str">
        <f t="shared" si="93"/>
        <v>06/23/2013</v>
      </c>
      <c r="O836" s="11" t="str">
        <f t="shared" si="94"/>
        <v>June</v>
      </c>
      <c r="P836">
        <f t="shared" ref="P836:P899" si="97">YEAR(N836)</f>
        <v>2013</v>
      </c>
      <c r="Q836" t="str">
        <f>TEXT(DATE(1970,1,1)+M836/86400,"MM/DD/YYYY")</f>
        <v>06/29/2013</v>
      </c>
      <c r="R836" t="b">
        <v>0</v>
      </c>
      <c r="S836" t="b">
        <v>0</v>
      </c>
      <c r="T836" t="s">
        <v>33</v>
      </c>
      <c r="U836" t="str">
        <f t="shared" si="95"/>
        <v>theater</v>
      </c>
      <c r="V836" t="str">
        <f t="shared" si="96"/>
        <v>plays</v>
      </c>
    </row>
    <row r="837" spans="1:2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91"/>
        <v>0.89738979118329465</v>
      </c>
      <c r="G837" t="s">
        <v>14</v>
      </c>
      <c r="H837">
        <v>1758</v>
      </c>
      <c r="I837">
        <f t="shared" si="92"/>
        <v>39556.5</v>
      </c>
      <c r="J837" t="s">
        <v>21</v>
      </c>
      <c r="K837" t="s">
        <v>22</v>
      </c>
      <c r="L837">
        <v>1425103200</v>
      </c>
      <c r="M837">
        <v>1425621600</v>
      </c>
      <c r="N837" t="str">
        <f t="shared" si="93"/>
        <v>02/28/2015</v>
      </c>
      <c r="O837" s="11" t="str">
        <f t="shared" si="94"/>
        <v>February</v>
      </c>
      <c r="P837">
        <f t="shared" si="97"/>
        <v>2015</v>
      </c>
      <c r="Q837" t="str">
        <f>TEXT(DATE(1970,1,1)+M837/86400,"MM/DD/YYYY")</f>
        <v>03/06/2015</v>
      </c>
      <c r="R837" t="b">
        <v>0</v>
      </c>
      <c r="S837" t="b">
        <v>0</v>
      </c>
      <c r="T837" t="s">
        <v>28</v>
      </c>
      <c r="U837" t="str">
        <f t="shared" si="95"/>
        <v>technology</v>
      </c>
      <c r="V837" t="str">
        <f t="shared" si="96"/>
        <v>web</v>
      </c>
    </row>
    <row r="838" spans="1:2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91"/>
        <v>0.75135802469135804</v>
      </c>
      <c r="G838" t="s">
        <v>14</v>
      </c>
      <c r="H838">
        <v>94</v>
      </c>
      <c r="I838">
        <f t="shared" si="92"/>
        <v>3090</v>
      </c>
      <c r="J838" t="s">
        <v>21</v>
      </c>
      <c r="K838" t="s">
        <v>22</v>
      </c>
      <c r="L838">
        <v>1265349600</v>
      </c>
      <c r="M838">
        <v>1266300000</v>
      </c>
      <c r="N838" t="str">
        <f t="shared" si="93"/>
        <v>02/05/2010</v>
      </c>
      <c r="O838" s="11" t="str">
        <f t="shared" si="94"/>
        <v>February</v>
      </c>
      <c r="P838">
        <f t="shared" si="97"/>
        <v>2010</v>
      </c>
      <c r="Q838" t="str">
        <f>TEXT(DATE(1970,1,1)+M838/86400,"MM/DD/YYYY")</f>
        <v>02/16/2010</v>
      </c>
      <c r="R838" t="b">
        <v>0</v>
      </c>
      <c r="S838" t="b">
        <v>0</v>
      </c>
      <c r="T838" t="s">
        <v>60</v>
      </c>
      <c r="U838" t="str">
        <f t="shared" si="95"/>
        <v>music</v>
      </c>
      <c r="V838" t="str">
        <f t="shared" si="96"/>
        <v>indie rock</v>
      </c>
    </row>
    <row r="839" spans="1:2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91"/>
        <v>8.5288135593220336</v>
      </c>
      <c r="G839" t="s">
        <v>20</v>
      </c>
      <c r="H839">
        <v>1797</v>
      </c>
      <c r="I839">
        <f t="shared" si="92"/>
        <v>76378.5</v>
      </c>
      <c r="J839" t="s">
        <v>21</v>
      </c>
      <c r="K839" t="s">
        <v>22</v>
      </c>
      <c r="L839">
        <v>1301202000</v>
      </c>
      <c r="M839">
        <v>1305867600</v>
      </c>
      <c r="N839" t="str">
        <f t="shared" si="93"/>
        <v>03/27/2011</v>
      </c>
      <c r="O839" s="11" t="str">
        <f t="shared" si="94"/>
        <v>March</v>
      </c>
      <c r="P839">
        <f t="shared" si="97"/>
        <v>2011</v>
      </c>
      <c r="Q839" t="str">
        <f>TEXT(DATE(1970,1,1)+M839/86400,"MM/DD/YYYY")</f>
        <v>05/20/2011</v>
      </c>
      <c r="R839" t="b">
        <v>0</v>
      </c>
      <c r="S839" t="b">
        <v>0</v>
      </c>
      <c r="T839" t="s">
        <v>159</v>
      </c>
      <c r="U839" t="str">
        <f t="shared" si="95"/>
        <v>music</v>
      </c>
      <c r="V839" t="str">
        <f t="shared" si="96"/>
        <v>jazz</v>
      </c>
    </row>
    <row r="840" spans="1:2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91"/>
        <v>1.3890625000000001</v>
      </c>
      <c r="G840" t="s">
        <v>20</v>
      </c>
      <c r="H840">
        <v>261</v>
      </c>
      <c r="I840">
        <f t="shared" si="92"/>
        <v>4575.5</v>
      </c>
      <c r="J840" t="s">
        <v>21</v>
      </c>
      <c r="K840" t="s">
        <v>22</v>
      </c>
      <c r="L840">
        <v>1538024400</v>
      </c>
      <c r="M840">
        <v>1538802000</v>
      </c>
      <c r="N840" t="str">
        <f t="shared" si="93"/>
        <v>09/27/2018</v>
      </c>
      <c r="O840" s="11" t="str">
        <f t="shared" si="94"/>
        <v>September</v>
      </c>
      <c r="P840">
        <f t="shared" si="97"/>
        <v>2018</v>
      </c>
      <c r="Q840" t="str">
        <f>TEXT(DATE(1970,1,1)+M840/86400,"MM/DD/YYYY")</f>
        <v>10/06/2018</v>
      </c>
      <c r="R840" t="b">
        <v>0</v>
      </c>
      <c r="S840" t="b">
        <v>0</v>
      </c>
      <c r="T840" t="s">
        <v>33</v>
      </c>
      <c r="U840" t="str">
        <f t="shared" si="95"/>
        <v>theater</v>
      </c>
      <c r="V840" t="str">
        <f t="shared" si="96"/>
        <v>plays</v>
      </c>
    </row>
    <row r="841" spans="1:2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91"/>
        <v>1.9018181818181819</v>
      </c>
      <c r="G841" t="s">
        <v>20</v>
      </c>
      <c r="H841">
        <v>157</v>
      </c>
      <c r="I841">
        <f t="shared" si="92"/>
        <v>7400.5</v>
      </c>
      <c r="J841" t="s">
        <v>21</v>
      </c>
      <c r="K841" t="s">
        <v>22</v>
      </c>
      <c r="L841">
        <v>1395032400</v>
      </c>
      <c r="M841">
        <v>1398920400</v>
      </c>
      <c r="N841" t="str">
        <f t="shared" si="93"/>
        <v>03/17/2014</v>
      </c>
      <c r="O841" s="11" t="str">
        <f t="shared" si="94"/>
        <v>March</v>
      </c>
      <c r="P841">
        <f t="shared" si="97"/>
        <v>2014</v>
      </c>
      <c r="Q841" t="str">
        <f>TEXT(DATE(1970,1,1)+M841/86400,"MM/DD/YYYY")</f>
        <v>05/01/2014</v>
      </c>
      <c r="R841" t="b">
        <v>0</v>
      </c>
      <c r="S841" t="b">
        <v>1</v>
      </c>
      <c r="T841" t="s">
        <v>42</v>
      </c>
      <c r="U841" t="str">
        <f t="shared" si="95"/>
        <v>film &amp; video</v>
      </c>
      <c r="V841" t="str">
        <f t="shared" si="96"/>
        <v>documentary</v>
      </c>
    </row>
    <row r="842" spans="1:22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91"/>
        <v>1.0024333619948409</v>
      </c>
      <c r="G842" t="s">
        <v>20</v>
      </c>
      <c r="H842">
        <v>3533</v>
      </c>
      <c r="I842">
        <f t="shared" si="92"/>
        <v>60058</v>
      </c>
      <c r="J842" t="s">
        <v>21</v>
      </c>
      <c r="K842" t="s">
        <v>22</v>
      </c>
      <c r="L842">
        <v>1405486800</v>
      </c>
      <c r="M842">
        <v>1405659600</v>
      </c>
      <c r="N842" t="str">
        <f t="shared" si="93"/>
        <v>07/16/2014</v>
      </c>
      <c r="O842" s="11" t="str">
        <f t="shared" si="94"/>
        <v>July</v>
      </c>
      <c r="P842">
        <f t="shared" si="97"/>
        <v>2014</v>
      </c>
      <c r="Q842" t="str">
        <f>TEXT(DATE(1970,1,1)+M842/86400,"MM/DD/YYYY")</f>
        <v>07/18/2014</v>
      </c>
      <c r="R842" t="b">
        <v>0</v>
      </c>
      <c r="S842" t="b">
        <v>1</v>
      </c>
      <c r="T842" t="s">
        <v>33</v>
      </c>
      <c r="U842" t="str">
        <f t="shared" si="95"/>
        <v>theater</v>
      </c>
      <c r="V842" t="str">
        <f t="shared" si="96"/>
        <v>plays</v>
      </c>
    </row>
    <row r="843" spans="1:2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91"/>
        <v>1.4275824175824177</v>
      </c>
      <c r="G843" t="s">
        <v>20</v>
      </c>
      <c r="H843">
        <v>155</v>
      </c>
      <c r="I843">
        <f t="shared" si="92"/>
        <v>6573</v>
      </c>
      <c r="J843" t="s">
        <v>21</v>
      </c>
      <c r="K843" t="s">
        <v>22</v>
      </c>
      <c r="L843">
        <v>1455861600</v>
      </c>
      <c r="M843">
        <v>1457244000</v>
      </c>
      <c r="N843" t="str">
        <f t="shared" si="93"/>
        <v>02/19/2016</v>
      </c>
      <c r="O843" s="11" t="str">
        <f t="shared" si="94"/>
        <v>February</v>
      </c>
      <c r="P843">
        <f t="shared" si="97"/>
        <v>2016</v>
      </c>
      <c r="Q843" t="str">
        <f>TEXT(DATE(1970,1,1)+M843/86400,"MM/DD/YYYY")</f>
        <v>03/06/2016</v>
      </c>
      <c r="R843" t="b">
        <v>0</v>
      </c>
      <c r="S843" t="b">
        <v>0</v>
      </c>
      <c r="T843" t="s">
        <v>28</v>
      </c>
      <c r="U843" t="str">
        <f t="shared" si="95"/>
        <v>technology</v>
      </c>
      <c r="V843" t="str">
        <f t="shared" si="96"/>
        <v>web</v>
      </c>
    </row>
    <row r="844" spans="1:22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91"/>
        <v>5.6313333333333331</v>
      </c>
      <c r="G844" t="s">
        <v>20</v>
      </c>
      <c r="H844">
        <v>132</v>
      </c>
      <c r="I844">
        <f t="shared" si="92"/>
        <v>4289.5</v>
      </c>
      <c r="J844" t="s">
        <v>107</v>
      </c>
      <c r="K844" t="s">
        <v>108</v>
      </c>
      <c r="L844">
        <v>1529038800</v>
      </c>
      <c r="M844">
        <v>1529298000</v>
      </c>
      <c r="N844" t="str">
        <f t="shared" si="93"/>
        <v>06/15/2018</v>
      </c>
      <c r="O844" s="11" t="str">
        <f t="shared" si="94"/>
        <v>June</v>
      </c>
      <c r="P844">
        <f t="shared" si="97"/>
        <v>2018</v>
      </c>
      <c r="Q844" t="str">
        <f>TEXT(DATE(1970,1,1)+M844/86400,"MM/DD/YYYY")</f>
        <v>06/18/2018</v>
      </c>
      <c r="R844" t="b">
        <v>0</v>
      </c>
      <c r="S844" t="b">
        <v>0</v>
      </c>
      <c r="T844" t="s">
        <v>65</v>
      </c>
      <c r="U844" t="str">
        <f t="shared" si="95"/>
        <v>technology</v>
      </c>
      <c r="V844" t="str">
        <f t="shared" si="96"/>
        <v>wearables</v>
      </c>
    </row>
    <row r="845" spans="1:22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91"/>
        <v>0.30715909090909088</v>
      </c>
      <c r="G845" t="s">
        <v>14</v>
      </c>
      <c r="H845">
        <v>33</v>
      </c>
      <c r="I845">
        <f t="shared" si="92"/>
        <v>1368</v>
      </c>
      <c r="J845" t="s">
        <v>21</v>
      </c>
      <c r="K845" t="s">
        <v>22</v>
      </c>
      <c r="L845">
        <v>1535259600</v>
      </c>
      <c r="M845">
        <v>1535778000</v>
      </c>
      <c r="N845" t="str">
        <f t="shared" si="93"/>
        <v>08/26/2018</v>
      </c>
      <c r="O845" s="11" t="str">
        <f t="shared" si="94"/>
        <v>August</v>
      </c>
      <c r="P845">
        <f t="shared" si="97"/>
        <v>2018</v>
      </c>
      <c r="Q845" t="str">
        <f>TEXT(DATE(1970,1,1)+M845/86400,"MM/DD/YYYY")</f>
        <v>09/01/2018</v>
      </c>
      <c r="R845" t="b">
        <v>0</v>
      </c>
      <c r="S845" t="b">
        <v>0</v>
      </c>
      <c r="T845" t="s">
        <v>122</v>
      </c>
      <c r="U845" t="str">
        <f t="shared" si="95"/>
        <v>photography</v>
      </c>
      <c r="V845" t="str">
        <f t="shared" si="96"/>
        <v>photography books</v>
      </c>
    </row>
    <row r="846" spans="1:2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91"/>
        <v>0.99397727272727276</v>
      </c>
      <c r="G846" t="s">
        <v>74</v>
      </c>
      <c r="H846">
        <v>94</v>
      </c>
      <c r="I846">
        <f t="shared" si="92"/>
        <v>4420.5</v>
      </c>
      <c r="J846" t="s">
        <v>21</v>
      </c>
      <c r="K846" t="s">
        <v>22</v>
      </c>
      <c r="L846">
        <v>1327212000</v>
      </c>
      <c r="M846">
        <v>1327471200</v>
      </c>
      <c r="N846" t="str">
        <f t="shared" si="93"/>
        <v>01/22/2012</v>
      </c>
      <c r="O846" s="11" t="str">
        <f t="shared" si="94"/>
        <v>January</v>
      </c>
      <c r="P846">
        <f t="shared" si="97"/>
        <v>2012</v>
      </c>
      <c r="Q846" t="str">
        <f>TEXT(DATE(1970,1,1)+M846/86400,"MM/DD/YYYY")</f>
        <v>01/25/2012</v>
      </c>
      <c r="R846" t="b">
        <v>0</v>
      </c>
      <c r="S846" t="b">
        <v>0</v>
      </c>
      <c r="T846" t="s">
        <v>42</v>
      </c>
      <c r="U846" t="str">
        <f t="shared" si="95"/>
        <v>film &amp; video</v>
      </c>
      <c r="V846" t="str">
        <f t="shared" si="96"/>
        <v>documentary</v>
      </c>
    </row>
    <row r="847" spans="1:2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91"/>
        <v>1.9754935622317598</v>
      </c>
      <c r="G847" t="s">
        <v>20</v>
      </c>
      <c r="H847">
        <v>1354</v>
      </c>
      <c r="I847">
        <f t="shared" si="92"/>
        <v>69720.5</v>
      </c>
      <c r="J847" t="s">
        <v>40</v>
      </c>
      <c r="K847" t="s">
        <v>41</v>
      </c>
      <c r="L847">
        <v>1526360400</v>
      </c>
      <c r="M847">
        <v>1529557200</v>
      </c>
      <c r="N847" t="str">
        <f t="shared" si="93"/>
        <v>05/15/2018</v>
      </c>
      <c r="O847" s="11" t="str">
        <f t="shared" si="94"/>
        <v>May</v>
      </c>
      <c r="P847">
        <f t="shared" si="97"/>
        <v>2018</v>
      </c>
      <c r="Q847" t="str">
        <f>TEXT(DATE(1970,1,1)+M847/86400,"MM/DD/YYYY")</f>
        <v>06/21/2018</v>
      </c>
      <c r="R847" t="b">
        <v>0</v>
      </c>
      <c r="S847" t="b">
        <v>0</v>
      </c>
      <c r="T847" t="s">
        <v>28</v>
      </c>
      <c r="U847" t="str">
        <f t="shared" si="95"/>
        <v>technology</v>
      </c>
      <c r="V847" t="str">
        <f t="shared" si="96"/>
        <v>web</v>
      </c>
    </row>
    <row r="848" spans="1:22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91"/>
        <v>5.085</v>
      </c>
      <c r="G848" t="s">
        <v>20</v>
      </c>
      <c r="H848">
        <v>48</v>
      </c>
      <c r="I848">
        <f t="shared" si="92"/>
        <v>2566.5</v>
      </c>
      <c r="J848" t="s">
        <v>21</v>
      </c>
      <c r="K848" t="s">
        <v>22</v>
      </c>
      <c r="L848">
        <v>1532149200</v>
      </c>
      <c r="M848">
        <v>1535259600</v>
      </c>
      <c r="N848" t="str">
        <f t="shared" si="93"/>
        <v>07/21/2018</v>
      </c>
      <c r="O848" s="11" t="str">
        <f t="shared" si="94"/>
        <v>July</v>
      </c>
      <c r="P848">
        <f t="shared" si="97"/>
        <v>2018</v>
      </c>
      <c r="Q848" t="str">
        <f>TEXT(DATE(1970,1,1)+M848/86400,"MM/DD/YYYY")</f>
        <v>08/26/2018</v>
      </c>
      <c r="R848" t="b">
        <v>1</v>
      </c>
      <c r="S848" t="b">
        <v>1</v>
      </c>
      <c r="T848" t="s">
        <v>28</v>
      </c>
      <c r="U848" t="str">
        <f t="shared" si="95"/>
        <v>technology</v>
      </c>
      <c r="V848" t="str">
        <f t="shared" si="96"/>
        <v>web</v>
      </c>
    </row>
    <row r="849" spans="1:2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91"/>
        <v>2.3774468085106384</v>
      </c>
      <c r="G849" t="s">
        <v>20</v>
      </c>
      <c r="H849">
        <v>110</v>
      </c>
      <c r="I849">
        <f t="shared" si="92"/>
        <v>5642</v>
      </c>
      <c r="J849" t="s">
        <v>21</v>
      </c>
      <c r="K849" t="s">
        <v>22</v>
      </c>
      <c r="L849">
        <v>1515304800</v>
      </c>
      <c r="M849">
        <v>1515564000</v>
      </c>
      <c r="N849" t="str">
        <f t="shared" si="93"/>
        <v>01/07/2018</v>
      </c>
      <c r="O849" s="11" t="str">
        <f t="shared" si="94"/>
        <v>January</v>
      </c>
      <c r="P849">
        <f t="shared" si="97"/>
        <v>2018</v>
      </c>
      <c r="Q849" t="str">
        <f>TEXT(DATE(1970,1,1)+M849/86400,"MM/DD/YYYY")</f>
        <v>01/10/2018</v>
      </c>
      <c r="R849" t="b">
        <v>0</v>
      </c>
      <c r="S849" t="b">
        <v>0</v>
      </c>
      <c r="T849" t="s">
        <v>17</v>
      </c>
      <c r="U849" t="str">
        <f t="shared" si="95"/>
        <v>food</v>
      </c>
      <c r="V849" t="str">
        <f t="shared" si="96"/>
        <v>food trucks</v>
      </c>
    </row>
    <row r="850" spans="1:2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91"/>
        <v>3.3846875000000001</v>
      </c>
      <c r="G850" t="s">
        <v>20</v>
      </c>
      <c r="H850">
        <v>172</v>
      </c>
      <c r="I850">
        <f t="shared" si="92"/>
        <v>5501.5</v>
      </c>
      <c r="J850" t="s">
        <v>21</v>
      </c>
      <c r="K850" t="s">
        <v>22</v>
      </c>
      <c r="L850">
        <v>1276318800</v>
      </c>
      <c r="M850">
        <v>1277096400</v>
      </c>
      <c r="N850" t="str">
        <f t="shared" si="93"/>
        <v>06/12/2010</v>
      </c>
      <c r="O850" s="11" t="str">
        <f t="shared" si="94"/>
        <v>June</v>
      </c>
      <c r="P850">
        <f t="shared" si="97"/>
        <v>2010</v>
      </c>
      <c r="Q850" t="str">
        <f>TEXT(DATE(1970,1,1)+M850/86400,"MM/DD/YYYY")</f>
        <v>06/21/2010</v>
      </c>
      <c r="R850" t="b">
        <v>0</v>
      </c>
      <c r="S850" t="b">
        <v>0</v>
      </c>
      <c r="T850" t="s">
        <v>53</v>
      </c>
      <c r="U850" t="str">
        <f t="shared" si="95"/>
        <v>film &amp; video</v>
      </c>
      <c r="V850" t="str">
        <f t="shared" si="96"/>
        <v>drama</v>
      </c>
    </row>
    <row r="851" spans="1:22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91"/>
        <v>1.3308955223880596</v>
      </c>
      <c r="G851" t="s">
        <v>20</v>
      </c>
      <c r="H851">
        <v>307</v>
      </c>
      <c r="I851">
        <f t="shared" si="92"/>
        <v>4612</v>
      </c>
      <c r="J851" t="s">
        <v>21</v>
      </c>
      <c r="K851" t="s">
        <v>22</v>
      </c>
      <c r="L851">
        <v>1328767200</v>
      </c>
      <c r="M851">
        <v>1329026400</v>
      </c>
      <c r="N851" t="str">
        <f t="shared" si="93"/>
        <v>02/09/2012</v>
      </c>
      <c r="O851" s="11" t="str">
        <f t="shared" si="94"/>
        <v>February</v>
      </c>
      <c r="P851">
        <f t="shared" si="97"/>
        <v>2012</v>
      </c>
      <c r="Q851" t="str">
        <f>TEXT(DATE(1970,1,1)+M851/86400,"MM/DD/YYYY")</f>
        <v>02/12/2012</v>
      </c>
      <c r="R851" t="b">
        <v>0</v>
      </c>
      <c r="S851" t="b">
        <v>1</v>
      </c>
      <c r="T851" t="s">
        <v>60</v>
      </c>
      <c r="U851" t="str">
        <f t="shared" si="95"/>
        <v>music</v>
      </c>
      <c r="V851" t="str">
        <f t="shared" si="96"/>
        <v>indie rock</v>
      </c>
    </row>
    <row r="852" spans="1:22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91"/>
        <v>0.01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t="str">
        <f t="shared" si="93"/>
        <v>11/19/2011</v>
      </c>
      <c r="O852" s="11" t="str">
        <f t="shared" si="94"/>
        <v>November</v>
      </c>
      <c r="P852">
        <f t="shared" si="97"/>
        <v>2011</v>
      </c>
      <c r="Q852" t="str">
        <f>TEXT(DATE(1970,1,1)+M852/86400,"MM/DD/YYYY")</f>
        <v>12/04/2011</v>
      </c>
      <c r="R852" t="b">
        <v>1</v>
      </c>
      <c r="S852" t="b">
        <v>0</v>
      </c>
      <c r="T852" t="s">
        <v>23</v>
      </c>
      <c r="U852" t="str">
        <f t="shared" si="95"/>
        <v>music</v>
      </c>
      <c r="V852" t="str">
        <f t="shared" si="96"/>
        <v>rock</v>
      </c>
    </row>
    <row r="853" spans="1:22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91"/>
        <v>2.0779999999999998</v>
      </c>
      <c r="G853" t="s">
        <v>20</v>
      </c>
      <c r="H853">
        <v>160</v>
      </c>
      <c r="I853">
        <f t="shared" si="92"/>
        <v>6314</v>
      </c>
      <c r="J853" t="s">
        <v>21</v>
      </c>
      <c r="K853" t="s">
        <v>22</v>
      </c>
      <c r="L853">
        <v>1335934800</v>
      </c>
      <c r="M853">
        <v>1338786000</v>
      </c>
      <c r="N853" t="str">
        <f t="shared" si="93"/>
        <v>05/02/2012</v>
      </c>
      <c r="O853" s="11" t="str">
        <f t="shared" si="94"/>
        <v>May</v>
      </c>
      <c r="P853">
        <f t="shared" si="97"/>
        <v>2012</v>
      </c>
      <c r="Q853" t="str">
        <f>TEXT(DATE(1970,1,1)+M853/86400,"MM/DD/YYYY")</f>
        <v>06/04/2012</v>
      </c>
      <c r="R853" t="b">
        <v>0</v>
      </c>
      <c r="S853" t="b">
        <v>0</v>
      </c>
      <c r="T853" t="s">
        <v>50</v>
      </c>
      <c r="U853" t="str">
        <f t="shared" si="95"/>
        <v>music</v>
      </c>
      <c r="V853" t="str">
        <f t="shared" si="96"/>
        <v>electric music</v>
      </c>
    </row>
    <row r="854" spans="1:22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91"/>
        <v>0.51122448979591839</v>
      </c>
      <c r="G854" t="s">
        <v>14</v>
      </c>
      <c r="H854">
        <v>31</v>
      </c>
      <c r="I854">
        <f t="shared" si="92"/>
        <v>1268</v>
      </c>
      <c r="J854" t="s">
        <v>21</v>
      </c>
      <c r="K854" t="s">
        <v>22</v>
      </c>
      <c r="L854">
        <v>1310792400</v>
      </c>
      <c r="M854">
        <v>1311656400</v>
      </c>
      <c r="N854" t="str">
        <f t="shared" si="93"/>
        <v>07/16/2011</v>
      </c>
      <c r="O854" s="11" t="str">
        <f t="shared" si="94"/>
        <v>July</v>
      </c>
      <c r="P854">
        <f t="shared" si="97"/>
        <v>2011</v>
      </c>
      <c r="Q854" t="str">
        <f>TEXT(DATE(1970,1,1)+M854/86400,"MM/DD/YYYY")</f>
        <v>07/26/2011</v>
      </c>
      <c r="R854" t="b">
        <v>0</v>
      </c>
      <c r="S854" t="b">
        <v>1</v>
      </c>
      <c r="T854" t="s">
        <v>89</v>
      </c>
      <c r="U854" t="str">
        <f t="shared" si="95"/>
        <v>games</v>
      </c>
      <c r="V854" t="str">
        <f t="shared" si="96"/>
        <v>video games</v>
      </c>
    </row>
    <row r="855" spans="1:2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91"/>
        <v>6.5205847953216374</v>
      </c>
      <c r="G855" t="s">
        <v>20</v>
      </c>
      <c r="H855">
        <v>1467</v>
      </c>
      <c r="I855">
        <f t="shared" si="92"/>
        <v>56484.5</v>
      </c>
      <c r="J855" t="s">
        <v>15</v>
      </c>
      <c r="K855" t="s">
        <v>16</v>
      </c>
      <c r="L855">
        <v>1308546000</v>
      </c>
      <c r="M855">
        <v>1308978000</v>
      </c>
      <c r="N855" t="str">
        <f t="shared" si="93"/>
        <v>06/20/2011</v>
      </c>
      <c r="O855" s="11" t="str">
        <f t="shared" si="94"/>
        <v>June</v>
      </c>
      <c r="P855">
        <f t="shared" si="97"/>
        <v>2011</v>
      </c>
      <c r="Q855" t="str">
        <f>TEXT(DATE(1970,1,1)+M855/86400,"MM/DD/YYYY")</f>
        <v>06/25/2011</v>
      </c>
      <c r="R855" t="b">
        <v>0</v>
      </c>
      <c r="S855" t="b">
        <v>1</v>
      </c>
      <c r="T855" t="s">
        <v>60</v>
      </c>
      <c r="U855" t="str">
        <f t="shared" si="95"/>
        <v>music</v>
      </c>
      <c r="V855" t="str">
        <f t="shared" si="96"/>
        <v>indie rock</v>
      </c>
    </row>
    <row r="856" spans="1:22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91"/>
        <v>1.1363099415204678</v>
      </c>
      <c r="G856" t="s">
        <v>20</v>
      </c>
      <c r="H856">
        <v>2662</v>
      </c>
      <c r="I856">
        <f t="shared" si="92"/>
        <v>98485.5</v>
      </c>
      <c r="J856" t="s">
        <v>15</v>
      </c>
      <c r="K856" t="s">
        <v>16</v>
      </c>
      <c r="L856">
        <v>1574056800</v>
      </c>
      <c r="M856">
        <v>1576389600</v>
      </c>
      <c r="N856" t="str">
        <f t="shared" si="93"/>
        <v>11/18/2019</v>
      </c>
      <c r="O856" s="11" t="str">
        <f t="shared" si="94"/>
        <v>November</v>
      </c>
      <c r="P856">
        <f t="shared" si="97"/>
        <v>2019</v>
      </c>
      <c r="Q856" t="str">
        <f>TEXT(DATE(1970,1,1)+M856/86400,"MM/DD/YYYY")</f>
        <v>12/15/2019</v>
      </c>
      <c r="R856" t="b">
        <v>0</v>
      </c>
      <c r="S856" t="b">
        <v>0</v>
      </c>
      <c r="T856" t="s">
        <v>119</v>
      </c>
      <c r="U856" t="str">
        <f t="shared" si="95"/>
        <v>publishing</v>
      </c>
      <c r="V856" t="str">
        <f t="shared" si="96"/>
        <v>fiction</v>
      </c>
    </row>
    <row r="857" spans="1:2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91"/>
        <v>1.0237606837606839</v>
      </c>
      <c r="G857" t="s">
        <v>20</v>
      </c>
      <c r="H857">
        <v>452</v>
      </c>
      <c r="I857">
        <f t="shared" si="92"/>
        <v>12204</v>
      </c>
      <c r="J857" t="s">
        <v>26</v>
      </c>
      <c r="K857" t="s">
        <v>27</v>
      </c>
      <c r="L857">
        <v>1308373200</v>
      </c>
      <c r="M857">
        <v>1311051600</v>
      </c>
      <c r="N857" t="str">
        <f t="shared" si="93"/>
        <v>06/18/2011</v>
      </c>
      <c r="O857" s="11" t="str">
        <f t="shared" si="94"/>
        <v>June</v>
      </c>
      <c r="P857">
        <f t="shared" si="97"/>
        <v>2011</v>
      </c>
      <c r="Q857" t="str">
        <f>TEXT(DATE(1970,1,1)+M857/86400,"MM/DD/YYYY")</f>
        <v>07/19/2011</v>
      </c>
      <c r="R857" t="b">
        <v>0</v>
      </c>
      <c r="S857" t="b">
        <v>0</v>
      </c>
      <c r="T857" t="s">
        <v>33</v>
      </c>
      <c r="U857" t="str">
        <f t="shared" si="95"/>
        <v>theater</v>
      </c>
      <c r="V857" t="str">
        <f t="shared" si="96"/>
        <v>plays</v>
      </c>
    </row>
    <row r="858" spans="1:2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91"/>
        <v>3.5658333333333334</v>
      </c>
      <c r="G858" t="s">
        <v>20</v>
      </c>
      <c r="H858">
        <v>158</v>
      </c>
      <c r="I858">
        <f t="shared" si="92"/>
        <v>4358</v>
      </c>
      <c r="J858" t="s">
        <v>21</v>
      </c>
      <c r="K858" t="s">
        <v>22</v>
      </c>
      <c r="L858">
        <v>1335243600</v>
      </c>
      <c r="M858">
        <v>1336712400</v>
      </c>
      <c r="N858" t="str">
        <f t="shared" si="93"/>
        <v>04/24/2012</v>
      </c>
      <c r="O858" s="11" t="str">
        <f t="shared" si="94"/>
        <v>April</v>
      </c>
      <c r="P858">
        <f t="shared" si="97"/>
        <v>2012</v>
      </c>
      <c r="Q858" t="str">
        <f>TEXT(DATE(1970,1,1)+M858/86400,"MM/DD/YYYY")</f>
        <v>05/11/2012</v>
      </c>
      <c r="R858" t="b">
        <v>0</v>
      </c>
      <c r="S858" t="b">
        <v>0</v>
      </c>
      <c r="T858" t="s">
        <v>17</v>
      </c>
      <c r="U858" t="str">
        <f t="shared" si="95"/>
        <v>food</v>
      </c>
      <c r="V858" t="str">
        <f t="shared" si="96"/>
        <v>food trucks</v>
      </c>
    </row>
    <row r="859" spans="1:22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91"/>
        <v>1.3986792452830188</v>
      </c>
      <c r="G859" t="s">
        <v>20</v>
      </c>
      <c r="H859">
        <v>225</v>
      </c>
      <c r="I859">
        <f t="shared" si="92"/>
        <v>3819</v>
      </c>
      <c r="J859" t="s">
        <v>98</v>
      </c>
      <c r="K859" t="s">
        <v>99</v>
      </c>
      <c r="L859">
        <v>1328421600</v>
      </c>
      <c r="M859">
        <v>1330408800</v>
      </c>
      <c r="N859" t="str">
        <f t="shared" si="93"/>
        <v>02/05/2012</v>
      </c>
      <c r="O859" s="11" t="str">
        <f t="shared" si="94"/>
        <v>February</v>
      </c>
      <c r="P859">
        <f t="shared" si="97"/>
        <v>2012</v>
      </c>
      <c r="Q859" t="str">
        <f>TEXT(DATE(1970,1,1)+M859/86400,"MM/DD/YYYY")</f>
        <v>02/28/2012</v>
      </c>
      <c r="R859" t="b">
        <v>1</v>
      </c>
      <c r="S859" t="b">
        <v>0</v>
      </c>
      <c r="T859" t="s">
        <v>100</v>
      </c>
      <c r="U859" t="str">
        <f t="shared" si="95"/>
        <v>film &amp; video</v>
      </c>
      <c r="V859" t="str">
        <f t="shared" si="96"/>
        <v>shorts</v>
      </c>
    </row>
    <row r="860" spans="1:22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91"/>
        <v>0.69450000000000001</v>
      </c>
      <c r="G860" t="s">
        <v>14</v>
      </c>
      <c r="H860">
        <v>35</v>
      </c>
      <c r="I860">
        <f t="shared" si="92"/>
        <v>1406.5</v>
      </c>
      <c r="J860" t="s">
        <v>21</v>
      </c>
      <c r="K860" t="s">
        <v>22</v>
      </c>
      <c r="L860">
        <v>1524286800</v>
      </c>
      <c r="M860">
        <v>1524891600</v>
      </c>
      <c r="N860" t="str">
        <f t="shared" si="93"/>
        <v>04/21/2018</v>
      </c>
      <c r="O860" s="11" t="str">
        <f t="shared" si="94"/>
        <v>April</v>
      </c>
      <c r="P860">
        <f t="shared" si="97"/>
        <v>2018</v>
      </c>
      <c r="Q860" t="str">
        <f>TEXT(DATE(1970,1,1)+M860/86400,"MM/DD/YYYY")</f>
        <v>04/28/2018</v>
      </c>
      <c r="R860" t="b">
        <v>1</v>
      </c>
      <c r="S860" t="b">
        <v>0</v>
      </c>
      <c r="T860" t="s">
        <v>17</v>
      </c>
      <c r="U860" t="str">
        <f t="shared" si="95"/>
        <v>food</v>
      </c>
      <c r="V860" t="str">
        <f t="shared" si="96"/>
        <v>food trucks</v>
      </c>
    </row>
    <row r="861" spans="1:22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91"/>
        <v>0.35534246575342465</v>
      </c>
      <c r="G861" t="s">
        <v>14</v>
      </c>
      <c r="H861">
        <v>63</v>
      </c>
      <c r="I861">
        <f t="shared" si="92"/>
        <v>1328.5</v>
      </c>
      <c r="J861" t="s">
        <v>21</v>
      </c>
      <c r="K861" t="s">
        <v>22</v>
      </c>
      <c r="L861">
        <v>1362117600</v>
      </c>
      <c r="M861">
        <v>1363669200</v>
      </c>
      <c r="N861" t="str">
        <f t="shared" si="93"/>
        <v>03/01/2013</v>
      </c>
      <c r="O861" s="11" t="str">
        <f t="shared" si="94"/>
        <v>March</v>
      </c>
      <c r="P861">
        <f t="shared" si="97"/>
        <v>2013</v>
      </c>
      <c r="Q861" t="str">
        <f>TEXT(DATE(1970,1,1)+M861/86400,"MM/DD/YYYY")</f>
        <v>03/19/2013</v>
      </c>
      <c r="R861" t="b">
        <v>0</v>
      </c>
      <c r="S861" t="b">
        <v>1</v>
      </c>
      <c r="T861" t="s">
        <v>33</v>
      </c>
      <c r="U861" t="str">
        <f t="shared" si="95"/>
        <v>theater</v>
      </c>
      <c r="V861" t="str">
        <f t="shared" si="96"/>
        <v>plays</v>
      </c>
    </row>
    <row r="862" spans="1:22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91"/>
        <v>2.5165000000000002</v>
      </c>
      <c r="G862" t="s">
        <v>20</v>
      </c>
      <c r="H862">
        <v>65</v>
      </c>
      <c r="I862">
        <f t="shared" si="92"/>
        <v>2549</v>
      </c>
      <c r="J862" t="s">
        <v>21</v>
      </c>
      <c r="K862" t="s">
        <v>22</v>
      </c>
      <c r="L862">
        <v>1550556000</v>
      </c>
      <c r="M862">
        <v>1551420000</v>
      </c>
      <c r="N862" t="str">
        <f t="shared" si="93"/>
        <v>02/19/2019</v>
      </c>
      <c r="O862" s="11" t="str">
        <f t="shared" si="94"/>
        <v>February</v>
      </c>
      <c r="P862">
        <f t="shared" si="97"/>
        <v>2019</v>
      </c>
      <c r="Q862" t="str">
        <f>TEXT(DATE(1970,1,1)+M862/86400,"MM/DD/YYYY")</f>
        <v>03/01/2019</v>
      </c>
      <c r="R862" t="b">
        <v>0</v>
      </c>
      <c r="S862" t="b">
        <v>1</v>
      </c>
      <c r="T862" t="s">
        <v>65</v>
      </c>
      <c r="U862" t="str">
        <f t="shared" si="95"/>
        <v>technology</v>
      </c>
      <c r="V862" t="str">
        <f t="shared" si="96"/>
        <v>wearables</v>
      </c>
    </row>
    <row r="863" spans="1:22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91"/>
        <v>1.0587500000000001</v>
      </c>
      <c r="G863" t="s">
        <v>20</v>
      </c>
      <c r="H863">
        <v>163</v>
      </c>
      <c r="I863">
        <f t="shared" si="92"/>
        <v>4740</v>
      </c>
      <c r="J863" t="s">
        <v>21</v>
      </c>
      <c r="K863" t="s">
        <v>22</v>
      </c>
      <c r="L863">
        <v>1269147600</v>
      </c>
      <c r="M863">
        <v>1269838800</v>
      </c>
      <c r="N863" t="str">
        <f t="shared" si="93"/>
        <v>03/21/2010</v>
      </c>
      <c r="O863" s="11" t="str">
        <f t="shared" si="94"/>
        <v>March</v>
      </c>
      <c r="P863">
        <f t="shared" si="97"/>
        <v>2010</v>
      </c>
      <c r="Q863" t="str">
        <f>TEXT(DATE(1970,1,1)+M863/86400,"MM/DD/YYYY")</f>
        <v>03/29/2010</v>
      </c>
      <c r="R863" t="b">
        <v>0</v>
      </c>
      <c r="S863" t="b">
        <v>0</v>
      </c>
      <c r="T863" t="s">
        <v>33</v>
      </c>
      <c r="U863" t="str">
        <f t="shared" si="95"/>
        <v>theater</v>
      </c>
      <c r="V863" t="str">
        <f t="shared" si="96"/>
        <v>plays</v>
      </c>
    </row>
    <row r="864" spans="1:22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91"/>
        <v>1.8742857142857143</v>
      </c>
      <c r="G864" t="s">
        <v>20</v>
      </c>
      <c r="H864">
        <v>85</v>
      </c>
      <c r="I864">
        <f t="shared" si="92"/>
        <v>3322.5</v>
      </c>
      <c r="J864" t="s">
        <v>21</v>
      </c>
      <c r="K864" t="s">
        <v>22</v>
      </c>
      <c r="L864">
        <v>1312174800</v>
      </c>
      <c r="M864">
        <v>1312520400</v>
      </c>
      <c r="N864" t="str">
        <f t="shared" si="93"/>
        <v>08/01/2011</v>
      </c>
      <c r="O864" s="11" t="str">
        <f t="shared" si="94"/>
        <v>August</v>
      </c>
      <c r="P864">
        <f t="shared" si="97"/>
        <v>2011</v>
      </c>
      <c r="Q864" t="str">
        <f>TEXT(DATE(1970,1,1)+M864/86400,"MM/DD/YYYY")</f>
        <v>08/05/2011</v>
      </c>
      <c r="R864" t="b">
        <v>0</v>
      </c>
      <c r="S864" t="b">
        <v>0</v>
      </c>
      <c r="T864" t="s">
        <v>33</v>
      </c>
      <c r="U864" t="str">
        <f t="shared" si="95"/>
        <v>theater</v>
      </c>
      <c r="V864" t="str">
        <f t="shared" si="96"/>
        <v>plays</v>
      </c>
    </row>
    <row r="865" spans="1:22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91"/>
        <v>3.8678571428571429</v>
      </c>
      <c r="G865" t="s">
        <v>20</v>
      </c>
      <c r="H865">
        <v>217</v>
      </c>
      <c r="I865">
        <f t="shared" si="92"/>
        <v>2816</v>
      </c>
      <c r="J865" t="s">
        <v>21</v>
      </c>
      <c r="K865" t="s">
        <v>22</v>
      </c>
      <c r="L865">
        <v>1434517200</v>
      </c>
      <c r="M865">
        <v>1436504400</v>
      </c>
      <c r="N865" t="str">
        <f t="shared" si="93"/>
        <v>06/17/2015</v>
      </c>
      <c r="O865" s="11" t="str">
        <f t="shared" si="94"/>
        <v>June</v>
      </c>
      <c r="P865">
        <f t="shared" si="97"/>
        <v>2015</v>
      </c>
      <c r="Q865" t="str">
        <f>TEXT(DATE(1970,1,1)+M865/86400,"MM/DD/YYYY")</f>
        <v>07/10/2015</v>
      </c>
      <c r="R865" t="b">
        <v>0</v>
      </c>
      <c r="S865" t="b">
        <v>1</v>
      </c>
      <c r="T865" t="s">
        <v>269</v>
      </c>
      <c r="U865" t="str">
        <f t="shared" si="95"/>
        <v>film &amp; video</v>
      </c>
      <c r="V865" t="str">
        <f t="shared" si="96"/>
        <v>television</v>
      </c>
    </row>
    <row r="866" spans="1:2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91"/>
        <v>3.4707142857142856</v>
      </c>
      <c r="G866" t="s">
        <v>20</v>
      </c>
      <c r="H866">
        <v>150</v>
      </c>
      <c r="I866">
        <f t="shared" si="92"/>
        <v>7363.5</v>
      </c>
      <c r="J866" t="s">
        <v>21</v>
      </c>
      <c r="K866" t="s">
        <v>22</v>
      </c>
      <c r="L866">
        <v>1471582800</v>
      </c>
      <c r="M866">
        <v>1472014800</v>
      </c>
      <c r="N866" t="str">
        <f t="shared" si="93"/>
        <v>08/19/2016</v>
      </c>
      <c r="O866" s="11" t="str">
        <f t="shared" si="94"/>
        <v>August</v>
      </c>
      <c r="P866">
        <f t="shared" si="97"/>
        <v>2016</v>
      </c>
      <c r="Q866" t="str">
        <f>TEXT(DATE(1970,1,1)+M866/86400,"MM/DD/YYYY")</f>
        <v>08/24/2016</v>
      </c>
      <c r="R866" t="b">
        <v>0</v>
      </c>
      <c r="S866" t="b">
        <v>0</v>
      </c>
      <c r="T866" t="s">
        <v>100</v>
      </c>
      <c r="U866" t="str">
        <f t="shared" si="95"/>
        <v>film &amp; video</v>
      </c>
      <c r="V866" t="str">
        <f t="shared" si="96"/>
        <v>shorts</v>
      </c>
    </row>
    <row r="867" spans="1:22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91"/>
        <v>1.8582098765432098</v>
      </c>
      <c r="G867" t="s">
        <v>20</v>
      </c>
      <c r="H867">
        <v>3272</v>
      </c>
      <c r="I867">
        <f t="shared" si="92"/>
        <v>76893.5</v>
      </c>
      <c r="J867" t="s">
        <v>21</v>
      </c>
      <c r="K867" t="s">
        <v>22</v>
      </c>
      <c r="L867">
        <v>1410757200</v>
      </c>
      <c r="M867">
        <v>1411534800</v>
      </c>
      <c r="N867" t="str">
        <f t="shared" si="93"/>
        <v>09/15/2014</v>
      </c>
      <c r="O867" s="11" t="str">
        <f t="shared" si="94"/>
        <v>September</v>
      </c>
      <c r="P867">
        <f t="shared" si="97"/>
        <v>2014</v>
      </c>
      <c r="Q867" t="str">
        <f>TEXT(DATE(1970,1,1)+M867/86400,"MM/DD/YYYY")</f>
        <v>09/24/2014</v>
      </c>
      <c r="R867" t="b">
        <v>0</v>
      </c>
      <c r="S867" t="b">
        <v>0</v>
      </c>
      <c r="T867" t="s">
        <v>33</v>
      </c>
      <c r="U867" t="str">
        <f t="shared" si="95"/>
        <v>theater</v>
      </c>
      <c r="V867" t="str">
        <f t="shared" si="96"/>
        <v>plays</v>
      </c>
    </row>
    <row r="868" spans="1:22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91"/>
        <v>0.43241247264770238</v>
      </c>
      <c r="G868" t="s">
        <v>74</v>
      </c>
      <c r="H868">
        <v>898</v>
      </c>
      <c r="I868">
        <f t="shared" si="92"/>
        <v>39971.5</v>
      </c>
      <c r="J868" t="s">
        <v>21</v>
      </c>
      <c r="K868" t="s">
        <v>22</v>
      </c>
      <c r="L868">
        <v>1304830800</v>
      </c>
      <c r="M868">
        <v>1304917200</v>
      </c>
      <c r="N868" t="str">
        <f t="shared" si="93"/>
        <v>05/08/2011</v>
      </c>
      <c r="O868" s="11" t="str">
        <f t="shared" si="94"/>
        <v>May</v>
      </c>
      <c r="P868">
        <f t="shared" si="97"/>
        <v>2011</v>
      </c>
      <c r="Q868" t="str">
        <f>TEXT(DATE(1970,1,1)+M868/86400,"MM/DD/YYYY")</f>
        <v>05/09/2011</v>
      </c>
      <c r="R868" t="b">
        <v>0</v>
      </c>
      <c r="S868" t="b">
        <v>0</v>
      </c>
      <c r="T868" t="s">
        <v>122</v>
      </c>
      <c r="U868" t="str">
        <f t="shared" si="95"/>
        <v>photography</v>
      </c>
      <c r="V868" t="str">
        <f t="shared" si="96"/>
        <v>photography books</v>
      </c>
    </row>
    <row r="869" spans="1:22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91"/>
        <v>1.6243749999999999</v>
      </c>
      <c r="G869" t="s">
        <v>20</v>
      </c>
      <c r="H869">
        <v>300</v>
      </c>
      <c r="I869">
        <f t="shared" si="92"/>
        <v>4048.5</v>
      </c>
      <c r="J869" t="s">
        <v>21</v>
      </c>
      <c r="K869" t="s">
        <v>22</v>
      </c>
      <c r="L869">
        <v>1539061200</v>
      </c>
      <c r="M869">
        <v>1539579600</v>
      </c>
      <c r="N869" t="str">
        <f t="shared" si="93"/>
        <v>10/09/2018</v>
      </c>
      <c r="O869" s="11" t="str">
        <f t="shared" si="94"/>
        <v>October</v>
      </c>
      <c r="P869">
        <f t="shared" si="97"/>
        <v>2018</v>
      </c>
      <c r="Q869" t="str">
        <f>TEXT(DATE(1970,1,1)+M869/86400,"MM/DD/YYYY")</f>
        <v>10/15/2018</v>
      </c>
      <c r="R869" t="b">
        <v>0</v>
      </c>
      <c r="S869" t="b">
        <v>0</v>
      </c>
      <c r="T869" t="s">
        <v>17</v>
      </c>
      <c r="U869" t="str">
        <f t="shared" si="95"/>
        <v>food</v>
      </c>
      <c r="V869" t="str">
        <f t="shared" si="96"/>
        <v>food trucks</v>
      </c>
    </row>
    <row r="870" spans="1:2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91"/>
        <v>1.8484285714285715</v>
      </c>
      <c r="G870" t="s">
        <v>20</v>
      </c>
      <c r="H870">
        <v>126</v>
      </c>
      <c r="I870">
        <f t="shared" si="92"/>
        <v>6532.5</v>
      </c>
      <c r="J870" t="s">
        <v>21</v>
      </c>
      <c r="K870" t="s">
        <v>22</v>
      </c>
      <c r="L870">
        <v>1381554000</v>
      </c>
      <c r="M870">
        <v>1382504400</v>
      </c>
      <c r="N870" t="str">
        <f t="shared" si="93"/>
        <v>10/12/2013</v>
      </c>
      <c r="O870" s="11" t="str">
        <f t="shared" si="94"/>
        <v>October</v>
      </c>
      <c r="P870">
        <f t="shared" si="97"/>
        <v>2013</v>
      </c>
      <c r="Q870" t="str">
        <f>TEXT(DATE(1970,1,1)+M870/86400,"MM/DD/YYYY")</f>
        <v>10/23/2013</v>
      </c>
      <c r="R870" t="b">
        <v>0</v>
      </c>
      <c r="S870" t="b">
        <v>0</v>
      </c>
      <c r="T870" t="s">
        <v>33</v>
      </c>
      <c r="U870" t="str">
        <f t="shared" si="95"/>
        <v>theater</v>
      </c>
      <c r="V870" t="str">
        <f t="shared" si="96"/>
        <v>plays</v>
      </c>
    </row>
    <row r="871" spans="1:2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91"/>
        <v>0.23703520691785052</v>
      </c>
      <c r="G871" t="s">
        <v>14</v>
      </c>
      <c r="H871">
        <v>526</v>
      </c>
      <c r="I871">
        <f t="shared" si="92"/>
        <v>19451</v>
      </c>
      <c r="J871" t="s">
        <v>21</v>
      </c>
      <c r="K871" t="s">
        <v>22</v>
      </c>
      <c r="L871">
        <v>1277096400</v>
      </c>
      <c r="M871">
        <v>1278306000</v>
      </c>
      <c r="N871" t="str">
        <f t="shared" si="93"/>
        <v>06/21/2010</v>
      </c>
      <c r="O871" s="11" t="str">
        <f t="shared" si="94"/>
        <v>June</v>
      </c>
      <c r="P871">
        <f t="shared" si="97"/>
        <v>2010</v>
      </c>
      <c r="Q871" t="str">
        <f>TEXT(DATE(1970,1,1)+M871/86400,"MM/DD/YYYY")</f>
        <v>07/05/2010</v>
      </c>
      <c r="R871" t="b">
        <v>0</v>
      </c>
      <c r="S871" t="b">
        <v>0</v>
      </c>
      <c r="T871" t="s">
        <v>53</v>
      </c>
      <c r="U871" t="str">
        <f t="shared" si="95"/>
        <v>film &amp; video</v>
      </c>
      <c r="V871" t="str">
        <f t="shared" si="96"/>
        <v>drama</v>
      </c>
    </row>
    <row r="872" spans="1:2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91"/>
        <v>0.89870129870129867</v>
      </c>
      <c r="G872" t="s">
        <v>14</v>
      </c>
      <c r="H872">
        <v>121</v>
      </c>
      <c r="I872">
        <f t="shared" si="92"/>
        <v>3520.5</v>
      </c>
      <c r="J872" t="s">
        <v>21</v>
      </c>
      <c r="K872" t="s">
        <v>22</v>
      </c>
      <c r="L872">
        <v>1440392400</v>
      </c>
      <c r="M872">
        <v>1442552400</v>
      </c>
      <c r="N872" t="str">
        <f t="shared" si="93"/>
        <v>08/24/2015</v>
      </c>
      <c r="O872" s="11" t="str">
        <f t="shared" si="94"/>
        <v>August</v>
      </c>
      <c r="P872">
        <f t="shared" si="97"/>
        <v>2015</v>
      </c>
      <c r="Q872" t="str">
        <f>TEXT(DATE(1970,1,1)+M872/86400,"MM/DD/YYYY")</f>
        <v>09/18/2015</v>
      </c>
      <c r="R872" t="b">
        <v>0</v>
      </c>
      <c r="S872" t="b">
        <v>0</v>
      </c>
      <c r="T872" t="s">
        <v>33</v>
      </c>
      <c r="U872" t="str">
        <f t="shared" si="95"/>
        <v>theater</v>
      </c>
      <c r="V872" t="str">
        <f t="shared" si="96"/>
        <v>plays</v>
      </c>
    </row>
    <row r="873" spans="1:22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91"/>
        <v>2.7260419580419581</v>
      </c>
      <c r="G873" t="s">
        <v>20</v>
      </c>
      <c r="H873">
        <v>2320</v>
      </c>
      <c r="I873">
        <f t="shared" si="92"/>
        <v>98616</v>
      </c>
      <c r="J873" t="s">
        <v>21</v>
      </c>
      <c r="K873" t="s">
        <v>22</v>
      </c>
      <c r="L873">
        <v>1509512400</v>
      </c>
      <c r="M873">
        <v>1511071200</v>
      </c>
      <c r="N873" t="str">
        <f t="shared" si="93"/>
        <v>11/01/2017</v>
      </c>
      <c r="O873" s="11" t="str">
        <f t="shared" si="94"/>
        <v>November</v>
      </c>
      <c r="P873">
        <f t="shared" si="97"/>
        <v>2017</v>
      </c>
      <c r="Q873" t="str">
        <f>TEXT(DATE(1970,1,1)+M873/86400,"MM/DD/YYYY")</f>
        <v>11/19/2017</v>
      </c>
      <c r="R873" t="b">
        <v>0</v>
      </c>
      <c r="S873" t="b">
        <v>1</v>
      </c>
      <c r="T873" t="s">
        <v>33</v>
      </c>
      <c r="U873" t="str">
        <f t="shared" si="95"/>
        <v>theater</v>
      </c>
      <c r="V873" t="str">
        <f t="shared" si="96"/>
        <v>plays</v>
      </c>
    </row>
    <row r="874" spans="1:22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91"/>
        <v>1.7004255319148935</v>
      </c>
      <c r="G874" t="s">
        <v>20</v>
      </c>
      <c r="H874">
        <v>81</v>
      </c>
      <c r="I874">
        <f t="shared" si="92"/>
        <v>4036.5</v>
      </c>
      <c r="J874" t="s">
        <v>26</v>
      </c>
      <c r="K874" t="s">
        <v>27</v>
      </c>
      <c r="L874">
        <v>1535950800</v>
      </c>
      <c r="M874">
        <v>1536382800</v>
      </c>
      <c r="N874" t="str">
        <f t="shared" si="93"/>
        <v>09/03/2018</v>
      </c>
      <c r="O874" s="11" t="str">
        <f t="shared" si="94"/>
        <v>September</v>
      </c>
      <c r="P874">
        <f t="shared" si="97"/>
        <v>2018</v>
      </c>
      <c r="Q874" t="str">
        <f>TEXT(DATE(1970,1,1)+M874/86400,"MM/DD/YYYY")</f>
        <v>09/08/2018</v>
      </c>
      <c r="R874" t="b">
        <v>0</v>
      </c>
      <c r="S874" t="b">
        <v>0</v>
      </c>
      <c r="T874" t="s">
        <v>474</v>
      </c>
      <c r="U874" t="str">
        <f t="shared" si="95"/>
        <v>film &amp; video</v>
      </c>
      <c r="V874" t="str">
        <f t="shared" si="96"/>
        <v>science fiction</v>
      </c>
    </row>
    <row r="875" spans="1:2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91"/>
        <v>1.8828503562945369</v>
      </c>
      <c r="G875" t="s">
        <v>20</v>
      </c>
      <c r="H875">
        <v>1887</v>
      </c>
      <c r="I875">
        <f t="shared" si="92"/>
        <v>40577.5</v>
      </c>
      <c r="J875" t="s">
        <v>21</v>
      </c>
      <c r="K875" t="s">
        <v>22</v>
      </c>
      <c r="L875">
        <v>1389160800</v>
      </c>
      <c r="M875">
        <v>1389592800</v>
      </c>
      <c r="N875" t="str">
        <f t="shared" si="93"/>
        <v>01/08/2014</v>
      </c>
      <c r="O875" s="11" t="str">
        <f t="shared" si="94"/>
        <v>January</v>
      </c>
      <c r="P875">
        <f t="shared" si="97"/>
        <v>2014</v>
      </c>
      <c r="Q875" t="str">
        <f>TEXT(DATE(1970,1,1)+M875/86400,"MM/DD/YYYY")</f>
        <v>01/13/2014</v>
      </c>
      <c r="R875" t="b">
        <v>0</v>
      </c>
      <c r="S875" t="b">
        <v>0</v>
      </c>
      <c r="T875" t="s">
        <v>122</v>
      </c>
      <c r="U875" t="str">
        <f t="shared" si="95"/>
        <v>photography</v>
      </c>
      <c r="V875" t="str">
        <f t="shared" si="96"/>
        <v>photography books</v>
      </c>
    </row>
    <row r="876" spans="1:2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91"/>
        <v>3.4693532338308457</v>
      </c>
      <c r="G876" t="s">
        <v>20</v>
      </c>
      <c r="H876">
        <v>4358</v>
      </c>
      <c r="I876">
        <f t="shared" si="92"/>
        <v>71913</v>
      </c>
      <c r="J876" t="s">
        <v>21</v>
      </c>
      <c r="K876" t="s">
        <v>22</v>
      </c>
      <c r="L876">
        <v>1271998800</v>
      </c>
      <c r="M876">
        <v>1275282000</v>
      </c>
      <c r="N876" t="str">
        <f t="shared" si="93"/>
        <v>04/23/2010</v>
      </c>
      <c r="O876" s="11" t="str">
        <f t="shared" si="94"/>
        <v>April</v>
      </c>
      <c r="P876">
        <f t="shared" si="97"/>
        <v>2010</v>
      </c>
      <c r="Q876" t="str">
        <f>TEXT(DATE(1970,1,1)+M876/86400,"MM/DD/YYYY")</f>
        <v>05/31/2010</v>
      </c>
      <c r="R876" t="b">
        <v>0</v>
      </c>
      <c r="S876" t="b">
        <v>1</v>
      </c>
      <c r="T876" t="s">
        <v>122</v>
      </c>
      <c r="U876" t="str">
        <f t="shared" si="95"/>
        <v>photography</v>
      </c>
      <c r="V876" t="str">
        <f t="shared" si="96"/>
        <v>photography books</v>
      </c>
    </row>
    <row r="877" spans="1:2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91"/>
        <v>0.6917721518987342</v>
      </c>
      <c r="G877" t="s">
        <v>14</v>
      </c>
      <c r="H877">
        <v>67</v>
      </c>
      <c r="I877">
        <f t="shared" si="92"/>
        <v>2766</v>
      </c>
      <c r="J877" t="s">
        <v>21</v>
      </c>
      <c r="K877" t="s">
        <v>22</v>
      </c>
      <c r="L877">
        <v>1294898400</v>
      </c>
      <c r="M877">
        <v>1294984800</v>
      </c>
      <c r="N877" t="str">
        <f t="shared" si="93"/>
        <v>01/13/2011</v>
      </c>
      <c r="O877" s="11" t="str">
        <f t="shared" si="94"/>
        <v>January</v>
      </c>
      <c r="P877">
        <f t="shared" si="97"/>
        <v>2011</v>
      </c>
      <c r="Q877" t="str">
        <f>TEXT(DATE(1970,1,1)+M877/86400,"MM/DD/YYYY")</f>
        <v>01/14/2011</v>
      </c>
      <c r="R877" t="b">
        <v>0</v>
      </c>
      <c r="S877" t="b">
        <v>0</v>
      </c>
      <c r="T877" t="s">
        <v>23</v>
      </c>
      <c r="U877" t="str">
        <f t="shared" si="95"/>
        <v>music</v>
      </c>
      <c r="V877" t="str">
        <f t="shared" si="96"/>
        <v>rock</v>
      </c>
    </row>
    <row r="878" spans="1:22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91"/>
        <v>0.25433734939759034</v>
      </c>
      <c r="G878" t="s">
        <v>14</v>
      </c>
      <c r="H878">
        <v>57</v>
      </c>
      <c r="I878">
        <f t="shared" si="92"/>
        <v>1084</v>
      </c>
      <c r="J878" t="s">
        <v>15</v>
      </c>
      <c r="K878" t="s">
        <v>16</v>
      </c>
      <c r="L878">
        <v>1559970000</v>
      </c>
      <c r="M878">
        <v>1562043600</v>
      </c>
      <c r="N878" t="str">
        <f t="shared" si="93"/>
        <v>06/08/2019</v>
      </c>
      <c r="O878" s="11" t="str">
        <f t="shared" si="94"/>
        <v>June</v>
      </c>
      <c r="P878">
        <f t="shared" si="97"/>
        <v>2019</v>
      </c>
      <c r="Q878" t="str">
        <f>TEXT(DATE(1970,1,1)+M878/86400,"MM/DD/YYYY")</f>
        <v>07/02/2019</v>
      </c>
      <c r="R878" t="b">
        <v>0</v>
      </c>
      <c r="S878" t="b">
        <v>0</v>
      </c>
      <c r="T878" t="s">
        <v>122</v>
      </c>
      <c r="U878" t="str">
        <f t="shared" si="95"/>
        <v>photography</v>
      </c>
      <c r="V878" t="str">
        <f t="shared" si="96"/>
        <v>photography books</v>
      </c>
    </row>
    <row r="879" spans="1:2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91"/>
        <v>0.77400977995110021</v>
      </c>
      <c r="G879" t="s">
        <v>14</v>
      </c>
      <c r="H879">
        <v>1229</v>
      </c>
      <c r="I879">
        <f t="shared" si="92"/>
        <v>63928.5</v>
      </c>
      <c r="J879" t="s">
        <v>21</v>
      </c>
      <c r="K879" t="s">
        <v>22</v>
      </c>
      <c r="L879">
        <v>1469509200</v>
      </c>
      <c r="M879">
        <v>1469595600</v>
      </c>
      <c r="N879" t="str">
        <f t="shared" si="93"/>
        <v>07/26/2016</v>
      </c>
      <c r="O879" s="11" t="str">
        <f t="shared" si="94"/>
        <v>July</v>
      </c>
      <c r="P879">
        <f t="shared" si="97"/>
        <v>2016</v>
      </c>
      <c r="Q879" t="str">
        <f>TEXT(DATE(1970,1,1)+M879/86400,"MM/DD/YYYY")</f>
        <v>07/27/2016</v>
      </c>
      <c r="R879" t="b">
        <v>0</v>
      </c>
      <c r="S879" t="b">
        <v>0</v>
      </c>
      <c r="T879" t="s">
        <v>17</v>
      </c>
      <c r="U879" t="str">
        <f t="shared" si="95"/>
        <v>food</v>
      </c>
      <c r="V879" t="str">
        <f t="shared" si="96"/>
        <v>food trucks</v>
      </c>
    </row>
    <row r="880" spans="1:2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91"/>
        <v>0.37481481481481482</v>
      </c>
      <c r="G880" t="s">
        <v>14</v>
      </c>
      <c r="H880">
        <v>12</v>
      </c>
      <c r="I880">
        <f t="shared" si="92"/>
        <v>512</v>
      </c>
      <c r="J880" t="s">
        <v>107</v>
      </c>
      <c r="K880" t="s">
        <v>108</v>
      </c>
      <c r="L880">
        <v>1579068000</v>
      </c>
      <c r="M880">
        <v>1581141600</v>
      </c>
      <c r="N880" t="str">
        <f t="shared" si="93"/>
        <v>01/15/2020</v>
      </c>
      <c r="O880" s="11" t="str">
        <f t="shared" si="94"/>
        <v>January</v>
      </c>
      <c r="P880">
        <f t="shared" si="97"/>
        <v>2020</v>
      </c>
      <c r="Q880" t="str">
        <f>TEXT(DATE(1970,1,1)+M880/86400,"MM/DD/YYYY")</f>
        <v>02/08/2020</v>
      </c>
      <c r="R880" t="b">
        <v>0</v>
      </c>
      <c r="S880" t="b">
        <v>0</v>
      </c>
      <c r="T880" t="s">
        <v>148</v>
      </c>
      <c r="U880" t="str">
        <f t="shared" si="95"/>
        <v>music</v>
      </c>
      <c r="V880" t="str">
        <f t="shared" si="96"/>
        <v>metal</v>
      </c>
    </row>
    <row r="881" spans="1:22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91"/>
        <v>5.4379999999999997</v>
      </c>
      <c r="G881" t="s">
        <v>20</v>
      </c>
      <c r="H881">
        <v>53</v>
      </c>
      <c r="I881">
        <f t="shared" si="92"/>
        <v>2745.5</v>
      </c>
      <c r="J881" t="s">
        <v>21</v>
      </c>
      <c r="K881" t="s">
        <v>22</v>
      </c>
      <c r="L881">
        <v>1487743200</v>
      </c>
      <c r="M881">
        <v>1488520800</v>
      </c>
      <c r="N881" t="str">
        <f t="shared" si="93"/>
        <v>02/22/2017</v>
      </c>
      <c r="O881" s="11" t="str">
        <f t="shared" si="94"/>
        <v>February</v>
      </c>
      <c r="P881">
        <f t="shared" si="97"/>
        <v>2017</v>
      </c>
      <c r="Q881" t="str">
        <f>TEXT(DATE(1970,1,1)+M881/86400,"MM/DD/YYYY")</f>
        <v>03/03/2017</v>
      </c>
      <c r="R881" t="b">
        <v>0</v>
      </c>
      <c r="S881" t="b">
        <v>0</v>
      </c>
      <c r="T881" t="s">
        <v>68</v>
      </c>
      <c r="U881" t="str">
        <f t="shared" si="95"/>
        <v>publishing</v>
      </c>
      <c r="V881" t="str">
        <f t="shared" si="96"/>
        <v>nonfiction</v>
      </c>
    </row>
    <row r="882" spans="1:22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91"/>
        <v>2.2852189349112426</v>
      </c>
      <c r="G882" t="s">
        <v>20</v>
      </c>
      <c r="H882">
        <v>2414</v>
      </c>
      <c r="I882">
        <f t="shared" si="92"/>
        <v>97757.5</v>
      </c>
      <c r="J882" t="s">
        <v>21</v>
      </c>
      <c r="K882" t="s">
        <v>22</v>
      </c>
      <c r="L882">
        <v>1563685200</v>
      </c>
      <c r="M882">
        <v>1563858000</v>
      </c>
      <c r="N882" t="str">
        <f t="shared" si="93"/>
        <v>07/21/2019</v>
      </c>
      <c r="O882" s="11" t="str">
        <f t="shared" si="94"/>
        <v>July</v>
      </c>
      <c r="P882">
        <f t="shared" si="97"/>
        <v>2019</v>
      </c>
      <c r="Q882" t="str">
        <f>TEXT(DATE(1970,1,1)+M882/86400,"MM/DD/YYYY")</f>
        <v>07/23/2019</v>
      </c>
      <c r="R882" t="b">
        <v>0</v>
      </c>
      <c r="S882" t="b">
        <v>0</v>
      </c>
      <c r="T882" t="s">
        <v>50</v>
      </c>
      <c r="U882" t="str">
        <f t="shared" si="95"/>
        <v>music</v>
      </c>
      <c r="V882" t="str">
        <f t="shared" si="96"/>
        <v>electric music</v>
      </c>
    </row>
    <row r="883" spans="1:2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91"/>
        <v>0.38948339483394834</v>
      </c>
      <c r="G883" t="s">
        <v>14</v>
      </c>
      <c r="H883">
        <v>452</v>
      </c>
      <c r="I883">
        <f t="shared" si="92"/>
        <v>16058.5</v>
      </c>
      <c r="J883" t="s">
        <v>21</v>
      </c>
      <c r="K883" t="s">
        <v>22</v>
      </c>
      <c r="L883">
        <v>1436418000</v>
      </c>
      <c r="M883">
        <v>1438923600</v>
      </c>
      <c r="N883" t="str">
        <f t="shared" si="93"/>
        <v>07/09/2015</v>
      </c>
      <c r="O883" s="11" t="str">
        <f t="shared" si="94"/>
        <v>July</v>
      </c>
      <c r="P883">
        <f t="shared" si="97"/>
        <v>2015</v>
      </c>
      <c r="Q883" t="str">
        <f>TEXT(DATE(1970,1,1)+M883/86400,"MM/DD/YYYY")</f>
        <v>08/07/2015</v>
      </c>
      <c r="R883" t="b">
        <v>0</v>
      </c>
      <c r="S883" t="b">
        <v>1</v>
      </c>
      <c r="T883" t="s">
        <v>33</v>
      </c>
      <c r="U883" t="str">
        <f t="shared" si="95"/>
        <v>theater</v>
      </c>
      <c r="V883" t="str">
        <f t="shared" si="96"/>
        <v>plays</v>
      </c>
    </row>
    <row r="884" spans="1:2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91"/>
        <v>3.7</v>
      </c>
      <c r="G884" t="s">
        <v>20</v>
      </c>
      <c r="H884">
        <v>80</v>
      </c>
      <c r="I884">
        <f t="shared" si="92"/>
        <v>1520</v>
      </c>
      <c r="J884" t="s">
        <v>21</v>
      </c>
      <c r="K884" t="s">
        <v>22</v>
      </c>
      <c r="L884">
        <v>1421820000</v>
      </c>
      <c r="M884">
        <v>1422165600</v>
      </c>
      <c r="N884" t="str">
        <f t="shared" si="93"/>
        <v>01/21/2015</v>
      </c>
      <c r="O884" s="11" t="str">
        <f t="shared" si="94"/>
        <v>January</v>
      </c>
      <c r="P884">
        <f t="shared" si="97"/>
        <v>2015</v>
      </c>
      <c r="Q884" t="str">
        <f>TEXT(DATE(1970,1,1)+M884/86400,"MM/DD/YYYY")</f>
        <v>01/25/2015</v>
      </c>
      <c r="R884" t="b">
        <v>0</v>
      </c>
      <c r="S884" t="b">
        <v>0</v>
      </c>
      <c r="T884" t="s">
        <v>33</v>
      </c>
      <c r="U884" t="str">
        <f t="shared" si="95"/>
        <v>theater</v>
      </c>
      <c r="V884" t="str">
        <f t="shared" si="96"/>
        <v>plays</v>
      </c>
    </row>
    <row r="885" spans="1:22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91"/>
        <v>2.3791176470588233</v>
      </c>
      <c r="G885" t="s">
        <v>20</v>
      </c>
      <c r="H885">
        <v>193</v>
      </c>
      <c r="I885">
        <f t="shared" si="92"/>
        <v>4141</v>
      </c>
      <c r="J885" t="s">
        <v>21</v>
      </c>
      <c r="K885" t="s">
        <v>22</v>
      </c>
      <c r="L885">
        <v>1274763600</v>
      </c>
      <c r="M885">
        <v>1277874000</v>
      </c>
      <c r="N885" t="str">
        <f t="shared" si="93"/>
        <v>05/25/2010</v>
      </c>
      <c r="O885" s="11" t="str">
        <f t="shared" si="94"/>
        <v>May</v>
      </c>
      <c r="P885">
        <f t="shared" si="97"/>
        <v>2010</v>
      </c>
      <c r="Q885" t="str">
        <f>TEXT(DATE(1970,1,1)+M885/86400,"MM/DD/YYYY")</f>
        <v>06/30/2010</v>
      </c>
      <c r="R885" t="b">
        <v>0</v>
      </c>
      <c r="S885" t="b">
        <v>0</v>
      </c>
      <c r="T885" t="s">
        <v>100</v>
      </c>
      <c r="U885" t="str">
        <f t="shared" si="95"/>
        <v>film &amp; video</v>
      </c>
      <c r="V885" t="str">
        <f t="shared" si="96"/>
        <v>shorts</v>
      </c>
    </row>
    <row r="886" spans="1:2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91"/>
        <v>0.64036299765807958</v>
      </c>
      <c r="G886" t="s">
        <v>14</v>
      </c>
      <c r="H886">
        <v>1886</v>
      </c>
      <c r="I886">
        <f t="shared" si="92"/>
        <v>55630</v>
      </c>
      <c r="J886" t="s">
        <v>21</v>
      </c>
      <c r="K886" t="s">
        <v>22</v>
      </c>
      <c r="L886">
        <v>1399179600</v>
      </c>
      <c r="M886">
        <v>1399352400</v>
      </c>
      <c r="N886" t="str">
        <f t="shared" si="93"/>
        <v>05/04/2014</v>
      </c>
      <c r="O886" s="11" t="str">
        <f t="shared" si="94"/>
        <v>May</v>
      </c>
      <c r="P886">
        <f t="shared" si="97"/>
        <v>2014</v>
      </c>
      <c r="Q886" t="str">
        <f>TEXT(DATE(1970,1,1)+M886/86400,"MM/DD/YYYY")</f>
        <v>05/06/2014</v>
      </c>
      <c r="R886" t="b">
        <v>0</v>
      </c>
      <c r="S886" t="b">
        <v>1</v>
      </c>
      <c r="T886" t="s">
        <v>33</v>
      </c>
      <c r="U886" t="str">
        <f t="shared" si="95"/>
        <v>theater</v>
      </c>
      <c r="V886" t="str">
        <f t="shared" si="96"/>
        <v>plays</v>
      </c>
    </row>
    <row r="887" spans="1:2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91"/>
        <v>1.1827777777777777</v>
      </c>
      <c r="G887" t="s">
        <v>20</v>
      </c>
      <c r="H887">
        <v>52</v>
      </c>
      <c r="I887">
        <f t="shared" si="92"/>
        <v>1090.5</v>
      </c>
      <c r="J887" t="s">
        <v>21</v>
      </c>
      <c r="K887" t="s">
        <v>22</v>
      </c>
      <c r="L887">
        <v>1275800400</v>
      </c>
      <c r="M887">
        <v>1279083600</v>
      </c>
      <c r="N887" t="str">
        <f t="shared" si="93"/>
        <v>06/06/2010</v>
      </c>
      <c r="O887" s="11" t="str">
        <f t="shared" si="94"/>
        <v>June</v>
      </c>
      <c r="P887">
        <f t="shared" si="97"/>
        <v>2010</v>
      </c>
      <c r="Q887" t="str">
        <f>TEXT(DATE(1970,1,1)+M887/86400,"MM/DD/YYYY")</f>
        <v>07/14/2010</v>
      </c>
      <c r="R887" t="b">
        <v>0</v>
      </c>
      <c r="S887" t="b">
        <v>0</v>
      </c>
      <c r="T887" t="s">
        <v>33</v>
      </c>
      <c r="U887" t="str">
        <f t="shared" si="95"/>
        <v>theater</v>
      </c>
      <c r="V887" t="str">
        <f t="shared" si="96"/>
        <v>plays</v>
      </c>
    </row>
    <row r="888" spans="1:2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91"/>
        <v>0.84824037184594958</v>
      </c>
      <c r="G888" t="s">
        <v>14</v>
      </c>
      <c r="H888">
        <v>1825</v>
      </c>
      <c r="I888">
        <f t="shared" si="92"/>
        <v>64785</v>
      </c>
      <c r="J888" t="s">
        <v>21</v>
      </c>
      <c r="K888" t="s">
        <v>22</v>
      </c>
      <c r="L888">
        <v>1282798800</v>
      </c>
      <c r="M888">
        <v>1284354000</v>
      </c>
      <c r="N888" t="str">
        <f t="shared" si="93"/>
        <v>08/26/2010</v>
      </c>
      <c r="O888" s="11" t="str">
        <f t="shared" si="94"/>
        <v>August</v>
      </c>
      <c r="P888">
        <f t="shared" si="97"/>
        <v>2010</v>
      </c>
      <c r="Q888" t="str">
        <f>TEXT(DATE(1970,1,1)+M888/86400,"MM/DD/YYYY")</f>
        <v>09/13/2010</v>
      </c>
      <c r="R888" t="b">
        <v>0</v>
      </c>
      <c r="S888" t="b">
        <v>0</v>
      </c>
      <c r="T888" t="s">
        <v>60</v>
      </c>
      <c r="U888" t="str">
        <f t="shared" si="95"/>
        <v>music</v>
      </c>
      <c r="V888" t="str">
        <f t="shared" si="96"/>
        <v>indie rock</v>
      </c>
    </row>
    <row r="889" spans="1:22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91"/>
        <v>0.29346153846153844</v>
      </c>
      <c r="G889" t="s">
        <v>14</v>
      </c>
      <c r="H889">
        <v>31</v>
      </c>
      <c r="I889">
        <f t="shared" si="92"/>
        <v>1160</v>
      </c>
      <c r="J889" t="s">
        <v>21</v>
      </c>
      <c r="K889" t="s">
        <v>22</v>
      </c>
      <c r="L889">
        <v>1437109200</v>
      </c>
      <c r="M889">
        <v>1441170000</v>
      </c>
      <c r="N889" t="str">
        <f t="shared" si="93"/>
        <v>07/17/2015</v>
      </c>
      <c r="O889" s="11" t="str">
        <f t="shared" si="94"/>
        <v>July</v>
      </c>
      <c r="P889">
        <f t="shared" si="97"/>
        <v>2015</v>
      </c>
      <c r="Q889" t="str">
        <f>TEXT(DATE(1970,1,1)+M889/86400,"MM/DD/YYYY")</f>
        <v>09/02/2015</v>
      </c>
      <c r="R889" t="b">
        <v>0</v>
      </c>
      <c r="S889" t="b">
        <v>1</v>
      </c>
      <c r="T889" t="s">
        <v>33</v>
      </c>
      <c r="U889" t="str">
        <f t="shared" si="95"/>
        <v>theater</v>
      </c>
      <c r="V889" t="str">
        <f t="shared" si="96"/>
        <v>plays</v>
      </c>
    </row>
    <row r="890" spans="1:22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91"/>
        <v>2.0989655172413793</v>
      </c>
      <c r="G890" t="s">
        <v>20</v>
      </c>
      <c r="H890">
        <v>290</v>
      </c>
      <c r="I890">
        <f t="shared" si="92"/>
        <v>6232</v>
      </c>
      <c r="J890" t="s">
        <v>21</v>
      </c>
      <c r="K890" t="s">
        <v>22</v>
      </c>
      <c r="L890">
        <v>1491886800</v>
      </c>
      <c r="M890">
        <v>1493528400</v>
      </c>
      <c r="N890" t="str">
        <f t="shared" si="93"/>
        <v>04/11/2017</v>
      </c>
      <c r="O890" s="11" t="str">
        <f t="shared" si="94"/>
        <v>April</v>
      </c>
      <c r="P890">
        <f t="shared" si="97"/>
        <v>2017</v>
      </c>
      <c r="Q890" t="str">
        <f>TEXT(DATE(1970,1,1)+M890/86400,"MM/DD/YYYY")</f>
        <v>04/30/2017</v>
      </c>
      <c r="R890" t="b">
        <v>0</v>
      </c>
      <c r="S890" t="b">
        <v>0</v>
      </c>
      <c r="T890" t="s">
        <v>33</v>
      </c>
      <c r="U890" t="str">
        <f t="shared" si="95"/>
        <v>theater</v>
      </c>
      <c r="V890" t="str">
        <f t="shared" si="96"/>
        <v>plays</v>
      </c>
    </row>
    <row r="891" spans="1:2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91"/>
        <v>1.697857142857143</v>
      </c>
      <c r="G891" t="s">
        <v>20</v>
      </c>
      <c r="H891">
        <v>122</v>
      </c>
      <c r="I891">
        <f t="shared" si="92"/>
        <v>4815</v>
      </c>
      <c r="J891" t="s">
        <v>21</v>
      </c>
      <c r="K891" t="s">
        <v>22</v>
      </c>
      <c r="L891">
        <v>1394600400</v>
      </c>
      <c r="M891">
        <v>1395205200</v>
      </c>
      <c r="N891" t="str">
        <f t="shared" si="93"/>
        <v>03/12/2014</v>
      </c>
      <c r="O891" s="11" t="str">
        <f t="shared" si="94"/>
        <v>March</v>
      </c>
      <c r="P891">
        <f t="shared" si="97"/>
        <v>2014</v>
      </c>
      <c r="Q891" t="str">
        <f>TEXT(DATE(1970,1,1)+M891/86400,"MM/DD/YYYY")</f>
        <v>03/19/2014</v>
      </c>
      <c r="R891" t="b">
        <v>0</v>
      </c>
      <c r="S891" t="b">
        <v>1</v>
      </c>
      <c r="T891" t="s">
        <v>50</v>
      </c>
      <c r="U891" t="str">
        <f t="shared" si="95"/>
        <v>music</v>
      </c>
      <c r="V891" t="str">
        <f t="shared" si="96"/>
        <v>electric music</v>
      </c>
    </row>
    <row r="892" spans="1:2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91"/>
        <v>1.1595907738095239</v>
      </c>
      <c r="G892" t="s">
        <v>20</v>
      </c>
      <c r="H892">
        <v>1470</v>
      </c>
      <c r="I892">
        <f t="shared" si="92"/>
        <v>78659.5</v>
      </c>
      <c r="J892" t="s">
        <v>21</v>
      </c>
      <c r="K892" t="s">
        <v>22</v>
      </c>
      <c r="L892">
        <v>1561352400</v>
      </c>
      <c r="M892">
        <v>1561438800</v>
      </c>
      <c r="N892" t="str">
        <f t="shared" si="93"/>
        <v>06/24/2019</v>
      </c>
      <c r="O892" s="11" t="str">
        <f t="shared" si="94"/>
        <v>June</v>
      </c>
      <c r="P892">
        <f t="shared" si="97"/>
        <v>2019</v>
      </c>
      <c r="Q892" t="str">
        <f>TEXT(DATE(1970,1,1)+M892/86400,"MM/DD/YYYY")</f>
        <v>06/25/2019</v>
      </c>
      <c r="R892" t="b">
        <v>0</v>
      </c>
      <c r="S892" t="b">
        <v>0</v>
      </c>
      <c r="T892" t="s">
        <v>60</v>
      </c>
      <c r="U892" t="str">
        <f t="shared" si="95"/>
        <v>music</v>
      </c>
      <c r="V892" t="str">
        <f t="shared" si="96"/>
        <v>indie rock</v>
      </c>
    </row>
    <row r="893" spans="1:22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91"/>
        <v>2.5859999999999999</v>
      </c>
      <c r="G893" t="s">
        <v>20</v>
      </c>
      <c r="H893">
        <v>165</v>
      </c>
      <c r="I893">
        <f t="shared" si="92"/>
        <v>3961.5</v>
      </c>
      <c r="J893" t="s">
        <v>15</v>
      </c>
      <c r="K893" t="s">
        <v>16</v>
      </c>
      <c r="L893">
        <v>1322892000</v>
      </c>
      <c r="M893">
        <v>1326693600</v>
      </c>
      <c r="N893" t="str">
        <f t="shared" si="93"/>
        <v>12/03/2011</v>
      </c>
      <c r="O893" s="11" t="str">
        <f t="shared" si="94"/>
        <v>December</v>
      </c>
      <c r="P893">
        <f t="shared" si="97"/>
        <v>2011</v>
      </c>
      <c r="Q893" t="str">
        <f>TEXT(DATE(1970,1,1)+M893/86400,"MM/DD/YYYY")</f>
        <v>01/16/2012</v>
      </c>
      <c r="R893" t="b">
        <v>0</v>
      </c>
      <c r="S893" t="b">
        <v>0</v>
      </c>
      <c r="T893" t="s">
        <v>42</v>
      </c>
      <c r="U893" t="str">
        <f t="shared" si="95"/>
        <v>film &amp; video</v>
      </c>
      <c r="V893" t="str">
        <f t="shared" si="96"/>
        <v>documentary</v>
      </c>
    </row>
    <row r="894" spans="1:2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91"/>
        <v>2.3058333333333332</v>
      </c>
      <c r="G894" t="s">
        <v>20</v>
      </c>
      <c r="H894">
        <v>182</v>
      </c>
      <c r="I894">
        <f t="shared" si="92"/>
        <v>7008.5</v>
      </c>
      <c r="J894" t="s">
        <v>21</v>
      </c>
      <c r="K894" t="s">
        <v>22</v>
      </c>
      <c r="L894">
        <v>1274418000</v>
      </c>
      <c r="M894">
        <v>1277960400</v>
      </c>
      <c r="N894" t="str">
        <f t="shared" si="93"/>
        <v>05/21/2010</v>
      </c>
      <c r="O894" s="11" t="str">
        <f t="shared" si="94"/>
        <v>May</v>
      </c>
      <c r="P894">
        <f t="shared" si="97"/>
        <v>2010</v>
      </c>
      <c r="Q894" t="str">
        <f>TEXT(DATE(1970,1,1)+M894/86400,"MM/DD/YYYY")</f>
        <v>07/01/2010</v>
      </c>
      <c r="R894" t="b">
        <v>0</v>
      </c>
      <c r="S894" t="b">
        <v>0</v>
      </c>
      <c r="T894" t="s">
        <v>206</v>
      </c>
      <c r="U894" t="str">
        <f t="shared" si="95"/>
        <v>publishing</v>
      </c>
      <c r="V894" t="str">
        <f t="shared" si="96"/>
        <v>translations</v>
      </c>
    </row>
    <row r="895" spans="1:2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91"/>
        <v>1.2821428571428573</v>
      </c>
      <c r="G895" t="s">
        <v>20</v>
      </c>
      <c r="H895">
        <v>199</v>
      </c>
      <c r="I895">
        <f t="shared" si="92"/>
        <v>5484.5</v>
      </c>
      <c r="J895" t="s">
        <v>107</v>
      </c>
      <c r="K895" t="s">
        <v>108</v>
      </c>
      <c r="L895">
        <v>1434344400</v>
      </c>
      <c r="M895">
        <v>1434690000</v>
      </c>
      <c r="N895" t="str">
        <f t="shared" si="93"/>
        <v>06/15/2015</v>
      </c>
      <c r="O895" s="11" t="str">
        <f t="shared" si="94"/>
        <v>June</v>
      </c>
      <c r="P895">
        <f t="shared" si="97"/>
        <v>2015</v>
      </c>
      <c r="Q895" t="str">
        <f>TEXT(DATE(1970,1,1)+M895/86400,"MM/DD/YYYY")</f>
        <v>06/19/2015</v>
      </c>
      <c r="R895" t="b">
        <v>0</v>
      </c>
      <c r="S895" t="b">
        <v>1</v>
      </c>
      <c r="T895" t="s">
        <v>42</v>
      </c>
      <c r="U895" t="str">
        <f t="shared" si="95"/>
        <v>film &amp; video</v>
      </c>
      <c r="V895" t="str">
        <f t="shared" si="96"/>
        <v>documentary</v>
      </c>
    </row>
    <row r="896" spans="1:2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91"/>
        <v>1.8870588235294117</v>
      </c>
      <c r="G896" t="s">
        <v>20</v>
      </c>
      <c r="H896">
        <v>56</v>
      </c>
      <c r="I896">
        <f t="shared" si="92"/>
        <v>1632</v>
      </c>
      <c r="J896" t="s">
        <v>40</v>
      </c>
      <c r="K896" t="s">
        <v>41</v>
      </c>
      <c r="L896">
        <v>1373518800</v>
      </c>
      <c r="M896">
        <v>1376110800</v>
      </c>
      <c r="N896" t="str">
        <f t="shared" si="93"/>
        <v>07/11/2013</v>
      </c>
      <c r="O896" s="11" t="str">
        <f t="shared" si="94"/>
        <v>July</v>
      </c>
      <c r="P896">
        <f t="shared" si="97"/>
        <v>2013</v>
      </c>
      <c r="Q896" t="str">
        <f>TEXT(DATE(1970,1,1)+M896/86400,"MM/DD/YYYY")</f>
        <v>08/10/2013</v>
      </c>
      <c r="R896" t="b">
        <v>0</v>
      </c>
      <c r="S896" t="b">
        <v>1</v>
      </c>
      <c r="T896" t="s">
        <v>269</v>
      </c>
      <c r="U896" t="str">
        <f t="shared" si="95"/>
        <v>film &amp; video</v>
      </c>
      <c r="V896" t="str">
        <f t="shared" si="96"/>
        <v>television</v>
      </c>
    </row>
    <row r="897" spans="1:22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91"/>
        <v>6.9511889862327911E-2</v>
      </c>
      <c r="G897" t="s">
        <v>14</v>
      </c>
      <c r="H897">
        <v>107</v>
      </c>
      <c r="I897">
        <f t="shared" si="92"/>
        <v>5607.5</v>
      </c>
      <c r="J897" t="s">
        <v>21</v>
      </c>
      <c r="K897" t="s">
        <v>22</v>
      </c>
      <c r="L897">
        <v>1517637600</v>
      </c>
      <c r="M897">
        <v>1518415200</v>
      </c>
      <c r="N897" t="str">
        <f t="shared" si="93"/>
        <v>02/03/2018</v>
      </c>
      <c r="O897" s="11" t="str">
        <f t="shared" si="94"/>
        <v>February</v>
      </c>
      <c r="P897">
        <f t="shared" si="97"/>
        <v>2018</v>
      </c>
      <c r="Q897" t="str">
        <f>TEXT(DATE(1970,1,1)+M897/86400,"MM/DD/YYYY")</f>
        <v>02/12/2018</v>
      </c>
      <c r="R897" t="b">
        <v>0</v>
      </c>
      <c r="S897" t="b">
        <v>0</v>
      </c>
      <c r="T897" t="s">
        <v>33</v>
      </c>
      <c r="U897" t="str">
        <f t="shared" si="95"/>
        <v>theater</v>
      </c>
      <c r="V897" t="str">
        <f t="shared" si="96"/>
        <v>plays</v>
      </c>
    </row>
    <row r="898" spans="1:22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91"/>
        <v>7.7443434343434348</v>
      </c>
      <c r="G898" t="s">
        <v>20</v>
      </c>
      <c r="H898">
        <v>1460</v>
      </c>
      <c r="I898">
        <f t="shared" si="92"/>
        <v>77399</v>
      </c>
      <c r="J898" t="s">
        <v>26</v>
      </c>
      <c r="K898" t="s">
        <v>27</v>
      </c>
      <c r="L898">
        <v>1310619600</v>
      </c>
      <c r="M898">
        <v>1310878800</v>
      </c>
      <c r="N898" t="str">
        <f t="shared" si="93"/>
        <v>07/14/2011</v>
      </c>
      <c r="O898" s="11" t="str">
        <f t="shared" si="94"/>
        <v>July</v>
      </c>
      <c r="P898">
        <f t="shared" si="97"/>
        <v>2011</v>
      </c>
      <c r="Q898" t="str">
        <f>TEXT(DATE(1970,1,1)+M898/86400,"MM/DD/YYYY")</f>
        <v>07/17/2011</v>
      </c>
      <c r="R898" t="b">
        <v>0</v>
      </c>
      <c r="S898" t="b">
        <v>1</v>
      </c>
      <c r="T898" t="s">
        <v>17</v>
      </c>
      <c r="U898" t="str">
        <f t="shared" si="95"/>
        <v>food</v>
      </c>
      <c r="V898" t="str">
        <f t="shared" si="96"/>
        <v>food trucks</v>
      </c>
    </row>
    <row r="899" spans="1:2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98">(E899/D899)</f>
        <v>0.27693181818181817</v>
      </c>
      <c r="G899" t="s">
        <v>14</v>
      </c>
      <c r="H899">
        <v>27</v>
      </c>
      <c r="I899">
        <f t="shared" ref="I899:I962" si="99">AVERAGE(H899,E899)</f>
        <v>1232</v>
      </c>
      <c r="J899" t="s">
        <v>21</v>
      </c>
      <c r="K899" t="s">
        <v>22</v>
      </c>
      <c r="L899">
        <v>1556427600</v>
      </c>
      <c r="M899">
        <v>1556600400</v>
      </c>
      <c r="N899" t="str">
        <f t="shared" ref="N899:N962" si="100">TEXT(DATE(1970,1,1)+L899/86400,"MM/DD/YYYY")</f>
        <v>04/28/2019</v>
      </c>
      <c r="O899" s="11" t="str">
        <f t="shared" ref="O899:O962" si="101">TEXT(N899,"MMMM")</f>
        <v>April</v>
      </c>
      <c r="P899">
        <f t="shared" si="97"/>
        <v>2019</v>
      </c>
      <c r="Q899" t="str">
        <f>TEXT(DATE(1970,1,1)+M899/86400,"MM/DD/YYYY")</f>
        <v>04/30/2019</v>
      </c>
      <c r="R899" t="b">
        <v>0</v>
      </c>
      <c r="S899" t="b">
        <v>0</v>
      </c>
      <c r="T899" t="s">
        <v>33</v>
      </c>
      <c r="U899" t="str">
        <f t="shared" ref="U899:U962" si="102">LEFT(T899,FIND("/",T899)-1)</f>
        <v>theater</v>
      </c>
      <c r="V899" t="str">
        <f t="shared" ref="V899:V962" si="103">RIGHT(T899,LEN(T899)-FIND("/",T899)-0)</f>
        <v>plays</v>
      </c>
    </row>
    <row r="900" spans="1:2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98"/>
        <v>0.52479620323841425</v>
      </c>
      <c r="G900" t="s">
        <v>14</v>
      </c>
      <c r="H900">
        <v>1221</v>
      </c>
      <c r="I900">
        <f t="shared" si="99"/>
        <v>47606</v>
      </c>
      <c r="J900" t="s">
        <v>21</v>
      </c>
      <c r="K900" t="s">
        <v>22</v>
      </c>
      <c r="L900">
        <v>1576476000</v>
      </c>
      <c r="M900">
        <v>1576994400</v>
      </c>
      <c r="N900" t="str">
        <f t="shared" si="100"/>
        <v>12/16/2019</v>
      </c>
      <c r="O900" s="11" t="str">
        <f t="shared" si="101"/>
        <v>December</v>
      </c>
      <c r="P900">
        <f t="shared" ref="P900:P963" si="104">YEAR(N900)</f>
        <v>2019</v>
      </c>
      <c r="Q900" t="str">
        <f>TEXT(DATE(1970,1,1)+M900/86400,"MM/DD/YYYY")</f>
        <v>12/22/2019</v>
      </c>
      <c r="R900" t="b">
        <v>0</v>
      </c>
      <c r="S900" t="b">
        <v>0</v>
      </c>
      <c r="T900" t="s">
        <v>42</v>
      </c>
      <c r="U900" t="str">
        <f t="shared" si="102"/>
        <v>film &amp; video</v>
      </c>
      <c r="V900" t="str">
        <f t="shared" si="103"/>
        <v>documentary</v>
      </c>
    </row>
    <row r="901" spans="1:2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98"/>
        <v>4.0709677419354842</v>
      </c>
      <c r="G901" t="s">
        <v>20</v>
      </c>
      <c r="H901">
        <v>123</v>
      </c>
      <c r="I901">
        <f t="shared" si="99"/>
        <v>6371.5</v>
      </c>
      <c r="J901" t="s">
        <v>98</v>
      </c>
      <c r="K901" t="s">
        <v>99</v>
      </c>
      <c r="L901">
        <v>1381122000</v>
      </c>
      <c r="M901">
        <v>1382677200</v>
      </c>
      <c r="N901" t="str">
        <f t="shared" si="100"/>
        <v>10/07/2013</v>
      </c>
      <c r="O901" s="11" t="str">
        <f t="shared" si="101"/>
        <v>October</v>
      </c>
      <c r="P901">
        <f t="shared" si="104"/>
        <v>2013</v>
      </c>
      <c r="Q901" t="str">
        <f>TEXT(DATE(1970,1,1)+M901/86400,"MM/DD/YYYY")</f>
        <v>10/25/2013</v>
      </c>
      <c r="R901" t="b">
        <v>0</v>
      </c>
      <c r="S901" t="b">
        <v>0</v>
      </c>
      <c r="T901" t="s">
        <v>159</v>
      </c>
      <c r="U901" t="str">
        <f t="shared" si="102"/>
        <v>music</v>
      </c>
      <c r="V901" t="str">
        <f t="shared" si="103"/>
        <v>jazz</v>
      </c>
    </row>
    <row r="902" spans="1:2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98"/>
        <v>0.02</v>
      </c>
      <c r="G902" t="s">
        <v>14</v>
      </c>
      <c r="H902">
        <v>1</v>
      </c>
      <c r="I902">
        <f t="shared" si="99"/>
        <v>1.5</v>
      </c>
      <c r="J902" t="s">
        <v>21</v>
      </c>
      <c r="K902" t="s">
        <v>22</v>
      </c>
      <c r="L902">
        <v>1411102800</v>
      </c>
      <c r="M902">
        <v>1411189200</v>
      </c>
      <c r="N902" t="str">
        <f t="shared" si="100"/>
        <v>09/19/2014</v>
      </c>
      <c r="O902" s="11" t="str">
        <f t="shared" si="101"/>
        <v>September</v>
      </c>
      <c r="P902">
        <f t="shared" si="104"/>
        <v>2014</v>
      </c>
      <c r="Q902" t="str">
        <f>TEXT(DATE(1970,1,1)+M902/86400,"MM/DD/YYYY")</f>
        <v>09/20/2014</v>
      </c>
      <c r="R902" t="b">
        <v>0</v>
      </c>
      <c r="S902" t="b">
        <v>1</v>
      </c>
      <c r="T902" t="s">
        <v>28</v>
      </c>
      <c r="U902" t="str">
        <f t="shared" si="102"/>
        <v>technology</v>
      </c>
      <c r="V902" t="str">
        <f t="shared" si="103"/>
        <v>web</v>
      </c>
    </row>
    <row r="903" spans="1:2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98"/>
        <v>1.5617857142857143</v>
      </c>
      <c r="G903" t="s">
        <v>20</v>
      </c>
      <c r="H903">
        <v>159</v>
      </c>
      <c r="I903">
        <f t="shared" si="99"/>
        <v>4452.5</v>
      </c>
      <c r="J903" t="s">
        <v>21</v>
      </c>
      <c r="K903" t="s">
        <v>22</v>
      </c>
      <c r="L903">
        <v>1531803600</v>
      </c>
      <c r="M903">
        <v>1534654800</v>
      </c>
      <c r="N903" t="str">
        <f t="shared" si="100"/>
        <v>07/17/2018</v>
      </c>
      <c r="O903" s="11" t="str">
        <f t="shared" si="101"/>
        <v>July</v>
      </c>
      <c r="P903">
        <f t="shared" si="104"/>
        <v>2018</v>
      </c>
      <c r="Q903" t="str">
        <f>TEXT(DATE(1970,1,1)+M903/86400,"MM/DD/YYYY")</f>
        <v>08/19/2018</v>
      </c>
      <c r="R903" t="b">
        <v>0</v>
      </c>
      <c r="S903" t="b">
        <v>1</v>
      </c>
      <c r="T903" t="s">
        <v>23</v>
      </c>
      <c r="U903" t="str">
        <f t="shared" si="102"/>
        <v>music</v>
      </c>
      <c r="V903" t="str">
        <f t="shared" si="103"/>
        <v>rock</v>
      </c>
    </row>
    <row r="904" spans="1:22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98"/>
        <v>2.5242857142857145</v>
      </c>
      <c r="G904" t="s">
        <v>20</v>
      </c>
      <c r="H904">
        <v>110</v>
      </c>
      <c r="I904">
        <f t="shared" si="99"/>
        <v>1822</v>
      </c>
      <c r="J904" t="s">
        <v>21</v>
      </c>
      <c r="K904" t="s">
        <v>22</v>
      </c>
      <c r="L904">
        <v>1454133600</v>
      </c>
      <c r="M904">
        <v>1457762400</v>
      </c>
      <c r="N904" t="str">
        <f t="shared" si="100"/>
        <v>01/30/2016</v>
      </c>
      <c r="O904" s="11" t="str">
        <f t="shared" si="101"/>
        <v>January</v>
      </c>
      <c r="P904">
        <f t="shared" si="104"/>
        <v>2016</v>
      </c>
      <c r="Q904" t="str">
        <f>TEXT(DATE(1970,1,1)+M904/86400,"MM/DD/YYYY")</f>
        <v>03/12/2016</v>
      </c>
      <c r="R904" t="b">
        <v>0</v>
      </c>
      <c r="S904" t="b">
        <v>0</v>
      </c>
      <c r="T904" t="s">
        <v>28</v>
      </c>
      <c r="U904" t="str">
        <f t="shared" si="102"/>
        <v>technology</v>
      </c>
      <c r="V904" t="str">
        <f t="shared" si="103"/>
        <v>web</v>
      </c>
    </row>
    <row r="905" spans="1:22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98"/>
        <v>1.729268292682927E-2</v>
      </c>
      <c r="G905" t="s">
        <v>47</v>
      </c>
      <c r="H905">
        <v>14</v>
      </c>
      <c r="I905">
        <f t="shared" si="99"/>
        <v>361.5</v>
      </c>
      <c r="J905" t="s">
        <v>21</v>
      </c>
      <c r="K905" t="s">
        <v>22</v>
      </c>
      <c r="L905">
        <v>1336194000</v>
      </c>
      <c r="M905">
        <v>1337490000</v>
      </c>
      <c r="N905" t="str">
        <f t="shared" si="100"/>
        <v>05/05/2012</v>
      </c>
      <c r="O905" s="11" t="str">
        <f t="shared" si="101"/>
        <v>May</v>
      </c>
      <c r="P905">
        <f t="shared" si="104"/>
        <v>2012</v>
      </c>
      <c r="Q905" t="str">
        <f>TEXT(DATE(1970,1,1)+M905/86400,"MM/DD/YYYY")</f>
        <v>05/20/2012</v>
      </c>
      <c r="R905" t="b">
        <v>0</v>
      </c>
      <c r="S905" t="b">
        <v>1</v>
      </c>
      <c r="T905" t="s">
        <v>68</v>
      </c>
      <c r="U905" t="str">
        <f t="shared" si="102"/>
        <v>publishing</v>
      </c>
      <c r="V905" t="str">
        <f t="shared" si="103"/>
        <v>nonfiction</v>
      </c>
    </row>
    <row r="906" spans="1:2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98"/>
        <v>0.12230769230769231</v>
      </c>
      <c r="G906" t="s">
        <v>14</v>
      </c>
      <c r="H906">
        <v>16</v>
      </c>
      <c r="I906">
        <f t="shared" si="99"/>
        <v>405.5</v>
      </c>
      <c r="J906" t="s">
        <v>21</v>
      </c>
      <c r="K906" t="s">
        <v>22</v>
      </c>
      <c r="L906">
        <v>1349326800</v>
      </c>
      <c r="M906">
        <v>1349672400</v>
      </c>
      <c r="N906" t="str">
        <f t="shared" si="100"/>
        <v>10/04/2012</v>
      </c>
      <c r="O906" s="11" t="str">
        <f t="shared" si="101"/>
        <v>October</v>
      </c>
      <c r="P906">
        <f t="shared" si="104"/>
        <v>2012</v>
      </c>
      <c r="Q906" t="str">
        <f>TEXT(DATE(1970,1,1)+M906/86400,"MM/DD/YYYY")</f>
        <v>10/08/2012</v>
      </c>
      <c r="R906" t="b">
        <v>0</v>
      </c>
      <c r="S906" t="b">
        <v>0</v>
      </c>
      <c r="T906" t="s">
        <v>133</v>
      </c>
      <c r="U906" t="str">
        <f t="shared" si="102"/>
        <v>publishing</v>
      </c>
      <c r="V906" t="str">
        <f t="shared" si="103"/>
        <v>radio &amp; podcasts</v>
      </c>
    </row>
    <row r="907" spans="1:2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98"/>
        <v>1.6398734177215191</v>
      </c>
      <c r="G907" t="s">
        <v>20</v>
      </c>
      <c r="H907">
        <v>236</v>
      </c>
      <c r="I907">
        <f t="shared" si="99"/>
        <v>6595.5</v>
      </c>
      <c r="J907" t="s">
        <v>21</v>
      </c>
      <c r="K907" t="s">
        <v>22</v>
      </c>
      <c r="L907">
        <v>1379566800</v>
      </c>
      <c r="M907">
        <v>1379826000</v>
      </c>
      <c r="N907" t="str">
        <f t="shared" si="100"/>
        <v>09/19/2013</v>
      </c>
      <c r="O907" s="11" t="str">
        <f t="shared" si="101"/>
        <v>September</v>
      </c>
      <c r="P907">
        <f t="shared" si="104"/>
        <v>2013</v>
      </c>
      <c r="Q907" t="str">
        <f>TEXT(DATE(1970,1,1)+M907/86400,"MM/DD/YYYY")</f>
        <v>09/22/2013</v>
      </c>
      <c r="R907" t="b">
        <v>0</v>
      </c>
      <c r="S907" t="b">
        <v>0</v>
      </c>
      <c r="T907" t="s">
        <v>33</v>
      </c>
      <c r="U907" t="str">
        <f t="shared" si="102"/>
        <v>theater</v>
      </c>
      <c r="V907" t="str">
        <f t="shared" si="103"/>
        <v>plays</v>
      </c>
    </row>
    <row r="908" spans="1:22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98"/>
        <v>1.6298181818181818</v>
      </c>
      <c r="G908" t="s">
        <v>20</v>
      </c>
      <c r="H908">
        <v>191</v>
      </c>
      <c r="I908">
        <f t="shared" si="99"/>
        <v>4577.5</v>
      </c>
      <c r="J908" t="s">
        <v>21</v>
      </c>
      <c r="K908" t="s">
        <v>22</v>
      </c>
      <c r="L908">
        <v>1494651600</v>
      </c>
      <c r="M908">
        <v>1497762000</v>
      </c>
      <c r="N908" t="str">
        <f t="shared" si="100"/>
        <v>05/13/2017</v>
      </c>
      <c r="O908" s="11" t="str">
        <f t="shared" si="101"/>
        <v>May</v>
      </c>
      <c r="P908">
        <f t="shared" si="104"/>
        <v>2017</v>
      </c>
      <c r="Q908" t="str">
        <f>TEXT(DATE(1970,1,1)+M908/86400,"MM/DD/YYYY")</f>
        <v>06/18/2017</v>
      </c>
      <c r="R908" t="b">
        <v>1</v>
      </c>
      <c r="S908" t="b">
        <v>1</v>
      </c>
      <c r="T908" t="s">
        <v>42</v>
      </c>
      <c r="U908" t="str">
        <f t="shared" si="102"/>
        <v>film &amp; video</v>
      </c>
      <c r="V908" t="str">
        <f t="shared" si="103"/>
        <v>documentary</v>
      </c>
    </row>
    <row r="909" spans="1:2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98"/>
        <v>0.20252747252747252</v>
      </c>
      <c r="G909" t="s">
        <v>14</v>
      </c>
      <c r="H909">
        <v>41</v>
      </c>
      <c r="I909">
        <f t="shared" si="99"/>
        <v>942</v>
      </c>
      <c r="J909" t="s">
        <v>21</v>
      </c>
      <c r="K909" t="s">
        <v>22</v>
      </c>
      <c r="L909">
        <v>1303880400</v>
      </c>
      <c r="M909">
        <v>1304485200</v>
      </c>
      <c r="N909" t="str">
        <f t="shared" si="100"/>
        <v>04/27/2011</v>
      </c>
      <c r="O909" s="11" t="str">
        <f t="shared" si="101"/>
        <v>April</v>
      </c>
      <c r="P909">
        <f t="shared" si="104"/>
        <v>2011</v>
      </c>
      <c r="Q909" t="str">
        <f>TEXT(DATE(1970,1,1)+M909/86400,"MM/DD/YYYY")</f>
        <v>05/04/2011</v>
      </c>
      <c r="R909" t="b">
        <v>0</v>
      </c>
      <c r="S909" t="b">
        <v>0</v>
      </c>
      <c r="T909" t="s">
        <v>33</v>
      </c>
      <c r="U909" t="str">
        <f t="shared" si="102"/>
        <v>theater</v>
      </c>
      <c r="V909" t="str">
        <f t="shared" si="103"/>
        <v>plays</v>
      </c>
    </row>
    <row r="910" spans="1:22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98"/>
        <v>3.1924083769633507</v>
      </c>
      <c r="G910" t="s">
        <v>20</v>
      </c>
      <c r="H910">
        <v>3934</v>
      </c>
      <c r="I910">
        <f t="shared" si="99"/>
        <v>62942</v>
      </c>
      <c r="J910" t="s">
        <v>21</v>
      </c>
      <c r="K910" t="s">
        <v>22</v>
      </c>
      <c r="L910">
        <v>1335934800</v>
      </c>
      <c r="M910">
        <v>1336885200</v>
      </c>
      <c r="N910" t="str">
        <f t="shared" si="100"/>
        <v>05/02/2012</v>
      </c>
      <c r="O910" s="11" t="str">
        <f t="shared" si="101"/>
        <v>May</v>
      </c>
      <c r="P910">
        <f t="shared" si="104"/>
        <v>2012</v>
      </c>
      <c r="Q910" t="str">
        <f>TEXT(DATE(1970,1,1)+M910/86400,"MM/DD/YYYY")</f>
        <v>05/13/2012</v>
      </c>
      <c r="R910" t="b">
        <v>0</v>
      </c>
      <c r="S910" t="b">
        <v>0</v>
      </c>
      <c r="T910" t="s">
        <v>89</v>
      </c>
      <c r="U910" t="str">
        <f t="shared" si="102"/>
        <v>games</v>
      </c>
      <c r="V910" t="str">
        <f t="shared" si="103"/>
        <v>video games</v>
      </c>
    </row>
    <row r="911" spans="1:2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98"/>
        <v>4.7894444444444444</v>
      </c>
      <c r="G911" t="s">
        <v>20</v>
      </c>
      <c r="H911">
        <v>80</v>
      </c>
      <c r="I911">
        <f t="shared" si="99"/>
        <v>4350.5</v>
      </c>
      <c r="J911" t="s">
        <v>15</v>
      </c>
      <c r="K911" t="s">
        <v>16</v>
      </c>
      <c r="L911">
        <v>1528088400</v>
      </c>
      <c r="M911">
        <v>1530421200</v>
      </c>
      <c r="N911" t="str">
        <f t="shared" si="100"/>
        <v>06/04/2018</v>
      </c>
      <c r="O911" s="11" t="str">
        <f t="shared" si="101"/>
        <v>June</v>
      </c>
      <c r="P911">
        <f t="shared" si="104"/>
        <v>2018</v>
      </c>
      <c r="Q911" t="str">
        <f>TEXT(DATE(1970,1,1)+M911/86400,"MM/DD/YYYY")</f>
        <v>07/01/2018</v>
      </c>
      <c r="R911" t="b">
        <v>0</v>
      </c>
      <c r="S911" t="b">
        <v>1</v>
      </c>
      <c r="T911" t="s">
        <v>33</v>
      </c>
      <c r="U911" t="str">
        <f t="shared" si="102"/>
        <v>theater</v>
      </c>
      <c r="V911" t="str">
        <f t="shared" si="103"/>
        <v>plays</v>
      </c>
    </row>
    <row r="912" spans="1:22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98"/>
        <v>0.19556634304207121</v>
      </c>
      <c r="G912" t="s">
        <v>74</v>
      </c>
      <c r="H912">
        <v>296</v>
      </c>
      <c r="I912">
        <f t="shared" si="99"/>
        <v>15255.5</v>
      </c>
      <c r="J912" t="s">
        <v>21</v>
      </c>
      <c r="K912" t="s">
        <v>22</v>
      </c>
      <c r="L912">
        <v>1421906400</v>
      </c>
      <c r="M912">
        <v>1421992800</v>
      </c>
      <c r="N912" t="str">
        <f t="shared" si="100"/>
        <v>01/22/2015</v>
      </c>
      <c r="O912" s="11" t="str">
        <f t="shared" si="101"/>
        <v>January</v>
      </c>
      <c r="P912">
        <f t="shared" si="104"/>
        <v>2015</v>
      </c>
      <c r="Q912" t="str">
        <f>TEXT(DATE(1970,1,1)+M912/86400,"MM/DD/YYYY")</f>
        <v>01/23/2015</v>
      </c>
      <c r="R912" t="b">
        <v>0</v>
      </c>
      <c r="S912" t="b">
        <v>0</v>
      </c>
      <c r="T912" t="s">
        <v>33</v>
      </c>
      <c r="U912" t="str">
        <f t="shared" si="102"/>
        <v>theater</v>
      </c>
      <c r="V912" t="str">
        <f t="shared" si="103"/>
        <v>plays</v>
      </c>
    </row>
    <row r="913" spans="1:2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98"/>
        <v>1.9894827586206896</v>
      </c>
      <c r="G913" t="s">
        <v>20</v>
      </c>
      <c r="H913">
        <v>462</v>
      </c>
      <c r="I913">
        <f t="shared" si="99"/>
        <v>6000.5</v>
      </c>
      <c r="J913" t="s">
        <v>21</v>
      </c>
      <c r="K913" t="s">
        <v>22</v>
      </c>
      <c r="L913">
        <v>1568005200</v>
      </c>
      <c r="M913">
        <v>1568178000</v>
      </c>
      <c r="N913" t="str">
        <f t="shared" si="100"/>
        <v>09/09/2019</v>
      </c>
      <c r="O913" s="11" t="str">
        <f t="shared" si="101"/>
        <v>September</v>
      </c>
      <c r="P913">
        <f t="shared" si="104"/>
        <v>2019</v>
      </c>
      <c r="Q913" t="str">
        <f>TEXT(DATE(1970,1,1)+M913/86400,"MM/DD/YYYY")</f>
        <v>09/11/2019</v>
      </c>
      <c r="R913" t="b">
        <v>1</v>
      </c>
      <c r="S913" t="b">
        <v>0</v>
      </c>
      <c r="T913" t="s">
        <v>28</v>
      </c>
      <c r="U913" t="str">
        <f t="shared" si="102"/>
        <v>technology</v>
      </c>
      <c r="V913" t="str">
        <f t="shared" si="103"/>
        <v>web</v>
      </c>
    </row>
    <row r="914" spans="1:2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98"/>
        <v>7.95</v>
      </c>
      <c r="G914" t="s">
        <v>20</v>
      </c>
      <c r="H914">
        <v>179</v>
      </c>
      <c r="I914">
        <f t="shared" si="99"/>
        <v>7244.5</v>
      </c>
      <c r="J914" t="s">
        <v>21</v>
      </c>
      <c r="K914" t="s">
        <v>22</v>
      </c>
      <c r="L914">
        <v>1346821200</v>
      </c>
      <c r="M914">
        <v>1347944400</v>
      </c>
      <c r="N914" t="str">
        <f t="shared" si="100"/>
        <v>09/05/2012</v>
      </c>
      <c r="O914" s="11" t="str">
        <f t="shared" si="101"/>
        <v>September</v>
      </c>
      <c r="P914">
        <f t="shared" si="104"/>
        <v>2012</v>
      </c>
      <c r="Q914" t="str">
        <f>TEXT(DATE(1970,1,1)+M914/86400,"MM/DD/YYYY")</f>
        <v>09/18/2012</v>
      </c>
      <c r="R914" t="b">
        <v>1</v>
      </c>
      <c r="S914" t="b">
        <v>0</v>
      </c>
      <c r="T914" t="s">
        <v>53</v>
      </c>
      <c r="U914" t="str">
        <f t="shared" si="102"/>
        <v>film &amp; video</v>
      </c>
      <c r="V914" t="str">
        <f t="shared" si="103"/>
        <v>drama</v>
      </c>
    </row>
    <row r="915" spans="1:2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98"/>
        <v>0.50621082621082625</v>
      </c>
      <c r="G915" t="s">
        <v>14</v>
      </c>
      <c r="H915">
        <v>523</v>
      </c>
      <c r="I915">
        <f t="shared" si="99"/>
        <v>18029.5</v>
      </c>
      <c r="J915" t="s">
        <v>26</v>
      </c>
      <c r="K915" t="s">
        <v>27</v>
      </c>
      <c r="L915">
        <v>1557637200</v>
      </c>
      <c r="M915">
        <v>1558760400</v>
      </c>
      <c r="N915" t="str">
        <f t="shared" si="100"/>
        <v>05/12/2019</v>
      </c>
      <c r="O915" s="11" t="str">
        <f t="shared" si="101"/>
        <v>May</v>
      </c>
      <c r="P915">
        <f t="shared" si="104"/>
        <v>2019</v>
      </c>
      <c r="Q915" t="str">
        <f>TEXT(DATE(1970,1,1)+M915/86400,"MM/DD/YYYY")</f>
        <v>05/25/2019</v>
      </c>
      <c r="R915" t="b">
        <v>0</v>
      </c>
      <c r="S915" t="b">
        <v>0</v>
      </c>
      <c r="T915" t="s">
        <v>53</v>
      </c>
      <c r="U915" t="str">
        <f t="shared" si="102"/>
        <v>film &amp; video</v>
      </c>
      <c r="V915" t="str">
        <f t="shared" si="103"/>
        <v>drama</v>
      </c>
    </row>
    <row r="916" spans="1:2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98"/>
        <v>0.57437499999999997</v>
      </c>
      <c r="G916" t="s">
        <v>14</v>
      </c>
      <c r="H916">
        <v>141</v>
      </c>
      <c r="I916">
        <f t="shared" si="99"/>
        <v>1908.5</v>
      </c>
      <c r="J916" t="s">
        <v>40</v>
      </c>
      <c r="K916" t="s">
        <v>41</v>
      </c>
      <c r="L916">
        <v>1375592400</v>
      </c>
      <c r="M916">
        <v>1376629200</v>
      </c>
      <c r="N916" t="str">
        <f t="shared" si="100"/>
        <v>08/04/2013</v>
      </c>
      <c r="O916" s="11" t="str">
        <f t="shared" si="101"/>
        <v>August</v>
      </c>
      <c r="P916">
        <f t="shared" si="104"/>
        <v>2013</v>
      </c>
      <c r="Q916" t="str">
        <f>TEXT(DATE(1970,1,1)+M916/86400,"MM/DD/YYYY")</f>
        <v>08/16/2013</v>
      </c>
      <c r="R916" t="b">
        <v>0</v>
      </c>
      <c r="S916" t="b">
        <v>0</v>
      </c>
      <c r="T916" t="s">
        <v>33</v>
      </c>
      <c r="U916" t="str">
        <f t="shared" si="102"/>
        <v>theater</v>
      </c>
      <c r="V916" t="str">
        <f t="shared" si="103"/>
        <v>plays</v>
      </c>
    </row>
    <row r="917" spans="1:22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98"/>
        <v>1.5562827640984909</v>
      </c>
      <c r="G917" t="s">
        <v>20</v>
      </c>
      <c r="H917">
        <v>1866</v>
      </c>
      <c r="I917">
        <f t="shared" si="99"/>
        <v>98901</v>
      </c>
      <c r="J917" t="s">
        <v>40</v>
      </c>
      <c r="K917" t="s">
        <v>41</v>
      </c>
      <c r="L917">
        <v>1503982800</v>
      </c>
      <c r="M917">
        <v>1504760400</v>
      </c>
      <c r="N917" t="str">
        <f t="shared" si="100"/>
        <v>08/29/2017</v>
      </c>
      <c r="O917" s="11" t="str">
        <f t="shared" si="101"/>
        <v>August</v>
      </c>
      <c r="P917">
        <f t="shared" si="104"/>
        <v>2017</v>
      </c>
      <c r="Q917" t="str">
        <f>TEXT(DATE(1970,1,1)+M917/86400,"MM/DD/YYYY")</f>
        <v>09/07/2017</v>
      </c>
      <c r="R917" t="b">
        <v>0</v>
      </c>
      <c r="S917" t="b">
        <v>0</v>
      </c>
      <c r="T917" t="s">
        <v>269</v>
      </c>
      <c r="U917" t="str">
        <f t="shared" si="102"/>
        <v>film &amp; video</v>
      </c>
      <c r="V917" t="str">
        <f t="shared" si="103"/>
        <v>television</v>
      </c>
    </row>
    <row r="918" spans="1:22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98"/>
        <v>0.36297297297297298</v>
      </c>
      <c r="G918" t="s">
        <v>14</v>
      </c>
      <c r="H918">
        <v>52</v>
      </c>
      <c r="I918">
        <f t="shared" si="99"/>
        <v>697.5</v>
      </c>
      <c r="J918" t="s">
        <v>21</v>
      </c>
      <c r="K918" t="s">
        <v>22</v>
      </c>
      <c r="L918">
        <v>1418882400</v>
      </c>
      <c r="M918">
        <v>1419660000</v>
      </c>
      <c r="N918" t="str">
        <f t="shared" si="100"/>
        <v>12/18/2014</v>
      </c>
      <c r="O918" s="11" t="str">
        <f t="shared" si="101"/>
        <v>December</v>
      </c>
      <c r="P918">
        <f t="shared" si="104"/>
        <v>2014</v>
      </c>
      <c r="Q918" t="str">
        <f>TEXT(DATE(1970,1,1)+M918/86400,"MM/DD/YYYY")</f>
        <v>12/27/2014</v>
      </c>
      <c r="R918" t="b">
        <v>0</v>
      </c>
      <c r="S918" t="b">
        <v>0</v>
      </c>
      <c r="T918" t="s">
        <v>122</v>
      </c>
      <c r="U918" t="str">
        <f t="shared" si="102"/>
        <v>photography</v>
      </c>
      <c r="V918" t="str">
        <f t="shared" si="103"/>
        <v>photography books</v>
      </c>
    </row>
    <row r="919" spans="1:2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98"/>
        <v>0.58250000000000002</v>
      </c>
      <c r="G919" t="s">
        <v>47</v>
      </c>
      <c r="H919">
        <v>27</v>
      </c>
      <c r="I919">
        <f t="shared" si="99"/>
        <v>1062</v>
      </c>
      <c r="J919" t="s">
        <v>40</v>
      </c>
      <c r="K919" t="s">
        <v>41</v>
      </c>
      <c r="L919">
        <v>1309237200</v>
      </c>
      <c r="M919">
        <v>1311310800</v>
      </c>
      <c r="N919" t="str">
        <f t="shared" si="100"/>
        <v>06/28/2011</v>
      </c>
      <c r="O919" s="11" t="str">
        <f t="shared" si="101"/>
        <v>June</v>
      </c>
      <c r="P919">
        <f t="shared" si="104"/>
        <v>2011</v>
      </c>
      <c r="Q919" t="str">
        <f>TEXT(DATE(1970,1,1)+M919/86400,"MM/DD/YYYY")</f>
        <v>07/22/2011</v>
      </c>
      <c r="R919" t="b">
        <v>0</v>
      </c>
      <c r="S919" t="b">
        <v>1</v>
      </c>
      <c r="T919" t="s">
        <v>100</v>
      </c>
      <c r="U919" t="str">
        <f t="shared" si="102"/>
        <v>film &amp; video</v>
      </c>
      <c r="V919" t="str">
        <f t="shared" si="103"/>
        <v>shorts</v>
      </c>
    </row>
    <row r="920" spans="1:2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98"/>
        <v>2.3739473684210526</v>
      </c>
      <c r="G920" t="s">
        <v>20</v>
      </c>
      <c r="H920">
        <v>156</v>
      </c>
      <c r="I920">
        <f t="shared" si="99"/>
        <v>4588.5</v>
      </c>
      <c r="J920" t="s">
        <v>98</v>
      </c>
      <c r="K920" t="s">
        <v>99</v>
      </c>
      <c r="L920">
        <v>1343365200</v>
      </c>
      <c r="M920">
        <v>1344315600</v>
      </c>
      <c r="N920" t="str">
        <f t="shared" si="100"/>
        <v>07/27/2012</v>
      </c>
      <c r="O920" s="11" t="str">
        <f t="shared" si="101"/>
        <v>July</v>
      </c>
      <c r="P920">
        <f t="shared" si="104"/>
        <v>2012</v>
      </c>
      <c r="Q920" t="str">
        <f>TEXT(DATE(1970,1,1)+M920/86400,"MM/DD/YYYY")</f>
        <v>08/07/2012</v>
      </c>
      <c r="R920" t="b">
        <v>0</v>
      </c>
      <c r="S920" t="b">
        <v>0</v>
      </c>
      <c r="T920" t="s">
        <v>133</v>
      </c>
      <c r="U920" t="str">
        <f t="shared" si="102"/>
        <v>publishing</v>
      </c>
      <c r="V920" t="str">
        <f t="shared" si="103"/>
        <v>radio &amp; podcasts</v>
      </c>
    </row>
    <row r="921" spans="1:2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98"/>
        <v>0.58750000000000002</v>
      </c>
      <c r="G921" t="s">
        <v>14</v>
      </c>
      <c r="H921">
        <v>225</v>
      </c>
      <c r="I921">
        <f t="shared" si="99"/>
        <v>10570</v>
      </c>
      <c r="J921" t="s">
        <v>26</v>
      </c>
      <c r="K921" t="s">
        <v>27</v>
      </c>
      <c r="L921">
        <v>1507957200</v>
      </c>
      <c r="M921">
        <v>1510725600</v>
      </c>
      <c r="N921" t="str">
        <f t="shared" si="100"/>
        <v>10/14/2017</v>
      </c>
      <c r="O921" s="11" t="str">
        <f t="shared" si="101"/>
        <v>October</v>
      </c>
      <c r="P921">
        <f t="shared" si="104"/>
        <v>2017</v>
      </c>
      <c r="Q921" t="str">
        <f>TEXT(DATE(1970,1,1)+M921/86400,"MM/DD/YYYY")</f>
        <v>11/15/2017</v>
      </c>
      <c r="R921" t="b">
        <v>0</v>
      </c>
      <c r="S921" t="b">
        <v>1</v>
      </c>
      <c r="T921" t="s">
        <v>33</v>
      </c>
      <c r="U921" t="str">
        <f t="shared" si="102"/>
        <v>theater</v>
      </c>
      <c r="V921" t="str">
        <f t="shared" si="103"/>
        <v>plays</v>
      </c>
    </row>
    <row r="922" spans="1:22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98"/>
        <v>1.8256603773584905</v>
      </c>
      <c r="G922" t="s">
        <v>20</v>
      </c>
      <c r="H922">
        <v>255</v>
      </c>
      <c r="I922">
        <f t="shared" si="99"/>
        <v>4965.5</v>
      </c>
      <c r="J922" t="s">
        <v>21</v>
      </c>
      <c r="K922" t="s">
        <v>22</v>
      </c>
      <c r="L922">
        <v>1549519200</v>
      </c>
      <c r="M922">
        <v>1551247200</v>
      </c>
      <c r="N922" t="str">
        <f t="shared" si="100"/>
        <v>02/07/2019</v>
      </c>
      <c r="O922" s="11" t="str">
        <f t="shared" si="101"/>
        <v>February</v>
      </c>
      <c r="P922">
        <f t="shared" si="104"/>
        <v>2019</v>
      </c>
      <c r="Q922" t="str">
        <f>TEXT(DATE(1970,1,1)+M922/86400,"MM/DD/YYYY")</f>
        <v>02/27/2019</v>
      </c>
      <c r="R922" t="b">
        <v>1</v>
      </c>
      <c r="S922" t="b">
        <v>0</v>
      </c>
      <c r="T922" t="s">
        <v>71</v>
      </c>
      <c r="U922" t="str">
        <f t="shared" si="102"/>
        <v>film &amp; video</v>
      </c>
      <c r="V922" t="str">
        <f t="shared" si="103"/>
        <v>animation</v>
      </c>
    </row>
    <row r="923" spans="1:2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98"/>
        <v>7.5436408977556111E-3</v>
      </c>
      <c r="G923" t="s">
        <v>14</v>
      </c>
      <c r="H923">
        <v>38</v>
      </c>
      <c r="I923">
        <f t="shared" si="99"/>
        <v>624</v>
      </c>
      <c r="J923" t="s">
        <v>21</v>
      </c>
      <c r="K923" t="s">
        <v>22</v>
      </c>
      <c r="L923">
        <v>1329026400</v>
      </c>
      <c r="M923">
        <v>1330236000</v>
      </c>
      <c r="N923" t="str">
        <f t="shared" si="100"/>
        <v>02/12/2012</v>
      </c>
      <c r="O923" s="11" t="str">
        <f t="shared" si="101"/>
        <v>February</v>
      </c>
      <c r="P923">
        <f t="shared" si="104"/>
        <v>2012</v>
      </c>
      <c r="Q923" t="str">
        <f>TEXT(DATE(1970,1,1)+M923/86400,"MM/DD/YYYY")</f>
        <v>02/26/2012</v>
      </c>
      <c r="R923" t="b">
        <v>0</v>
      </c>
      <c r="S923" t="b">
        <v>0</v>
      </c>
      <c r="T923" t="s">
        <v>28</v>
      </c>
      <c r="U923" t="str">
        <f t="shared" si="102"/>
        <v>technology</v>
      </c>
      <c r="V923" t="str">
        <f t="shared" si="103"/>
        <v>web</v>
      </c>
    </row>
    <row r="924" spans="1:22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98"/>
        <v>1.7595330739299611</v>
      </c>
      <c r="G924" t="s">
        <v>20</v>
      </c>
      <c r="H924">
        <v>2261</v>
      </c>
      <c r="I924">
        <f t="shared" si="99"/>
        <v>46350.5</v>
      </c>
      <c r="J924" t="s">
        <v>21</v>
      </c>
      <c r="K924" t="s">
        <v>22</v>
      </c>
      <c r="L924">
        <v>1544335200</v>
      </c>
      <c r="M924">
        <v>1545112800</v>
      </c>
      <c r="N924" t="str">
        <f t="shared" si="100"/>
        <v>12/09/2018</v>
      </c>
      <c r="O924" s="11" t="str">
        <f t="shared" si="101"/>
        <v>December</v>
      </c>
      <c r="P924">
        <f t="shared" si="104"/>
        <v>2018</v>
      </c>
      <c r="Q924" t="str">
        <f>TEXT(DATE(1970,1,1)+M924/86400,"MM/DD/YYYY")</f>
        <v>12/18/2018</v>
      </c>
      <c r="R924" t="b">
        <v>0</v>
      </c>
      <c r="S924" t="b">
        <v>1</v>
      </c>
      <c r="T924" t="s">
        <v>319</v>
      </c>
      <c r="U924" t="str">
        <f t="shared" si="102"/>
        <v>music</v>
      </c>
      <c r="V924" t="str">
        <f t="shared" si="103"/>
        <v>world music</v>
      </c>
    </row>
    <row r="925" spans="1:2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98"/>
        <v>2.3788235294117648</v>
      </c>
      <c r="G925" t="s">
        <v>20</v>
      </c>
      <c r="H925">
        <v>40</v>
      </c>
      <c r="I925">
        <f t="shared" si="99"/>
        <v>2042</v>
      </c>
      <c r="J925" t="s">
        <v>21</v>
      </c>
      <c r="K925" t="s">
        <v>22</v>
      </c>
      <c r="L925">
        <v>1279083600</v>
      </c>
      <c r="M925">
        <v>1279170000</v>
      </c>
      <c r="N925" t="str">
        <f t="shared" si="100"/>
        <v>07/14/2010</v>
      </c>
      <c r="O925" s="11" t="str">
        <f t="shared" si="101"/>
        <v>July</v>
      </c>
      <c r="P925">
        <f t="shared" si="104"/>
        <v>2010</v>
      </c>
      <c r="Q925" t="str">
        <f>TEXT(DATE(1970,1,1)+M925/86400,"MM/DD/YYYY")</f>
        <v>07/15/2010</v>
      </c>
      <c r="R925" t="b">
        <v>0</v>
      </c>
      <c r="S925" t="b">
        <v>0</v>
      </c>
      <c r="T925" t="s">
        <v>33</v>
      </c>
      <c r="U925" t="str">
        <f t="shared" si="102"/>
        <v>theater</v>
      </c>
      <c r="V925" t="str">
        <f t="shared" si="103"/>
        <v>plays</v>
      </c>
    </row>
    <row r="926" spans="1:2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98"/>
        <v>4.8805076142131982</v>
      </c>
      <c r="G926" t="s">
        <v>20</v>
      </c>
      <c r="H926">
        <v>2289</v>
      </c>
      <c r="I926">
        <f t="shared" si="99"/>
        <v>97290.5</v>
      </c>
      <c r="J926" t="s">
        <v>107</v>
      </c>
      <c r="K926" t="s">
        <v>108</v>
      </c>
      <c r="L926">
        <v>1572498000</v>
      </c>
      <c r="M926">
        <v>1573452000</v>
      </c>
      <c r="N926" t="str">
        <f t="shared" si="100"/>
        <v>10/31/2019</v>
      </c>
      <c r="O926" s="11" t="str">
        <f t="shared" si="101"/>
        <v>October</v>
      </c>
      <c r="P926">
        <f t="shared" si="104"/>
        <v>2019</v>
      </c>
      <c r="Q926" t="str">
        <f>TEXT(DATE(1970,1,1)+M926/86400,"MM/DD/YYYY")</f>
        <v>11/11/2019</v>
      </c>
      <c r="R926" t="b">
        <v>0</v>
      </c>
      <c r="S926" t="b">
        <v>0</v>
      </c>
      <c r="T926" t="s">
        <v>33</v>
      </c>
      <c r="U926" t="str">
        <f t="shared" si="102"/>
        <v>theater</v>
      </c>
      <c r="V926" t="str">
        <f t="shared" si="103"/>
        <v>plays</v>
      </c>
    </row>
    <row r="927" spans="1:22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98"/>
        <v>2.2406666666666668</v>
      </c>
      <c r="G927" t="s">
        <v>20</v>
      </c>
      <c r="H927">
        <v>65</v>
      </c>
      <c r="I927">
        <f t="shared" si="99"/>
        <v>3393.5</v>
      </c>
      <c r="J927" t="s">
        <v>21</v>
      </c>
      <c r="K927" t="s">
        <v>22</v>
      </c>
      <c r="L927">
        <v>1506056400</v>
      </c>
      <c r="M927">
        <v>1507093200</v>
      </c>
      <c r="N927" t="str">
        <f t="shared" si="100"/>
        <v>09/22/2017</v>
      </c>
      <c r="O927" s="11" t="str">
        <f t="shared" si="101"/>
        <v>September</v>
      </c>
      <c r="P927">
        <f t="shared" si="104"/>
        <v>2017</v>
      </c>
      <c r="Q927" t="str">
        <f>TEXT(DATE(1970,1,1)+M927/86400,"MM/DD/YYYY")</f>
        <v>10/04/2017</v>
      </c>
      <c r="R927" t="b">
        <v>0</v>
      </c>
      <c r="S927" t="b">
        <v>0</v>
      </c>
      <c r="T927" t="s">
        <v>33</v>
      </c>
      <c r="U927" t="str">
        <f t="shared" si="102"/>
        <v>theater</v>
      </c>
      <c r="V927" t="str">
        <f t="shared" si="103"/>
        <v>plays</v>
      </c>
    </row>
    <row r="928" spans="1:2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98"/>
        <v>0.18126436781609195</v>
      </c>
      <c r="G928" t="s">
        <v>14</v>
      </c>
      <c r="H928">
        <v>15</v>
      </c>
      <c r="I928">
        <f t="shared" si="99"/>
        <v>796</v>
      </c>
      <c r="J928" t="s">
        <v>21</v>
      </c>
      <c r="K928" t="s">
        <v>22</v>
      </c>
      <c r="L928">
        <v>1463029200</v>
      </c>
      <c r="M928">
        <v>1463374800</v>
      </c>
      <c r="N928" t="str">
        <f t="shared" si="100"/>
        <v>05/12/2016</v>
      </c>
      <c r="O928" s="11" t="str">
        <f t="shared" si="101"/>
        <v>May</v>
      </c>
      <c r="P928">
        <f t="shared" si="104"/>
        <v>2016</v>
      </c>
      <c r="Q928" t="str">
        <f>TEXT(DATE(1970,1,1)+M928/86400,"MM/DD/YYYY")</f>
        <v>05/16/2016</v>
      </c>
      <c r="R928" t="b">
        <v>0</v>
      </c>
      <c r="S928" t="b">
        <v>0</v>
      </c>
      <c r="T928" t="s">
        <v>17</v>
      </c>
      <c r="U928" t="str">
        <f t="shared" si="102"/>
        <v>food</v>
      </c>
      <c r="V928" t="str">
        <f t="shared" si="103"/>
        <v>food trucks</v>
      </c>
    </row>
    <row r="929" spans="1:2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98"/>
        <v>0.45847222222222223</v>
      </c>
      <c r="G929" t="s">
        <v>14</v>
      </c>
      <c r="H929">
        <v>37</v>
      </c>
      <c r="I929">
        <f t="shared" si="99"/>
        <v>1669</v>
      </c>
      <c r="J929" t="s">
        <v>21</v>
      </c>
      <c r="K929" t="s">
        <v>22</v>
      </c>
      <c r="L929">
        <v>1342069200</v>
      </c>
      <c r="M929">
        <v>1344574800</v>
      </c>
      <c r="N929" t="str">
        <f t="shared" si="100"/>
        <v>07/12/2012</v>
      </c>
      <c r="O929" s="11" t="str">
        <f t="shared" si="101"/>
        <v>July</v>
      </c>
      <c r="P929">
        <f t="shared" si="104"/>
        <v>2012</v>
      </c>
      <c r="Q929" t="str">
        <f>TEXT(DATE(1970,1,1)+M929/86400,"MM/DD/YYYY")</f>
        <v>08/10/2012</v>
      </c>
      <c r="R929" t="b">
        <v>0</v>
      </c>
      <c r="S929" t="b">
        <v>0</v>
      </c>
      <c r="T929" t="s">
        <v>33</v>
      </c>
      <c r="U929" t="str">
        <f t="shared" si="102"/>
        <v>theater</v>
      </c>
      <c r="V929" t="str">
        <f t="shared" si="103"/>
        <v>plays</v>
      </c>
    </row>
    <row r="930" spans="1:2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98"/>
        <v>1.1731541218637993</v>
      </c>
      <c r="G930" t="s">
        <v>20</v>
      </c>
      <c r="H930">
        <v>3777</v>
      </c>
      <c r="I930">
        <f t="shared" si="99"/>
        <v>100081.5</v>
      </c>
      <c r="J930" t="s">
        <v>107</v>
      </c>
      <c r="K930" t="s">
        <v>108</v>
      </c>
      <c r="L930">
        <v>1388296800</v>
      </c>
      <c r="M930">
        <v>1389074400</v>
      </c>
      <c r="N930" t="str">
        <f t="shared" si="100"/>
        <v>12/29/2013</v>
      </c>
      <c r="O930" s="11" t="str">
        <f t="shared" si="101"/>
        <v>December</v>
      </c>
      <c r="P930">
        <f t="shared" si="104"/>
        <v>2013</v>
      </c>
      <c r="Q930" t="str">
        <f>TEXT(DATE(1970,1,1)+M930/86400,"MM/DD/YYYY")</f>
        <v>01/07/2014</v>
      </c>
      <c r="R930" t="b">
        <v>0</v>
      </c>
      <c r="S930" t="b">
        <v>0</v>
      </c>
      <c r="T930" t="s">
        <v>28</v>
      </c>
      <c r="U930" t="str">
        <f t="shared" si="102"/>
        <v>technology</v>
      </c>
      <c r="V930" t="str">
        <f t="shared" si="103"/>
        <v>web</v>
      </c>
    </row>
    <row r="931" spans="1:2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98"/>
        <v>2.173090909090909</v>
      </c>
      <c r="G931" t="s">
        <v>20</v>
      </c>
      <c r="H931">
        <v>184</v>
      </c>
      <c r="I931">
        <f t="shared" si="99"/>
        <v>6068</v>
      </c>
      <c r="J931" t="s">
        <v>40</v>
      </c>
      <c r="K931" t="s">
        <v>41</v>
      </c>
      <c r="L931">
        <v>1493787600</v>
      </c>
      <c r="M931">
        <v>1494997200</v>
      </c>
      <c r="N931" t="str">
        <f t="shared" si="100"/>
        <v>05/03/2017</v>
      </c>
      <c r="O931" s="11" t="str">
        <f t="shared" si="101"/>
        <v>May</v>
      </c>
      <c r="P931">
        <f t="shared" si="104"/>
        <v>2017</v>
      </c>
      <c r="Q931" t="str">
        <f>TEXT(DATE(1970,1,1)+M931/86400,"MM/DD/YYYY")</f>
        <v>05/17/2017</v>
      </c>
      <c r="R931" t="b">
        <v>0</v>
      </c>
      <c r="S931" t="b">
        <v>0</v>
      </c>
      <c r="T931" t="s">
        <v>33</v>
      </c>
      <c r="U931" t="str">
        <f t="shared" si="102"/>
        <v>theater</v>
      </c>
      <c r="V931" t="str">
        <f t="shared" si="103"/>
        <v>plays</v>
      </c>
    </row>
    <row r="932" spans="1:2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98"/>
        <v>1.1228571428571428</v>
      </c>
      <c r="G932" t="s">
        <v>20</v>
      </c>
      <c r="H932">
        <v>85</v>
      </c>
      <c r="I932">
        <f t="shared" si="99"/>
        <v>2007.5</v>
      </c>
      <c r="J932" t="s">
        <v>21</v>
      </c>
      <c r="K932" t="s">
        <v>22</v>
      </c>
      <c r="L932">
        <v>1424844000</v>
      </c>
      <c r="M932">
        <v>1425448800</v>
      </c>
      <c r="N932" t="str">
        <f t="shared" si="100"/>
        <v>02/25/2015</v>
      </c>
      <c r="O932" s="11" t="str">
        <f t="shared" si="101"/>
        <v>February</v>
      </c>
      <c r="P932">
        <f t="shared" si="104"/>
        <v>2015</v>
      </c>
      <c r="Q932" t="str">
        <f>TEXT(DATE(1970,1,1)+M932/86400,"MM/DD/YYYY")</f>
        <v>03/04/2015</v>
      </c>
      <c r="R932" t="b">
        <v>0</v>
      </c>
      <c r="S932" t="b">
        <v>1</v>
      </c>
      <c r="T932" t="s">
        <v>33</v>
      </c>
      <c r="U932" t="str">
        <f t="shared" si="102"/>
        <v>theater</v>
      </c>
      <c r="V932" t="str">
        <f t="shared" si="103"/>
        <v>plays</v>
      </c>
    </row>
    <row r="933" spans="1:2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98"/>
        <v>0.72518987341772156</v>
      </c>
      <c r="G933" t="s">
        <v>14</v>
      </c>
      <c r="H933">
        <v>112</v>
      </c>
      <c r="I933">
        <f t="shared" si="99"/>
        <v>2920.5</v>
      </c>
      <c r="J933" t="s">
        <v>21</v>
      </c>
      <c r="K933" t="s">
        <v>22</v>
      </c>
      <c r="L933">
        <v>1403931600</v>
      </c>
      <c r="M933">
        <v>1404104400</v>
      </c>
      <c r="N933" t="str">
        <f t="shared" si="100"/>
        <v>06/28/2014</v>
      </c>
      <c r="O933" s="11" t="str">
        <f t="shared" si="101"/>
        <v>June</v>
      </c>
      <c r="P933">
        <f t="shared" si="104"/>
        <v>2014</v>
      </c>
      <c r="Q933" t="str">
        <f>TEXT(DATE(1970,1,1)+M933/86400,"MM/DD/YYYY")</f>
        <v>06/30/2014</v>
      </c>
      <c r="R933" t="b">
        <v>0</v>
      </c>
      <c r="S933" t="b">
        <v>1</v>
      </c>
      <c r="T933" t="s">
        <v>33</v>
      </c>
      <c r="U933" t="str">
        <f t="shared" si="102"/>
        <v>theater</v>
      </c>
      <c r="V933" t="str">
        <f t="shared" si="103"/>
        <v>plays</v>
      </c>
    </row>
    <row r="934" spans="1:2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98"/>
        <v>2.1230434782608696</v>
      </c>
      <c r="G934" t="s">
        <v>20</v>
      </c>
      <c r="H934">
        <v>144</v>
      </c>
      <c r="I934">
        <f t="shared" si="99"/>
        <v>2513.5</v>
      </c>
      <c r="J934" t="s">
        <v>21</v>
      </c>
      <c r="K934" t="s">
        <v>22</v>
      </c>
      <c r="L934">
        <v>1394514000</v>
      </c>
      <c r="M934">
        <v>1394773200</v>
      </c>
      <c r="N934" t="str">
        <f t="shared" si="100"/>
        <v>03/11/2014</v>
      </c>
      <c r="O934" s="11" t="str">
        <f t="shared" si="101"/>
        <v>March</v>
      </c>
      <c r="P934">
        <f t="shared" si="104"/>
        <v>2014</v>
      </c>
      <c r="Q934" t="str">
        <f>TEXT(DATE(1970,1,1)+M934/86400,"MM/DD/YYYY")</f>
        <v>03/14/2014</v>
      </c>
      <c r="R934" t="b">
        <v>0</v>
      </c>
      <c r="S934" t="b">
        <v>0</v>
      </c>
      <c r="T934" t="s">
        <v>23</v>
      </c>
      <c r="U934" t="str">
        <f t="shared" si="102"/>
        <v>music</v>
      </c>
      <c r="V934" t="str">
        <f t="shared" si="103"/>
        <v>rock</v>
      </c>
    </row>
    <row r="935" spans="1:2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98"/>
        <v>2.3974657534246577</v>
      </c>
      <c r="G935" t="s">
        <v>20</v>
      </c>
      <c r="H935">
        <v>1902</v>
      </c>
      <c r="I935">
        <f t="shared" si="99"/>
        <v>88458.5</v>
      </c>
      <c r="J935" t="s">
        <v>21</v>
      </c>
      <c r="K935" t="s">
        <v>22</v>
      </c>
      <c r="L935">
        <v>1365397200</v>
      </c>
      <c r="M935">
        <v>1366520400</v>
      </c>
      <c r="N935" t="str">
        <f t="shared" si="100"/>
        <v>04/08/2013</v>
      </c>
      <c r="O935" s="11" t="str">
        <f t="shared" si="101"/>
        <v>April</v>
      </c>
      <c r="P935">
        <f t="shared" si="104"/>
        <v>2013</v>
      </c>
      <c r="Q935" t="str">
        <f>TEXT(DATE(1970,1,1)+M935/86400,"MM/DD/YYYY")</f>
        <v>04/21/2013</v>
      </c>
      <c r="R935" t="b">
        <v>0</v>
      </c>
      <c r="S935" t="b">
        <v>0</v>
      </c>
      <c r="T935" t="s">
        <v>33</v>
      </c>
      <c r="U935" t="str">
        <f t="shared" si="102"/>
        <v>theater</v>
      </c>
      <c r="V935" t="str">
        <f t="shared" si="103"/>
        <v>plays</v>
      </c>
    </row>
    <row r="936" spans="1:2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98"/>
        <v>1.8193548387096774</v>
      </c>
      <c r="G936" t="s">
        <v>20</v>
      </c>
      <c r="H936">
        <v>105</v>
      </c>
      <c r="I936">
        <f t="shared" si="99"/>
        <v>5692.5</v>
      </c>
      <c r="J936" t="s">
        <v>21</v>
      </c>
      <c r="K936" t="s">
        <v>22</v>
      </c>
      <c r="L936">
        <v>1456120800</v>
      </c>
      <c r="M936">
        <v>1456639200</v>
      </c>
      <c r="N936" t="str">
        <f t="shared" si="100"/>
        <v>02/22/2016</v>
      </c>
      <c r="O936" s="11" t="str">
        <f t="shared" si="101"/>
        <v>February</v>
      </c>
      <c r="P936">
        <f t="shared" si="104"/>
        <v>2016</v>
      </c>
      <c r="Q936" t="str">
        <f>TEXT(DATE(1970,1,1)+M936/86400,"MM/DD/YYYY")</f>
        <v>02/28/2016</v>
      </c>
      <c r="R936" t="b">
        <v>0</v>
      </c>
      <c r="S936" t="b">
        <v>0</v>
      </c>
      <c r="T936" t="s">
        <v>33</v>
      </c>
      <c r="U936" t="str">
        <f t="shared" si="102"/>
        <v>theater</v>
      </c>
      <c r="V936" t="str">
        <f t="shared" si="103"/>
        <v>plays</v>
      </c>
    </row>
    <row r="937" spans="1:22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98"/>
        <v>1.6413114754098361</v>
      </c>
      <c r="G937" t="s">
        <v>20</v>
      </c>
      <c r="H937">
        <v>132</v>
      </c>
      <c r="I937">
        <f t="shared" si="99"/>
        <v>5072</v>
      </c>
      <c r="J937" t="s">
        <v>21</v>
      </c>
      <c r="K937" t="s">
        <v>22</v>
      </c>
      <c r="L937">
        <v>1437714000</v>
      </c>
      <c r="M937">
        <v>1438318800</v>
      </c>
      <c r="N937" t="str">
        <f t="shared" si="100"/>
        <v>07/24/2015</v>
      </c>
      <c r="O937" s="11" t="str">
        <f t="shared" si="101"/>
        <v>July</v>
      </c>
      <c r="P937">
        <f t="shared" si="104"/>
        <v>2015</v>
      </c>
      <c r="Q937" t="str">
        <f>TEXT(DATE(1970,1,1)+M937/86400,"MM/DD/YYYY")</f>
        <v>07/31/2015</v>
      </c>
      <c r="R937" t="b">
        <v>0</v>
      </c>
      <c r="S937" t="b">
        <v>0</v>
      </c>
      <c r="T937" t="s">
        <v>33</v>
      </c>
      <c r="U937" t="str">
        <f t="shared" si="102"/>
        <v>theater</v>
      </c>
      <c r="V937" t="str">
        <f t="shared" si="103"/>
        <v>plays</v>
      </c>
    </row>
    <row r="938" spans="1:2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98"/>
        <v>1.6375968992248063E-2</v>
      </c>
      <c r="G938" t="s">
        <v>14</v>
      </c>
      <c r="H938">
        <v>21</v>
      </c>
      <c r="I938">
        <f t="shared" si="99"/>
        <v>855.5</v>
      </c>
      <c r="J938" t="s">
        <v>21</v>
      </c>
      <c r="K938" t="s">
        <v>22</v>
      </c>
      <c r="L938">
        <v>1563771600</v>
      </c>
      <c r="M938">
        <v>1564030800</v>
      </c>
      <c r="N938" t="str">
        <f t="shared" si="100"/>
        <v>07/22/2019</v>
      </c>
      <c r="O938" s="11" t="str">
        <f t="shared" si="101"/>
        <v>July</v>
      </c>
      <c r="P938">
        <f t="shared" si="104"/>
        <v>2019</v>
      </c>
      <c r="Q938" t="str">
        <f>TEXT(DATE(1970,1,1)+M938/86400,"MM/DD/YYYY")</f>
        <v>07/25/2019</v>
      </c>
      <c r="R938" t="b">
        <v>1</v>
      </c>
      <c r="S938" t="b">
        <v>0</v>
      </c>
      <c r="T938" t="s">
        <v>33</v>
      </c>
      <c r="U938" t="str">
        <f t="shared" si="102"/>
        <v>theater</v>
      </c>
      <c r="V938" t="str">
        <f t="shared" si="103"/>
        <v>plays</v>
      </c>
    </row>
    <row r="939" spans="1:2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98"/>
        <v>0.49643859649122807</v>
      </c>
      <c r="G939" t="s">
        <v>74</v>
      </c>
      <c r="H939">
        <v>976</v>
      </c>
      <c r="I939">
        <f t="shared" si="99"/>
        <v>42933.5</v>
      </c>
      <c r="J939" t="s">
        <v>21</v>
      </c>
      <c r="K939" t="s">
        <v>22</v>
      </c>
      <c r="L939">
        <v>1448517600</v>
      </c>
      <c r="M939">
        <v>1449295200</v>
      </c>
      <c r="N939" t="str">
        <f t="shared" si="100"/>
        <v>11/26/2015</v>
      </c>
      <c r="O939" s="11" t="str">
        <f t="shared" si="101"/>
        <v>November</v>
      </c>
      <c r="P939">
        <f t="shared" si="104"/>
        <v>2015</v>
      </c>
      <c r="Q939" t="str">
        <f>TEXT(DATE(1970,1,1)+M939/86400,"MM/DD/YYYY")</f>
        <v>12/05/2015</v>
      </c>
      <c r="R939" t="b">
        <v>0</v>
      </c>
      <c r="S939" t="b">
        <v>0</v>
      </c>
      <c r="T939" t="s">
        <v>42</v>
      </c>
      <c r="U939" t="str">
        <f t="shared" si="102"/>
        <v>film &amp; video</v>
      </c>
      <c r="V939" t="str">
        <f t="shared" si="103"/>
        <v>documentary</v>
      </c>
    </row>
    <row r="940" spans="1:2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98"/>
        <v>1.0970652173913042</v>
      </c>
      <c r="G940" t="s">
        <v>20</v>
      </c>
      <c r="H940">
        <v>96</v>
      </c>
      <c r="I940">
        <f t="shared" si="99"/>
        <v>5094.5</v>
      </c>
      <c r="J940" t="s">
        <v>21</v>
      </c>
      <c r="K940" t="s">
        <v>22</v>
      </c>
      <c r="L940">
        <v>1528779600</v>
      </c>
      <c r="M940">
        <v>1531890000</v>
      </c>
      <c r="N940" t="str">
        <f t="shared" si="100"/>
        <v>06/12/2018</v>
      </c>
      <c r="O940" s="11" t="str">
        <f t="shared" si="101"/>
        <v>June</v>
      </c>
      <c r="P940">
        <f t="shared" si="104"/>
        <v>2018</v>
      </c>
      <c r="Q940" t="str">
        <f>TEXT(DATE(1970,1,1)+M940/86400,"MM/DD/YYYY")</f>
        <v>07/18/2018</v>
      </c>
      <c r="R940" t="b">
        <v>0</v>
      </c>
      <c r="S940" t="b">
        <v>1</v>
      </c>
      <c r="T940" t="s">
        <v>119</v>
      </c>
      <c r="U940" t="str">
        <f t="shared" si="102"/>
        <v>publishing</v>
      </c>
      <c r="V940" t="str">
        <f t="shared" si="103"/>
        <v>fiction</v>
      </c>
    </row>
    <row r="941" spans="1:22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98"/>
        <v>0.49217948717948717</v>
      </c>
      <c r="G941" t="s">
        <v>14</v>
      </c>
      <c r="H941">
        <v>67</v>
      </c>
      <c r="I941">
        <f t="shared" si="99"/>
        <v>1953</v>
      </c>
      <c r="J941" t="s">
        <v>21</v>
      </c>
      <c r="K941" t="s">
        <v>22</v>
      </c>
      <c r="L941">
        <v>1304744400</v>
      </c>
      <c r="M941">
        <v>1306213200</v>
      </c>
      <c r="N941" t="str">
        <f t="shared" si="100"/>
        <v>05/07/2011</v>
      </c>
      <c r="O941" s="11" t="str">
        <f t="shared" si="101"/>
        <v>May</v>
      </c>
      <c r="P941">
        <f t="shared" si="104"/>
        <v>2011</v>
      </c>
      <c r="Q941" t="str">
        <f>TEXT(DATE(1970,1,1)+M941/86400,"MM/DD/YYYY")</f>
        <v>05/24/2011</v>
      </c>
      <c r="R941" t="b">
        <v>0</v>
      </c>
      <c r="S941" t="b">
        <v>1</v>
      </c>
      <c r="T941" t="s">
        <v>89</v>
      </c>
      <c r="U941" t="str">
        <f t="shared" si="102"/>
        <v>games</v>
      </c>
      <c r="V941" t="str">
        <f t="shared" si="103"/>
        <v>video games</v>
      </c>
    </row>
    <row r="942" spans="1:2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98"/>
        <v>0.62232323232323228</v>
      </c>
      <c r="G942" t="s">
        <v>47</v>
      </c>
      <c r="H942">
        <v>66</v>
      </c>
      <c r="I942">
        <f t="shared" si="99"/>
        <v>3113.5</v>
      </c>
      <c r="J942" t="s">
        <v>15</v>
      </c>
      <c r="K942" t="s">
        <v>16</v>
      </c>
      <c r="L942">
        <v>1354341600</v>
      </c>
      <c r="M942">
        <v>1356242400</v>
      </c>
      <c r="N942" t="str">
        <f t="shared" si="100"/>
        <v>12/01/2012</v>
      </c>
      <c r="O942" s="11" t="str">
        <f t="shared" si="101"/>
        <v>December</v>
      </c>
      <c r="P942">
        <f t="shared" si="104"/>
        <v>2012</v>
      </c>
      <c r="Q942" t="str">
        <f>TEXT(DATE(1970,1,1)+M942/86400,"MM/DD/YYYY")</f>
        <v>12/23/2012</v>
      </c>
      <c r="R942" t="b">
        <v>0</v>
      </c>
      <c r="S942" t="b">
        <v>0</v>
      </c>
      <c r="T942" t="s">
        <v>28</v>
      </c>
      <c r="U942" t="str">
        <f t="shared" si="102"/>
        <v>technology</v>
      </c>
      <c r="V942" t="str">
        <f t="shared" si="103"/>
        <v>web</v>
      </c>
    </row>
    <row r="943" spans="1:2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98"/>
        <v>0.1305813953488372</v>
      </c>
      <c r="G943" t="s">
        <v>14</v>
      </c>
      <c r="H943">
        <v>78</v>
      </c>
      <c r="I943">
        <f t="shared" si="99"/>
        <v>2846.5</v>
      </c>
      <c r="J943" t="s">
        <v>21</v>
      </c>
      <c r="K943" t="s">
        <v>22</v>
      </c>
      <c r="L943">
        <v>1294552800</v>
      </c>
      <c r="M943">
        <v>1297576800</v>
      </c>
      <c r="N943" t="str">
        <f t="shared" si="100"/>
        <v>01/09/2011</v>
      </c>
      <c r="O943" s="11" t="str">
        <f t="shared" si="101"/>
        <v>January</v>
      </c>
      <c r="P943">
        <f t="shared" si="104"/>
        <v>2011</v>
      </c>
      <c r="Q943" t="str">
        <f>TEXT(DATE(1970,1,1)+M943/86400,"MM/DD/YYYY")</f>
        <v>02/13/2011</v>
      </c>
      <c r="R943" t="b">
        <v>1</v>
      </c>
      <c r="S943" t="b">
        <v>0</v>
      </c>
      <c r="T943" t="s">
        <v>33</v>
      </c>
      <c r="U943" t="str">
        <f t="shared" si="102"/>
        <v>theater</v>
      </c>
      <c r="V943" t="str">
        <f t="shared" si="103"/>
        <v>plays</v>
      </c>
    </row>
    <row r="944" spans="1:2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98"/>
        <v>0.64635416666666667</v>
      </c>
      <c r="G944" t="s">
        <v>14</v>
      </c>
      <c r="H944">
        <v>67</v>
      </c>
      <c r="I944">
        <f t="shared" si="99"/>
        <v>3136</v>
      </c>
      <c r="J944" t="s">
        <v>26</v>
      </c>
      <c r="K944" t="s">
        <v>27</v>
      </c>
      <c r="L944">
        <v>1295935200</v>
      </c>
      <c r="M944">
        <v>1296194400</v>
      </c>
      <c r="N944" t="str">
        <f t="shared" si="100"/>
        <v>01/25/2011</v>
      </c>
      <c r="O944" s="11" t="str">
        <f t="shared" si="101"/>
        <v>January</v>
      </c>
      <c r="P944">
        <f t="shared" si="104"/>
        <v>2011</v>
      </c>
      <c r="Q944" t="str">
        <f>TEXT(DATE(1970,1,1)+M944/86400,"MM/DD/YYYY")</f>
        <v>01/28/2011</v>
      </c>
      <c r="R944" t="b">
        <v>0</v>
      </c>
      <c r="S944" t="b">
        <v>0</v>
      </c>
      <c r="T944" t="s">
        <v>33</v>
      </c>
      <c r="U944" t="str">
        <f t="shared" si="102"/>
        <v>theater</v>
      </c>
      <c r="V944" t="str">
        <f t="shared" si="103"/>
        <v>plays</v>
      </c>
    </row>
    <row r="945" spans="1:2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98"/>
        <v>1.5958666666666668</v>
      </c>
      <c r="G945" t="s">
        <v>20</v>
      </c>
      <c r="H945">
        <v>114</v>
      </c>
      <c r="I945">
        <f t="shared" si="99"/>
        <v>6041.5</v>
      </c>
      <c r="J945" t="s">
        <v>21</v>
      </c>
      <c r="K945" t="s">
        <v>22</v>
      </c>
      <c r="L945">
        <v>1411534800</v>
      </c>
      <c r="M945">
        <v>1414558800</v>
      </c>
      <c r="N945" t="str">
        <f t="shared" si="100"/>
        <v>09/24/2014</v>
      </c>
      <c r="O945" s="11" t="str">
        <f t="shared" si="101"/>
        <v>September</v>
      </c>
      <c r="P945">
        <f t="shared" si="104"/>
        <v>2014</v>
      </c>
      <c r="Q945" t="str">
        <f>TEXT(DATE(1970,1,1)+M945/86400,"MM/DD/YYYY")</f>
        <v>10/29/2014</v>
      </c>
      <c r="R945" t="b">
        <v>0</v>
      </c>
      <c r="S945" t="b">
        <v>0</v>
      </c>
      <c r="T945" t="s">
        <v>17</v>
      </c>
      <c r="U945" t="str">
        <f t="shared" si="102"/>
        <v>food</v>
      </c>
      <c r="V945" t="str">
        <f t="shared" si="103"/>
        <v>food trucks</v>
      </c>
    </row>
    <row r="946" spans="1:2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98"/>
        <v>0.81420000000000003</v>
      </c>
      <c r="G946" t="s">
        <v>14</v>
      </c>
      <c r="H946">
        <v>263</v>
      </c>
      <c r="I946">
        <f t="shared" si="99"/>
        <v>4202.5</v>
      </c>
      <c r="J946" t="s">
        <v>26</v>
      </c>
      <c r="K946" t="s">
        <v>27</v>
      </c>
      <c r="L946">
        <v>1486706400</v>
      </c>
      <c r="M946">
        <v>1488348000</v>
      </c>
      <c r="N946" t="str">
        <f t="shared" si="100"/>
        <v>02/10/2017</v>
      </c>
      <c r="O946" s="11" t="str">
        <f t="shared" si="101"/>
        <v>February</v>
      </c>
      <c r="P946">
        <f t="shared" si="104"/>
        <v>2017</v>
      </c>
      <c r="Q946" t="str">
        <f>TEXT(DATE(1970,1,1)+M946/86400,"MM/DD/YYYY")</f>
        <v>03/01/2017</v>
      </c>
      <c r="R946" t="b">
        <v>0</v>
      </c>
      <c r="S946" t="b">
        <v>0</v>
      </c>
      <c r="T946" t="s">
        <v>122</v>
      </c>
      <c r="U946" t="str">
        <f t="shared" si="102"/>
        <v>photography</v>
      </c>
      <c r="V946" t="str">
        <f t="shared" si="103"/>
        <v>photography books</v>
      </c>
    </row>
    <row r="947" spans="1:2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98"/>
        <v>0.32444767441860467</v>
      </c>
      <c r="G947" t="s">
        <v>14</v>
      </c>
      <c r="H947">
        <v>1691</v>
      </c>
      <c r="I947">
        <f t="shared" si="99"/>
        <v>28748</v>
      </c>
      <c r="J947" t="s">
        <v>21</v>
      </c>
      <c r="K947" t="s">
        <v>22</v>
      </c>
      <c r="L947">
        <v>1333602000</v>
      </c>
      <c r="M947">
        <v>1334898000</v>
      </c>
      <c r="N947" t="str">
        <f t="shared" si="100"/>
        <v>04/05/2012</v>
      </c>
      <c r="O947" s="11" t="str">
        <f t="shared" si="101"/>
        <v>April</v>
      </c>
      <c r="P947">
        <f t="shared" si="104"/>
        <v>2012</v>
      </c>
      <c r="Q947" t="str">
        <f>TEXT(DATE(1970,1,1)+M947/86400,"MM/DD/YYYY")</f>
        <v>04/20/2012</v>
      </c>
      <c r="R947" t="b">
        <v>1</v>
      </c>
      <c r="S947" t="b">
        <v>0</v>
      </c>
      <c r="T947" t="s">
        <v>122</v>
      </c>
      <c r="U947" t="str">
        <f t="shared" si="102"/>
        <v>photography</v>
      </c>
      <c r="V947" t="str">
        <f t="shared" si="103"/>
        <v>photography books</v>
      </c>
    </row>
    <row r="948" spans="1:22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98"/>
        <v>9.9141184124918666E-2</v>
      </c>
      <c r="G948" t="s">
        <v>14</v>
      </c>
      <c r="H948">
        <v>181</v>
      </c>
      <c r="I948">
        <f t="shared" si="99"/>
        <v>7709.5</v>
      </c>
      <c r="J948" t="s">
        <v>21</v>
      </c>
      <c r="K948" t="s">
        <v>22</v>
      </c>
      <c r="L948">
        <v>1308200400</v>
      </c>
      <c r="M948">
        <v>1308373200</v>
      </c>
      <c r="N948" t="str">
        <f t="shared" si="100"/>
        <v>06/16/2011</v>
      </c>
      <c r="O948" s="11" t="str">
        <f t="shared" si="101"/>
        <v>June</v>
      </c>
      <c r="P948">
        <f t="shared" si="104"/>
        <v>2011</v>
      </c>
      <c r="Q948" t="str">
        <f>TEXT(DATE(1970,1,1)+M948/86400,"MM/DD/YYYY")</f>
        <v>06/18/2011</v>
      </c>
      <c r="R948" t="b">
        <v>0</v>
      </c>
      <c r="S948" t="b">
        <v>0</v>
      </c>
      <c r="T948" t="s">
        <v>33</v>
      </c>
      <c r="U948" t="str">
        <f t="shared" si="102"/>
        <v>theater</v>
      </c>
      <c r="V948" t="str">
        <f t="shared" si="103"/>
        <v>plays</v>
      </c>
    </row>
    <row r="949" spans="1:2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98"/>
        <v>0.26694444444444443</v>
      </c>
      <c r="G949" t="s">
        <v>14</v>
      </c>
      <c r="H949">
        <v>13</v>
      </c>
      <c r="I949">
        <f t="shared" si="99"/>
        <v>487</v>
      </c>
      <c r="J949" t="s">
        <v>21</v>
      </c>
      <c r="K949" t="s">
        <v>22</v>
      </c>
      <c r="L949">
        <v>1411707600</v>
      </c>
      <c r="M949">
        <v>1412312400</v>
      </c>
      <c r="N949" t="str">
        <f t="shared" si="100"/>
        <v>09/26/2014</v>
      </c>
      <c r="O949" s="11" t="str">
        <f t="shared" si="101"/>
        <v>September</v>
      </c>
      <c r="P949">
        <f t="shared" si="104"/>
        <v>2014</v>
      </c>
      <c r="Q949" t="str">
        <f>TEXT(DATE(1970,1,1)+M949/86400,"MM/DD/YYYY")</f>
        <v>10/03/2014</v>
      </c>
      <c r="R949" t="b">
        <v>0</v>
      </c>
      <c r="S949" t="b">
        <v>0</v>
      </c>
      <c r="T949" t="s">
        <v>33</v>
      </c>
      <c r="U949" t="str">
        <f t="shared" si="102"/>
        <v>theater</v>
      </c>
      <c r="V949" t="str">
        <f t="shared" si="103"/>
        <v>plays</v>
      </c>
    </row>
    <row r="950" spans="1:2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98"/>
        <v>0.62957446808510642</v>
      </c>
      <c r="G950" t="s">
        <v>74</v>
      </c>
      <c r="H950">
        <v>160</v>
      </c>
      <c r="I950">
        <f t="shared" si="99"/>
        <v>3039</v>
      </c>
      <c r="J950" t="s">
        <v>21</v>
      </c>
      <c r="K950" t="s">
        <v>22</v>
      </c>
      <c r="L950">
        <v>1418364000</v>
      </c>
      <c r="M950">
        <v>1419228000</v>
      </c>
      <c r="N950" t="str">
        <f t="shared" si="100"/>
        <v>12/12/2014</v>
      </c>
      <c r="O950" s="11" t="str">
        <f t="shared" si="101"/>
        <v>December</v>
      </c>
      <c r="P950">
        <f t="shared" si="104"/>
        <v>2014</v>
      </c>
      <c r="Q950" t="str">
        <f>TEXT(DATE(1970,1,1)+M950/86400,"MM/DD/YYYY")</f>
        <v>12/22/2014</v>
      </c>
      <c r="R950" t="b">
        <v>1</v>
      </c>
      <c r="S950" t="b">
        <v>1</v>
      </c>
      <c r="T950" t="s">
        <v>42</v>
      </c>
      <c r="U950" t="str">
        <f t="shared" si="102"/>
        <v>film &amp; video</v>
      </c>
      <c r="V950" t="str">
        <f t="shared" si="103"/>
        <v>documentary</v>
      </c>
    </row>
    <row r="951" spans="1:22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98"/>
        <v>1.6135593220338984</v>
      </c>
      <c r="G951" t="s">
        <v>20</v>
      </c>
      <c r="H951">
        <v>203</v>
      </c>
      <c r="I951">
        <f t="shared" si="99"/>
        <v>4861.5</v>
      </c>
      <c r="J951" t="s">
        <v>21</v>
      </c>
      <c r="K951" t="s">
        <v>22</v>
      </c>
      <c r="L951">
        <v>1429333200</v>
      </c>
      <c r="M951">
        <v>1430974800</v>
      </c>
      <c r="N951" t="str">
        <f t="shared" si="100"/>
        <v>04/18/2015</v>
      </c>
      <c r="O951" s="11" t="str">
        <f t="shared" si="101"/>
        <v>April</v>
      </c>
      <c r="P951">
        <f t="shared" si="104"/>
        <v>2015</v>
      </c>
      <c r="Q951" t="str">
        <f>TEXT(DATE(1970,1,1)+M951/86400,"MM/DD/YYYY")</f>
        <v>05/07/2015</v>
      </c>
      <c r="R951" t="b">
        <v>0</v>
      </c>
      <c r="S951" t="b">
        <v>0</v>
      </c>
      <c r="T951" t="s">
        <v>28</v>
      </c>
      <c r="U951" t="str">
        <f t="shared" si="102"/>
        <v>technology</v>
      </c>
      <c r="V951" t="str">
        <f t="shared" si="103"/>
        <v>web</v>
      </c>
    </row>
    <row r="952" spans="1:22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98"/>
        <v>0.05</v>
      </c>
      <c r="G952" t="s">
        <v>14</v>
      </c>
      <c r="H952">
        <v>1</v>
      </c>
      <c r="I952">
        <f t="shared" si="99"/>
        <v>3</v>
      </c>
      <c r="J952" t="s">
        <v>21</v>
      </c>
      <c r="K952" t="s">
        <v>22</v>
      </c>
      <c r="L952">
        <v>1555390800</v>
      </c>
      <c r="M952">
        <v>1555822800</v>
      </c>
      <c r="N952" t="str">
        <f t="shared" si="100"/>
        <v>04/16/2019</v>
      </c>
      <c r="O952" s="11" t="str">
        <f t="shared" si="101"/>
        <v>April</v>
      </c>
      <c r="P952">
        <f t="shared" si="104"/>
        <v>2019</v>
      </c>
      <c r="Q952" t="str">
        <f>TEXT(DATE(1970,1,1)+M952/86400,"MM/DD/YYYY")</f>
        <v>04/21/2019</v>
      </c>
      <c r="R952" t="b">
        <v>0</v>
      </c>
      <c r="S952" t="b">
        <v>1</v>
      </c>
      <c r="T952" t="s">
        <v>33</v>
      </c>
      <c r="U952" t="str">
        <f t="shared" si="102"/>
        <v>theater</v>
      </c>
      <c r="V952" t="str">
        <f t="shared" si="103"/>
        <v>plays</v>
      </c>
    </row>
    <row r="953" spans="1:2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98"/>
        <v>10.969379310344827</v>
      </c>
      <c r="G953" t="s">
        <v>20</v>
      </c>
      <c r="H953">
        <v>1559</v>
      </c>
      <c r="I953">
        <f t="shared" si="99"/>
        <v>80307.5</v>
      </c>
      <c r="J953" t="s">
        <v>21</v>
      </c>
      <c r="K953" t="s">
        <v>22</v>
      </c>
      <c r="L953">
        <v>1482732000</v>
      </c>
      <c r="M953">
        <v>1482818400</v>
      </c>
      <c r="N953" t="str">
        <f t="shared" si="100"/>
        <v>12/26/2016</v>
      </c>
      <c r="O953" s="11" t="str">
        <f t="shared" si="101"/>
        <v>December</v>
      </c>
      <c r="P953">
        <f t="shared" si="104"/>
        <v>2016</v>
      </c>
      <c r="Q953" t="str">
        <f>TEXT(DATE(1970,1,1)+M953/86400,"MM/DD/YYYY")</f>
        <v>12/27/2016</v>
      </c>
      <c r="R953" t="b">
        <v>0</v>
      </c>
      <c r="S953" t="b">
        <v>1</v>
      </c>
      <c r="T953" t="s">
        <v>23</v>
      </c>
      <c r="U953" t="str">
        <f t="shared" si="102"/>
        <v>music</v>
      </c>
      <c r="V953" t="str">
        <f t="shared" si="103"/>
        <v>rock</v>
      </c>
    </row>
    <row r="954" spans="1:2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98"/>
        <v>0.70094158075601376</v>
      </c>
      <c r="G954" t="s">
        <v>74</v>
      </c>
      <c r="H954">
        <v>2266</v>
      </c>
      <c r="I954">
        <f t="shared" si="99"/>
        <v>52126.5</v>
      </c>
      <c r="J954" t="s">
        <v>21</v>
      </c>
      <c r="K954" t="s">
        <v>22</v>
      </c>
      <c r="L954">
        <v>1470718800</v>
      </c>
      <c r="M954">
        <v>1471928400</v>
      </c>
      <c r="N954" t="str">
        <f t="shared" si="100"/>
        <v>08/09/2016</v>
      </c>
      <c r="O954" s="11" t="str">
        <f t="shared" si="101"/>
        <v>August</v>
      </c>
      <c r="P954">
        <f t="shared" si="104"/>
        <v>2016</v>
      </c>
      <c r="Q954" t="str">
        <f>TEXT(DATE(1970,1,1)+M954/86400,"MM/DD/YYYY")</f>
        <v>08/23/2016</v>
      </c>
      <c r="R954" t="b">
        <v>0</v>
      </c>
      <c r="S954" t="b">
        <v>0</v>
      </c>
      <c r="T954" t="s">
        <v>42</v>
      </c>
      <c r="U954" t="str">
        <f t="shared" si="102"/>
        <v>film &amp; video</v>
      </c>
      <c r="V954" t="str">
        <f t="shared" si="103"/>
        <v>documentary</v>
      </c>
    </row>
    <row r="955" spans="1:22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98"/>
        <v>0.6</v>
      </c>
      <c r="G955" t="s">
        <v>14</v>
      </c>
      <c r="H955">
        <v>21</v>
      </c>
      <c r="I955">
        <f t="shared" si="99"/>
        <v>1000.5</v>
      </c>
      <c r="J955" t="s">
        <v>21</v>
      </c>
      <c r="K955" t="s">
        <v>22</v>
      </c>
      <c r="L955">
        <v>1450591200</v>
      </c>
      <c r="M955">
        <v>1453701600</v>
      </c>
      <c r="N955" t="str">
        <f t="shared" si="100"/>
        <v>12/20/2015</v>
      </c>
      <c r="O955" s="11" t="str">
        <f t="shared" si="101"/>
        <v>December</v>
      </c>
      <c r="P955">
        <f t="shared" si="104"/>
        <v>2015</v>
      </c>
      <c r="Q955" t="str">
        <f>TEXT(DATE(1970,1,1)+M955/86400,"MM/DD/YYYY")</f>
        <v>01/25/2016</v>
      </c>
      <c r="R955" t="b">
        <v>0</v>
      </c>
      <c r="S955" t="b">
        <v>1</v>
      </c>
      <c r="T955" t="s">
        <v>474</v>
      </c>
      <c r="U955" t="str">
        <f t="shared" si="102"/>
        <v>film &amp; video</v>
      </c>
      <c r="V955" t="str">
        <f t="shared" si="103"/>
        <v>science fiction</v>
      </c>
    </row>
    <row r="956" spans="1:2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98"/>
        <v>3.6709859154929578</v>
      </c>
      <c r="G956" t="s">
        <v>20</v>
      </c>
      <c r="H956">
        <v>1548</v>
      </c>
      <c r="I956">
        <f t="shared" si="99"/>
        <v>78966</v>
      </c>
      <c r="J956" t="s">
        <v>26</v>
      </c>
      <c r="K956" t="s">
        <v>27</v>
      </c>
      <c r="L956">
        <v>1348290000</v>
      </c>
      <c r="M956">
        <v>1350363600</v>
      </c>
      <c r="N956" t="str">
        <f t="shared" si="100"/>
        <v>09/22/2012</v>
      </c>
      <c r="O956" s="11" t="str">
        <f t="shared" si="101"/>
        <v>September</v>
      </c>
      <c r="P956">
        <f t="shared" si="104"/>
        <v>2012</v>
      </c>
      <c r="Q956" t="str">
        <f>TEXT(DATE(1970,1,1)+M956/86400,"MM/DD/YYYY")</f>
        <v>10/16/2012</v>
      </c>
      <c r="R956" t="b">
        <v>0</v>
      </c>
      <c r="S956" t="b">
        <v>0</v>
      </c>
      <c r="T956" t="s">
        <v>28</v>
      </c>
      <c r="U956" t="str">
        <f t="shared" si="102"/>
        <v>technology</v>
      </c>
      <c r="V956" t="str">
        <f t="shared" si="103"/>
        <v>web</v>
      </c>
    </row>
    <row r="957" spans="1:22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98"/>
        <v>11.09</v>
      </c>
      <c r="G957" t="s">
        <v>20</v>
      </c>
      <c r="H957">
        <v>80</v>
      </c>
      <c r="I957">
        <f t="shared" si="99"/>
        <v>3921.5</v>
      </c>
      <c r="J957" t="s">
        <v>21</v>
      </c>
      <c r="K957" t="s">
        <v>22</v>
      </c>
      <c r="L957">
        <v>1353823200</v>
      </c>
      <c r="M957">
        <v>1353996000</v>
      </c>
      <c r="N957" t="str">
        <f t="shared" si="100"/>
        <v>11/25/2012</v>
      </c>
      <c r="O957" s="11" t="str">
        <f t="shared" si="101"/>
        <v>November</v>
      </c>
      <c r="P957">
        <f t="shared" si="104"/>
        <v>2012</v>
      </c>
      <c r="Q957" t="str">
        <f>TEXT(DATE(1970,1,1)+M957/86400,"MM/DD/YYYY")</f>
        <v>11/27/2012</v>
      </c>
      <c r="R957" t="b">
        <v>0</v>
      </c>
      <c r="S957" t="b">
        <v>0</v>
      </c>
      <c r="T957" t="s">
        <v>33</v>
      </c>
      <c r="U957" t="str">
        <f t="shared" si="102"/>
        <v>theater</v>
      </c>
      <c r="V957" t="str">
        <f t="shared" si="103"/>
        <v>plays</v>
      </c>
    </row>
    <row r="958" spans="1:2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98"/>
        <v>0.19028784648187633</v>
      </c>
      <c r="G958" t="s">
        <v>14</v>
      </c>
      <c r="H958">
        <v>830</v>
      </c>
      <c r="I958">
        <f t="shared" si="99"/>
        <v>18264</v>
      </c>
      <c r="J958" t="s">
        <v>21</v>
      </c>
      <c r="K958" t="s">
        <v>22</v>
      </c>
      <c r="L958">
        <v>1450764000</v>
      </c>
      <c r="M958">
        <v>1451109600</v>
      </c>
      <c r="N958" t="str">
        <f t="shared" si="100"/>
        <v>12/22/2015</v>
      </c>
      <c r="O958" s="11" t="str">
        <f t="shared" si="101"/>
        <v>December</v>
      </c>
      <c r="P958">
        <f t="shared" si="104"/>
        <v>2015</v>
      </c>
      <c r="Q958" t="str">
        <f>TEXT(DATE(1970,1,1)+M958/86400,"MM/DD/YYYY")</f>
        <v>12/26/2015</v>
      </c>
      <c r="R958" t="b">
        <v>0</v>
      </c>
      <c r="S958" t="b">
        <v>0</v>
      </c>
      <c r="T958" t="s">
        <v>474</v>
      </c>
      <c r="U958" t="str">
        <f t="shared" si="102"/>
        <v>film &amp; video</v>
      </c>
      <c r="V958" t="str">
        <f t="shared" si="103"/>
        <v>science fiction</v>
      </c>
    </row>
    <row r="959" spans="1:2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98"/>
        <v>1.2687755102040816</v>
      </c>
      <c r="G959" t="s">
        <v>20</v>
      </c>
      <c r="H959">
        <v>131</v>
      </c>
      <c r="I959">
        <f t="shared" si="99"/>
        <v>6282.5</v>
      </c>
      <c r="J959" t="s">
        <v>21</v>
      </c>
      <c r="K959" t="s">
        <v>22</v>
      </c>
      <c r="L959">
        <v>1329372000</v>
      </c>
      <c r="M959">
        <v>1329631200</v>
      </c>
      <c r="N959" t="str">
        <f t="shared" si="100"/>
        <v>02/16/2012</v>
      </c>
      <c r="O959" s="11" t="str">
        <f t="shared" si="101"/>
        <v>February</v>
      </c>
      <c r="P959">
        <f t="shared" si="104"/>
        <v>2012</v>
      </c>
      <c r="Q959" t="str">
        <f>TEXT(DATE(1970,1,1)+M959/86400,"MM/DD/YYYY")</f>
        <v>02/19/2012</v>
      </c>
      <c r="R959" t="b">
        <v>0</v>
      </c>
      <c r="S959" t="b">
        <v>0</v>
      </c>
      <c r="T959" t="s">
        <v>33</v>
      </c>
      <c r="U959" t="str">
        <f t="shared" si="102"/>
        <v>theater</v>
      </c>
      <c r="V959" t="str">
        <f t="shared" si="103"/>
        <v>plays</v>
      </c>
    </row>
    <row r="960" spans="1:22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98"/>
        <v>7.3463636363636367</v>
      </c>
      <c r="G960" t="s">
        <v>20</v>
      </c>
      <c r="H960">
        <v>112</v>
      </c>
      <c r="I960">
        <f t="shared" si="99"/>
        <v>4096.5</v>
      </c>
      <c r="J960" t="s">
        <v>21</v>
      </c>
      <c r="K960" t="s">
        <v>22</v>
      </c>
      <c r="L960">
        <v>1277096400</v>
      </c>
      <c r="M960">
        <v>1278997200</v>
      </c>
      <c r="N960" t="str">
        <f t="shared" si="100"/>
        <v>06/21/2010</v>
      </c>
      <c r="O960" s="11" t="str">
        <f t="shared" si="101"/>
        <v>June</v>
      </c>
      <c r="P960">
        <f t="shared" si="104"/>
        <v>2010</v>
      </c>
      <c r="Q960" t="str">
        <f>TEXT(DATE(1970,1,1)+M960/86400,"MM/DD/YYYY")</f>
        <v>07/13/2010</v>
      </c>
      <c r="R960" t="b">
        <v>0</v>
      </c>
      <c r="S960" t="b">
        <v>0</v>
      </c>
      <c r="T960" t="s">
        <v>71</v>
      </c>
      <c r="U960" t="str">
        <f t="shared" si="102"/>
        <v>film &amp; video</v>
      </c>
      <c r="V960" t="str">
        <f t="shared" si="103"/>
        <v>animation</v>
      </c>
    </row>
    <row r="961" spans="1:2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98"/>
        <v>4.5731034482758622E-2</v>
      </c>
      <c r="G961" t="s">
        <v>14</v>
      </c>
      <c r="H961">
        <v>130</v>
      </c>
      <c r="I961">
        <f t="shared" si="99"/>
        <v>3380.5</v>
      </c>
      <c r="J961" t="s">
        <v>21</v>
      </c>
      <c r="K961" t="s">
        <v>22</v>
      </c>
      <c r="L961">
        <v>1277701200</v>
      </c>
      <c r="M961">
        <v>1280120400</v>
      </c>
      <c r="N961" t="str">
        <f t="shared" si="100"/>
        <v>06/28/2010</v>
      </c>
      <c r="O961" s="11" t="str">
        <f t="shared" si="101"/>
        <v>June</v>
      </c>
      <c r="P961">
        <f t="shared" si="104"/>
        <v>2010</v>
      </c>
      <c r="Q961" t="str">
        <f>TEXT(DATE(1970,1,1)+M961/86400,"MM/DD/YYYY")</f>
        <v>07/26/2010</v>
      </c>
      <c r="R961" t="b">
        <v>0</v>
      </c>
      <c r="S961" t="b">
        <v>0</v>
      </c>
      <c r="T961" t="s">
        <v>206</v>
      </c>
      <c r="U961" t="str">
        <f t="shared" si="102"/>
        <v>publishing</v>
      </c>
      <c r="V961" t="str">
        <f t="shared" si="103"/>
        <v>translations</v>
      </c>
    </row>
    <row r="962" spans="1:2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98"/>
        <v>0.85054545454545449</v>
      </c>
      <c r="G962" t="s">
        <v>14</v>
      </c>
      <c r="H962">
        <v>55</v>
      </c>
      <c r="I962">
        <f t="shared" si="99"/>
        <v>2366.5</v>
      </c>
      <c r="J962" t="s">
        <v>21</v>
      </c>
      <c r="K962" t="s">
        <v>22</v>
      </c>
      <c r="L962">
        <v>1454911200</v>
      </c>
      <c r="M962">
        <v>1458104400</v>
      </c>
      <c r="N962" t="str">
        <f t="shared" si="100"/>
        <v>02/08/2016</v>
      </c>
      <c r="O962" s="11" t="str">
        <f t="shared" si="101"/>
        <v>February</v>
      </c>
      <c r="P962">
        <f t="shared" si="104"/>
        <v>2016</v>
      </c>
      <c r="Q962" t="str">
        <f>TEXT(DATE(1970,1,1)+M962/86400,"MM/DD/YYYY")</f>
        <v>03/16/2016</v>
      </c>
      <c r="R962" t="b">
        <v>0</v>
      </c>
      <c r="S962" t="b">
        <v>0</v>
      </c>
      <c r="T962" t="s">
        <v>28</v>
      </c>
      <c r="U962" t="str">
        <f t="shared" si="102"/>
        <v>technology</v>
      </c>
      <c r="V962" t="str">
        <f t="shared" si="103"/>
        <v>web</v>
      </c>
    </row>
    <row r="963" spans="1:22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05">(E963/D963)</f>
        <v>1.1929824561403508</v>
      </c>
      <c r="G963" t="s">
        <v>20</v>
      </c>
      <c r="H963">
        <v>155</v>
      </c>
      <c r="I963">
        <f t="shared" ref="I963:I1001" si="106">AVERAGE(H963,E963)</f>
        <v>3477.5</v>
      </c>
      <c r="J963" t="s">
        <v>21</v>
      </c>
      <c r="K963" t="s">
        <v>22</v>
      </c>
      <c r="L963">
        <v>1297922400</v>
      </c>
      <c r="M963">
        <v>1298268000</v>
      </c>
      <c r="N963" t="str">
        <f t="shared" ref="N963:N1001" si="107">TEXT(DATE(1970,1,1)+L963/86400,"MM/DD/YYYY")</f>
        <v>02/17/2011</v>
      </c>
      <c r="O963" s="11" t="str">
        <f t="shared" ref="O963:O1001" si="108">TEXT(N963,"MMMM")</f>
        <v>February</v>
      </c>
      <c r="P963">
        <f t="shared" si="104"/>
        <v>2011</v>
      </c>
      <c r="Q963" t="str">
        <f>TEXT(DATE(1970,1,1)+M963/86400,"MM/DD/YYYY")</f>
        <v>02/21/2011</v>
      </c>
      <c r="R963" t="b">
        <v>0</v>
      </c>
      <c r="S963" t="b">
        <v>0</v>
      </c>
      <c r="T963" t="s">
        <v>206</v>
      </c>
      <c r="U963" t="str">
        <f t="shared" ref="U963:U1001" si="109">LEFT(T963,FIND("/",T963)-1)</f>
        <v>publishing</v>
      </c>
      <c r="V963" t="str">
        <f t="shared" ref="V963:V1001" si="110">RIGHT(T963,LEN(T963)-FIND("/",T963)-0)</f>
        <v>translations</v>
      </c>
    </row>
    <row r="964" spans="1:2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05"/>
        <v>2.9602777777777778</v>
      </c>
      <c r="G964" t="s">
        <v>20</v>
      </c>
      <c r="H964">
        <v>266</v>
      </c>
      <c r="I964">
        <f t="shared" si="106"/>
        <v>5461.5</v>
      </c>
      <c r="J964" t="s">
        <v>21</v>
      </c>
      <c r="K964" t="s">
        <v>22</v>
      </c>
      <c r="L964">
        <v>1384408800</v>
      </c>
      <c r="M964">
        <v>1386223200</v>
      </c>
      <c r="N964" t="str">
        <f t="shared" si="107"/>
        <v>11/14/2013</v>
      </c>
      <c r="O964" s="11" t="str">
        <f t="shared" si="108"/>
        <v>November</v>
      </c>
      <c r="P964">
        <f t="shared" ref="P964:P1001" si="111">YEAR(N964)</f>
        <v>2013</v>
      </c>
      <c r="Q964" t="str">
        <f>TEXT(DATE(1970,1,1)+M964/86400,"MM/DD/YYYY")</f>
        <v>12/05/2013</v>
      </c>
      <c r="R964" t="b">
        <v>0</v>
      </c>
      <c r="S964" t="b">
        <v>0</v>
      </c>
      <c r="T964" t="s">
        <v>17</v>
      </c>
      <c r="U964" t="str">
        <f t="shared" si="109"/>
        <v>food</v>
      </c>
      <c r="V964" t="str">
        <f t="shared" si="110"/>
        <v>food trucks</v>
      </c>
    </row>
    <row r="965" spans="1:2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05"/>
        <v>0.84694915254237291</v>
      </c>
      <c r="G965" t="s">
        <v>14</v>
      </c>
      <c r="H965">
        <v>114</v>
      </c>
      <c r="I965">
        <f t="shared" si="106"/>
        <v>2555.5</v>
      </c>
      <c r="J965" t="s">
        <v>107</v>
      </c>
      <c r="K965" t="s">
        <v>108</v>
      </c>
      <c r="L965">
        <v>1299304800</v>
      </c>
      <c r="M965">
        <v>1299823200</v>
      </c>
      <c r="N965" t="str">
        <f t="shared" si="107"/>
        <v>03/05/2011</v>
      </c>
      <c r="O965" s="11" t="str">
        <f t="shared" si="108"/>
        <v>March</v>
      </c>
      <c r="P965">
        <f t="shared" si="111"/>
        <v>2011</v>
      </c>
      <c r="Q965" t="str">
        <f>TEXT(DATE(1970,1,1)+M965/86400,"MM/DD/YYYY")</f>
        <v>03/11/2011</v>
      </c>
      <c r="R965" t="b">
        <v>0</v>
      </c>
      <c r="S965" t="b">
        <v>1</v>
      </c>
      <c r="T965" t="s">
        <v>122</v>
      </c>
      <c r="U965" t="str">
        <f t="shared" si="109"/>
        <v>photography</v>
      </c>
      <c r="V965" t="str">
        <f t="shared" si="110"/>
        <v>photography books</v>
      </c>
    </row>
    <row r="966" spans="1:22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05"/>
        <v>3.5578378378378379</v>
      </c>
      <c r="G966" t="s">
        <v>20</v>
      </c>
      <c r="H966">
        <v>155</v>
      </c>
      <c r="I966">
        <f t="shared" si="106"/>
        <v>6659.5</v>
      </c>
      <c r="J966" t="s">
        <v>21</v>
      </c>
      <c r="K966" t="s">
        <v>22</v>
      </c>
      <c r="L966">
        <v>1431320400</v>
      </c>
      <c r="M966">
        <v>1431752400</v>
      </c>
      <c r="N966" t="str">
        <f t="shared" si="107"/>
        <v>05/11/2015</v>
      </c>
      <c r="O966" s="11" t="str">
        <f t="shared" si="108"/>
        <v>May</v>
      </c>
      <c r="P966">
        <f t="shared" si="111"/>
        <v>2015</v>
      </c>
      <c r="Q966" t="str">
        <f>TEXT(DATE(1970,1,1)+M966/86400,"MM/DD/YYYY")</f>
        <v>05/16/2015</v>
      </c>
      <c r="R966" t="b">
        <v>0</v>
      </c>
      <c r="S966" t="b">
        <v>0</v>
      </c>
      <c r="T966" t="s">
        <v>33</v>
      </c>
      <c r="U966" t="str">
        <f t="shared" si="109"/>
        <v>theater</v>
      </c>
      <c r="V966" t="str">
        <f t="shared" si="110"/>
        <v>plays</v>
      </c>
    </row>
    <row r="967" spans="1:2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05"/>
        <v>3.8640909090909092</v>
      </c>
      <c r="G967" t="s">
        <v>20</v>
      </c>
      <c r="H967">
        <v>207</v>
      </c>
      <c r="I967">
        <f t="shared" si="106"/>
        <v>4354</v>
      </c>
      <c r="J967" t="s">
        <v>40</v>
      </c>
      <c r="K967" t="s">
        <v>41</v>
      </c>
      <c r="L967">
        <v>1264399200</v>
      </c>
      <c r="M967">
        <v>1267855200</v>
      </c>
      <c r="N967" t="str">
        <f t="shared" si="107"/>
        <v>01/25/2010</v>
      </c>
      <c r="O967" s="11" t="str">
        <f t="shared" si="108"/>
        <v>January</v>
      </c>
      <c r="P967">
        <f t="shared" si="111"/>
        <v>2010</v>
      </c>
      <c r="Q967" t="str">
        <f>TEXT(DATE(1970,1,1)+M967/86400,"MM/DD/YYYY")</f>
        <v>03/06/2010</v>
      </c>
      <c r="R967" t="b">
        <v>0</v>
      </c>
      <c r="S967" t="b">
        <v>0</v>
      </c>
      <c r="T967" t="s">
        <v>23</v>
      </c>
      <c r="U967" t="str">
        <f t="shared" si="109"/>
        <v>music</v>
      </c>
      <c r="V967" t="str">
        <f t="shared" si="110"/>
        <v>rock</v>
      </c>
    </row>
    <row r="968" spans="1:2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05"/>
        <v>7.9223529411764702</v>
      </c>
      <c r="G968" t="s">
        <v>20</v>
      </c>
      <c r="H968">
        <v>245</v>
      </c>
      <c r="I968">
        <f t="shared" si="106"/>
        <v>6856.5</v>
      </c>
      <c r="J968" t="s">
        <v>21</v>
      </c>
      <c r="K968" t="s">
        <v>22</v>
      </c>
      <c r="L968">
        <v>1497502800</v>
      </c>
      <c r="M968">
        <v>1497675600</v>
      </c>
      <c r="N968" t="str">
        <f t="shared" si="107"/>
        <v>06/15/2017</v>
      </c>
      <c r="O968" s="11" t="str">
        <f t="shared" si="108"/>
        <v>June</v>
      </c>
      <c r="P968">
        <f t="shared" si="111"/>
        <v>2017</v>
      </c>
      <c r="Q968" t="str">
        <f>TEXT(DATE(1970,1,1)+M968/86400,"MM/DD/YYYY")</f>
        <v>06/17/2017</v>
      </c>
      <c r="R968" t="b">
        <v>0</v>
      </c>
      <c r="S968" t="b">
        <v>0</v>
      </c>
      <c r="T968" t="s">
        <v>33</v>
      </c>
      <c r="U968" t="str">
        <f t="shared" si="109"/>
        <v>theater</v>
      </c>
      <c r="V968" t="str">
        <f t="shared" si="110"/>
        <v>plays</v>
      </c>
    </row>
    <row r="969" spans="1:2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05"/>
        <v>1.3703393665158372</v>
      </c>
      <c r="G969" t="s">
        <v>20</v>
      </c>
      <c r="H969">
        <v>1573</v>
      </c>
      <c r="I969">
        <f t="shared" si="106"/>
        <v>61355.5</v>
      </c>
      <c r="J969" t="s">
        <v>21</v>
      </c>
      <c r="K969" t="s">
        <v>22</v>
      </c>
      <c r="L969">
        <v>1333688400</v>
      </c>
      <c r="M969">
        <v>1336885200</v>
      </c>
      <c r="N969" t="str">
        <f t="shared" si="107"/>
        <v>04/06/2012</v>
      </c>
      <c r="O969" s="11" t="str">
        <f t="shared" si="108"/>
        <v>April</v>
      </c>
      <c r="P969">
        <f t="shared" si="111"/>
        <v>2012</v>
      </c>
      <c r="Q969" t="str">
        <f>TEXT(DATE(1970,1,1)+M969/86400,"MM/DD/YYYY")</f>
        <v>05/13/2012</v>
      </c>
      <c r="R969" t="b">
        <v>0</v>
      </c>
      <c r="S969" t="b">
        <v>0</v>
      </c>
      <c r="T969" t="s">
        <v>319</v>
      </c>
      <c r="U969" t="str">
        <f t="shared" si="109"/>
        <v>music</v>
      </c>
      <c r="V969" t="str">
        <f t="shared" si="110"/>
        <v>world music</v>
      </c>
    </row>
    <row r="970" spans="1:22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05"/>
        <v>3.3820833333333336</v>
      </c>
      <c r="G970" t="s">
        <v>20</v>
      </c>
      <c r="H970">
        <v>114</v>
      </c>
      <c r="I970">
        <f t="shared" si="106"/>
        <v>4115.5</v>
      </c>
      <c r="J970" t="s">
        <v>21</v>
      </c>
      <c r="K970" t="s">
        <v>22</v>
      </c>
      <c r="L970">
        <v>1293861600</v>
      </c>
      <c r="M970">
        <v>1295157600</v>
      </c>
      <c r="N970" t="str">
        <f t="shared" si="107"/>
        <v>01/01/2011</v>
      </c>
      <c r="O970" s="11" t="str">
        <f t="shared" si="108"/>
        <v>January</v>
      </c>
      <c r="P970">
        <f t="shared" si="111"/>
        <v>2011</v>
      </c>
      <c r="Q970" t="str">
        <f>TEXT(DATE(1970,1,1)+M970/86400,"MM/DD/YYYY")</f>
        <v>01/16/2011</v>
      </c>
      <c r="R970" t="b">
        <v>0</v>
      </c>
      <c r="S970" t="b">
        <v>0</v>
      </c>
      <c r="T970" t="s">
        <v>17</v>
      </c>
      <c r="U970" t="str">
        <f t="shared" si="109"/>
        <v>food</v>
      </c>
      <c r="V970" t="str">
        <f t="shared" si="110"/>
        <v>food trucks</v>
      </c>
    </row>
    <row r="971" spans="1:2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05"/>
        <v>1.0822784810126582</v>
      </c>
      <c r="G971" t="s">
        <v>20</v>
      </c>
      <c r="H971">
        <v>93</v>
      </c>
      <c r="I971">
        <f t="shared" si="106"/>
        <v>4321.5</v>
      </c>
      <c r="J971" t="s">
        <v>21</v>
      </c>
      <c r="K971" t="s">
        <v>22</v>
      </c>
      <c r="L971">
        <v>1576994400</v>
      </c>
      <c r="M971">
        <v>1577599200</v>
      </c>
      <c r="N971" t="str">
        <f t="shared" si="107"/>
        <v>12/22/2019</v>
      </c>
      <c r="O971" s="11" t="str">
        <f t="shared" si="108"/>
        <v>December</v>
      </c>
      <c r="P971">
        <f t="shared" si="111"/>
        <v>2019</v>
      </c>
      <c r="Q971" t="str">
        <f>TEXT(DATE(1970,1,1)+M971/86400,"MM/DD/YYYY")</f>
        <v>12/29/2019</v>
      </c>
      <c r="R971" t="b">
        <v>0</v>
      </c>
      <c r="S971" t="b">
        <v>0</v>
      </c>
      <c r="T971" t="s">
        <v>33</v>
      </c>
      <c r="U971" t="str">
        <f t="shared" si="109"/>
        <v>theater</v>
      </c>
      <c r="V971" t="str">
        <f t="shared" si="110"/>
        <v>plays</v>
      </c>
    </row>
    <row r="972" spans="1:22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05"/>
        <v>0.60757639620653314</v>
      </c>
      <c r="G972" t="s">
        <v>14</v>
      </c>
      <c r="H972">
        <v>594</v>
      </c>
      <c r="I972">
        <f t="shared" si="106"/>
        <v>29126.5</v>
      </c>
      <c r="J972" t="s">
        <v>21</v>
      </c>
      <c r="K972" t="s">
        <v>22</v>
      </c>
      <c r="L972">
        <v>1304917200</v>
      </c>
      <c r="M972">
        <v>1305003600</v>
      </c>
      <c r="N972" t="str">
        <f t="shared" si="107"/>
        <v>05/09/2011</v>
      </c>
      <c r="O972" s="11" t="str">
        <f t="shared" si="108"/>
        <v>May</v>
      </c>
      <c r="P972">
        <f t="shared" si="111"/>
        <v>2011</v>
      </c>
      <c r="Q972" t="str">
        <f>TEXT(DATE(1970,1,1)+M972/86400,"MM/DD/YYYY")</f>
        <v>05/10/2011</v>
      </c>
      <c r="R972" t="b">
        <v>0</v>
      </c>
      <c r="S972" t="b">
        <v>0</v>
      </c>
      <c r="T972" t="s">
        <v>33</v>
      </c>
      <c r="U972" t="str">
        <f t="shared" si="109"/>
        <v>theater</v>
      </c>
      <c r="V972" t="str">
        <f t="shared" si="110"/>
        <v>plays</v>
      </c>
    </row>
    <row r="973" spans="1:2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05"/>
        <v>0.27725490196078434</v>
      </c>
      <c r="G973" t="s">
        <v>14</v>
      </c>
      <c r="H973">
        <v>24</v>
      </c>
      <c r="I973">
        <f t="shared" si="106"/>
        <v>719</v>
      </c>
      <c r="J973" t="s">
        <v>21</v>
      </c>
      <c r="K973" t="s">
        <v>22</v>
      </c>
      <c r="L973">
        <v>1381208400</v>
      </c>
      <c r="M973">
        <v>1381726800</v>
      </c>
      <c r="N973" t="str">
        <f t="shared" si="107"/>
        <v>10/08/2013</v>
      </c>
      <c r="O973" s="11" t="str">
        <f t="shared" si="108"/>
        <v>October</v>
      </c>
      <c r="P973">
        <f t="shared" si="111"/>
        <v>2013</v>
      </c>
      <c r="Q973" t="str">
        <f>TEXT(DATE(1970,1,1)+M973/86400,"MM/DD/YYYY")</f>
        <v>10/14/2013</v>
      </c>
      <c r="R973" t="b">
        <v>0</v>
      </c>
      <c r="S973" t="b">
        <v>0</v>
      </c>
      <c r="T973" t="s">
        <v>269</v>
      </c>
      <c r="U973" t="str">
        <f t="shared" si="109"/>
        <v>film &amp; video</v>
      </c>
      <c r="V973" t="str">
        <f t="shared" si="110"/>
        <v>television</v>
      </c>
    </row>
    <row r="974" spans="1:22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05"/>
        <v>2.283934426229508</v>
      </c>
      <c r="G974" t="s">
        <v>20</v>
      </c>
      <c r="H974">
        <v>1681</v>
      </c>
      <c r="I974">
        <f t="shared" si="106"/>
        <v>49602.5</v>
      </c>
      <c r="J974" t="s">
        <v>21</v>
      </c>
      <c r="K974" t="s">
        <v>22</v>
      </c>
      <c r="L974">
        <v>1401685200</v>
      </c>
      <c r="M974">
        <v>1402462800</v>
      </c>
      <c r="N974" t="str">
        <f t="shared" si="107"/>
        <v>06/02/2014</v>
      </c>
      <c r="O974" s="11" t="str">
        <f t="shared" si="108"/>
        <v>June</v>
      </c>
      <c r="P974">
        <f t="shared" si="111"/>
        <v>2014</v>
      </c>
      <c r="Q974" t="str">
        <f>TEXT(DATE(1970,1,1)+M974/86400,"MM/DD/YYYY")</f>
        <v>06/11/2014</v>
      </c>
      <c r="R974" t="b">
        <v>0</v>
      </c>
      <c r="S974" t="b">
        <v>1</v>
      </c>
      <c r="T974" t="s">
        <v>28</v>
      </c>
      <c r="U974" t="str">
        <f t="shared" si="109"/>
        <v>technology</v>
      </c>
      <c r="V974" t="str">
        <f t="shared" si="110"/>
        <v>web</v>
      </c>
    </row>
    <row r="975" spans="1:2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05"/>
        <v>0.21615194054500414</v>
      </c>
      <c r="G975" t="s">
        <v>14</v>
      </c>
      <c r="H975">
        <v>252</v>
      </c>
      <c r="I975">
        <f t="shared" si="106"/>
        <v>13214</v>
      </c>
      <c r="J975" t="s">
        <v>21</v>
      </c>
      <c r="K975" t="s">
        <v>22</v>
      </c>
      <c r="L975">
        <v>1291960800</v>
      </c>
      <c r="M975">
        <v>1292133600</v>
      </c>
      <c r="N975" t="str">
        <f t="shared" si="107"/>
        <v>12/10/2010</v>
      </c>
      <c r="O975" s="11" t="str">
        <f t="shared" si="108"/>
        <v>December</v>
      </c>
      <c r="P975">
        <f t="shared" si="111"/>
        <v>2010</v>
      </c>
      <c r="Q975" t="str">
        <f>TEXT(DATE(1970,1,1)+M975/86400,"MM/DD/YYYY")</f>
        <v>12/12/2010</v>
      </c>
      <c r="R975" t="b">
        <v>0</v>
      </c>
      <c r="S975" t="b">
        <v>1</v>
      </c>
      <c r="T975" t="s">
        <v>33</v>
      </c>
      <c r="U975" t="str">
        <f t="shared" si="109"/>
        <v>theater</v>
      </c>
      <c r="V975" t="str">
        <f t="shared" si="110"/>
        <v>plays</v>
      </c>
    </row>
    <row r="976" spans="1:2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05"/>
        <v>3.73875</v>
      </c>
      <c r="G976" t="s">
        <v>20</v>
      </c>
      <c r="H976">
        <v>32</v>
      </c>
      <c r="I976">
        <f t="shared" si="106"/>
        <v>1511.5</v>
      </c>
      <c r="J976" t="s">
        <v>21</v>
      </c>
      <c r="K976" t="s">
        <v>22</v>
      </c>
      <c r="L976">
        <v>1368853200</v>
      </c>
      <c r="M976">
        <v>1368939600</v>
      </c>
      <c r="N976" t="str">
        <f t="shared" si="107"/>
        <v>05/18/2013</v>
      </c>
      <c r="O976" s="11" t="str">
        <f t="shared" si="108"/>
        <v>May</v>
      </c>
      <c r="P976">
        <f t="shared" si="111"/>
        <v>2013</v>
      </c>
      <c r="Q976" t="str">
        <f>TEXT(DATE(1970,1,1)+M976/86400,"MM/DD/YYYY")</f>
        <v>05/19/2013</v>
      </c>
      <c r="R976" t="b">
        <v>0</v>
      </c>
      <c r="S976" t="b">
        <v>0</v>
      </c>
      <c r="T976" t="s">
        <v>60</v>
      </c>
      <c r="U976" t="str">
        <f t="shared" si="109"/>
        <v>music</v>
      </c>
      <c r="V976" t="str">
        <f t="shared" si="110"/>
        <v>indie rock</v>
      </c>
    </row>
    <row r="977" spans="1:2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05"/>
        <v>1.5492592592592593</v>
      </c>
      <c r="G977" t="s">
        <v>20</v>
      </c>
      <c r="H977">
        <v>135</v>
      </c>
      <c r="I977">
        <f t="shared" si="106"/>
        <v>4250.5</v>
      </c>
      <c r="J977" t="s">
        <v>21</v>
      </c>
      <c r="K977" t="s">
        <v>22</v>
      </c>
      <c r="L977">
        <v>1448776800</v>
      </c>
      <c r="M977">
        <v>1452146400</v>
      </c>
      <c r="N977" t="str">
        <f t="shared" si="107"/>
        <v>11/29/2015</v>
      </c>
      <c r="O977" s="11" t="str">
        <f t="shared" si="108"/>
        <v>November</v>
      </c>
      <c r="P977">
        <f t="shared" si="111"/>
        <v>2015</v>
      </c>
      <c r="Q977" t="str">
        <f>TEXT(DATE(1970,1,1)+M977/86400,"MM/DD/YYYY")</f>
        <v>01/07/2016</v>
      </c>
      <c r="R977" t="b">
        <v>0</v>
      </c>
      <c r="S977" t="b">
        <v>1</v>
      </c>
      <c r="T977" t="s">
        <v>33</v>
      </c>
      <c r="U977" t="str">
        <f t="shared" si="109"/>
        <v>theater</v>
      </c>
      <c r="V977" t="str">
        <f t="shared" si="110"/>
        <v>plays</v>
      </c>
    </row>
    <row r="978" spans="1:22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05"/>
        <v>3.2214999999999998</v>
      </c>
      <c r="G978" t="s">
        <v>20</v>
      </c>
      <c r="H978">
        <v>140</v>
      </c>
      <c r="I978">
        <f t="shared" si="106"/>
        <v>6513</v>
      </c>
      <c r="J978" t="s">
        <v>21</v>
      </c>
      <c r="K978" t="s">
        <v>22</v>
      </c>
      <c r="L978">
        <v>1296194400</v>
      </c>
      <c r="M978">
        <v>1296712800</v>
      </c>
      <c r="N978" t="str">
        <f t="shared" si="107"/>
        <v>01/28/2011</v>
      </c>
      <c r="O978" s="11" t="str">
        <f t="shared" si="108"/>
        <v>January</v>
      </c>
      <c r="P978">
        <f t="shared" si="111"/>
        <v>2011</v>
      </c>
      <c r="Q978" t="str">
        <f>TEXT(DATE(1970,1,1)+M978/86400,"MM/DD/YYYY")</f>
        <v>02/03/2011</v>
      </c>
      <c r="R978" t="b">
        <v>0</v>
      </c>
      <c r="S978" t="b">
        <v>1</v>
      </c>
      <c r="T978" t="s">
        <v>33</v>
      </c>
      <c r="U978" t="str">
        <f t="shared" si="109"/>
        <v>theater</v>
      </c>
      <c r="V978" t="str">
        <f t="shared" si="110"/>
        <v>plays</v>
      </c>
    </row>
    <row r="979" spans="1:2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05"/>
        <v>0.73957142857142855</v>
      </c>
      <c r="G979" t="s">
        <v>14</v>
      </c>
      <c r="H979">
        <v>67</v>
      </c>
      <c r="I979">
        <f t="shared" si="106"/>
        <v>2622</v>
      </c>
      <c r="J979" t="s">
        <v>21</v>
      </c>
      <c r="K979" t="s">
        <v>22</v>
      </c>
      <c r="L979">
        <v>1517983200</v>
      </c>
      <c r="M979">
        <v>1520748000</v>
      </c>
      <c r="N979" t="str">
        <f t="shared" si="107"/>
        <v>02/07/2018</v>
      </c>
      <c r="O979" s="11" t="str">
        <f t="shared" si="108"/>
        <v>February</v>
      </c>
      <c r="P979">
        <f t="shared" si="111"/>
        <v>2018</v>
      </c>
      <c r="Q979" t="str">
        <f>TEXT(DATE(1970,1,1)+M979/86400,"MM/DD/YYYY")</f>
        <v>03/11/2018</v>
      </c>
      <c r="R979" t="b">
        <v>0</v>
      </c>
      <c r="S979" t="b">
        <v>0</v>
      </c>
      <c r="T979" t="s">
        <v>17</v>
      </c>
      <c r="U979" t="str">
        <f t="shared" si="109"/>
        <v>food</v>
      </c>
      <c r="V979" t="str">
        <f t="shared" si="110"/>
        <v>food trucks</v>
      </c>
    </row>
    <row r="980" spans="1:2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05"/>
        <v>8.641</v>
      </c>
      <c r="G980" t="s">
        <v>20</v>
      </c>
      <c r="H980">
        <v>92</v>
      </c>
      <c r="I980">
        <f t="shared" si="106"/>
        <v>4366.5</v>
      </c>
      <c r="J980" t="s">
        <v>21</v>
      </c>
      <c r="K980" t="s">
        <v>22</v>
      </c>
      <c r="L980">
        <v>1478930400</v>
      </c>
      <c r="M980">
        <v>1480831200</v>
      </c>
      <c r="N980" t="str">
        <f t="shared" si="107"/>
        <v>11/12/2016</v>
      </c>
      <c r="O980" s="11" t="str">
        <f t="shared" si="108"/>
        <v>November</v>
      </c>
      <c r="P980">
        <f t="shared" si="111"/>
        <v>2016</v>
      </c>
      <c r="Q980" t="str">
        <f>TEXT(DATE(1970,1,1)+M980/86400,"MM/DD/YYYY")</f>
        <v>12/04/2016</v>
      </c>
      <c r="R980" t="b">
        <v>0</v>
      </c>
      <c r="S980" t="b">
        <v>0</v>
      </c>
      <c r="T980" t="s">
        <v>89</v>
      </c>
      <c r="U980" t="str">
        <f t="shared" si="109"/>
        <v>games</v>
      </c>
      <c r="V980" t="str">
        <f t="shared" si="110"/>
        <v>video games</v>
      </c>
    </row>
    <row r="981" spans="1:2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05"/>
        <v>1.432624584717608</v>
      </c>
      <c r="G981" t="s">
        <v>20</v>
      </c>
      <c r="H981">
        <v>1015</v>
      </c>
      <c r="I981">
        <f t="shared" si="106"/>
        <v>43629.5</v>
      </c>
      <c r="J981" t="s">
        <v>40</v>
      </c>
      <c r="K981" t="s">
        <v>41</v>
      </c>
      <c r="L981">
        <v>1426395600</v>
      </c>
      <c r="M981">
        <v>1426914000</v>
      </c>
      <c r="N981" t="str">
        <f t="shared" si="107"/>
        <v>03/15/2015</v>
      </c>
      <c r="O981" s="11" t="str">
        <f t="shared" si="108"/>
        <v>March</v>
      </c>
      <c r="P981">
        <f t="shared" si="111"/>
        <v>2015</v>
      </c>
      <c r="Q981" t="str">
        <f>TEXT(DATE(1970,1,1)+M981/86400,"MM/DD/YYYY")</f>
        <v>03/21/2015</v>
      </c>
      <c r="R981" t="b">
        <v>0</v>
      </c>
      <c r="S981" t="b">
        <v>0</v>
      </c>
      <c r="T981" t="s">
        <v>33</v>
      </c>
      <c r="U981" t="str">
        <f t="shared" si="109"/>
        <v>theater</v>
      </c>
      <c r="V981" t="str">
        <f t="shared" si="110"/>
        <v>plays</v>
      </c>
    </row>
    <row r="982" spans="1:2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05"/>
        <v>0.40281762295081969</v>
      </c>
      <c r="G982" t="s">
        <v>14</v>
      </c>
      <c r="H982">
        <v>742</v>
      </c>
      <c r="I982">
        <f t="shared" si="106"/>
        <v>39686</v>
      </c>
      <c r="J982" t="s">
        <v>21</v>
      </c>
      <c r="K982" t="s">
        <v>22</v>
      </c>
      <c r="L982">
        <v>1446181200</v>
      </c>
      <c r="M982">
        <v>1446616800</v>
      </c>
      <c r="N982" t="str">
        <f t="shared" si="107"/>
        <v>10/30/2015</v>
      </c>
      <c r="O982" s="11" t="str">
        <f t="shared" si="108"/>
        <v>October</v>
      </c>
      <c r="P982">
        <f t="shared" si="111"/>
        <v>2015</v>
      </c>
      <c r="Q982" t="str">
        <f>TEXT(DATE(1970,1,1)+M982/86400,"MM/DD/YYYY")</f>
        <v>11/04/2015</v>
      </c>
      <c r="R982" t="b">
        <v>1</v>
      </c>
      <c r="S982" t="b">
        <v>0</v>
      </c>
      <c r="T982" t="s">
        <v>68</v>
      </c>
      <c r="U982" t="str">
        <f t="shared" si="109"/>
        <v>publishing</v>
      </c>
      <c r="V982" t="str">
        <f t="shared" si="110"/>
        <v>nonfiction</v>
      </c>
    </row>
    <row r="983" spans="1:2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05"/>
        <v>1.7822388059701493</v>
      </c>
      <c r="G983" t="s">
        <v>20</v>
      </c>
      <c r="H983">
        <v>323</v>
      </c>
      <c r="I983">
        <f t="shared" si="106"/>
        <v>6132</v>
      </c>
      <c r="J983" t="s">
        <v>21</v>
      </c>
      <c r="K983" t="s">
        <v>22</v>
      </c>
      <c r="L983">
        <v>1514181600</v>
      </c>
      <c r="M983">
        <v>1517032800</v>
      </c>
      <c r="N983" t="str">
        <f t="shared" si="107"/>
        <v>12/25/2017</v>
      </c>
      <c r="O983" s="11" t="str">
        <f t="shared" si="108"/>
        <v>December</v>
      </c>
      <c r="P983">
        <f t="shared" si="111"/>
        <v>2017</v>
      </c>
      <c r="Q983" t="str">
        <f>TEXT(DATE(1970,1,1)+M983/86400,"MM/DD/YYYY")</f>
        <v>01/27/2018</v>
      </c>
      <c r="R983" t="b">
        <v>0</v>
      </c>
      <c r="S983" t="b">
        <v>0</v>
      </c>
      <c r="T983" t="s">
        <v>28</v>
      </c>
      <c r="U983" t="str">
        <f t="shared" si="109"/>
        <v>technology</v>
      </c>
      <c r="V983" t="str">
        <f t="shared" si="110"/>
        <v>web</v>
      </c>
    </row>
    <row r="984" spans="1:2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05"/>
        <v>0.84930555555555554</v>
      </c>
      <c r="G984" t="s">
        <v>14</v>
      </c>
      <c r="H984">
        <v>75</v>
      </c>
      <c r="I984">
        <f t="shared" si="106"/>
        <v>3095</v>
      </c>
      <c r="J984" t="s">
        <v>21</v>
      </c>
      <c r="K984" t="s">
        <v>22</v>
      </c>
      <c r="L984">
        <v>1311051600</v>
      </c>
      <c r="M984">
        <v>1311224400</v>
      </c>
      <c r="N984" t="str">
        <f t="shared" si="107"/>
        <v>07/19/2011</v>
      </c>
      <c r="O984" s="11" t="str">
        <f t="shared" si="108"/>
        <v>July</v>
      </c>
      <c r="P984">
        <f t="shared" si="111"/>
        <v>2011</v>
      </c>
      <c r="Q984" t="str">
        <f>TEXT(DATE(1970,1,1)+M984/86400,"MM/DD/YYYY")</f>
        <v>07/21/2011</v>
      </c>
      <c r="R984" t="b">
        <v>0</v>
      </c>
      <c r="S984" t="b">
        <v>1</v>
      </c>
      <c r="T984" t="s">
        <v>42</v>
      </c>
      <c r="U984" t="str">
        <f t="shared" si="109"/>
        <v>film &amp; video</v>
      </c>
      <c r="V984" t="str">
        <f t="shared" si="110"/>
        <v>documentary</v>
      </c>
    </row>
    <row r="985" spans="1:2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05"/>
        <v>1.4593648334624323</v>
      </c>
      <c r="G985" t="s">
        <v>20</v>
      </c>
      <c r="H985">
        <v>2326</v>
      </c>
      <c r="I985">
        <f t="shared" si="106"/>
        <v>95365</v>
      </c>
      <c r="J985" t="s">
        <v>21</v>
      </c>
      <c r="K985" t="s">
        <v>22</v>
      </c>
      <c r="L985">
        <v>1564894800</v>
      </c>
      <c r="M985">
        <v>1566190800</v>
      </c>
      <c r="N985" t="str">
        <f t="shared" si="107"/>
        <v>08/04/2019</v>
      </c>
      <c r="O985" s="11" t="str">
        <f t="shared" si="108"/>
        <v>August</v>
      </c>
      <c r="P985">
        <f t="shared" si="111"/>
        <v>2019</v>
      </c>
      <c r="Q985" t="str">
        <f>TEXT(DATE(1970,1,1)+M985/86400,"MM/DD/YYYY")</f>
        <v>08/19/2019</v>
      </c>
      <c r="R985" t="b">
        <v>0</v>
      </c>
      <c r="S985" t="b">
        <v>0</v>
      </c>
      <c r="T985" t="s">
        <v>42</v>
      </c>
      <c r="U985" t="str">
        <f t="shared" si="109"/>
        <v>film &amp; video</v>
      </c>
      <c r="V985" t="str">
        <f t="shared" si="110"/>
        <v>documentary</v>
      </c>
    </row>
    <row r="986" spans="1:22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05"/>
        <v>1.5246153846153847</v>
      </c>
      <c r="G986" t="s">
        <v>20</v>
      </c>
      <c r="H986">
        <v>381</v>
      </c>
      <c r="I986">
        <f t="shared" si="106"/>
        <v>5145.5</v>
      </c>
      <c r="J986" t="s">
        <v>21</v>
      </c>
      <c r="K986" t="s">
        <v>22</v>
      </c>
      <c r="L986">
        <v>1567918800</v>
      </c>
      <c r="M986">
        <v>1570165200</v>
      </c>
      <c r="N986" t="str">
        <f t="shared" si="107"/>
        <v>09/08/2019</v>
      </c>
      <c r="O986" s="11" t="str">
        <f t="shared" si="108"/>
        <v>September</v>
      </c>
      <c r="P986">
        <f t="shared" si="111"/>
        <v>2019</v>
      </c>
      <c r="Q986" t="str">
        <f>TEXT(DATE(1970,1,1)+M986/86400,"MM/DD/YYYY")</f>
        <v>10/04/2019</v>
      </c>
      <c r="R986" t="b">
        <v>0</v>
      </c>
      <c r="S986" t="b">
        <v>0</v>
      </c>
      <c r="T986" t="s">
        <v>33</v>
      </c>
      <c r="U986" t="str">
        <f t="shared" si="109"/>
        <v>theater</v>
      </c>
      <c r="V986" t="str">
        <f t="shared" si="110"/>
        <v>plays</v>
      </c>
    </row>
    <row r="987" spans="1:2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05"/>
        <v>0.67129542790152408</v>
      </c>
      <c r="G987" t="s">
        <v>14</v>
      </c>
      <c r="H987">
        <v>4405</v>
      </c>
      <c r="I987">
        <f t="shared" si="106"/>
        <v>59464</v>
      </c>
      <c r="J987" t="s">
        <v>21</v>
      </c>
      <c r="K987" t="s">
        <v>22</v>
      </c>
      <c r="L987">
        <v>1386309600</v>
      </c>
      <c r="M987">
        <v>1388556000</v>
      </c>
      <c r="N987" t="str">
        <f t="shared" si="107"/>
        <v>12/06/2013</v>
      </c>
      <c r="O987" s="11" t="str">
        <f t="shared" si="108"/>
        <v>December</v>
      </c>
      <c r="P987">
        <f t="shared" si="111"/>
        <v>2013</v>
      </c>
      <c r="Q987" t="str">
        <f>TEXT(DATE(1970,1,1)+M987/86400,"MM/DD/YYYY")</f>
        <v>01/01/2014</v>
      </c>
      <c r="R987" t="b">
        <v>0</v>
      </c>
      <c r="S987" t="b">
        <v>1</v>
      </c>
      <c r="T987" t="s">
        <v>23</v>
      </c>
      <c r="U987" t="str">
        <f t="shared" si="109"/>
        <v>music</v>
      </c>
      <c r="V987" t="str">
        <f t="shared" si="110"/>
        <v>rock</v>
      </c>
    </row>
    <row r="988" spans="1:22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05"/>
        <v>0.40307692307692305</v>
      </c>
      <c r="G988" t="s">
        <v>14</v>
      </c>
      <c r="H988">
        <v>92</v>
      </c>
      <c r="I988">
        <f t="shared" si="106"/>
        <v>1618</v>
      </c>
      <c r="J988" t="s">
        <v>21</v>
      </c>
      <c r="K988" t="s">
        <v>22</v>
      </c>
      <c r="L988">
        <v>1301979600</v>
      </c>
      <c r="M988">
        <v>1303189200</v>
      </c>
      <c r="N988" t="str">
        <f t="shared" si="107"/>
        <v>04/05/2011</v>
      </c>
      <c r="O988" s="11" t="str">
        <f t="shared" si="108"/>
        <v>April</v>
      </c>
      <c r="P988">
        <f t="shared" si="111"/>
        <v>2011</v>
      </c>
      <c r="Q988" t="str">
        <f>TEXT(DATE(1970,1,1)+M988/86400,"MM/DD/YYYY")</f>
        <v>04/19/2011</v>
      </c>
      <c r="R988" t="b">
        <v>0</v>
      </c>
      <c r="S988" t="b">
        <v>0</v>
      </c>
      <c r="T988" t="s">
        <v>23</v>
      </c>
      <c r="U988" t="str">
        <f t="shared" si="109"/>
        <v>music</v>
      </c>
      <c r="V988" t="str">
        <f t="shared" si="110"/>
        <v>rock</v>
      </c>
    </row>
    <row r="989" spans="1:22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05"/>
        <v>2.1679032258064517</v>
      </c>
      <c r="G989" t="s">
        <v>20</v>
      </c>
      <c r="H989">
        <v>480</v>
      </c>
      <c r="I989">
        <f t="shared" si="106"/>
        <v>6960.5</v>
      </c>
      <c r="J989" t="s">
        <v>21</v>
      </c>
      <c r="K989" t="s">
        <v>22</v>
      </c>
      <c r="L989">
        <v>1493269200</v>
      </c>
      <c r="M989">
        <v>1494478800</v>
      </c>
      <c r="N989" t="str">
        <f t="shared" si="107"/>
        <v>04/27/2017</v>
      </c>
      <c r="O989" s="11" t="str">
        <f t="shared" si="108"/>
        <v>April</v>
      </c>
      <c r="P989">
        <f t="shared" si="111"/>
        <v>2017</v>
      </c>
      <c r="Q989" t="str">
        <f>TEXT(DATE(1970,1,1)+M989/86400,"MM/DD/YYYY")</f>
        <v>05/11/2017</v>
      </c>
      <c r="R989" t="b">
        <v>0</v>
      </c>
      <c r="S989" t="b">
        <v>0</v>
      </c>
      <c r="T989" t="s">
        <v>42</v>
      </c>
      <c r="U989" t="str">
        <f t="shared" si="109"/>
        <v>film &amp; video</v>
      </c>
      <c r="V989" t="str">
        <f t="shared" si="110"/>
        <v>documentary</v>
      </c>
    </row>
    <row r="990" spans="1:2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05"/>
        <v>0.52117021276595743</v>
      </c>
      <c r="G990" t="s">
        <v>14</v>
      </c>
      <c r="H990">
        <v>64</v>
      </c>
      <c r="I990">
        <f t="shared" si="106"/>
        <v>2481.5</v>
      </c>
      <c r="J990" t="s">
        <v>21</v>
      </c>
      <c r="K990" t="s">
        <v>22</v>
      </c>
      <c r="L990">
        <v>1478930400</v>
      </c>
      <c r="M990">
        <v>1480744800</v>
      </c>
      <c r="N990" t="str">
        <f t="shared" si="107"/>
        <v>11/12/2016</v>
      </c>
      <c r="O990" s="11" t="str">
        <f t="shared" si="108"/>
        <v>November</v>
      </c>
      <c r="P990">
        <f t="shared" si="111"/>
        <v>2016</v>
      </c>
      <c r="Q990" t="str">
        <f>TEXT(DATE(1970,1,1)+M990/86400,"MM/DD/YYYY")</f>
        <v>12/03/2016</v>
      </c>
      <c r="R990" t="b">
        <v>0</v>
      </c>
      <c r="S990" t="b">
        <v>0</v>
      </c>
      <c r="T990" t="s">
        <v>133</v>
      </c>
      <c r="U990" t="str">
        <f t="shared" si="109"/>
        <v>publishing</v>
      </c>
      <c r="V990" t="str">
        <f t="shared" si="110"/>
        <v>radio &amp; podcasts</v>
      </c>
    </row>
    <row r="991" spans="1:22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05"/>
        <v>4.9958333333333336</v>
      </c>
      <c r="G991" t="s">
        <v>20</v>
      </c>
      <c r="H991">
        <v>226</v>
      </c>
      <c r="I991">
        <f t="shared" si="106"/>
        <v>6108</v>
      </c>
      <c r="J991" t="s">
        <v>21</v>
      </c>
      <c r="K991" t="s">
        <v>22</v>
      </c>
      <c r="L991">
        <v>1555390800</v>
      </c>
      <c r="M991">
        <v>1555822800</v>
      </c>
      <c r="N991" t="str">
        <f t="shared" si="107"/>
        <v>04/16/2019</v>
      </c>
      <c r="O991" s="11" t="str">
        <f t="shared" si="108"/>
        <v>April</v>
      </c>
      <c r="P991">
        <f t="shared" si="111"/>
        <v>2019</v>
      </c>
      <c r="Q991" t="str">
        <f>TEXT(DATE(1970,1,1)+M991/86400,"MM/DD/YYYY")</f>
        <v>04/21/2019</v>
      </c>
      <c r="R991" t="b">
        <v>0</v>
      </c>
      <c r="S991" t="b">
        <v>0</v>
      </c>
      <c r="T991" t="s">
        <v>206</v>
      </c>
      <c r="U991" t="str">
        <f t="shared" si="109"/>
        <v>publishing</v>
      </c>
      <c r="V991" t="str">
        <f t="shared" si="110"/>
        <v>translations</v>
      </c>
    </row>
    <row r="992" spans="1:2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05"/>
        <v>0.87679487179487181</v>
      </c>
      <c r="G992" t="s">
        <v>14</v>
      </c>
      <c r="H992">
        <v>64</v>
      </c>
      <c r="I992">
        <f t="shared" si="106"/>
        <v>3451.5</v>
      </c>
      <c r="J992" t="s">
        <v>21</v>
      </c>
      <c r="K992" t="s">
        <v>22</v>
      </c>
      <c r="L992">
        <v>1456984800</v>
      </c>
      <c r="M992">
        <v>1458882000</v>
      </c>
      <c r="N992" t="str">
        <f t="shared" si="107"/>
        <v>03/03/2016</v>
      </c>
      <c r="O992" s="11" t="str">
        <f t="shared" si="108"/>
        <v>March</v>
      </c>
      <c r="P992">
        <f t="shared" si="111"/>
        <v>2016</v>
      </c>
      <c r="Q992" t="str">
        <f>TEXT(DATE(1970,1,1)+M992/86400,"MM/DD/YYYY")</f>
        <v>03/25/2016</v>
      </c>
      <c r="R992" t="b">
        <v>0</v>
      </c>
      <c r="S992" t="b">
        <v>1</v>
      </c>
      <c r="T992" t="s">
        <v>53</v>
      </c>
      <c r="U992" t="str">
        <f t="shared" si="109"/>
        <v>film &amp; video</v>
      </c>
      <c r="V992" t="str">
        <f t="shared" si="110"/>
        <v>drama</v>
      </c>
    </row>
    <row r="993" spans="1:22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05"/>
        <v>1.131734693877551</v>
      </c>
      <c r="G993" t="s">
        <v>20</v>
      </c>
      <c r="H993">
        <v>241</v>
      </c>
      <c r="I993">
        <f t="shared" si="106"/>
        <v>5666</v>
      </c>
      <c r="J993" t="s">
        <v>21</v>
      </c>
      <c r="K993" t="s">
        <v>22</v>
      </c>
      <c r="L993">
        <v>1411621200</v>
      </c>
      <c r="M993">
        <v>1411966800</v>
      </c>
      <c r="N993" t="str">
        <f t="shared" si="107"/>
        <v>09/25/2014</v>
      </c>
      <c r="O993" s="11" t="str">
        <f t="shared" si="108"/>
        <v>September</v>
      </c>
      <c r="P993">
        <f t="shared" si="111"/>
        <v>2014</v>
      </c>
      <c r="Q993" t="str">
        <f>TEXT(DATE(1970,1,1)+M993/86400,"MM/DD/YYYY")</f>
        <v>09/29/2014</v>
      </c>
      <c r="R993" t="b">
        <v>0</v>
      </c>
      <c r="S993" t="b">
        <v>1</v>
      </c>
      <c r="T993" t="s">
        <v>23</v>
      </c>
      <c r="U993" t="str">
        <f t="shared" si="109"/>
        <v>music</v>
      </c>
      <c r="V993" t="str">
        <f t="shared" si="110"/>
        <v>rock</v>
      </c>
    </row>
    <row r="994" spans="1:2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05"/>
        <v>4.2654838709677421</v>
      </c>
      <c r="G994" t="s">
        <v>20</v>
      </c>
      <c r="H994">
        <v>132</v>
      </c>
      <c r="I994">
        <f t="shared" si="106"/>
        <v>6677.5</v>
      </c>
      <c r="J994" t="s">
        <v>21</v>
      </c>
      <c r="K994" t="s">
        <v>22</v>
      </c>
      <c r="L994">
        <v>1525669200</v>
      </c>
      <c r="M994">
        <v>1526878800</v>
      </c>
      <c r="N994" t="str">
        <f t="shared" si="107"/>
        <v>05/07/2018</v>
      </c>
      <c r="O994" s="11" t="str">
        <f t="shared" si="108"/>
        <v>May</v>
      </c>
      <c r="P994">
        <f t="shared" si="111"/>
        <v>2018</v>
      </c>
      <c r="Q994" t="str">
        <f>TEXT(DATE(1970,1,1)+M994/86400,"MM/DD/YYYY")</f>
        <v>05/21/2018</v>
      </c>
      <c r="R994" t="b">
        <v>0</v>
      </c>
      <c r="S994" t="b">
        <v>1</v>
      </c>
      <c r="T994" t="s">
        <v>53</v>
      </c>
      <c r="U994" t="str">
        <f t="shared" si="109"/>
        <v>film &amp; video</v>
      </c>
      <c r="V994" t="str">
        <f t="shared" si="110"/>
        <v>drama</v>
      </c>
    </row>
    <row r="995" spans="1:2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05"/>
        <v>0.77632653061224488</v>
      </c>
      <c r="G995" t="s">
        <v>74</v>
      </c>
      <c r="H995">
        <v>75</v>
      </c>
      <c r="I995">
        <f t="shared" si="106"/>
        <v>3841.5</v>
      </c>
      <c r="J995" t="s">
        <v>107</v>
      </c>
      <c r="K995" t="s">
        <v>108</v>
      </c>
      <c r="L995">
        <v>1450936800</v>
      </c>
      <c r="M995">
        <v>1452405600</v>
      </c>
      <c r="N995" t="str">
        <f t="shared" si="107"/>
        <v>12/24/2015</v>
      </c>
      <c r="O995" s="11" t="str">
        <f t="shared" si="108"/>
        <v>December</v>
      </c>
      <c r="P995">
        <f t="shared" si="111"/>
        <v>2015</v>
      </c>
      <c r="Q995" t="str">
        <f>TEXT(DATE(1970,1,1)+M995/86400,"MM/DD/YYYY")</f>
        <v>01/10/2016</v>
      </c>
      <c r="R995" t="b">
        <v>0</v>
      </c>
      <c r="S995" t="b">
        <v>1</v>
      </c>
      <c r="T995" t="s">
        <v>122</v>
      </c>
      <c r="U995" t="str">
        <f t="shared" si="109"/>
        <v>photography</v>
      </c>
      <c r="V995" t="str">
        <f t="shared" si="110"/>
        <v>photography books</v>
      </c>
    </row>
    <row r="996" spans="1:2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05"/>
        <v>0.52496810772501767</v>
      </c>
      <c r="G996" t="s">
        <v>14</v>
      </c>
      <c r="H996">
        <v>842</v>
      </c>
      <c r="I996">
        <f t="shared" si="106"/>
        <v>37457.5</v>
      </c>
      <c r="J996" t="s">
        <v>21</v>
      </c>
      <c r="K996" t="s">
        <v>22</v>
      </c>
      <c r="L996">
        <v>1413522000</v>
      </c>
      <c r="M996">
        <v>1414040400</v>
      </c>
      <c r="N996" t="str">
        <f t="shared" si="107"/>
        <v>10/17/2014</v>
      </c>
      <c r="O996" s="11" t="str">
        <f t="shared" si="108"/>
        <v>October</v>
      </c>
      <c r="P996">
        <f t="shared" si="111"/>
        <v>2014</v>
      </c>
      <c r="Q996" t="str">
        <f>TEXT(DATE(1970,1,1)+M996/86400,"MM/DD/YYYY")</f>
        <v>10/23/2014</v>
      </c>
      <c r="R996" t="b">
        <v>0</v>
      </c>
      <c r="S996" t="b">
        <v>1</v>
      </c>
      <c r="T996" t="s">
        <v>206</v>
      </c>
      <c r="U996" t="str">
        <f t="shared" si="109"/>
        <v>publishing</v>
      </c>
      <c r="V996" t="str">
        <f t="shared" si="110"/>
        <v>translations</v>
      </c>
    </row>
    <row r="997" spans="1:2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05"/>
        <v>1.5746762589928058</v>
      </c>
      <c r="G997" t="s">
        <v>20</v>
      </c>
      <c r="H997">
        <v>2043</v>
      </c>
      <c r="I997">
        <f t="shared" si="106"/>
        <v>77629.5</v>
      </c>
      <c r="J997" t="s">
        <v>21</v>
      </c>
      <c r="K997" t="s">
        <v>22</v>
      </c>
      <c r="L997">
        <v>1541307600</v>
      </c>
      <c r="M997">
        <v>1543816800</v>
      </c>
      <c r="N997" t="str">
        <f t="shared" si="107"/>
        <v>11/04/2018</v>
      </c>
      <c r="O997" s="11" t="str">
        <f t="shared" si="108"/>
        <v>November</v>
      </c>
      <c r="P997">
        <f t="shared" si="111"/>
        <v>2018</v>
      </c>
      <c r="Q997" t="str">
        <f>TEXT(DATE(1970,1,1)+M997/86400,"MM/DD/YYYY")</f>
        <v>12/03/2018</v>
      </c>
      <c r="R997" t="b">
        <v>0</v>
      </c>
      <c r="S997" t="b">
        <v>1</v>
      </c>
      <c r="T997" t="s">
        <v>17</v>
      </c>
      <c r="U997" t="str">
        <f t="shared" si="109"/>
        <v>food</v>
      </c>
      <c r="V997" t="str">
        <f t="shared" si="110"/>
        <v>food trucks</v>
      </c>
    </row>
    <row r="998" spans="1:22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05"/>
        <v>0.72939393939393937</v>
      </c>
      <c r="G998" t="s">
        <v>14</v>
      </c>
      <c r="H998">
        <v>112</v>
      </c>
      <c r="I998">
        <f t="shared" si="106"/>
        <v>2463</v>
      </c>
      <c r="J998" t="s">
        <v>21</v>
      </c>
      <c r="K998" t="s">
        <v>22</v>
      </c>
      <c r="L998">
        <v>1357106400</v>
      </c>
      <c r="M998">
        <v>1359698400</v>
      </c>
      <c r="N998" t="str">
        <f t="shared" si="107"/>
        <v>01/02/2013</v>
      </c>
      <c r="O998" s="11" t="str">
        <f t="shared" si="108"/>
        <v>January</v>
      </c>
      <c r="P998">
        <f t="shared" si="111"/>
        <v>2013</v>
      </c>
      <c r="Q998" t="str">
        <f>TEXT(DATE(1970,1,1)+M998/86400,"MM/DD/YYYY")</f>
        <v>02/01/2013</v>
      </c>
      <c r="R998" t="b">
        <v>0</v>
      </c>
      <c r="S998" t="b">
        <v>0</v>
      </c>
      <c r="T998" t="s">
        <v>33</v>
      </c>
      <c r="U998" t="str">
        <f t="shared" si="109"/>
        <v>theater</v>
      </c>
      <c r="V998" t="str">
        <f t="shared" si="110"/>
        <v>plays</v>
      </c>
    </row>
    <row r="999" spans="1:2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05"/>
        <v>0.60565789473684206</v>
      </c>
      <c r="G999" t="s">
        <v>74</v>
      </c>
      <c r="H999">
        <v>139</v>
      </c>
      <c r="I999">
        <f t="shared" si="106"/>
        <v>2371</v>
      </c>
      <c r="J999" t="s">
        <v>107</v>
      </c>
      <c r="K999" t="s">
        <v>108</v>
      </c>
      <c r="L999">
        <v>1390197600</v>
      </c>
      <c r="M999">
        <v>1390629600</v>
      </c>
      <c r="N999" t="str">
        <f t="shared" si="107"/>
        <v>01/20/2014</v>
      </c>
      <c r="O999" s="11" t="str">
        <f t="shared" si="108"/>
        <v>January</v>
      </c>
      <c r="P999">
        <f t="shared" si="111"/>
        <v>2014</v>
      </c>
      <c r="Q999" t="str">
        <f>TEXT(DATE(1970,1,1)+M999/86400,"MM/DD/YYYY")</f>
        <v>01/25/2014</v>
      </c>
      <c r="R999" t="b">
        <v>0</v>
      </c>
      <c r="S999" t="b">
        <v>0</v>
      </c>
      <c r="T999" t="s">
        <v>33</v>
      </c>
      <c r="U999" t="str">
        <f t="shared" si="109"/>
        <v>theater</v>
      </c>
      <c r="V999" t="str">
        <f t="shared" si="110"/>
        <v>plays</v>
      </c>
    </row>
    <row r="1000" spans="1:2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05"/>
        <v>0.5679129129129129</v>
      </c>
      <c r="G1000" t="s">
        <v>14</v>
      </c>
      <c r="H1000">
        <v>374</v>
      </c>
      <c r="I1000">
        <f t="shared" si="106"/>
        <v>19098.5</v>
      </c>
      <c r="J1000" t="s">
        <v>21</v>
      </c>
      <c r="K1000" t="s">
        <v>22</v>
      </c>
      <c r="L1000">
        <v>1265868000</v>
      </c>
      <c r="M1000">
        <v>1267077600</v>
      </c>
      <c r="N1000" t="str">
        <f t="shared" si="107"/>
        <v>02/11/2010</v>
      </c>
      <c r="O1000" s="11" t="str">
        <f t="shared" si="108"/>
        <v>February</v>
      </c>
      <c r="P1000">
        <f t="shared" si="111"/>
        <v>2010</v>
      </c>
      <c r="Q1000" t="str">
        <f>TEXT(DATE(1970,1,1)+M1000/86400,"MM/DD/YYYY")</f>
        <v>02/25/2010</v>
      </c>
      <c r="R1000" t="b">
        <v>0</v>
      </c>
      <c r="S1000" t="b">
        <v>1</v>
      </c>
      <c r="T1000" t="s">
        <v>60</v>
      </c>
      <c r="U1000" t="str">
        <f t="shared" si="109"/>
        <v>music</v>
      </c>
      <c r="V1000" t="str">
        <f t="shared" si="110"/>
        <v>indie rock</v>
      </c>
    </row>
    <row r="1001" spans="1:2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05"/>
        <v>0.56542754275427543</v>
      </c>
      <c r="G1001" t="s">
        <v>74</v>
      </c>
      <c r="H1001">
        <v>1122</v>
      </c>
      <c r="I1001">
        <f t="shared" si="106"/>
        <v>31970.5</v>
      </c>
      <c r="J1001" t="s">
        <v>21</v>
      </c>
      <c r="K1001" t="s">
        <v>22</v>
      </c>
      <c r="L1001">
        <v>1467176400</v>
      </c>
      <c r="M1001">
        <v>1467781200</v>
      </c>
      <c r="N1001" t="str">
        <f t="shared" si="107"/>
        <v>06/29/2016</v>
      </c>
      <c r="O1001" s="11" t="str">
        <f t="shared" si="108"/>
        <v>June</v>
      </c>
      <c r="P1001">
        <f t="shared" si="111"/>
        <v>2016</v>
      </c>
      <c r="Q1001" t="str">
        <f>TEXT(DATE(1970,1,1)+M1001/86400,"MM/DD/YYYY")</f>
        <v>07/06/2016</v>
      </c>
      <c r="R1001" t="b">
        <v>0</v>
      </c>
      <c r="S1001" t="b">
        <v>0</v>
      </c>
      <c r="T1001" t="s">
        <v>17</v>
      </c>
      <c r="U1001" t="str">
        <f t="shared" si="109"/>
        <v>food</v>
      </c>
      <c r="V1001" t="str">
        <f t="shared" si="110"/>
        <v>food trucks</v>
      </c>
    </row>
  </sheetData>
  <conditionalFormatting sqref="G1:G1048576">
    <cfRule type="expression" dxfId="14" priority="4">
      <formula>$G1="live"</formula>
    </cfRule>
    <cfRule type="expression" dxfId="13" priority="5">
      <formula>$G1="canceled"</formula>
    </cfRule>
    <cfRule type="expression" dxfId="12" priority="6">
      <formula>$G1="failed"</formula>
    </cfRule>
    <cfRule type="expression" dxfId="11" priority="7">
      <formula>$G1="successful"</formula>
    </cfRule>
  </conditionalFormatting>
  <conditionalFormatting sqref="F1:F1048576">
    <cfRule type="cellIs" dxfId="10" priority="1" operator="greaterThan">
      <formula>2</formula>
    </cfRule>
    <cfRule type="cellIs" dxfId="9" priority="2" operator="between">
      <formula>1</formula>
      <formula>1.99</formula>
    </cfRule>
    <cfRule type="cellIs" dxfId="8" priority="3" operator="between">
      <formula>0</formula>
      <formula>99%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BC79-2632-4F33-ADDF-231E749AFC61}">
  <dimension ref="A2:G16"/>
  <sheetViews>
    <sheetView workbookViewId="0">
      <selection activeCell="E19" sqref="E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2" spans="1:7" x14ac:dyDescent="0.3">
      <c r="A2" s="9" t="s">
        <v>6</v>
      </c>
      <c r="B2" t="s">
        <v>2037</v>
      </c>
    </row>
    <row r="4" spans="1:7" x14ac:dyDescent="0.3">
      <c r="A4" s="9" t="s">
        <v>2033</v>
      </c>
      <c r="B4" s="9" t="s">
        <v>2038</v>
      </c>
    </row>
    <row r="5" spans="1:7" x14ac:dyDescent="0.3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  <c r="G5" t="s">
        <v>2036</v>
      </c>
    </row>
    <row r="6" spans="1:7" x14ac:dyDescent="0.3">
      <c r="A6" s="10" t="s">
        <v>2039</v>
      </c>
      <c r="B6" s="8">
        <v>11</v>
      </c>
      <c r="C6" s="8">
        <v>60</v>
      </c>
      <c r="D6" s="8">
        <v>5</v>
      </c>
      <c r="E6" s="8">
        <v>102</v>
      </c>
      <c r="F6" s="8"/>
      <c r="G6" s="8">
        <v>178</v>
      </c>
    </row>
    <row r="7" spans="1:7" x14ac:dyDescent="0.3">
      <c r="A7" s="10" t="s">
        <v>2040</v>
      </c>
      <c r="B7" s="8">
        <v>4</v>
      </c>
      <c r="C7" s="8">
        <v>20</v>
      </c>
      <c r="D7" s="8"/>
      <c r="E7" s="8">
        <v>22</v>
      </c>
      <c r="F7" s="8"/>
      <c r="G7" s="8">
        <v>46</v>
      </c>
    </row>
    <row r="8" spans="1:7" x14ac:dyDescent="0.3">
      <c r="A8" s="10" t="s">
        <v>2041</v>
      </c>
      <c r="B8" s="8">
        <v>1</v>
      </c>
      <c r="C8" s="8">
        <v>23</v>
      </c>
      <c r="D8" s="8">
        <v>3</v>
      </c>
      <c r="E8" s="8">
        <v>21</v>
      </c>
      <c r="F8" s="8"/>
      <c r="G8" s="8">
        <v>48</v>
      </c>
    </row>
    <row r="9" spans="1:7" x14ac:dyDescent="0.3">
      <c r="A9" s="10" t="s">
        <v>2042</v>
      </c>
      <c r="B9" s="8"/>
      <c r="C9" s="8"/>
      <c r="D9" s="8"/>
      <c r="E9" s="8">
        <v>4</v>
      </c>
      <c r="F9" s="8"/>
      <c r="G9" s="8">
        <v>4</v>
      </c>
    </row>
    <row r="10" spans="1:7" x14ac:dyDescent="0.3">
      <c r="A10" s="10" t="s">
        <v>2043</v>
      </c>
      <c r="B10" s="8">
        <v>10</v>
      </c>
      <c r="C10" s="8">
        <v>66</v>
      </c>
      <c r="D10" s="8"/>
      <c r="E10" s="8">
        <v>99</v>
      </c>
      <c r="F10" s="8"/>
      <c r="G10" s="8">
        <v>175</v>
      </c>
    </row>
    <row r="11" spans="1:7" x14ac:dyDescent="0.3">
      <c r="A11" s="10" t="s">
        <v>2044</v>
      </c>
      <c r="B11" s="8">
        <v>4</v>
      </c>
      <c r="C11" s="8">
        <v>11</v>
      </c>
      <c r="D11" s="8">
        <v>1</v>
      </c>
      <c r="E11" s="8">
        <v>26</v>
      </c>
      <c r="F11" s="8"/>
      <c r="G11" s="8">
        <v>42</v>
      </c>
    </row>
    <row r="12" spans="1:7" x14ac:dyDescent="0.3">
      <c r="A12" s="10" t="s">
        <v>2045</v>
      </c>
      <c r="B12" s="8">
        <v>2</v>
      </c>
      <c r="C12" s="8">
        <v>24</v>
      </c>
      <c r="D12" s="8">
        <v>1</v>
      </c>
      <c r="E12" s="8">
        <v>40</v>
      </c>
      <c r="F12" s="8"/>
      <c r="G12" s="8">
        <v>67</v>
      </c>
    </row>
    <row r="13" spans="1:7" x14ac:dyDescent="0.3">
      <c r="A13" s="10" t="s">
        <v>2046</v>
      </c>
      <c r="B13" s="8">
        <v>2</v>
      </c>
      <c r="C13" s="8">
        <v>28</v>
      </c>
      <c r="D13" s="8">
        <v>2</v>
      </c>
      <c r="E13" s="8">
        <v>64</v>
      </c>
      <c r="F13" s="8"/>
      <c r="G13" s="8">
        <v>96</v>
      </c>
    </row>
    <row r="14" spans="1:7" x14ac:dyDescent="0.3">
      <c r="A14" s="10" t="s">
        <v>2047</v>
      </c>
      <c r="B14" s="8">
        <v>23</v>
      </c>
      <c r="C14" s="8">
        <v>132</v>
      </c>
      <c r="D14" s="8">
        <v>2</v>
      </c>
      <c r="E14" s="8">
        <v>187</v>
      </c>
      <c r="F14" s="8"/>
      <c r="G14" s="8">
        <v>344</v>
      </c>
    </row>
    <row r="15" spans="1:7" x14ac:dyDescent="0.3">
      <c r="A15" s="10" t="s">
        <v>2035</v>
      </c>
      <c r="B15" s="8"/>
      <c r="C15" s="8"/>
      <c r="D15" s="8"/>
      <c r="E15" s="8"/>
      <c r="F15" s="8"/>
      <c r="G15" s="8"/>
    </row>
    <row r="16" spans="1:7" x14ac:dyDescent="0.3">
      <c r="A16" s="10" t="s">
        <v>2036</v>
      </c>
      <c r="B16" s="8">
        <v>57</v>
      </c>
      <c r="C16" s="8">
        <v>364</v>
      </c>
      <c r="D16" s="8">
        <v>14</v>
      </c>
      <c r="E16" s="8">
        <v>565</v>
      </c>
      <c r="F16" s="8"/>
      <c r="G16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308C-6D85-4DFA-A5BA-2100B4AF435F}">
  <dimension ref="A1:G31"/>
  <sheetViews>
    <sheetView workbookViewId="0">
      <selection activeCell="E18" sqref="E1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9" t="s">
        <v>6</v>
      </c>
      <c r="B1" t="s">
        <v>2037</v>
      </c>
    </row>
    <row r="2" spans="1:7" x14ac:dyDescent="0.3">
      <c r="A2" s="9" t="s">
        <v>2031</v>
      </c>
      <c r="B2" t="s">
        <v>2037</v>
      </c>
    </row>
    <row r="4" spans="1:7" x14ac:dyDescent="0.3">
      <c r="A4" s="9" t="s">
        <v>2033</v>
      </c>
      <c r="B4" s="9" t="s">
        <v>2038</v>
      </c>
    </row>
    <row r="5" spans="1:7" x14ac:dyDescent="0.3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  <c r="G5" t="s">
        <v>2036</v>
      </c>
    </row>
    <row r="6" spans="1:7" x14ac:dyDescent="0.3">
      <c r="A6" s="10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3">
      <c r="A7" s="10" t="s">
        <v>2049</v>
      </c>
      <c r="B7" s="8"/>
      <c r="C7" s="8"/>
      <c r="D7" s="8"/>
      <c r="E7" s="8">
        <v>4</v>
      </c>
      <c r="F7" s="8"/>
      <c r="G7" s="8">
        <v>4</v>
      </c>
    </row>
    <row r="8" spans="1:7" x14ac:dyDescent="0.3">
      <c r="A8" s="10" t="s">
        <v>2050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3">
      <c r="A9" s="10" t="s">
        <v>2051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3">
      <c r="A10" s="10" t="s">
        <v>2052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3">
      <c r="A11" s="10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3">
      <c r="A12" s="10" t="s">
        <v>2054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3">
      <c r="A13" s="10" t="s">
        <v>2055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3">
      <c r="A14" s="10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3">
      <c r="A15" s="10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3">
      <c r="A16" s="10" t="s">
        <v>2058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3">
      <c r="A17" s="10" t="s">
        <v>2059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3">
      <c r="A18" s="10" t="s">
        <v>2060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3">
      <c r="A19" s="10" t="s">
        <v>2061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3">
      <c r="A20" s="10" t="s">
        <v>2062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3">
      <c r="A21" s="10" t="s">
        <v>2063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3">
      <c r="A22" s="10" t="s">
        <v>2064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3">
      <c r="A23" s="10" t="s">
        <v>2065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3">
      <c r="A24" s="10" t="s">
        <v>2066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3">
      <c r="A25" s="10" t="s">
        <v>2067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3">
      <c r="A26" s="10" t="s">
        <v>2068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3">
      <c r="A27" s="10" t="s">
        <v>2069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3">
      <c r="A28" s="10" t="s">
        <v>2070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3">
      <c r="A29" s="10" t="s">
        <v>2071</v>
      </c>
      <c r="B29" s="8"/>
      <c r="C29" s="8"/>
      <c r="D29" s="8"/>
      <c r="E29" s="8">
        <v>3</v>
      </c>
      <c r="F29" s="8"/>
      <c r="G29" s="8">
        <v>3</v>
      </c>
    </row>
    <row r="30" spans="1:7" x14ac:dyDescent="0.3">
      <c r="A30" s="10" t="s">
        <v>2035</v>
      </c>
      <c r="B30" s="8"/>
      <c r="C30" s="8"/>
      <c r="D30" s="8"/>
      <c r="E30" s="8"/>
      <c r="F30" s="8"/>
      <c r="G30" s="8"/>
    </row>
    <row r="31" spans="1:7" x14ac:dyDescent="0.3">
      <c r="A31" s="10" t="s">
        <v>2036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951-CA5C-4D51-ACF0-19D4107665D6}">
  <dimension ref="A1:F18"/>
  <sheetViews>
    <sheetView workbookViewId="0">
      <selection activeCell="I22" sqref="I22"/>
    </sheetView>
  </sheetViews>
  <sheetFormatPr defaultRowHeight="15.6" x14ac:dyDescent="0.3"/>
  <cols>
    <col min="1" max="1" width="16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2075</v>
      </c>
      <c r="B1" t="s">
        <v>2037</v>
      </c>
    </row>
    <row r="2" spans="1:6" x14ac:dyDescent="0.3">
      <c r="A2" s="9" t="s">
        <v>2031</v>
      </c>
      <c r="B2" t="s">
        <v>2037</v>
      </c>
    </row>
    <row r="4" spans="1:6" x14ac:dyDescent="0.3">
      <c r="A4" s="9" t="s">
        <v>2033</v>
      </c>
      <c r="B4" s="9" t="s">
        <v>2038</v>
      </c>
    </row>
    <row r="5" spans="1:6" x14ac:dyDescent="0.3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10" t="s">
        <v>2076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10" t="s">
        <v>2077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10" t="s">
        <v>2078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10" t="s">
        <v>2079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10" t="s">
        <v>2080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10" t="s">
        <v>2081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10" t="s">
        <v>2082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10" t="s">
        <v>2083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10" t="s">
        <v>2084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10" t="s">
        <v>2085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10" t="s">
        <v>2086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10" t="s">
        <v>2087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10" t="s">
        <v>2036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36A5-90C2-4936-A8DE-2B3A968F17F0}">
  <dimension ref="A1:H13"/>
  <sheetViews>
    <sheetView workbookViewId="0">
      <selection activeCell="K16" sqref="K16"/>
    </sheetView>
  </sheetViews>
  <sheetFormatPr defaultRowHeight="15.6" x14ac:dyDescent="0.3"/>
  <cols>
    <col min="1" max="1" width="12.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s="13" customFormat="1" x14ac:dyDescent="0.3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3" t="s">
        <v>2093</v>
      </c>
      <c r="G1" s="13" t="s">
        <v>2094</v>
      </c>
      <c r="H1" s="13" t="s">
        <v>2095</v>
      </c>
    </row>
    <row r="2" spans="1:8" x14ac:dyDescent="0.3">
      <c r="A2" t="s">
        <v>2096</v>
      </c>
      <c r="B2">
        <f>COUNTIFS(Crowdfunding!G:G,"successful",Crowdfunding!D:D,"&lt;=100")</f>
        <v>0</v>
      </c>
      <c r="C2">
        <f>COUNTIFS(Crowdfunding!$G:$G,"failed",Crowdfunding!$D:$D,"&lt;=100")</f>
        <v>19</v>
      </c>
      <c r="D2">
        <f>COUNTIFS(Crowdfunding!$G:$G,"canceled",Crowdfunding!$D:$D,"&lt;=100")</f>
        <v>1</v>
      </c>
      <c r="E2">
        <f>SUM(B2:D2)</f>
        <v>20</v>
      </c>
      <c r="F2" s="4">
        <f t="shared" ref="F2:F13" si="0">B2/E2</f>
        <v>0</v>
      </c>
      <c r="G2" s="4">
        <f>C2/E2</f>
        <v>0.95</v>
      </c>
      <c r="H2" s="4">
        <f>D2/E2</f>
        <v>0.05</v>
      </c>
    </row>
    <row r="3" spans="1:8" x14ac:dyDescent="0.3">
      <c r="A3" t="s">
        <v>2107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1">SUM(B3:D3)</f>
        <v>231</v>
      </c>
      <c r="F3" s="4">
        <f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ht="16.2" x14ac:dyDescent="0.35">
      <c r="A4" s="12" t="s">
        <v>2097</v>
      </c>
      <c r="B4">
        <f>COUNTIFS(Crowdfunding!G:G,"successful",Crowdfunding!D:D,"&gt;=5000",Crowdfunding!D:D,"&lt;=9999")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1"/>
        <v>315</v>
      </c>
      <c r="F4" s="4">
        <f t="shared" si="0"/>
        <v>0.52063492063492067</v>
      </c>
      <c r="G4" s="4">
        <f t="shared" si="2"/>
        <v>0.4</v>
      </c>
      <c r="H4" s="4">
        <f t="shared" si="3"/>
        <v>7.9365079365079361E-2</v>
      </c>
    </row>
    <row r="5" spans="1:8" ht="16.2" x14ac:dyDescent="0.35">
      <c r="A5" s="12" t="s">
        <v>2098</v>
      </c>
      <c r="B5">
        <f>COUNTIFS(Crowdfunding!G:G,"successful",Crowdfunding!D:D,"&gt;=10000",Crowdfunding!D:D,"&lt;=14999")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1"/>
        <v>9</v>
      </c>
      <c r="F5" s="4">
        <f t="shared" si="0"/>
        <v>0.44444444444444442</v>
      </c>
      <c r="G5" s="4">
        <f t="shared" si="2"/>
        <v>0.55555555555555558</v>
      </c>
      <c r="H5" s="4">
        <f t="shared" si="3"/>
        <v>0</v>
      </c>
    </row>
    <row r="6" spans="1:8" ht="16.2" x14ac:dyDescent="0.35">
      <c r="A6" s="12" t="s">
        <v>2099</v>
      </c>
      <c r="B6">
        <f>COUNTIFS(Crowdfunding!G:G,"successful",Crowdfunding!D:D,"&gt;=15000",Crowdfunding!D:D,"&lt;=19999")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1"/>
        <v>10</v>
      </c>
      <c r="F6" s="4">
        <f t="shared" si="0"/>
        <v>1</v>
      </c>
      <c r="G6" s="4">
        <f t="shared" si="2"/>
        <v>0</v>
      </c>
      <c r="H6" s="4">
        <f t="shared" si="3"/>
        <v>0</v>
      </c>
    </row>
    <row r="7" spans="1:8" ht="16.2" x14ac:dyDescent="0.35">
      <c r="A7" s="12" t="s">
        <v>2100</v>
      </c>
      <c r="B7">
        <f>COUNTIFS(Crowdfunding!G:G,"successful",Crowdfunding!D:D,"&gt;=20000",Crowdfunding!D:D,"&lt;=24999")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1"/>
        <v>7</v>
      </c>
      <c r="F7" s="4">
        <f t="shared" si="0"/>
        <v>1</v>
      </c>
      <c r="G7" s="4">
        <f t="shared" si="2"/>
        <v>0</v>
      </c>
      <c r="H7" s="4">
        <f t="shared" si="3"/>
        <v>0</v>
      </c>
    </row>
    <row r="8" spans="1:8" ht="16.2" x14ac:dyDescent="0.35">
      <c r="A8" s="12" t="s">
        <v>2101</v>
      </c>
      <c r="B8">
        <f>COUNTIFS(Crowdfunding!G:G,"successful",Crowdfunding!D:D,"&gt;=25000",Crowdfunding!D:D,"&lt;=29999")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1"/>
        <v>14</v>
      </c>
      <c r="F8" s="4">
        <f t="shared" si="0"/>
        <v>0.7857142857142857</v>
      </c>
      <c r="G8" s="4">
        <f t="shared" si="2"/>
        <v>0.21428571428571427</v>
      </c>
      <c r="H8" s="4">
        <f t="shared" si="3"/>
        <v>0</v>
      </c>
    </row>
    <row r="9" spans="1:8" ht="16.2" x14ac:dyDescent="0.35">
      <c r="A9" s="12" t="s">
        <v>2102</v>
      </c>
      <c r="B9">
        <f>COUNTIFS(Crowdfunding!G:G,"successful",Crowdfunding!D:D,"&gt;=30000",Crowdfunding!D:D,"&lt;=34999")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1"/>
        <v>7</v>
      </c>
      <c r="F9" s="4">
        <f t="shared" si="0"/>
        <v>1</v>
      </c>
      <c r="G9" s="4">
        <f t="shared" si="2"/>
        <v>0</v>
      </c>
      <c r="H9" s="4">
        <f t="shared" si="3"/>
        <v>0</v>
      </c>
    </row>
    <row r="10" spans="1:8" ht="16.2" x14ac:dyDescent="0.35">
      <c r="A10" s="12" t="s">
        <v>2103</v>
      </c>
      <c r="B10">
        <f>COUNTIFS(Crowdfunding!G:G,"successful",Crowdfunding!D:D,"&gt;=35000",Crowdfunding!D:D,"&lt;=39999")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1"/>
        <v>12</v>
      </c>
      <c r="F10" s="4">
        <f t="shared" si="0"/>
        <v>0.66666666666666663</v>
      </c>
      <c r="G10" s="4">
        <f t="shared" si="2"/>
        <v>0.25</v>
      </c>
      <c r="H10" s="4">
        <f t="shared" si="3"/>
        <v>8.3333333333333329E-2</v>
      </c>
    </row>
    <row r="11" spans="1:8" ht="16.2" x14ac:dyDescent="0.35">
      <c r="A11" s="12" t="s">
        <v>2104</v>
      </c>
      <c r="B11">
        <f>COUNTIFS(Crowdfunding!G:G,"successful",Crowdfunding!D:D,"&gt;=40000",Crowdfunding!D:D,"&lt;=44999")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1"/>
        <v>14</v>
      </c>
      <c r="F11" s="4">
        <f t="shared" si="0"/>
        <v>0.7857142857142857</v>
      </c>
      <c r="G11" s="4">
        <f t="shared" si="2"/>
        <v>0.21428571428571427</v>
      </c>
      <c r="H11" s="4">
        <f t="shared" si="3"/>
        <v>0</v>
      </c>
    </row>
    <row r="12" spans="1:8" ht="16.2" x14ac:dyDescent="0.35">
      <c r="A12" s="12" t="s">
        <v>2105</v>
      </c>
      <c r="B12">
        <f>COUNTIFS(Crowdfunding!G:G,"successful",Crowdfunding!D:D,"&gt;=45000",Crowdfunding!D:D,"&lt;=49999")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1"/>
        <v>11</v>
      </c>
      <c r="F12" s="4">
        <f t="shared" si="0"/>
        <v>0.72727272727272729</v>
      </c>
      <c r="G12" s="4">
        <f t="shared" si="2"/>
        <v>0.27272727272727271</v>
      </c>
      <c r="H12" s="4">
        <f t="shared" si="3"/>
        <v>0</v>
      </c>
    </row>
    <row r="13" spans="1:8" ht="16.2" x14ac:dyDescent="0.35">
      <c r="A13" s="12" t="s">
        <v>2106</v>
      </c>
      <c r="B13">
        <f>COUNTIFS(Crowdfunding!G:G,"successful",Crowdfunding!D:D,"&gt;=50000")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1"/>
        <v>305</v>
      </c>
      <c r="F13" s="4">
        <f t="shared" si="0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2D7F-830F-423A-B937-9FB4836FDBB9}">
  <dimension ref="A1:N566"/>
  <sheetViews>
    <sheetView workbookViewId="0">
      <selection activeCell="M11" sqref="M11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10" max="10" width="17.19921875" bestFit="1" customWidth="1"/>
    <col min="11" max="11" width="11.8984375" bestFit="1" customWidth="1"/>
    <col min="13" max="13" width="17.19921875" bestFit="1" customWidth="1"/>
    <col min="14" max="14" width="11.8984375" bestFit="1" customWidth="1"/>
  </cols>
  <sheetData>
    <row r="1" spans="1:14" ht="16.2" thickBot="1" x14ac:dyDescent="0.35">
      <c r="A1" s="1" t="s">
        <v>4</v>
      </c>
      <c r="B1" s="1" t="s">
        <v>5</v>
      </c>
      <c r="D1" s="1" t="s">
        <v>4</v>
      </c>
      <c r="E1" s="1" t="s">
        <v>5</v>
      </c>
      <c r="J1" s="17" t="s">
        <v>2121</v>
      </c>
      <c r="K1" s="17"/>
      <c r="M1" s="18" t="s">
        <v>2122</v>
      </c>
      <c r="N1" s="18"/>
    </row>
    <row r="2" spans="1:14" x14ac:dyDescent="0.3">
      <c r="A2" s="6" t="s">
        <v>20</v>
      </c>
      <c r="B2">
        <v>158</v>
      </c>
      <c r="D2" s="5" t="s">
        <v>14</v>
      </c>
      <c r="E2">
        <v>0</v>
      </c>
      <c r="J2" s="16" t="s">
        <v>5</v>
      </c>
      <c r="K2" s="16"/>
      <c r="M2" s="16" t="s">
        <v>5</v>
      </c>
      <c r="N2" s="16"/>
    </row>
    <row r="3" spans="1:14" x14ac:dyDescent="0.3">
      <c r="A3" s="6" t="s">
        <v>20</v>
      </c>
      <c r="B3">
        <v>1425</v>
      </c>
      <c r="D3" s="5" t="s">
        <v>14</v>
      </c>
      <c r="E3">
        <v>24</v>
      </c>
      <c r="J3" s="14"/>
      <c r="K3" s="14"/>
      <c r="M3" s="14"/>
      <c r="N3" s="14"/>
    </row>
    <row r="4" spans="1:14" x14ac:dyDescent="0.3">
      <c r="A4" s="6" t="s">
        <v>20</v>
      </c>
      <c r="B4">
        <v>174</v>
      </c>
      <c r="D4" s="5" t="s">
        <v>14</v>
      </c>
      <c r="E4">
        <v>53</v>
      </c>
      <c r="J4" s="14" t="s">
        <v>2108</v>
      </c>
      <c r="K4" s="14">
        <v>851.14690265486729</v>
      </c>
      <c r="M4" s="14" t="s">
        <v>2108</v>
      </c>
      <c r="N4" s="14">
        <v>585.61538461538464</v>
      </c>
    </row>
    <row r="5" spans="1:14" x14ac:dyDescent="0.3">
      <c r="A5" s="6" t="s">
        <v>20</v>
      </c>
      <c r="B5">
        <v>227</v>
      </c>
      <c r="D5" s="5" t="s">
        <v>14</v>
      </c>
      <c r="E5">
        <v>18</v>
      </c>
      <c r="J5" s="14" t="s">
        <v>2109</v>
      </c>
      <c r="K5" s="14">
        <v>53.31848861007748</v>
      </c>
      <c r="M5" s="14" t="s">
        <v>2109</v>
      </c>
      <c r="N5" s="14">
        <v>50.38624046242748</v>
      </c>
    </row>
    <row r="6" spans="1:14" x14ac:dyDescent="0.3">
      <c r="A6" s="6" t="s">
        <v>20</v>
      </c>
      <c r="B6">
        <v>220</v>
      </c>
      <c r="D6" s="5" t="s">
        <v>14</v>
      </c>
      <c r="E6">
        <v>44</v>
      </c>
      <c r="J6" s="14" t="s">
        <v>2110</v>
      </c>
      <c r="K6" s="14">
        <v>201</v>
      </c>
      <c r="M6" s="14" t="s">
        <v>2110</v>
      </c>
      <c r="N6" s="14">
        <v>114.5</v>
      </c>
    </row>
    <row r="7" spans="1:14" x14ac:dyDescent="0.3">
      <c r="A7" s="6" t="s">
        <v>20</v>
      </c>
      <c r="B7">
        <v>98</v>
      </c>
      <c r="D7" s="5" t="s">
        <v>14</v>
      </c>
      <c r="E7">
        <v>27</v>
      </c>
      <c r="J7" s="14" t="s">
        <v>2111</v>
      </c>
      <c r="K7" s="14">
        <v>85</v>
      </c>
      <c r="M7" s="14" t="s">
        <v>2111</v>
      </c>
      <c r="N7" s="14">
        <v>1</v>
      </c>
    </row>
    <row r="8" spans="1:14" x14ac:dyDescent="0.3">
      <c r="A8" s="6" t="s">
        <v>20</v>
      </c>
      <c r="B8">
        <v>100</v>
      </c>
      <c r="D8" s="5" t="s">
        <v>14</v>
      </c>
      <c r="E8">
        <v>55</v>
      </c>
      <c r="J8" s="14" t="s">
        <v>2112</v>
      </c>
      <c r="K8" s="14">
        <v>1267.366006183523</v>
      </c>
      <c r="M8" s="14" t="s">
        <v>2112</v>
      </c>
      <c r="N8" s="14">
        <v>961.30819978260524</v>
      </c>
    </row>
    <row r="9" spans="1:14" x14ac:dyDescent="0.3">
      <c r="A9" s="6" t="s">
        <v>20</v>
      </c>
      <c r="B9">
        <v>1249</v>
      </c>
      <c r="D9" s="5" t="s">
        <v>14</v>
      </c>
      <c r="E9">
        <v>200</v>
      </c>
      <c r="J9" s="14" t="s">
        <v>2113</v>
      </c>
      <c r="K9" s="14">
        <v>1606216.5936295739</v>
      </c>
      <c r="M9" s="14" t="s">
        <v>2113</v>
      </c>
      <c r="N9" s="14">
        <v>924113.45496927318</v>
      </c>
    </row>
    <row r="10" spans="1:14" x14ac:dyDescent="0.3">
      <c r="A10" s="6" t="s">
        <v>20</v>
      </c>
      <c r="B10">
        <v>1396</v>
      </c>
      <c r="D10" s="5" t="s">
        <v>14</v>
      </c>
      <c r="E10">
        <v>452</v>
      </c>
      <c r="J10" s="14" t="s">
        <v>2114</v>
      </c>
      <c r="K10" s="14">
        <v>4.9656921345315794</v>
      </c>
      <c r="M10" s="14" t="s">
        <v>2114</v>
      </c>
      <c r="N10" s="14">
        <v>8.8024511869018625</v>
      </c>
    </row>
    <row r="11" spans="1:14" x14ac:dyDescent="0.3">
      <c r="A11" s="6" t="s">
        <v>20</v>
      </c>
      <c r="B11">
        <v>890</v>
      </c>
      <c r="D11" s="5" t="s">
        <v>14</v>
      </c>
      <c r="E11">
        <v>674</v>
      </c>
      <c r="J11" s="14" t="s">
        <v>2115</v>
      </c>
      <c r="K11" s="14">
        <v>2.1761972595812389</v>
      </c>
      <c r="M11" s="14" t="s">
        <v>2115</v>
      </c>
      <c r="N11" s="14">
        <v>2.7048960546692098</v>
      </c>
    </row>
    <row r="12" spans="1:14" x14ac:dyDescent="0.3">
      <c r="A12" s="6" t="s">
        <v>20</v>
      </c>
      <c r="B12">
        <v>142</v>
      </c>
      <c r="D12" s="5" t="s">
        <v>14</v>
      </c>
      <c r="E12">
        <v>558</v>
      </c>
      <c r="J12" s="14" t="s">
        <v>2116</v>
      </c>
      <c r="K12" s="14">
        <v>7279</v>
      </c>
      <c r="M12" s="14" t="s">
        <v>2116</v>
      </c>
      <c r="N12" s="14">
        <v>6080</v>
      </c>
    </row>
    <row r="13" spans="1:14" x14ac:dyDescent="0.3">
      <c r="A13" s="6" t="s">
        <v>20</v>
      </c>
      <c r="B13">
        <v>2673</v>
      </c>
      <c r="D13" s="5" t="s">
        <v>14</v>
      </c>
      <c r="E13">
        <v>15</v>
      </c>
      <c r="J13" s="14" t="s">
        <v>2117</v>
      </c>
      <c r="K13" s="14">
        <v>16</v>
      </c>
      <c r="M13" s="14" t="s">
        <v>2117</v>
      </c>
      <c r="N13" s="14">
        <v>0</v>
      </c>
    </row>
    <row r="14" spans="1:14" x14ac:dyDescent="0.3">
      <c r="A14" s="6" t="s">
        <v>20</v>
      </c>
      <c r="B14">
        <v>163</v>
      </c>
      <c r="D14" s="5" t="s">
        <v>14</v>
      </c>
      <c r="E14">
        <v>2307</v>
      </c>
      <c r="J14" s="14" t="s">
        <v>2118</v>
      </c>
      <c r="K14" s="14">
        <v>7295</v>
      </c>
      <c r="M14" s="14" t="s">
        <v>2118</v>
      </c>
      <c r="N14" s="14">
        <v>6080</v>
      </c>
    </row>
    <row r="15" spans="1:14" x14ac:dyDescent="0.3">
      <c r="A15" s="6" t="s">
        <v>20</v>
      </c>
      <c r="B15">
        <v>2220</v>
      </c>
      <c r="D15" s="5" t="s">
        <v>14</v>
      </c>
      <c r="E15">
        <v>88</v>
      </c>
      <c r="J15" s="14" t="s">
        <v>2119</v>
      </c>
      <c r="K15" s="14">
        <v>480898</v>
      </c>
      <c r="M15" s="14" t="s">
        <v>2119</v>
      </c>
      <c r="N15" s="14">
        <v>213164</v>
      </c>
    </row>
    <row r="16" spans="1:14" ht="16.2" thickBot="1" x14ac:dyDescent="0.35">
      <c r="A16" s="6" t="s">
        <v>20</v>
      </c>
      <c r="B16">
        <v>1606</v>
      </c>
      <c r="D16" s="5" t="s">
        <v>14</v>
      </c>
      <c r="E16">
        <v>48</v>
      </c>
      <c r="J16" s="15" t="s">
        <v>2120</v>
      </c>
      <c r="K16" s="15">
        <v>565</v>
      </c>
      <c r="M16" s="15" t="s">
        <v>2120</v>
      </c>
      <c r="N16" s="15">
        <v>364</v>
      </c>
    </row>
    <row r="17" spans="1:10" x14ac:dyDescent="0.3">
      <c r="A17" s="6" t="s">
        <v>20</v>
      </c>
      <c r="B17">
        <v>129</v>
      </c>
      <c r="D17" s="5" t="s">
        <v>14</v>
      </c>
      <c r="E17">
        <v>1</v>
      </c>
    </row>
    <row r="18" spans="1:10" x14ac:dyDescent="0.3">
      <c r="A18" s="6" t="s">
        <v>20</v>
      </c>
      <c r="B18">
        <v>226</v>
      </c>
      <c r="D18" s="5" t="s">
        <v>14</v>
      </c>
      <c r="E18">
        <v>1467</v>
      </c>
    </row>
    <row r="19" spans="1:10" x14ac:dyDescent="0.3">
      <c r="A19" s="6" t="s">
        <v>20</v>
      </c>
      <c r="B19">
        <v>5419</v>
      </c>
      <c r="D19" s="5" t="s">
        <v>14</v>
      </c>
      <c r="E19">
        <v>75</v>
      </c>
      <c r="J19" t="s">
        <v>2123</v>
      </c>
    </row>
    <row r="20" spans="1:10" x14ac:dyDescent="0.3">
      <c r="A20" s="6" t="s">
        <v>20</v>
      </c>
      <c r="B20">
        <v>165</v>
      </c>
      <c r="D20" s="5" t="s">
        <v>14</v>
      </c>
      <c r="E20">
        <v>120</v>
      </c>
      <c r="J20" t="s">
        <v>2124</v>
      </c>
    </row>
    <row r="21" spans="1:10" x14ac:dyDescent="0.3">
      <c r="A21" s="6" t="s">
        <v>20</v>
      </c>
      <c r="B21">
        <v>1965</v>
      </c>
      <c r="D21" s="5" t="s">
        <v>14</v>
      </c>
      <c r="E21">
        <v>2253</v>
      </c>
    </row>
    <row r="22" spans="1:10" x14ac:dyDescent="0.3">
      <c r="A22" s="6" t="s">
        <v>20</v>
      </c>
      <c r="B22">
        <v>16</v>
      </c>
      <c r="D22" s="5" t="s">
        <v>14</v>
      </c>
      <c r="E22">
        <v>5</v>
      </c>
    </row>
    <row r="23" spans="1:10" x14ac:dyDescent="0.3">
      <c r="A23" s="6" t="s">
        <v>20</v>
      </c>
      <c r="B23">
        <v>107</v>
      </c>
      <c r="D23" s="5" t="s">
        <v>14</v>
      </c>
      <c r="E23">
        <v>38</v>
      </c>
    </row>
    <row r="24" spans="1:10" x14ac:dyDescent="0.3">
      <c r="A24" s="6" t="s">
        <v>20</v>
      </c>
      <c r="B24">
        <v>134</v>
      </c>
      <c r="D24" s="5" t="s">
        <v>14</v>
      </c>
      <c r="E24">
        <v>12</v>
      </c>
    </row>
    <row r="25" spans="1:10" x14ac:dyDescent="0.3">
      <c r="A25" s="6" t="s">
        <v>20</v>
      </c>
      <c r="B25">
        <v>198</v>
      </c>
      <c r="D25" s="5" t="s">
        <v>14</v>
      </c>
      <c r="E25">
        <v>1684</v>
      </c>
    </row>
    <row r="26" spans="1:10" x14ac:dyDescent="0.3">
      <c r="A26" s="6" t="s">
        <v>20</v>
      </c>
      <c r="B26">
        <v>111</v>
      </c>
      <c r="D26" s="5" t="s">
        <v>14</v>
      </c>
      <c r="E26">
        <v>56</v>
      </c>
    </row>
    <row r="27" spans="1:10" x14ac:dyDescent="0.3">
      <c r="A27" s="6" t="s">
        <v>20</v>
      </c>
      <c r="B27">
        <v>222</v>
      </c>
      <c r="D27" s="5" t="s">
        <v>14</v>
      </c>
      <c r="E27">
        <v>838</v>
      </c>
    </row>
    <row r="28" spans="1:10" x14ac:dyDescent="0.3">
      <c r="A28" s="6" t="s">
        <v>20</v>
      </c>
      <c r="B28">
        <v>6212</v>
      </c>
      <c r="D28" s="5" t="s">
        <v>14</v>
      </c>
      <c r="E28">
        <v>1000</v>
      </c>
    </row>
    <row r="29" spans="1:10" x14ac:dyDescent="0.3">
      <c r="A29" s="6" t="s">
        <v>20</v>
      </c>
      <c r="B29">
        <v>98</v>
      </c>
      <c r="D29" s="5" t="s">
        <v>14</v>
      </c>
      <c r="E29">
        <v>1482</v>
      </c>
    </row>
    <row r="30" spans="1:10" x14ac:dyDescent="0.3">
      <c r="A30" s="6" t="s">
        <v>20</v>
      </c>
      <c r="B30">
        <v>92</v>
      </c>
      <c r="D30" s="5" t="s">
        <v>14</v>
      </c>
      <c r="E30">
        <v>106</v>
      </c>
    </row>
    <row r="31" spans="1:10" x14ac:dyDescent="0.3">
      <c r="A31" s="6" t="s">
        <v>20</v>
      </c>
      <c r="B31">
        <v>149</v>
      </c>
      <c r="D31" s="5" t="s">
        <v>14</v>
      </c>
      <c r="E31">
        <v>679</v>
      </c>
    </row>
    <row r="32" spans="1:10" x14ac:dyDescent="0.3">
      <c r="A32" s="6" t="s">
        <v>20</v>
      </c>
      <c r="B32">
        <v>2431</v>
      </c>
      <c r="D32" s="5" t="s">
        <v>14</v>
      </c>
      <c r="E32">
        <v>1220</v>
      </c>
    </row>
    <row r="33" spans="1:5" x14ac:dyDescent="0.3">
      <c r="A33" s="6" t="s">
        <v>20</v>
      </c>
      <c r="B33">
        <v>303</v>
      </c>
      <c r="D33" s="5" t="s">
        <v>14</v>
      </c>
      <c r="E33">
        <v>1</v>
      </c>
    </row>
    <row r="34" spans="1:5" x14ac:dyDescent="0.3">
      <c r="A34" s="6" t="s">
        <v>20</v>
      </c>
      <c r="B34">
        <v>209</v>
      </c>
      <c r="D34" s="5" t="s">
        <v>14</v>
      </c>
      <c r="E34">
        <v>37</v>
      </c>
    </row>
    <row r="35" spans="1:5" x14ac:dyDescent="0.3">
      <c r="A35" s="6" t="s">
        <v>20</v>
      </c>
      <c r="B35">
        <v>131</v>
      </c>
      <c r="D35" s="5" t="s">
        <v>14</v>
      </c>
      <c r="E35">
        <v>60</v>
      </c>
    </row>
    <row r="36" spans="1:5" x14ac:dyDescent="0.3">
      <c r="A36" s="6" t="s">
        <v>20</v>
      </c>
      <c r="B36">
        <v>164</v>
      </c>
      <c r="D36" s="5" t="s">
        <v>14</v>
      </c>
      <c r="E36">
        <v>296</v>
      </c>
    </row>
    <row r="37" spans="1:5" x14ac:dyDescent="0.3">
      <c r="A37" s="6" t="s">
        <v>20</v>
      </c>
      <c r="B37">
        <v>201</v>
      </c>
      <c r="D37" s="5" t="s">
        <v>14</v>
      </c>
      <c r="E37">
        <v>3304</v>
      </c>
    </row>
    <row r="38" spans="1:5" x14ac:dyDescent="0.3">
      <c r="A38" s="6" t="s">
        <v>20</v>
      </c>
      <c r="B38">
        <v>211</v>
      </c>
      <c r="D38" s="5" t="s">
        <v>14</v>
      </c>
      <c r="E38">
        <v>73</v>
      </c>
    </row>
    <row r="39" spans="1:5" x14ac:dyDescent="0.3">
      <c r="A39" s="6" t="s">
        <v>20</v>
      </c>
      <c r="B39">
        <v>128</v>
      </c>
      <c r="D39" s="5" t="s">
        <v>14</v>
      </c>
      <c r="E39">
        <v>3387</v>
      </c>
    </row>
    <row r="40" spans="1:5" x14ac:dyDescent="0.3">
      <c r="A40" s="6" t="s">
        <v>20</v>
      </c>
      <c r="B40">
        <v>1600</v>
      </c>
      <c r="D40" s="5" t="s">
        <v>14</v>
      </c>
      <c r="E40">
        <v>662</v>
      </c>
    </row>
    <row r="41" spans="1:5" x14ac:dyDescent="0.3">
      <c r="A41" s="6" t="s">
        <v>20</v>
      </c>
      <c r="B41">
        <v>249</v>
      </c>
      <c r="D41" s="5" t="s">
        <v>14</v>
      </c>
      <c r="E41">
        <v>774</v>
      </c>
    </row>
    <row r="42" spans="1:5" x14ac:dyDescent="0.3">
      <c r="A42" s="6" t="s">
        <v>20</v>
      </c>
      <c r="B42">
        <v>236</v>
      </c>
      <c r="D42" s="5" t="s">
        <v>14</v>
      </c>
      <c r="E42">
        <v>672</v>
      </c>
    </row>
    <row r="43" spans="1:5" x14ac:dyDescent="0.3">
      <c r="A43" s="6" t="s">
        <v>20</v>
      </c>
      <c r="B43">
        <v>4065</v>
      </c>
      <c r="D43" s="5" t="s">
        <v>14</v>
      </c>
      <c r="E43">
        <v>940</v>
      </c>
    </row>
    <row r="44" spans="1:5" x14ac:dyDescent="0.3">
      <c r="A44" s="6" t="s">
        <v>20</v>
      </c>
      <c r="B44">
        <v>246</v>
      </c>
      <c r="D44" s="5" t="s">
        <v>14</v>
      </c>
      <c r="E44">
        <v>117</v>
      </c>
    </row>
    <row r="45" spans="1:5" x14ac:dyDescent="0.3">
      <c r="A45" s="6" t="s">
        <v>20</v>
      </c>
      <c r="B45">
        <v>2475</v>
      </c>
      <c r="D45" s="5" t="s">
        <v>14</v>
      </c>
      <c r="E45">
        <v>115</v>
      </c>
    </row>
    <row r="46" spans="1:5" x14ac:dyDescent="0.3">
      <c r="A46" s="6" t="s">
        <v>20</v>
      </c>
      <c r="B46">
        <v>76</v>
      </c>
      <c r="D46" s="5" t="s">
        <v>14</v>
      </c>
      <c r="E46">
        <v>326</v>
      </c>
    </row>
    <row r="47" spans="1:5" x14ac:dyDescent="0.3">
      <c r="A47" s="6" t="s">
        <v>20</v>
      </c>
      <c r="B47">
        <v>54</v>
      </c>
      <c r="D47" s="5" t="s">
        <v>14</v>
      </c>
      <c r="E47">
        <v>1</v>
      </c>
    </row>
    <row r="48" spans="1:5" x14ac:dyDescent="0.3">
      <c r="A48" s="6" t="s">
        <v>20</v>
      </c>
      <c r="B48">
        <v>88</v>
      </c>
      <c r="D48" s="5" t="s">
        <v>14</v>
      </c>
      <c r="E48">
        <v>1467</v>
      </c>
    </row>
    <row r="49" spans="1:5" x14ac:dyDescent="0.3">
      <c r="A49" s="6" t="s">
        <v>20</v>
      </c>
      <c r="B49">
        <v>85</v>
      </c>
      <c r="D49" s="5" t="s">
        <v>14</v>
      </c>
      <c r="E49">
        <v>5681</v>
      </c>
    </row>
    <row r="50" spans="1:5" x14ac:dyDescent="0.3">
      <c r="A50" s="6" t="s">
        <v>20</v>
      </c>
      <c r="B50">
        <v>170</v>
      </c>
      <c r="D50" s="5" t="s">
        <v>14</v>
      </c>
      <c r="E50">
        <v>1059</v>
      </c>
    </row>
    <row r="51" spans="1:5" x14ac:dyDescent="0.3">
      <c r="A51" s="6" t="s">
        <v>20</v>
      </c>
      <c r="B51">
        <v>330</v>
      </c>
      <c r="D51" s="5" t="s">
        <v>14</v>
      </c>
      <c r="E51">
        <v>1194</v>
      </c>
    </row>
    <row r="52" spans="1:5" x14ac:dyDescent="0.3">
      <c r="A52" s="6" t="s">
        <v>20</v>
      </c>
      <c r="B52">
        <v>127</v>
      </c>
      <c r="D52" s="5" t="s">
        <v>14</v>
      </c>
      <c r="E52">
        <v>30</v>
      </c>
    </row>
    <row r="53" spans="1:5" x14ac:dyDescent="0.3">
      <c r="A53" s="6" t="s">
        <v>20</v>
      </c>
      <c r="B53">
        <v>411</v>
      </c>
      <c r="D53" s="5" t="s">
        <v>14</v>
      </c>
      <c r="E53">
        <v>75</v>
      </c>
    </row>
    <row r="54" spans="1:5" x14ac:dyDescent="0.3">
      <c r="A54" s="6" t="s">
        <v>20</v>
      </c>
      <c r="B54">
        <v>180</v>
      </c>
      <c r="D54" s="5" t="s">
        <v>14</v>
      </c>
      <c r="E54">
        <v>955</v>
      </c>
    </row>
    <row r="55" spans="1:5" x14ac:dyDescent="0.3">
      <c r="A55" s="6" t="s">
        <v>20</v>
      </c>
      <c r="B55">
        <v>374</v>
      </c>
      <c r="D55" s="5" t="s">
        <v>14</v>
      </c>
      <c r="E55">
        <v>67</v>
      </c>
    </row>
    <row r="56" spans="1:5" x14ac:dyDescent="0.3">
      <c r="A56" s="6" t="s">
        <v>20</v>
      </c>
      <c r="B56">
        <v>71</v>
      </c>
      <c r="D56" s="5" t="s">
        <v>14</v>
      </c>
      <c r="E56">
        <v>5</v>
      </c>
    </row>
    <row r="57" spans="1:5" x14ac:dyDescent="0.3">
      <c r="A57" s="6" t="s">
        <v>20</v>
      </c>
      <c r="B57">
        <v>203</v>
      </c>
      <c r="D57" s="5" t="s">
        <v>14</v>
      </c>
      <c r="E57">
        <v>26</v>
      </c>
    </row>
    <row r="58" spans="1:5" x14ac:dyDescent="0.3">
      <c r="A58" s="6" t="s">
        <v>20</v>
      </c>
      <c r="B58">
        <v>113</v>
      </c>
      <c r="D58" s="5" t="s">
        <v>14</v>
      </c>
      <c r="E58">
        <v>1130</v>
      </c>
    </row>
    <row r="59" spans="1:5" x14ac:dyDescent="0.3">
      <c r="A59" s="6" t="s">
        <v>20</v>
      </c>
      <c r="B59">
        <v>96</v>
      </c>
      <c r="D59" s="5" t="s">
        <v>14</v>
      </c>
      <c r="E59">
        <v>782</v>
      </c>
    </row>
    <row r="60" spans="1:5" x14ac:dyDescent="0.3">
      <c r="A60" s="6" t="s">
        <v>20</v>
      </c>
      <c r="B60">
        <v>498</v>
      </c>
      <c r="D60" s="5" t="s">
        <v>14</v>
      </c>
      <c r="E60">
        <v>210</v>
      </c>
    </row>
    <row r="61" spans="1:5" x14ac:dyDescent="0.3">
      <c r="A61" s="6" t="s">
        <v>20</v>
      </c>
      <c r="B61">
        <v>180</v>
      </c>
      <c r="D61" s="5" t="s">
        <v>14</v>
      </c>
      <c r="E61">
        <v>136</v>
      </c>
    </row>
    <row r="62" spans="1:5" x14ac:dyDescent="0.3">
      <c r="A62" s="6" t="s">
        <v>20</v>
      </c>
      <c r="B62">
        <v>27</v>
      </c>
      <c r="D62" s="5" t="s">
        <v>14</v>
      </c>
      <c r="E62">
        <v>86</v>
      </c>
    </row>
    <row r="63" spans="1:5" x14ac:dyDescent="0.3">
      <c r="A63" s="6" t="s">
        <v>20</v>
      </c>
      <c r="B63">
        <v>2331</v>
      </c>
      <c r="D63" s="5" t="s">
        <v>14</v>
      </c>
      <c r="E63">
        <v>19</v>
      </c>
    </row>
    <row r="64" spans="1:5" x14ac:dyDescent="0.3">
      <c r="A64" s="6" t="s">
        <v>20</v>
      </c>
      <c r="B64">
        <v>113</v>
      </c>
      <c r="D64" s="5" t="s">
        <v>14</v>
      </c>
      <c r="E64">
        <v>886</v>
      </c>
    </row>
    <row r="65" spans="1:5" x14ac:dyDescent="0.3">
      <c r="A65" s="6" t="s">
        <v>20</v>
      </c>
      <c r="B65">
        <v>164</v>
      </c>
      <c r="D65" s="5" t="s">
        <v>14</v>
      </c>
      <c r="E65">
        <v>35</v>
      </c>
    </row>
    <row r="66" spans="1:5" x14ac:dyDescent="0.3">
      <c r="A66" s="6" t="s">
        <v>20</v>
      </c>
      <c r="B66">
        <v>164</v>
      </c>
      <c r="D66" s="5" t="s">
        <v>14</v>
      </c>
      <c r="E66">
        <v>24</v>
      </c>
    </row>
    <row r="67" spans="1:5" x14ac:dyDescent="0.3">
      <c r="A67" s="6" t="s">
        <v>20</v>
      </c>
      <c r="B67">
        <v>336</v>
      </c>
      <c r="D67" s="5" t="s">
        <v>14</v>
      </c>
      <c r="E67">
        <v>86</v>
      </c>
    </row>
    <row r="68" spans="1:5" x14ac:dyDescent="0.3">
      <c r="A68" s="6" t="s">
        <v>20</v>
      </c>
      <c r="B68">
        <v>1917</v>
      </c>
      <c r="D68" s="5" t="s">
        <v>14</v>
      </c>
      <c r="E68">
        <v>243</v>
      </c>
    </row>
    <row r="69" spans="1:5" x14ac:dyDescent="0.3">
      <c r="A69" s="6" t="s">
        <v>20</v>
      </c>
      <c r="B69">
        <v>95</v>
      </c>
      <c r="D69" s="5" t="s">
        <v>14</v>
      </c>
      <c r="E69">
        <v>65</v>
      </c>
    </row>
    <row r="70" spans="1:5" x14ac:dyDescent="0.3">
      <c r="A70" s="6" t="s">
        <v>20</v>
      </c>
      <c r="B70">
        <v>147</v>
      </c>
      <c r="D70" s="5" t="s">
        <v>14</v>
      </c>
      <c r="E70">
        <v>100</v>
      </c>
    </row>
    <row r="71" spans="1:5" x14ac:dyDescent="0.3">
      <c r="A71" s="6" t="s">
        <v>20</v>
      </c>
      <c r="B71">
        <v>86</v>
      </c>
      <c r="D71" s="5" t="s">
        <v>14</v>
      </c>
      <c r="E71">
        <v>168</v>
      </c>
    </row>
    <row r="72" spans="1:5" x14ac:dyDescent="0.3">
      <c r="A72" s="6" t="s">
        <v>20</v>
      </c>
      <c r="B72">
        <v>83</v>
      </c>
      <c r="D72" s="5" t="s">
        <v>14</v>
      </c>
      <c r="E72">
        <v>13</v>
      </c>
    </row>
    <row r="73" spans="1:5" x14ac:dyDescent="0.3">
      <c r="A73" s="6" t="s">
        <v>20</v>
      </c>
      <c r="B73">
        <v>676</v>
      </c>
      <c r="D73" s="5" t="s">
        <v>14</v>
      </c>
      <c r="E73">
        <v>1</v>
      </c>
    </row>
    <row r="74" spans="1:5" x14ac:dyDescent="0.3">
      <c r="A74" s="6" t="s">
        <v>20</v>
      </c>
      <c r="B74">
        <v>361</v>
      </c>
      <c r="D74" s="5" t="s">
        <v>14</v>
      </c>
      <c r="E74">
        <v>40</v>
      </c>
    </row>
    <row r="75" spans="1:5" x14ac:dyDescent="0.3">
      <c r="A75" s="6" t="s">
        <v>20</v>
      </c>
      <c r="B75">
        <v>131</v>
      </c>
      <c r="D75" s="5" t="s">
        <v>14</v>
      </c>
      <c r="E75">
        <v>226</v>
      </c>
    </row>
    <row r="76" spans="1:5" x14ac:dyDescent="0.3">
      <c r="A76" s="6" t="s">
        <v>20</v>
      </c>
      <c r="B76">
        <v>126</v>
      </c>
      <c r="D76" s="5" t="s">
        <v>14</v>
      </c>
      <c r="E76">
        <v>1625</v>
      </c>
    </row>
    <row r="77" spans="1:5" x14ac:dyDescent="0.3">
      <c r="A77" s="6" t="s">
        <v>20</v>
      </c>
      <c r="B77">
        <v>275</v>
      </c>
      <c r="D77" s="5" t="s">
        <v>14</v>
      </c>
      <c r="E77">
        <v>143</v>
      </c>
    </row>
    <row r="78" spans="1:5" x14ac:dyDescent="0.3">
      <c r="A78" s="6" t="s">
        <v>20</v>
      </c>
      <c r="B78">
        <v>67</v>
      </c>
      <c r="D78" s="5" t="s">
        <v>14</v>
      </c>
      <c r="E78">
        <v>934</v>
      </c>
    </row>
    <row r="79" spans="1:5" x14ac:dyDescent="0.3">
      <c r="A79" s="6" t="s">
        <v>20</v>
      </c>
      <c r="B79">
        <v>154</v>
      </c>
      <c r="D79" s="5" t="s">
        <v>14</v>
      </c>
      <c r="E79">
        <v>17</v>
      </c>
    </row>
    <row r="80" spans="1:5" x14ac:dyDescent="0.3">
      <c r="A80" s="6" t="s">
        <v>20</v>
      </c>
      <c r="B80">
        <v>1782</v>
      </c>
      <c r="D80" s="5" t="s">
        <v>14</v>
      </c>
      <c r="E80">
        <v>2179</v>
      </c>
    </row>
    <row r="81" spans="1:5" x14ac:dyDescent="0.3">
      <c r="A81" s="6" t="s">
        <v>20</v>
      </c>
      <c r="B81">
        <v>903</v>
      </c>
      <c r="D81" s="5" t="s">
        <v>14</v>
      </c>
      <c r="E81">
        <v>931</v>
      </c>
    </row>
    <row r="82" spans="1:5" x14ac:dyDescent="0.3">
      <c r="A82" s="6" t="s">
        <v>20</v>
      </c>
      <c r="B82">
        <v>94</v>
      </c>
      <c r="D82" s="5" t="s">
        <v>14</v>
      </c>
      <c r="E82">
        <v>92</v>
      </c>
    </row>
    <row r="83" spans="1:5" x14ac:dyDescent="0.3">
      <c r="A83" s="6" t="s">
        <v>20</v>
      </c>
      <c r="B83">
        <v>180</v>
      </c>
      <c r="D83" s="5" t="s">
        <v>14</v>
      </c>
      <c r="E83">
        <v>57</v>
      </c>
    </row>
    <row r="84" spans="1:5" x14ac:dyDescent="0.3">
      <c r="A84" s="6" t="s">
        <v>20</v>
      </c>
      <c r="B84">
        <v>533</v>
      </c>
      <c r="D84" s="5" t="s">
        <v>14</v>
      </c>
      <c r="E84">
        <v>41</v>
      </c>
    </row>
    <row r="85" spans="1:5" x14ac:dyDescent="0.3">
      <c r="A85" s="6" t="s">
        <v>20</v>
      </c>
      <c r="B85">
        <v>2443</v>
      </c>
      <c r="D85" s="5" t="s">
        <v>14</v>
      </c>
      <c r="E85">
        <v>1</v>
      </c>
    </row>
    <row r="86" spans="1:5" x14ac:dyDescent="0.3">
      <c r="A86" s="6" t="s">
        <v>20</v>
      </c>
      <c r="B86">
        <v>89</v>
      </c>
      <c r="D86" s="5" t="s">
        <v>14</v>
      </c>
      <c r="E86">
        <v>101</v>
      </c>
    </row>
    <row r="87" spans="1:5" x14ac:dyDescent="0.3">
      <c r="A87" s="6" t="s">
        <v>20</v>
      </c>
      <c r="B87">
        <v>159</v>
      </c>
      <c r="D87" s="5" t="s">
        <v>14</v>
      </c>
      <c r="E87">
        <v>1335</v>
      </c>
    </row>
    <row r="88" spans="1:5" x14ac:dyDescent="0.3">
      <c r="A88" s="6" t="s">
        <v>20</v>
      </c>
      <c r="B88">
        <v>50</v>
      </c>
      <c r="D88" s="5" t="s">
        <v>14</v>
      </c>
      <c r="E88">
        <v>15</v>
      </c>
    </row>
    <row r="89" spans="1:5" x14ac:dyDescent="0.3">
      <c r="A89" s="6" t="s">
        <v>20</v>
      </c>
      <c r="B89">
        <v>186</v>
      </c>
      <c r="D89" s="5" t="s">
        <v>14</v>
      </c>
      <c r="E89">
        <v>454</v>
      </c>
    </row>
    <row r="90" spans="1:5" x14ac:dyDescent="0.3">
      <c r="A90" s="6" t="s">
        <v>20</v>
      </c>
      <c r="B90">
        <v>1071</v>
      </c>
      <c r="D90" s="5" t="s">
        <v>14</v>
      </c>
      <c r="E90">
        <v>3182</v>
      </c>
    </row>
    <row r="91" spans="1:5" x14ac:dyDescent="0.3">
      <c r="A91" s="6" t="s">
        <v>20</v>
      </c>
      <c r="B91">
        <v>117</v>
      </c>
      <c r="D91" s="5" t="s">
        <v>14</v>
      </c>
      <c r="E91">
        <v>15</v>
      </c>
    </row>
    <row r="92" spans="1:5" x14ac:dyDescent="0.3">
      <c r="A92" s="6" t="s">
        <v>20</v>
      </c>
      <c r="B92">
        <v>70</v>
      </c>
      <c r="D92" s="5" t="s">
        <v>14</v>
      </c>
      <c r="E92">
        <v>133</v>
      </c>
    </row>
    <row r="93" spans="1:5" x14ac:dyDescent="0.3">
      <c r="A93" s="6" t="s">
        <v>20</v>
      </c>
      <c r="B93">
        <v>135</v>
      </c>
      <c r="D93" s="5" t="s">
        <v>14</v>
      </c>
      <c r="E93">
        <v>2062</v>
      </c>
    </row>
    <row r="94" spans="1:5" x14ac:dyDescent="0.3">
      <c r="A94" s="6" t="s">
        <v>20</v>
      </c>
      <c r="B94">
        <v>768</v>
      </c>
      <c r="D94" s="5" t="s">
        <v>14</v>
      </c>
      <c r="E94">
        <v>29</v>
      </c>
    </row>
    <row r="95" spans="1:5" x14ac:dyDescent="0.3">
      <c r="A95" s="6" t="s">
        <v>20</v>
      </c>
      <c r="B95">
        <v>199</v>
      </c>
      <c r="D95" s="5" t="s">
        <v>14</v>
      </c>
      <c r="E95">
        <v>132</v>
      </c>
    </row>
    <row r="96" spans="1:5" x14ac:dyDescent="0.3">
      <c r="A96" s="6" t="s">
        <v>20</v>
      </c>
      <c r="B96">
        <v>107</v>
      </c>
      <c r="D96" s="5" t="s">
        <v>14</v>
      </c>
      <c r="E96">
        <v>137</v>
      </c>
    </row>
    <row r="97" spans="1:5" x14ac:dyDescent="0.3">
      <c r="A97" s="6" t="s">
        <v>20</v>
      </c>
      <c r="B97">
        <v>195</v>
      </c>
      <c r="D97" s="5" t="s">
        <v>14</v>
      </c>
      <c r="E97">
        <v>908</v>
      </c>
    </row>
    <row r="98" spans="1:5" x14ac:dyDescent="0.3">
      <c r="A98" s="6" t="s">
        <v>20</v>
      </c>
      <c r="B98">
        <v>3376</v>
      </c>
      <c r="D98" s="5" t="s">
        <v>14</v>
      </c>
      <c r="E98">
        <v>10</v>
      </c>
    </row>
    <row r="99" spans="1:5" x14ac:dyDescent="0.3">
      <c r="A99" s="6" t="s">
        <v>20</v>
      </c>
      <c r="B99">
        <v>41</v>
      </c>
      <c r="D99" s="5" t="s">
        <v>14</v>
      </c>
      <c r="E99">
        <v>1910</v>
      </c>
    </row>
    <row r="100" spans="1:5" x14ac:dyDescent="0.3">
      <c r="A100" s="6" t="s">
        <v>20</v>
      </c>
      <c r="B100">
        <v>1821</v>
      </c>
      <c r="D100" s="5" t="s">
        <v>14</v>
      </c>
      <c r="E100">
        <v>38</v>
      </c>
    </row>
    <row r="101" spans="1:5" x14ac:dyDescent="0.3">
      <c r="A101" s="6" t="s">
        <v>20</v>
      </c>
      <c r="B101">
        <v>164</v>
      </c>
      <c r="D101" s="5" t="s">
        <v>14</v>
      </c>
      <c r="E101">
        <v>104</v>
      </c>
    </row>
    <row r="102" spans="1:5" x14ac:dyDescent="0.3">
      <c r="A102" s="6" t="s">
        <v>20</v>
      </c>
      <c r="B102">
        <v>157</v>
      </c>
      <c r="D102" s="5" t="s">
        <v>14</v>
      </c>
      <c r="E102">
        <v>49</v>
      </c>
    </row>
    <row r="103" spans="1:5" x14ac:dyDescent="0.3">
      <c r="A103" s="6" t="s">
        <v>20</v>
      </c>
      <c r="B103">
        <v>246</v>
      </c>
      <c r="D103" s="5" t="s">
        <v>14</v>
      </c>
      <c r="E103">
        <v>1</v>
      </c>
    </row>
    <row r="104" spans="1:5" x14ac:dyDescent="0.3">
      <c r="A104" s="6" t="s">
        <v>20</v>
      </c>
      <c r="B104">
        <v>1396</v>
      </c>
      <c r="D104" s="5" t="s">
        <v>14</v>
      </c>
      <c r="E104">
        <v>245</v>
      </c>
    </row>
    <row r="105" spans="1:5" x14ac:dyDescent="0.3">
      <c r="A105" s="6" t="s">
        <v>20</v>
      </c>
      <c r="B105">
        <v>2506</v>
      </c>
      <c r="D105" s="5" t="s">
        <v>14</v>
      </c>
      <c r="E105">
        <v>32</v>
      </c>
    </row>
    <row r="106" spans="1:5" x14ac:dyDescent="0.3">
      <c r="A106" s="6" t="s">
        <v>20</v>
      </c>
      <c r="B106">
        <v>244</v>
      </c>
      <c r="D106" s="5" t="s">
        <v>14</v>
      </c>
      <c r="E106">
        <v>7</v>
      </c>
    </row>
    <row r="107" spans="1:5" x14ac:dyDescent="0.3">
      <c r="A107" s="6" t="s">
        <v>20</v>
      </c>
      <c r="B107">
        <v>146</v>
      </c>
      <c r="D107" s="5" t="s">
        <v>14</v>
      </c>
      <c r="E107">
        <v>803</v>
      </c>
    </row>
    <row r="108" spans="1:5" x14ac:dyDescent="0.3">
      <c r="A108" s="6" t="s">
        <v>20</v>
      </c>
      <c r="B108">
        <v>1267</v>
      </c>
      <c r="D108" s="5" t="s">
        <v>14</v>
      </c>
      <c r="E108">
        <v>16</v>
      </c>
    </row>
    <row r="109" spans="1:5" x14ac:dyDescent="0.3">
      <c r="A109" s="6" t="s">
        <v>20</v>
      </c>
      <c r="B109">
        <v>1561</v>
      </c>
      <c r="D109" s="5" t="s">
        <v>14</v>
      </c>
      <c r="E109">
        <v>31</v>
      </c>
    </row>
    <row r="110" spans="1:5" x14ac:dyDescent="0.3">
      <c r="A110" s="6" t="s">
        <v>20</v>
      </c>
      <c r="B110">
        <v>48</v>
      </c>
      <c r="D110" s="5" t="s">
        <v>14</v>
      </c>
      <c r="E110">
        <v>108</v>
      </c>
    </row>
    <row r="111" spans="1:5" x14ac:dyDescent="0.3">
      <c r="A111" s="6" t="s">
        <v>20</v>
      </c>
      <c r="B111">
        <v>2739</v>
      </c>
      <c r="D111" s="5" t="s">
        <v>14</v>
      </c>
      <c r="E111">
        <v>30</v>
      </c>
    </row>
    <row r="112" spans="1:5" x14ac:dyDescent="0.3">
      <c r="A112" s="6" t="s">
        <v>20</v>
      </c>
      <c r="B112">
        <v>3537</v>
      </c>
      <c r="D112" s="5" t="s">
        <v>14</v>
      </c>
      <c r="E112">
        <v>17</v>
      </c>
    </row>
    <row r="113" spans="1:5" x14ac:dyDescent="0.3">
      <c r="A113" s="6" t="s">
        <v>20</v>
      </c>
      <c r="B113">
        <v>2107</v>
      </c>
      <c r="D113" s="5" t="s">
        <v>14</v>
      </c>
      <c r="E113">
        <v>80</v>
      </c>
    </row>
    <row r="114" spans="1:5" x14ac:dyDescent="0.3">
      <c r="A114" s="6" t="s">
        <v>20</v>
      </c>
      <c r="B114">
        <v>3318</v>
      </c>
      <c r="D114" s="5" t="s">
        <v>14</v>
      </c>
      <c r="E114">
        <v>2468</v>
      </c>
    </row>
    <row r="115" spans="1:5" x14ac:dyDescent="0.3">
      <c r="A115" s="6" t="s">
        <v>20</v>
      </c>
      <c r="B115">
        <v>340</v>
      </c>
      <c r="D115" s="5" t="s">
        <v>14</v>
      </c>
      <c r="E115">
        <v>26</v>
      </c>
    </row>
    <row r="116" spans="1:5" x14ac:dyDescent="0.3">
      <c r="A116" s="6" t="s">
        <v>20</v>
      </c>
      <c r="B116">
        <v>1442</v>
      </c>
      <c r="D116" s="5" t="s">
        <v>14</v>
      </c>
      <c r="E116">
        <v>73</v>
      </c>
    </row>
    <row r="117" spans="1:5" x14ac:dyDescent="0.3">
      <c r="A117" s="6" t="s">
        <v>20</v>
      </c>
      <c r="B117">
        <v>126</v>
      </c>
      <c r="D117" s="5" t="s">
        <v>14</v>
      </c>
      <c r="E117">
        <v>128</v>
      </c>
    </row>
    <row r="118" spans="1:5" x14ac:dyDescent="0.3">
      <c r="A118" s="6" t="s">
        <v>20</v>
      </c>
      <c r="B118">
        <v>524</v>
      </c>
      <c r="D118" s="5" t="s">
        <v>14</v>
      </c>
      <c r="E118">
        <v>33</v>
      </c>
    </row>
    <row r="119" spans="1:5" x14ac:dyDescent="0.3">
      <c r="A119" s="6" t="s">
        <v>20</v>
      </c>
      <c r="B119">
        <v>1989</v>
      </c>
      <c r="D119" s="5" t="s">
        <v>14</v>
      </c>
      <c r="E119">
        <v>1072</v>
      </c>
    </row>
    <row r="120" spans="1:5" x14ac:dyDescent="0.3">
      <c r="A120" s="6" t="s">
        <v>20</v>
      </c>
      <c r="B120">
        <v>157</v>
      </c>
      <c r="D120" s="5" t="s">
        <v>14</v>
      </c>
      <c r="E120">
        <v>393</v>
      </c>
    </row>
    <row r="121" spans="1:5" x14ac:dyDescent="0.3">
      <c r="A121" s="6" t="s">
        <v>20</v>
      </c>
      <c r="B121">
        <v>4498</v>
      </c>
      <c r="D121" s="5" t="s">
        <v>14</v>
      </c>
      <c r="E121">
        <v>1257</v>
      </c>
    </row>
    <row r="122" spans="1:5" x14ac:dyDescent="0.3">
      <c r="A122" s="6" t="s">
        <v>20</v>
      </c>
      <c r="B122">
        <v>80</v>
      </c>
      <c r="D122" s="5" t="s">
        <v>14</v>
      </c>
      <c r="E122">
        <v>328</v>
      </c>
    </row>
    <row r="123" spans="1:5" x14ac:dyDescent="0.3">
      <c r="A123" s="6" t="s">
        <v>20</v>
      </c>
      <c r="B123">
        <v>43</v>
      </c>
      <c r="D123" s="5" t="s">
        <v>14</v>
      </c>
      <c r="E123">
        <v>147</v>
      </c>
    </row>
    <row r="124" spans="1:5" x14ac:dyDescent="0.3">
      <c r="A124" s="6" t="s">
        <v>20</v>
      </c>
      <c r="B124">
        <v>2053</v>
      </c>
      <c r="D124" s="5" t="s">
        <v>14</v>
      </c>
      <c r="E124">
        <v>830</v>
      </c>
    </row>
    <row r="125" spans="1:5" x14ac:dyDescent="0.3">
      <c r="A125" s="6" t="s">
        <v>20</v>
      </c>
      <c r="B125">
        <v>168</v>
      </c>
      <c r="D125" s="5" t="s">
        <v>14</v>
      </c>
      <c r="E125">
        <v>331</v>
      </c>
    </row>
    <row r="126" spans="1:5" x14ac:dyDescent="0.3">
      <c r="A126" s="6" t="s">
        <v>20</v>
      </c>
      <c r="B126">
        <v>4289</v>
      </c>
      <c r="D126" s="5" t="s">
        <v>14</v>
      </c>
      <c r="E126">
        <v>25</v>
      </c>
    </row>
    <row r="127" spans="1:5" x14ac:dyDescent="0.3">
      <c r="A127" s="6" t="s">
        <v>20</v>
      </c>
      <c r="B127">
        <v>165</v>
      </c>
      <c r="D127" s="5" t="s">
        <v>14</v>
      </c>
      <c r="E127">
        <v>3483</v>
      </c>
    </row>
    <row r="128" spans="1:5" x14ac:dyDescent="0.3">
      <c r="A128" s="6" t="s">
        <v>20</v>
      </c>
      <c r="B128">
        <v>1815</v>
      </c>
      <c r="D128" s="5" t="s">
        <v>14</v>
      </c>
      <c r="E128">
        <v>923</v>
      </c>
    </row>
    <row r="129" spans="1:5" x14ac:dyDescent="0.3">
      <c r="A129" s="6" t="s">
        <v>20</v>
      </c>
      <c r="B129">
        <v>397</v>
      </c>
      <c r="D129" s="5" t="s">
        <v>14</v>
      </c>
      <c r="E129">
        <v>1</v>
      </c>
    </row>
    <row r="130" spans="1:5" x14ac:dyDescent="0.3">
      <c r="A130" s="6" t="s">
        <v>20</v>
      </c>
      <c r="B130">
        <v>1539</v>
      </c>
      <c r="D130" s="5" t="s">
        <v>14</v>
      </c>
      <c r="E130">
        <v>33</v>
      </c>
    </row>
    <row r="131" spans="1:5" x14ac:dyDescent="0.3">
      <c r="A131" s="6" t="s">
        <v>20</v>
      </c>
      <c r="B131">
        <v>138</v>
      </c>
      <c r="D131" s="5" t="s">
        <v>14</v>
      </c>
      <c r="E131">
        <v>40</v>
      </c>
    </row>
    <row r="132" spans="1:5" x14ac:dyDescent="0.3">
      <c r="A132" s="6" t="s">
        <v>20</v>
      </c>
      <c r="B132">
        <v>3594</v>
      </c>
      <c r="D132" s="5" t="s">
        <v>14</v>
      </c>
      <c r="E132">
        <v>23</v>
      </c>
    </row>
    <row r="133" spans="1:5" x14ac:dyDescent="0.3">
      <c r="A133" s="6" t="s">
        <v>20</v>
      </c>
      <c r="B133">
        <v>5880</v>
      </c>
      <c r="D133" s="5" t="s">
        <v>14</v>
      </c>
      <c r="E133">
        <v>75</v>
      </c>
    </row>
    <row r="134" spans="1:5" x14ac:dyDescent="0.3">
      <c r="A134" s="6" t="s">
        <v>20</v>
      </c>
      <c r="B134">
        <v>112</v>
      </c>
      <c r="D134" s="5" t="s">
        <v>14</v>
      </c>
      <c r="E134">
        <v>2176</v>
      </c>
    </row>
    <row r="135" spans="1:5" x14ac:dyDescent="0.3">
      <c r="A135" s="6" t="s">
        <v>20</v>
      </c>
      <c r="B135">
        <v>943</v>
      </c>
      <c r="D135" s="5" t="s">
        <v>14</v>
      </c>
      <c r="E135">
        <v>441</v>
      </c>
    </row>
    <row r="136" spans="1:5" x14ac:dyDescent="0.3">
      <c r="A136" s="6" t="s">
        <v>20</v>
      </c>
      <c r="B136">
        <v>2468</v>
      </c>
      <c r="D136" s="5" t="s">
        <v>14</v>
      </c>
      <c r="E136">
        <v>25</v>
      </c>
    </row>
    <row r="137" spans="1:5" x14ac:dyDescent="0.3">
      <c r="A137" s="6" t="s">
        <v>20</v>
      </c>
      <c r="B137">
        <v>2551</v>
      </c>
      <c r="D137" s="5" t="s">
        <v>14</v>
      </c>
      <c r="E137">
        <v>127</v>
      </c>
    </row>
    <row r="138" spans="1:5" x14ac:dyDescent="0.3">
      <c r="A138" s="6" t="s">
        <v>20</v>
      </c>
      <c r="B138">
        <v>101</v>
      </c>
      <c r="D138" s="5" t="s">
        <v>14</v>
      </c>
      <c r="E138">
        <v>355</v>
      </c>
    </row>
    <row r="139" spans="1:5" x14ac:dyDescent="0.3">
      <c r="A139" s="6" t="s">
        <v>20</v>
      </c>
      <c r="B139">
        <v>92</v>
      </c>
      <c r="D139" s="5" t="s">
        <v>14</v>
      </c>
      <c r="E139">
        <v>44</v>
      </c>
    </row>
    <row r="140" spans="1:5" x14ac:dyDescent="0.3">
      <c r="A140" s="6" t="s">
        <v>20</v>
      </c>
      <c r="B140">
        <v>62</v>
      </c>
      <c r="D140" s="5" t="s">
        <v>14</v>
      </c>
      <c r="E140">
        <v>67</v>
      </c>
    </row>
    <row r="141" spans="1:5" x14ac:dyDescent="0.3">
      <c r="A141" s="6" t="s">
        <v>20</v>
      </c>
      <c r="B141">
        <v>149</v>
      </c>
      <c r="D141" s="5" t="s">
        <v>14</v>
      </c>
      <c r="E141">
        <v>1068</v>
      </c>
    </row>
    <row r="142" spans="1:5" x14ac:dyDescent="0.3">
      <c r="A142" s="6" t="s">
        <v>20</v>
      </c>
      <c r="B142">
        <v>329</v>
      </c>
      <c r="D142" s="5" t="s">
        <v>14</v>
      </c>
      <c r="E142">
        <v>424</v>
      </c>
    </row>
    <row r="143" spans="1:5" x14ac:dyDescent="0.3">
      <c r="A143" s="6" t="s">
        <v>20</v>
      </c>
      <c r="B143">
        <v>97</v>
      </c>
      <c r="D143" s="5" t="s">
        <v>14</v>
      </c>
      <c r="E143">
        <v>151</v>
      </c>
    </row>
    <row r="144" spans="1:5" x14ac:dyDescent="0.3">
      <c r="A144" s="6" t="s">
        <v>20</v>
      </c>
      <c r="B144">
        <v>1784</v>
      </c>
      <c r="D144" s="5" t="s">
        <v>14</v>
      </c>
      <c r="E144">
        <v>1608</v>
      </c>
    </row>
    <row r="145" spans="1:5" x14ac:dyDescent="0.3">
      <c r="A145" s="6" t="s">
        <v>20</v>
      </c>
      <c r="B145">
        <v>1684</v>
      </c>
      <c r="D145" s="5" t="s">
        <v>14</v>
      </c>
      <c r="E145">
        <v>941</v>
      </c>
    </row>
    <row r="146" spans="1:5" x14ac:dyDescent="0.3">
      <c r="A146" s="6" t="s">
        <v>20</v>
      </c>
      <c r="B146">
        <v>250</v>
      </c>
      <c r="D146" s="5" t="s">
        <v>14</v>
      </c>
      <c r="E146">
        <v>1</v>
      </c>
    </row>
    <row r="147" spans="1:5" x14ac:dyDescent="0.3">
      <c r="A147" s="6" t="s">
        <v>20</v>
      </c>
      <c r="B147">
        <v>238</v>
      </c>
      <c r="D147" s="5" t="s">
        <v>14</v>
      </c>
      <c r="E147">
        <v>40</v>
      </c>
    </row>
    <row r="148" spans="1:5" x14ac:dyDescent="0.3">
      <c r="A148" s="6" t="s">
        <v>20</v>
      </c>
      <c r="B148">
        <v>53</v>
      </c>
      <c r="D148" s="5" t="s">
        <v>14</v>
      </c>
      <c r="E148">
        <v>3015</v>
      </c>
    </row>
    <row r="149" spans="1:5" x14ac:dyDescent="0.3">
      <c r="A149" s="6" t="s">
        <v>20</v>
      </c>
      <c r="B149">
        <v>214</v>
      </c>
      <c r="D149" s="5" t="s">
        <v>14</v>
      </c>
      <c r="E149">
        <v>435</v>
      </c>
    </row>
    <row r="150" spans="1:5" x14ac:dyDescent="0.3">
      <c r="A150" s="6" t="s">
        <v>20</v>
      </c>
      <c r="B150">
        <v>222</v>
      </c>
      <c r="D150" s="5" t="s">
        <v>14</v>
      </c>
      <c r="E150">
        <v>714</v>
      </c>
    </row>
    <row r="151" spans="1:5" x14ac:dyDescent="0.3">
      <c r="A151" s="6" t="s">
        <v>20</v>
      </c>
      <c r="B151">
        <v>1884</v>
      </c>
      <c r="D151" s="5" t="s">
        <v>14</v>
      </c>
      <c r="E151">
        <v>5497</v>
      </c>
    </row>
    <row r="152" spans="1:5" x14ac:dyDescent="0.3">
      <c r="A152" s="6" t="s">
        <v>20</v>
      </c>
      <c r="B152">
        <v>218</v>
      </c>
      <c r="D152" s="5" t="s">
        <v>14</v>
      </c>
      <c r="E152">
        <v>418</v>
      </c>
    </row>
    <row r="153" spans="1:5" x14ac:dyDescent="0.3">
      <c r="A153" s="6" t="s">
        <v>20</v>
      </c>
      <c r="B153">
        <v>6465</v>
      </c>
      <c r="D153" s="5" t="s">
        <v>14</v>
      </c>
      <c r="E153">
        <v>1439</v>
      </c>
    </row>
    <row r="154" spans="1:5" x14ac:dyDescent="0.3">
      <c r="A154" s="6" t="s">
        <v>20</v>
      </c>
      <c r="B154">
        <v>59</v>
      </c>
      <c r="D154" s="5" t="s">
        <v>14</v>
      </c>
      <c r="E154">
        <v>15</v>
      </c>
    </row>
    <row r="155" spans="1:5" x14ac:dyDescent="0.3">
      <c r="A155" s="6" t="s">
        <v>20</v>
      </c>
      <c r="B155">
        <v>88</v>
      </c>
      <c r="D155" s="5" t="s">
        <v>14</v>
      </c>
      <c r="E155">
        <v>1999</v>
      </c>
    </row>
    <row r="156" spans="1:5" x14ac:dyDescent="0.3">
      <c r="A156" s="6" t="s">
        <v>20</v>
      </c>
      <c r="B156">
        <v>1697</v>
      </c>
      <c r="D156" s="5" t="s">
        <v>14</v>
      </c>
      <c r="E156">
        <v>118</v>
      </c>
    </row>
    <row r="157" spans="1:5" x14ac:dyDescent="0.3">
      <c r="A157" s="6" t="s">
        <v>20</v>
      </c>
      <c r="B157">
        <v>92</v>
      </c>
      <c r="D157" s="5" t="s">
        <v>14</v>
      </c>
      <c r="E157">
        <v>162</v>
      </c>
    </row>
    <row r="158" spans="1:5" x14ac:dyDescent="0.3">
      <c r="A158" s="6" t="s">
        <v>20</v>
      </c>
      <c r="B158">
        <v>186</v>
      </c>
      <c r="D158" s="5" t="s">
        <v>14</v>
      </c>
      <c r="E158">
        <v>83</v>
      </c>
    </row>
    <row r="159" spans="1:5" x14ac:dyDescent="0.3">
      <c r="A159" s="6" t="s">
        <v>20</v>
      </c>
      <c r="B159">
        <v>138</v>
      </c>
      <c r="D159" s="5" t="s">
        <v>14</v>
      </c>
      <c r="E159">
        <v>747</v>
      </c>
    </row>
    <row r="160" spans="1:5" x14ac:dyDescent="0.3">
      <c r="A160" s="6" t="s">
        <v>20</v>
      </c>
      <c r="B160">
        <v>261</v>
      </c>
      <c r="D160" s="5" t="s">
        <v>14</v>
      </c>
      <c r="E160">
        <v>84</v>
      </c>
    </row>
    <row r="161" spans="1:5" x14ac:dyDescent="0.3">
      <c r="A161" s="6" t="s">
        <v>20</v>
      </c>
      <c r="B161">
        <v>107</v>
      </c>
      <c r="D161" s="5" t="s">
        <v>14</v>
      </c>
      <c r="E161">
        <v>91</v>
      </c>
    </row>
    <row r="162" spans="1:5" x14ac:dyDescent="0.3">
      <c r="A162" s="6" t="s">
        <v>20</v>
      </c>
      <c r="B162">
        <v>199</v>
      </c>
      <c r="D162" s="5" t="s">
        <v>14</v>
      </c>
      <c r="E162">
        <v>792</v>
      </c>
    </row>
    <row r="163" spans="1:5" x14ac:dyDescent="0.3">
      <c r="A163" s="6" t="s">
        <v>20</v>
      </c>
      <c r="B163">
        <v>5512</v>
      </c>
      <c r="D163" s="5" t="s">
        <v>14</v>
      </c>
      <c r="E163">
        <v>32</v>
      </c>
    </row>
    <row r="164" spans="1:5" x14ac:dyDescent="0.3">
      <c r="A164" s="6" t="s">
        <v>20</v>
      </c>
      <c r="B164">
        <v>86</v>
      </c>
      <c r="D164" s="5" t="s">
        <v>14</v>
      </c>
      <c r="E164">
        <v>186</v>
      </c>
    </row>
    <row r="165" spans="1:5" x14ac:dyDescent="0.3">
      <c r="A165" s="6" t="s">
        <v>20</v>
      </c>
      <c r="B165">
        <v>2768</v>
      </c>
      <c r="D165" s="5" t="s">
        <v>14</v>
      </c>
      <c r="E165">
        <v>605</v>
      </c>
    </row>
    <row r="166" spans="1:5" x14ac:dyDescent="0.3">
      <c r="A166" s="6" t="s">
        <v>20</v>
      </c>
      <c r="B166">
        <v>48</v>
      </c>
      <c r="D166" s="5" t="s">
        <v>14</v>
      </c>
      <c r="E166">
        <v>1</v>
      </c>
    </row>
    <row r="167" spans="1:5" x14ac:dyDescent="0.3">
      <c r="A167" s="6" t="s">
        <v>20</v>
      </c>
      <c r="B167">
        <v>87</v>
      </c>
      <c r="D167" s="5" t="s">
        <v>14</v>
      </c>
      <c r="E167">
        <v>31</v>
      </c>
    </row>
    <row r="168" spans="1:5" x14ac:dyDescent="0.3">
      <c r="A168" s="6" t="s">
        <v>20</v>
      </c>
      <c r="B168">
        <v>1894</v>
      </c>
      <c r="D168" s="5" t="s">
        <v>14</v>
      </c>
      <c r="E168">
        <v>1181</v>
      </c>
    </row>
    <row r="169" spans="1:5" x14ac:dyDescent="0.3">
      <c r="A169" s="6" t="s">
        <v>20</v>
      </c>
      <c r="B169">
        <v>282</v>
      </c>
      <c r="D169" s="5" t="s">
        <v>14</v>
      </c>
      <c r="E169">
        <v>39</v>
      </c>
    </row>
    <row r="170" spans="1:5" x14ac:dyDescent="0.3">
      <c r="A170" s="6" t="s">
        <v>20</v>
      </c>
      <c r="B170">
        <v>116</v>
      </c>
      <c r="D170" s="5" t="s">
        <v>14</v>
      </c>
      <c r="E170">
        <v>46</v>
      </c>
    </row>
    <row r="171" spans="1:5" x14ac:dyDescent="0.3">
      <c r="A171" s="6" t="s">
        <v>20</v>
      </c>
      <c r="B171">
        <v>83</v>
      </c>
      <c r="D171" s="5" t="s">
        <v>14</v>
      </c>
      <c r="E171">
        <v>105</v>
      </c>
    </row>
    <row r="172" spans="1:5" x14ac:dyDescent="0.3">
      <c r="A172" s="6" t="s">
        <v>20</v>
      </c>
      <c r="B172">
        <v>91</v>
      </c>
      <c r="D172" s="5" t="s">
        <v>14</v>
      </c>
      <c r="E172">
        <v>535</v>
      </c>
    </row>
    <row r="173" spans="1:5" x14ac:dyDescent="0.3">
      <c r="A173" s="6" t="s">
        <v>20</v>
      </c>
      <c r="B173">
        <v>546</v>
      </c>
      <c r="D173" s="5" t="s">
        <v>14</v>
      </c>
      <c r="E173">
        <v>16</v>
      </c>
    </row>
    <row r="174" spans="1:5" x14ac:dyDescent="0.3">
      <c r="A174" s="6" t="s">
        <v>20</v>
      </c>
      <c r="B174">
        <v>393</v>
      </c>
      <c r="D174" s="5" t="s">
        <v>14</v>
      </c>
      <c r="E174">
        <v>575</v>
      </c>
    </row>
    <row r="175" spans="1:5" x14ac:dyDescent="0.3">
      <c r="A175" s="6" t="s">
        <v>20</v>
      </c>
      <c r="B175">
        <v>133</v>
      </c>
      <c r="D175" s="5" t="s">
        <v>14</v>
      </c>
      <c r="E175">
        <v>1120</v>
      </c>
    </row>
    <row r="176" spans="1:5" x14ac:dyDescent="0.3">
      <c r="A176" s="6" t="s">
        <v>20</v>
      </c>
      <c r="B176">
        <v>254</v>
      </c>
      <c r="D176" s="5" t="s">
        <v>14</v>
      </c>
      <c r="E176">
        <v>113</v>
      </c>
    </row>
    <row r="177" spans="1:5" x14ac:dyDescent="0.3">
      <c r="A177" s="6" t="s">
        <v>20</v>
      </c>
      <c r="B177">
        <v>176</v>
      </c>
      <c r="D177" s="5" t="s">
        <v>14</v>
      </c>
      <c r="E177">
        <v>1538</v>
      </c>
    </row>
    <row r="178" spans="1:5" x14ac:dyDescent="0.3">
      <c r="A178" s="6" t="s">
        <v>20</v>
      </c>
      <c r="B178">
        <v>337</v>
      </c>
      <c r="D178" s="5" t="s">
        <v>14</v>
      </c>
      <c r="E178">
        <v>9</v>
      </c>
    </row>
    <row r="179" spans="1:5" x14ac:dyDescent="0.3">
      <c r="A179" s="6" t="s">
        <v>20</v>
      </c>
      <c r="B179">
        <v>107</v>
      </c>
      <c r="D179" s="5" t="s">
        <v>14</v>
      </c>
      <c r="E179">
        <v>554</v>
      </c>
    </row>
    <row r="180" spans="1:5" x14ac:dyDescent="0.3">
      <c r="A180" s="6" t="s">
        <v>20</v>
      </c>
      <c r="B180">
        <v>183</v>
      </c>
      <c r="D180" s="5" t="s">
        <v>14</v>
      </c>
      <c r="E180">
        <v>648</v>
      </c>
    </row>
    <row r="181" spans="1:5" x14ac:dyDescent="0.3">
      <c r="A181" s="6" t="s">
        <v>20</v>
      </c>
      <c r="B181">
        <v>72</v>
      </c>
      <c r="D181" s="5" t="s">
        <v>14</v>
      </c>
      <c r="E181">
        <v>21</v>
      </c>
    </row>
    <row r="182" spans="1:5" x14ac:dyDescent="0.3">
      <c r="A182" s="6" t="s">
        <v>20</v>
      </c>
      <c r="B182">
        <v>295</v>
      </c>
      <c r="D182" s="5" t="s">
        <v>14</v>
      </c>
      <c r="E182">
        <v>54</v>
      </c>
    </row>
    <row r="183" spans="1:5" x14ac:dyDescent="0.3">
      <c r="A183" s="6" t="s">
        <v>20</v>
      </c>
      <c r="B183">
        <v>142</v>
      </c>
      <c r="D183" s="5" t="s">
        <v>14</v>
      </c>
      <c r="E183">
        <v>120</v>
      </c>
    </row>
    <row r="184" spans="1:5" x14ac:dyDescent="0.3">
      <c r="A184" s="6" t="s">
        <v>20</v>
      </c>
      <c r="B184">
        <v>85</v>
      </c>
      <c r="D184" s="5" t="s">
        <v>14</v>
      </c>
      <c r="E184">
        <v>579</v>
      </c>
    </row>
    <row r="185" spans="1:5" x14ac:dyDescent="0.3">
      <c r="A185" s="6" t="s">
        <v>20</v>
      </c>
      <c r="B185">
        <v>659</v>
      </c>
      <c r="D185" s="5" t="s">
        <v>14</v>
      </c>
      <c r="E185">
        <v>2072</v>
      </c>
    </row>
    <row r="186" spans="1:5" x14ac:dyDescent="0.3">
      <c r="A186" s="6" t="s">
        <v>20</v>
      </c>
      <c r="B186">
        <v>121</v>
      </c>
      <c r="D186" s="5" t="s">
        <v>14</v>
      </c>
      <c r="E186">
        <v>0</v>
      </c>
    </row>
    <row r="187" spans="1:5" x14ac:dyDescent="0.3">
      <c r="A187" s="6" t="s">
        <v>20</v>
      </c>
      <c r="B187">
        <v>3742</v>
      </c>
      <c r="D187" s="5" t="s">
        <v>14</v>
      </c>
      <c r="E187">
        <v>1796</v>
      </c>
    </row>
    <row r="188" spans="1:5" x14ac:dyDescent="0.3">
      <c r="A188" s="6" t="s">
        <v>20</v>
      </c>
      <c r="B188">
        <v>223</v>
      </c>
      <c r="D188" s="5" t="s">
        <v>14</v>
      </c>
      <c r="E188">
        <v>62</v>
      </c>
    </row>
    <row r="189" spans="1:5" x14ac:dyDescent="0.3">
      <c r="A189" s="6" t="s">
        <v>20</v>
      </c>
      <c r="B189">
        <v>133</v>
      </c>
      <c r="D189" s="5" t="s">
        <v>14</v>
      </c>
      <c r="E189">
        <v>347</v>
      </c>
    </row>
    <row r="190" spans="1:5" x14ac:dyDescent="0.3">
      <c r="A190" s="6" t="s">
        <v>20</v>
      </c>
      <c r="B190">
        <v>5168</v>
      </c>
      <c r="D190" s="5" t="s">
        <v>14</v>
      </c>
      <c r="E190">
        <v>19</v>
      </c>
    </row>
    <row r="191" spans="1:5" x14ac:dyDescent="0.3">
      <c r="A191" s="6" t="s">
        <v>20</v>
      </c>
      <c r="B191">
        <v>307</v>
      </c>
      <c r="D191" s="5" t="s">
        <v>14</v>
      </c>
      <c r="E191">
        <v>1258</v>
      </c>
    </row>
    <row r="192" spans="1:5" x14ac:dyDescent="0.3">
      <c r="A192" s="6" t="s">
        <v>20</v>
      </c>
      <c r="B192">
        <v>2441</v>
      </c>
      <c r="D192" s="5" t="s">
        <v>14</v>
      </c>
      <c r="E192">
        <v>362</v>
      </c>
    </row>
    <row r="193" spans="1:5" x14ac:dyDescent="0.3">
      <c r="A193" s="6" t="s">
        <v>20</v>
      </c>
      <c r="B193">
        <v>1385</v>
      </c>
      <c r="D193" s="5" t="s">
        <v>14</v>
      </c>
      <c r="E193">
        <v>133</v>
      </c>
    </row>
    <row r="194" spans="1:5" x14ac:dyDescent="0.3">
      <c r="A194" s="6" t="s">
        <v>20</v>
      </c>
      <c r="B194">
        <v>190</v>
      </c>
      <c r="D194" s="5" t="s">
        <v>14</v>
      </c>
      <c r="E194">
        <v>846</v>
      </c>
    </row>
    <row r="195" spans="1:5" x14ac:dyDescent="0.3">
      <c r="A195" s="6" t="s">
        <v>20</v>
      </c>
      <c r="B195">
        <v>470</v>
      </c>
      <c r="D195" s="5" t="s">
        <v>14</v>
      </c>
      <c r="E195">
        <v>10</v>
      </c>
    </row>
    <row r="196" spans="1:5" x14ac:dyDescent="0.3">
      <c r="A196" s="6" t="s">
        <v>20</v>
      </c>
      <c r="B196">
        <v>253</v>
      </c>
      <c r="D196" s="5" t="s">
        <v>14</v>
      </c>
      <c r="E196">
        <v>191</v>
      </c>
    </row>
    <row r="197" spans="1:5" x14ac:dyDescent="0.3">
      <c r="A197" s="6" t="s">
        <v>20</v>
      </c>
      <c r="B197">
        <v>1113</v>
      </c>
      <c r="D197" s="5" t="s">
        <v>14</v>
      </c>
      <c r="E197">
        <v>1979</v>
      </c>
    </row>
    <row r="198" spans="1:5" x14ac:dyDescent="0.3">
      <c r="A198" s="6" t="s">
        <v>20</v>
      </c>
      <c r="B198">
        <v>2283</v>
      </c>
      <c r="D198" s="5" t="s">
        <v>14</v>
      </c>
      <c r="E198">
        <v>63</v>
      </c>
    </row>
    <row r="199" spans="1:5" x14ac:dyDescent="0.3">
      <c r="A199" s="6" t="s">
        <v>20</v>
      </c>
      <c r="B199">
        <v>1095</v>
      </c>
      <c r="D199" s="5" t="s">
        <v>14</v>
      </c>
      <c r="E199">
        <v>6080</v>
      </c>
    </row>
    <row r="200" spans="1:5" x14ac:dyDescent="0.3">
      <c r="A200" s="6" t="s">
        <v>20</v>
      </c>
      <c r="B200">
        <v>1690</v>
      </c>
      <c r="D200" s="5" t="s">
        <v>14</v>
      </c>
      <c r="E200">
        <v>80</v>
      </c>
    </row>
    <row r="201" spans="1:5" x14ac:dyDescent="0.3">
      <c r="A201" s="6" t="s">
        <v>20</v>
      </c>
      <c r="B201">
        <v>191</v>
      </c>
      <c r="D201" s="5" t="s">
        <v>14</v>
      </c>
      <c r="E201">
        <v>9</v>
      </c>
    </row>
    <row r="202" spans="1:5" x14ac:dyDescent="0.3">
      <c r="A202" s="6" t="s">
        <v>20</v>
      </c>
      <c r="B202">
        <v>2013</v>
      </c>
      <c r="D202" s="5" t="s">
        <v>14</v>
      </c>
      <c r="E202">
        <v>1784</v>
      </c>
    </row>
    <row r="203" spans="1:5" x14ac:dyDescent="0.3">
      <c r="A203" s="6" t="s">
        <v>20</v>
      </c>
      <c r="B203">
        <v>1703</v>
      </c>
      <c r="D203" s="5" t="s">
        <v>14</v>
      </c>
      <c r="E203">
        <v>243</v>
      </c>
    </row>
    <row r="204" spans="1:5" x14ac:dyDescent="0.3">
      <c r="A204" s="6" t="s">
        <v>20</v>
      </c>
      <c r="B204">
        <v>80</v>
      </c>
      <c r="D204" s="5" t="s">
        <v>14</v>
      </c>
      <c r="E204">
        <v>1296</v>
      </c>
    </row>
    <row r="205" spans="1:5" x14ac:dyDescent="0.3">
      <c r="A205" s="6" t="s">
        <v>20</v>
      </c>
      <c r="B205">
        <v>41</v>
      </c>
      <c r="D205" s="5" t="s">
        <v>14</v>
      </c>
      <c r="E205">
        <v>77</v>
      </c>
    </row>
    <row r="206" spans="1:5" x14ac:dyDescent="0.3">
      <c r="A206" s="6" t="s">
        <v>20</v>
      </c>
      <c r="B206">
        <v>187</v>
      </c>
      <c r="D206" s="5" t="s">
        <v>14</v>
      </c>
      <c r="E206">
        <v>395</v>
      </c>
    </row>
    <row r="207" spans="1:5" x14ac:dyDescent="0.3">
      <c r="A207" s="6" t="s">
        <v>20</v>
      </c>
      <c r="B207">
        <v>2875</v>
      </c>
      <c r="D207" s="5" t="s">
        <v>14</v>
      </c>
      <c r="E207">
        <v>49</v>
      </c>
    </row>
    <row r="208" spans="1:5" x14ac:dyDescent="0.3">
      <c r="A208" s="6" t="s">
        <v>20</v>
      </c>
      <c r="B208">
        <v>88</v>
      </c>
      <c r="D208" s="5" t="s">
        <v>14</v>
      </c>
      <c r="E208">
        <v>180</v>
      </c>
    </row>
    <row r="209" spans="1:5" x14ac:dyDescent="0.3">
      <c r="A209" s="6" t="s">
        <v>20</v>
      </c>
      <c r="B209">
        <v>191</v>
      </c>
      <c r="D209" s="5" t="s">
        <v>14</v>
      </c>
      <c r="E209">
        <v>2690</v>
      </c>
    </row>
    <row r="210" spans="1:5" x14ac:dyDescent="0.3">
      <c r="A210" s="6" t="s">
        <v>20</v>
      </c>
      <c r="B210">
        <v>139</v>
      </c>
      <c r="D210" s="5" t="s">
        <v>14</v>
      </c>
      <c r="E210">
        <v>2779</v>
      </c>
    </row>
    <row r="211" spans="1:5" x14ac:dyDescent="0.3">
      <c r="A211" s="6" t="s">
        <v>20</v>
      </c>
      <c r="B211">
        <v>186</v>
      </c>
      <c r="D211" s="5" t="s">
        <v>14</v>
      </c>
      <c r="E211">
        <v>92</v>
      </c>
    </row>
    <row r="212" spans="1:5" x14ac:dyDescent="0.3">
      <c r="A212" s="6" t="s">
        <v>20</v>
      </c>
      <c r="B212">
        <v>112</v>
      </c>
      <c r="D212" s="5" t="s">
        <v>14</v>
      </c>
      <c r="E212">
        <v>1028</v>
      </c>
    </row>
    <row r="213" spans="1:5" x14ac:dyDescent="0.3">
      <c r="A213" s="6" t="s">
        <v>20</v>
      </c>
      <c r="B213">
        <v>101</v>
      </c>
      <c r="D213" s="5" t="s">
        <v>14</v>
      </c>
      <c r="E213">
        <v>26</v>
      </c>
    </row>
    <row r="214" spans="1:5" x14ac:dyDescent="0.3">
      <c r="A214" s="6" t="s">
        <v>20</v>
      </c>
      <c r="B214">
        <v>206</v>
      </c>
      <c r="D214" s="5" t="s">
        <v>14</v>
      </c>
      <c r="E214">
        <v>1790</v>
      </c>
    </row>
    <row r="215" spans="1:5" x14ac:dyDescent="0.3">
      <c r="A215" s="6" t="s">
        <v>20</v>
      </c>
      <c r="B215">
        <v>154</v>
      </c>
      <c r="D215" s="5" t="s">
        <v>14</v>
      </c>
      <c r="E215">
        <v>37</v>
      </c>
    </row>
    <row r="216" spans="1:5" x14ac:dyDescent="0.3">
      <c r="A216" s="6" t="s">
        <v>20</v>
      </c>
      <c r="B216">
        <v>5966</v>
      </c>
      <c r="D216" s="5" t="s">
        <v>14</v>
      </c>
      <c r="E216">
        <v>35</v>
      </c>
    </row>
    <row r="217" spans="1:5" x14ac:dyDescent="0.3">
      <c r="A217" s="6" t="s">
        <v>20</v>
      </c>
      <c r="B217">
        <v>169</v>
      </c>
      <c r="D217" s="5" t="s">
        <v>14</v>
      </c>
      <c r="E217">
        <v>558</v>
      </c>
    </row>
    <row r="218" spans="1:5" x14ac:dyDescent="0.3">
      <c r="A218" s="6" t="s">
        <v>20</v>
      </c>
      <c r="B218">
        <v>2106</v>
      </c>
      <c r="D218" s="5" t="s">
        <v>14</v>
      </c>
      <c r="E218">
        <v>64</v>
      </c>
    </row>
    <row r="219" spans="1:5" x14ac:dyDescent="0.3">
      <c r="A219" s="6" t="s">
        <v>20</v>
      </c>
      <c r="B219">
        <v>131</v>
      </c>
      <c r="D219" s="5" t="s">
        <v>14</v>
      </c>
      <c r="E219">
        <v>245</v>
      </c>
    </row>
    <row r="220" spans="1:5" x14ac:dyDescent="0.3">
      <c r="A220" s="6" t="s">
        <v>20</v>
      </c>
      <c r="B220">
        <v>84</v>
      </c>
      <c r="D220" s="5" t="s">
        <v>14</v>
      </c>
      <c r="E220">
        <v>71</v>
      </c>
    </row>
    <row r="221" spans="1:5" x14ac:dyDescent="0.3">
      <c r="A221" s="6" t="s">
        <v>20</v>
      </c>
      <c r="B221">
        <v>155</v>
      </c>
      <c r="D221" s="5" t="s">
        <v>14</v>
      </c>
      <c r="E221">
        <v>42</v>
      </c>
    </row>
    <row r="222" spans="1:5" x14ac:dyDescent="0.3">
      <c r="A222" s="6" t="s">
        <v>20</v>
      </c>
      <c r="B222">
        <v>189</v>
      </c>
      <c r="D222" s="5" t="s">
        <v>14</v>
      </c>
      <c r="E222">
        <v>156</v>
      </c>
    </row>
    <row r="223" spans="1:5" x14ac:dyDescent="0.3">
      <c r="A223" s="6" t="s">
        <v>20</v>
      </c>
      <c r="B223">
        <v>4799</v>
      </c>
      <c r="D223" s="5" t="s">
        <v>14</v>
      </c>
      <c r="E223">
        <v>1368</v>
      </c>
    </row>
    <row r="224" spans="1:5" x14ac:dyDescent="0.3">
      <c r="A224" s="6" t="s">
        <v>20</v>
      </c>
      <c r="B224">
        <v>1137</v>
      </c>
      <c r="D224" s="5" t="s">
        <v>14</v>
      </c>
      <c r="E224">
        <v>102</v>
      </c>
    </row>
    <row r="225" spans="1:5" x14ac:dyDescent="0.3">
      <c r="A225" s="6" t="s">
        <v>20</v>
      </c>
      <c r="B225">
        <v>1152</v>
      </c>
      <c r="D225" s="5" t="s">
        <v>14</v>
      </c>
      <c r="E225">
        <v>86</v>
      </c>
    </row>
    <row r="226" spans="1:5" x14ac:dyDescent="0.3">
      <c r="A226" s="6" t="s">
        <v>20</v>
      </c>
      <c r="B226">
        <v>50</v>
      </c>
      <c r="D226" s="5" t="s">
        <v>14</v>
      </c>
      <c r="E226">
        <v>253</v>
      </c>
    </row>
    <row r="227" spans="1:5" x14ac:dyDescent="0.3">
      <c r="A227" s="6" t="s">
        <v>20</v>
      </c>
      <c r="B227">
        <v>3059</v>
      </c>
      <c r="D227" s="5" t="s">
        <v>14</v>
      </c>
      <c r="E227">
        <v>157</v>
      </c>
    </row>
    <row r="228" spans="1:5" x14ac:dyDescent="0.3">
      <c r="A228" s="6" t="s">
        <v>20</v>
      </c>
      <c r="B228">
        <v>34</v>
      </c>
      <c r="D228" s="5" t="s">
        <v>14</v>
      </c>
      <c r="E228">
        <v>183</v>
      </c>
    </row>
    <row r="229" spans="1:5" x14ac:dyDescent="0.3">
      <c r="A229" s="6" t="s">
        <v>20</v>
      </c>
      <c r="B229">
        <v>220</v>
      </c>
      <c r="D229" s="5" t="s">
        <v>14</v>
      </c>
      <c r="E229">
        <v>82</v>
      </c>
    </row>
    <row r="230" spans="1:5" x14ac:dyDescent="0.3">
      <c r="A230" s="6" t="s">
        <v>20</v>
      </c>
      <c r="B230">
        <v>1604</v>
      </c>
      <c r="D230" s="5" t="s">
        <v>14</v>
      </c>
      <c r="E230">
        <v>1</v>
      </c>
    </row>
    <row r="231" spans="1:5" x14ac:dyDescent="0.3">
      <c r="A231" s="6" t="s">
        <v>20</v>
      </c>
      <c r="B231">
        <v>454</v>
      </c>
      <c r="D231" s="5" t="s">
        <v>14</v>
      </c>
      <c r="E231">
        <v>1198</v>
      </c>
    </row>
    <row r="232" spans="1:5" x14ac:dyDescent="0.3">
      <c r="A232" s="6" t="s">
        <v>20</v>
      </c>
      <c r="B232">
        <v>123</v>
      </c>
      <c r="D232" s="5" t="s">
        <v>14</v>
      </c>
      <c r="E232">
        <v>648</v>
      </c>
    </row>
    <row r="233" spans="1:5" x14ac:dyDescent="0.3">
      <c r="A233" s="6" t="s">
        <v>20</v>
      </c>
      <c r="B233">
        <v>299</v>
      </c>
      <c r="D233" s="5" t="s">
        <v>14</v>
      </c>
      <c r="E233">
        <v>64</v>
      </c>
    </row>
    <row r="234" spans="1:5" x14ac:dyDescent="0.3">
      <c r="A234" s="6" t="s">
        <v>20</v>
      </c>
      <c r="B234">
        <v>2237</v>
      </c>
      <c r="D234" s="5" t="s">
        <v>14</v>
      </c>
      <c r="E234">
        <v>62</v>
      </c>
    </row>
    <row r="235" spans="1:5" x14ac:dyDescent="0.3">
      <c r="A235" s="6" t="s">
        <v>20</v>
      </c>
      <c r="B235">
        <v>645</v>
      </c>
      <c r="D235" s="5" t="s">
        <v>14</v>
      </c>
      <c r="E235">
        <v>750</v>
      </c>
    </row>
    <row r="236" spans="1:5" x14ac:dyDescent="0.3">
      <c r="A236" s="6" t="s">
        <v>20</v>
      </c>
      <c r="B236">
        <v>484</v>
      </c>
      <c r="D236" s="5" t="s">
        <v>14</v>
      </c>
      <c r="E236">
        <v>105</v>
      </c>
    </row>
    <row r="237" spans="1:5" x14ac:dyDescent="0.3">
      <c r="A237" s="6" t="s">
        <v>20</v>
      </c>
      <c r="B237">
        <v>154</v>
      </c>
      <c r="D237" s="5" t="s">
        <v>14</v>
      </c>
      <c r="E237">
        <v>2604</v>
      </c>
    </row>
    <row r="238" spans="1:5" x14ac:dyDescent="0.3">
      <c r="A238" s="6" t="s">
        <v>20</v>
      </c>
      <c r="B238">
        <v>82</v>
      </c>
      <c r="D238" s="5" t="s">
        <v>14</v>
      </c>
      <c r="E238">
        <v>65</v>
      </c>
    </row>
    <row r="239" spans="1:5" x14ac:dyDescent="0.3">
      <c r="A239" s="6" t="s">
        <v>20</v>
      </c>
      <c r="B239">
        <v>134</v>
      </c>
      <c r="D239" s="5" t="s">
        <v>14</v>
      </c>
      <c r="E239">
        <v>94</v>
      </c>
    </row>
    <row r="240" spans="1:5" x14ac:dyDescent="0.3">
      <c r="A240" s="6" t="s">
        <v>20</v>
      </c>
      <c r="B240">
        <v>5203</v>
      </c>
      <c r="D240" s="5" t="s">
        <v>14</v>
      </c>
      <c r="E240">
        <v>257</v>
      </c>
    </row>
    <row r="241" spans="1:5" x14ac:dyDescent="0.3">
      <c r="A241" s="6" t="s">
        <v>20</v>
      </c>
      <c r="B241">
        <v>94</v>
      </c>
      <c r="D241" s="5" t="s">
        <v>14</v>
      </c>
      <c r="E241">
        <v>2928</v>
      </c>
    </row>
    <row r="242" spans="1:5" x14ac:dyDescent="0.3">
      <c r="A242" s="6" t="s">
        <v>20</v>
      </c>
      <c r="B242">
        <v>205</v>
      </c>
      <c r="D242" s="5" t="s">
        <v>14</v>
      </c>
      <c r="E242">
        <v>4697</v>
      </c>
    </row>
    <row r="243" spans="1:5" x14ac:dyDescent="0.3">
      <c r="A243" s="6" t="s">
        <v>20</v>
      </c>
      <c r="B243">
        <v>92</v>
      </c>
      <c r="D243" s="5" t="s">
        <v>14</v>
      </c>
      <c r="E243">
        <v>2915</v>
      </c>
    </row>
    <row r="244" spans="1:5" x14ac:dyDescent="0.3">
      <c r="A244" s="6" t="s">
        <v>20</v>
      </c>
      <c r="B244">
        <v>219</v>
      </c>
      <c r="D244" s="5" t="s">
        <v>14</v>
      </c>
      <c r="E244">
        <v>18</v>
      </c>
    </row>
    <row r="245" spans="1:5" x14ac:dyDescent="0.3">
      <c r="A245" s="6" t="s">
        <v>20</v>
      </c>
      <c r="B245">
        <v>2526</v>
      </c>
      <c r="D245" s="5" t="s">
        <v>14</v>
      </c>
      <c r="E245">
        <v>602</v>
      </c>
    </row>
    <row r="246" spans="1:5" x14ac:dyDescent="0.3">
      <c r="A246" s="6" t="s">
        <v>20</v>
      </c>
      <c r="B246">
        <v>94</v>
      </c>
      <c r="D246" s="5" t="s">
        <v>14</v>
      </c>
      <c r="E246">
        <v>1</v>
      </c>
    </row>
    <row r="247" spans="1:5" x14ac:dyDescent="0.3">
      <c r="A247" s="6" t="s">
        <v>20</v>
      </c>
      <c r="B247">
        <v>1713</v>
      </c>
      <c r="D247" s="5" t="s">
        <v>14</v>
      </c>
      <c r="E247">
        <v>3868</v>
      </c>
    </row>
    <row r="248" spans="1:5" x14ac:dyDescent="0.3">
      <c r="A248" s="6" t="s">
        <v>20</v>
      </c>
      <c r="B248">
        <v>249</v>
      </c>
      <c r="D248" s="5" t="s">
        <v>14</v>
      </c>
      <c r="E248">
        <v>504</v>
      </c>
    </row>
    <row r="249" spans="1:5" x14ac:dyDescent="0.3">
      <c r="A249" s="6" t="s">
        <v>20</v>
      </c>
      <c r="B249">
        <v>192</v>
      </c>
      <c r="D249" s="5" t="s">
        <v>14</v>
      </c>
      <c r="E249">
        <v>14</v>
      </c>
    </row>
    <row r="250" spans="1:5" x14ac:dyDescent="0.3">
      <c r="A250" s="6" t="s">
        <v>20</v>
      </c>
      <c r="B250">
        <v>247</v>
      </c>
      <c r="D250" s="5" t="s">
        <v>14</v>
      </c>
      <c r="E250">
        <v>750</v>
      </c>
    </row>
    <row r="251" spans="1:5" x14ac:dyDescent="0.3">
      <c r="A251" s="6" t="s">
        <v>20</v>
      </c>
      <c r="B251">
        <v>2293</v>
      </c>
      <c r="D251" s="5" t="s">
        <v>14</v>
      </c>
      <c r="E251">
        <v>77</v>
      </c>
    </row>
    <row r="252" spans="1:5" x14ac:dyDescent="0.3">
      <c r="A252" s="6" t="s">
        <v>20</v>
      </c>
      <c r="B252">
        <v>3131</v>
      </c>
      <c r="D252" s="5" t="s">
        <v>14</v>
      </c>
      <c r="E252">
        <v>752</v>
      </c>
    </row>
    <row r="253" spans="1:5" x14ac:dyDescent="0.3">
      <c r="A253" s="6" t="s">
        <v>20</v>
      </c>
      <c r="B253">
        <v>143</v>
      </c>
      <c r="D253" s="5" t="s">
        <v>14</v>
      </c>
      <c r="E253">
        <v>131</v>
      </c>
    </row>
    <row r="254" spans="1:5" x14ac:dyDescent="0.3">
      <c r="A254" s="6" t="s">
        <v>20</v>
      </c>
      <c r="B254">
        <v>296</v>
      </c>
      <c r="D254" s="5" t="s">
        <v>14</v>
      </c>
      <c r="E254">
        <v>87</v>
      </c>
    </row>
    <row r="255" spans="1:5" x14ac:dyDescent="0.3">
      <c r="A255" s="6" t="s">
        <v>20</v>
      </c>
      <c r="B255">
        <v>170</v>
      </c>
      <c r="D255" s="5" t="s">
        <v>14</v>
      </c>
      <c r="E255">
        <v>1063</v>
      </c>
    </row>
    <row r="256" spans="1:5" x14ac:dyDescent="0.3">
      <c r="A256" s="6" t="s">
        <v>20</v>
      </c>
      <c r="B256">
        <v>86</v>
      </c>
      <c r="D256" s="5" t="s">
        <v>14</v>
      </c>
      <c r="E256">
        <v>76</v>
      </c>
    </row>
    <row r="257" spans="1:5" x14ac:dyDescent="0.3">
      <c r="A257" s="6" t="s">
        <v>20</v>
      </c>
      <c r="B257">
        <v>6286</v>
      </c>
      <c r="D257" s="5" t="s">
        <v>14</v>
      </c>
      <c r="E257">
        <v>4428</v>
      </c>
    </row>
    <row r="258" spans="1:5" x14ac:dyDescent="0.3">
      <c r="A258" s="6" t="s">
        <v>20</v>
      </c>
      <c r="B258">
        <v>3727</v>
      </c>
      <c r="D258" s="5" t="s">
        <v>14</v>
      </c>
      <c r="E258">
        <v>58</v>
      </c>
    </row>
    <row r="259" spans="1:5" x14ac:dyDescent="0.3">
      <c r="A259" s="6" t="s">
        <v>20</v>
      </c>
      <c r="B259">
        <v>1605</v>
      </c>
      <c r="D259" s="5" t="s">
        <v>14</v>
      </c>
      <c r="E259">
        <v>111</v>
      </c>
    </row>
    <row r="260" spans="1:5" x14ac:dyDescent="0.3">
      <c r="A260" s="6" t="s">
        <v>20</v>
      </c>
      <c r="B260">
        <v>2120</v>
      </c>
      <c r="D260" s="5" t="s">
        <v>14</v>
      </c>
      <c r="E260">
        <v>2955</v>
      </c>
    </row>
    <row r="261" spans="1:5" x14ac:dyDescent="0.3">
      <c r="A261" s="6" t="s">
        <v>20</v>
      </c>
      <c r="B261">
        <v>50</v>
      </c>
      <c r="D261" s="5" t="s">
        <v>14</v>
      </c>
      <c r="E261">
        <v>1657</v>
      </c>
    </row>
    <row r="262" spans="1:5" x14ac:dyDescent="0.3">
      <c r="A262" s="6" t="s">
        <v>20</v>
      </c>
      <c r="B262">
        <v>2080</v>
      </c>
      <c r="D262" s="5" t="s">
        <v>14</v>
      </c>
      <c r="E262">
        <v>926</v>
      </c>
    </row>
    <row r="263" spans="1:5" x14ac:dyDescent="0.3">
      <c r="A263" s="6" t="s">
        <v>20</v>
      </c>
      <c r="B263">
        <v>2105</v>
      </c>
      <c r="D263" s="5" t="s">
        <v>14</v>
      </c>
      <c r="E263">
        <v>77</v>
      </c>
    </row>
    <row r="264" spans="1:5" x14ac:dyDescent="0.3">
      <c r="A264" s="6" t="s">
        <v>20</v>
      </c>
      <c r="B264">
        <v>2436</v>
      </c>
      <c r="D264" s="5" t="s">
        <v>14</v>
      </c>
      <c r="E264">
        <v>1748</v>
      </c>
    </row>
    <row r="265" spans="1:5" x14ac:dyDescent="0.3">
      <c r="A265" s="6" t="s">
        <v>20</v>
      </c>
      <c r="B265">
        <v>80</v>
      </c>
      <c r="D265" s="5" t="s">
        <v>14</v>
      </c>
      <c r="E265">
        <v>79</v>
      </c>
    </row>
    <row r="266" spans="1:5" x14ac:dyDescent="0.3">
      <c r="A266" s="6" t="s">
        <v>20</v>
      </c>
      <c r="B266">
        <v>42</v>
      </c>
      <c r="D266" s="5" t="s">
        <v>14</v>
      </c>
      <c r="E266">
        <v>889</v>
      </c>
    </row>
    <row r="267" spans="1:5" x14ac:dyDescent="0.3">
      <c r="A267" s="6" t="s">
        <v>20</v>
      </c>
      <c r="B267">
        <v>139</v>
      </c>
      <c r="D267" s="5" t="s">
        <v>14</v>
      </c>
      <c r="E267">
        <v>56</v>
      </c>
    </row>
    <row r="268" spans="1:5" x14ac:dyDescent="0.3">
      <c r="A268" s="6" t="s">
        <v>20</v>
      </c>
      <c r="B268">
        <v>159</v>
      </c>
      <c r="D268" s="5" t="s">
        <v>14</v>
      </c>
      <c r="E268">
        <v>1</v>
      </c>
    </row>
    <row r="269" spans="1:5" x14ac:dyDescent="0.3">
      <c r="A269" s="6" t="s">
        <v>20</v>
      </c>
      <c r="B269">
        <v>381</v>
      </c>
      <c r="D269" s="5" t="s">
        <v>14</v>
      </c>
      <c r="E269">
        <v>83</v>
      </c>
    </row>
    <row r="270" spans="1:5" x14ac:dyDescent="0.3">
      <c r="A270" s="6" t="s">
        <v>20</v>
      </c>
      <c r="B270">
        <v>194</v>
      </c>
      <c r="D270" s="5" t="s">
        <v>14</v>
      </c>
      <c r="E270">
        <v>2025</v>
      </c>
    </row>
    <row r="271" spans="1:5" x14ac:dyDescent="0.3">
      <c r="A271" s="6" t="s">
        <v>20</v>
      </c>
      <c r="B271">
        <v>106</v>
      </c>
      <c r="D271" s="5" t="s">
        <v>14</v>
      </c>
      <c r="E271">
        <v>14</v>
      </c>
    </row>
    <row r="272" spans="1:5" x14ac:dyDescent="0.3">
      <c r="A272" s="6" t="s">
        <v>20</v>
      </c>
      <c r="B272">
        <v>142</v>
      </c>
      <c r="D272" s="5" t="s">
        <v>14</v>
      </c>
      <c r="E272">
        <v>656</v>
      </c>
    </row>
    <row r="273" spans="1:5" x14ac:dyDescent="0.3">
      <c r="A273" s="6" t="s">
        <v>20</v>
      </c>
      <c r="B273">
        <v>211</v>
      </c>
      <c r="D273" s="5" t="s">
        <v>14</v>
      </c>
      <c r="E273">
        <v>1596</v>
      </c>
    </row>
    <row r="274" spans="1:5" x14ac:dyDescent="0.3">
      <c r="A274" s="6" t="s">
        <v>20</v>
      </c>
      <c r="B274">
        <v>2756</v>
      </c>
      <c r="D274" s="5" t="s">
        <v>14</v>
      </c>
      <c r="E274">
        <v>10</v>
      </c>
    </row>
    <row r="275" spans="1:5" x14ac:dyDescent="0.3">
      <c r="A275" s="6" t="s">
        <v>20</v>
      </c>
      <c r="B275">
        <v>173</v>
      </c>
      <c r="D275" s="5" t="s">
        <v>14</v>
      </c>
      <c r="E275">
        <v>1121</v>
      </c>
    </row>
    <row r="276" spans="1:5" x14ac:dyDescent="0.3">
      <c r="A276" s="6" t="s">
        <v>20</v>
      </c>
      <c r="B276">
        <v>87</v>
      </c>
      <c r="D276" s="5" t="s">
        <v>14</v>
      </c>
      <c r="E276">
        <v>15</v>
      </c>
    </row>
    <row r="277" spans="1:5" x14ac:dyDescent="0.3">
      <c r="A277" s="6" t="s">
        <v>20</v>
      </c>
      <c r="B277">
        <v>1572</v>
      </c>
      <c r="D277" s="5" t="s">
        <v>14</v>
      </c>
      <c r="E277">
        <v>191</v>
      </c>
    </row>
    <row r="278" spans="1:5" x14ac:dyDescent="0.3">
      <c r="A278" s="6" t="s">
        <v>20</v>
      </c>
      <c r="B278">
        <v>2346</v>
      </c>
      <c r="D278" s="5" t="s">
        <v>14</v>
      </c>
      <c r="E278">
        <v>16</v>
      </c>
    </row>
    <row r="279" spans="1:5" x14ac:dyDescent="0.3">
      <c r="A279" s="6" t="s">
        <v>20</v>
      </c>
      <c r="B279">
        <v>115</v>
      </c>
      <c r="D279" s="5" t="s">
        <v>14</v>
      </c>
      <c r="E279">
        <v>17</v>
      </c>
    </row>
    <row r="280" spans="1:5" x14ac:dyDescent="0.3">
      <c r="A280" s="6" t="s">
        <v>20</v>
      </c>
      <c r="B280">
        <v>85</v>
      </c>
      <c r="D280" s="5" t="s">
        <v>14</v>
      </c>
      <c r="E280">
        <v>34</v>
      </c>
    </row>
    <row r="281" spans="1:5" x14ac:dyDescent="0.3">
      <c r="A281" s="6" t="s">
        <v>20</v>
      </c>
      <c r="B281">
        <v>144</v>
      </c>
      <c r="D281" s="5" t="s">
        <v>14</v>
      </c>
      <c r="E281">
        <v>1</v>
      </c>
    </row>
    <row r="282" spans="1:5" x14ac:dyDescent="0.3">
      <c r="A282" s="6" t="s">
        <v>20</v>
      </c>
      <c r="B282">
        <v>2443</v>
      </c>
      <c r="D282" s="5" t="s">
        <v>14</v>
      </c>
      <c r="E282">
        <v>1274</v>
      </c>
    </row>
    <row r="283" spans="1:5" x14ac:dyDescent="0.3">
      <c r="A283" s="6" t="s">
        <v>20</v>
      </c>
      <c r="B283">
        <v>64</v>
      </c>
      <c r="D283" s="5" t="s">
        <v>14</v>
      </c>
      <c r="E283">
        <v>210</v>
      </c>
    </row>
    <row r="284" spans="1:5" x14ac:dyDescent="0.3">
      <c r="A284" s="6" t="s">
        <v>20</v>
      </c>
      <c r="B284">
        <v>268</v>
      </c>
      <c r="D284" s="5" t="s">
        <v>14</v>
      </c>
      <c r="E284">
        <v>248</v>
      </c>
    </row>
    <row r="285" spans="1:5" x14ac:dyDescent="0.3">
      <c r="A285" s="6" t="s">
        <v>20</v>
      </c>
      <c r="B285">
        <v>195</v>
      </c>
      <c r="D285" s="5" t="s">
        <v>14</v>
      </c>
      <c r="E285">
        <v>513</v>
      </c>
    </row>
    <row r="286" spans="1:5" x14ac:dyDescent="0.3">
      <c r="A286" s="6" t="s">
        <v>20</v>
      </c>
      <c r="B286">
        <v>186</v>
      </c>
      <c r="D286" s="5" t="s">
        <v>14</v>
      </c>
      <c r="E286">
        <v>3410</v>
      </c>
    </row>
    <row r="287" spans="1:5" x14ac:dyDescent="0.3">
      <c r="A287" s="6" t="s">
        <v>20</v>
      </c>
      <c r="B287">
        <v>460</v>
      </c>
      <c r="D287" s="5" t="s">
        <v>14</v>
      </c>
      <c r="E287">
        <v>10</v>
      </c>
    </row>
    <row r="288" spans="1:5" x14ac:dyDescent="0.3">
      <c r="A288" s="6" t="s">
        <v>20</v>
      </c>
      <c r="B288">
        <v>2528</v>
      </c>
      <c r="D288" s="5" t="s">
        <v>14</v>
      </c>
      <c r="E288">
        <v>2201</v>
      </c>
    </row>
    <row r="289" spans="1:5" x14ac:dyDescent="0.3">
      <c r="A289" s="6" t="s">
        <v>20</v>
      </c>
      <c r="B289">
        <v>3657</v>
      </c>
      <c r="D289" s="5" t="s">
        <v>14</v>
      </c>
      <c r="E289">
        <v>676</v>
      </c>
    </row>
    <row r="290" spans="1:5" x14ac:dyDescent="0.3">
      <c r="A290" s="6" t="s">
        <v>20</v>
      </c>
      <c r="B290">
        <v>131</v>
      </c>
      <c r="D290" s="5" t="s">
        <v>14</v>
      </c>
      <c r="E290">
        <v>831</v>
      </c>
    </row>
    <row r="291" spans="1:5" x14ac:dyDescent="0.3">
      <c r="A291" s="6" t="s">
        <v>20</v>
      </c>
      <c r="B291">
        <v>239</v>
      </c>
      <c r="D291" s="5" t="s">
        <v>14</v>
      </c>
      <c r="E291">
        <v>859</v>
      </c>
    </row>
    <row r="292" spans="1:5" x14ac:dyDescent="0.3">
      <c r="A292" s="6" t="s">
        <v>20</v>
      </c>
      <c r="B292">
        <v>78</v>
      </c>
      <c r="D292" s="5" t="s">
        <v>14</v>
      </c>
      <c r="E292">
        <v>45</v>
      </c>
    </row>
    <row r="293" spans="1:5" x14ac:dyDescent="0.3">
      <c r="A293" s="6" t="s">
        <v>20</v>
      </c>
      <c r="B293">
        <v>1773</v>
      </c>
      <c r="D293" s="5" t="s">
        <v>14</v>
      </c>
      <c r="E293">
        <v>6</v>
      </c>
    </row>
    <row r="294" spans="1:5" x14ac:dyDescent="0.3">
      <c r="A294" s="6" t="s">
        <v>20</v>
      </c>
      <c r="B294">
        <v>32</v>
      </c>
      <c r="D294" s="5" t="s">
        <v>14</v>
      </c>
      <c r="E294">
        <v>7</v>
      </c>
    </row>
    <row r="295" spans="1:5" x14ac:dyDescent="0.3">
      <c r="A295" s="6" t="s">
        <v>20</v>
      </c>
      <c r="B295">
        <v>369</v>
      </c>
      <c r="D295" s="5" t="s">
        <v>14</v>
      </c>
      <c r="E295">
        <v>31</v>
      </c>
    </row>
    <row r="296" spans="1:5" x14ac:dyDescent="0.3">
      <c r="A296" s="6" t="s">
        <v>20</v>
      </c>
      <c r="B296">
        <v>89</v>
      </c>
      <c r="D296" s="5" t="s">
        <v>14</v>
      </c>
      <c r="E296">
        <v>78</v>
      </c>
    </row>
    <row r="297" spans="1:5" x14ac:dyDescent="0.3">
      <c r="A297" s="6" t="s">
        <v>20</v>
      </c>
      <c r="B297">
        <v>147</v>
      </c>
      <c r="D297" s="5" t="s">
        <v>14</v>
      </c>
      <c r="E297">
        <v>1225</v>
      </c>
    </row>
    <row r="298" spans="1:5" x14ac:dyDescent="0.3">
      <c r="A298" s="6" t="s">
        <v>20</v>
      </c>
      <c r="B298">
        <v>126</v>
      </c>
      <c r="D298" s="5" t="s">
        <v>14</v>
      </c>
      <c r="E298">
        <v>1</v>
      </c>
    </row>
    <row r="299" spans="1:5" x14ac:dyDescent="0.3">
      <c r="A299" s="6" t="s">
        <v>20</v>
      </c>
      <c r="B299">
        <v>2218</v>
      </c>
      <c r="D299" s="5" t="s">
        <v>14</v>
      </c>
      <c r="E299">
        <v>67</v>
      </c>
    </row>
    <row r="300" spans="1:5" x14ac:dyDescent="0.3">
      <c r="A300" s="6" t="s">
        <v>20</v>
      </c>
      <c r="B300">
        <v>202</v>
      </c>
      <c r="D300" s="5" t="s">
        <v>14</v>
      </c>
      <c r="E300">
        <v>19</v>
      </c>
    </row>
    <row r="301" spans="1:5" x14ac:dyDescent="0.3">
      <c r="A301" s="6" t="s">
        <v>20</v>
      </c>
      <c r="B301">
        <v>140</v>
      </c>
      <c r="D301" s="5" t="s">
        <v>14</v>
      </c>
      <c r="E301">
        <v>2108</v>
      </c>
    </row>
    <row r="302" spans="1:5" x14ac:dyDescent="0.3">
      <c r="A302" s="6" t="s">
        <v>20</v>
      </c>
      <c r="B302">
        <v>1052</v>
      </c>
      <c r="D302" s="5" t="s">
        <v>14</v>
      </c>
      <c r="E302">
        <v>679</v>
      </c>
    </row>
    <row r="303" spans="1:5" x14ac:dyDescent="0.3">
      <c r="A303" s="6" t="s">
        <v>20</v>
      </c>
      <c r="B303">
        <v>247</v>
      </c>
      <c r="D303" s="5" t="s">
        <v>14</v>
      </c>
      <c r="E303">
        <v>36</v>
      </c>
    </row>
    <row r="304" spans="1:5" x14ac:dyDescent="0.3">
      <c r="A304" s="6" t="s">
        <v>20</v>
      </c>
      <c r="B304">
        <v>84</v>
      </c>
      <c r="D304" s="5" t="s">
        <v>14</v>
      </c>
      <c r="E304">
        <v>47</v>
      </c>
    </row>
    <row r="305" spans="1:5" x14ac:dyDescent="0.3">
      <c r="A305" s="6" t="s">
        <v>20</v>
      </c>
      <c r="B305">
        <v>88</v>
      </c>
      <c r="D305" s="5" t="s">
        <v>14</v>
      </c>
      <c r="E305">
        <v>70</v>
      </c>
    </row>
    <row r="306" spans="1:5" x14ac:dyDescent="0.3">
      <c r="A306" s="6" t="s">
        <v>20</v>
      </c>
      <c r="B306">
        <v>156</v>
      </c>
      <c r="D306" s="5" t="s">
        <v>14</v>
      </c>
      <c r="E306">
        <v>154</v>
      </c>
    </row>
    <row r="307" spans="1:5" x14ac:dyDescent="0.3">
      <c r="A307" s="6" t="s">
        <v>20</v>
      </c>
      <c r="B307">
        <v>2985</v>
      </c>
      <c r="D307" s="5" t="s">
        <v>14</v>
      </c>
      <c r="E307">
        <v>22</v>
      </c>
    </row>
    <row r="308" spans="1:5" x14ac:dyDescent="0.3">
      <c r="A308" s="6" t="s">
        <v>20</v>
      </c>
      <c r="B308">
        <v>762</v>
      </c>
      <c r="D308" s="5" t="s">
        <v>14</v>
      </c>
      <c r="E308">
        <v>1758</v>
      </c>
    </row>
    <row r="309" spans="1:5" x14ac:dyDescent="0.3">
      <c r="A309" s="6" t="s">
        <v>20</v>
      </c>
      <c r="B309">
        <v>554</v>
      </c>
      <c r="D309" s="5" t="s">
        <v>14</v>
      </c>
      <c r="E309">
        <v>94</v>
      </c>
    </row>
    <row r="310" spans="1:5" x14ac:dyDescent="0.3">
      <c r="A310" s="6" t="s">
        <v>20</v>
      </c>
      <c r="B310">
        <v>135</v>
      </c>
      <c r="D310" s="5" t="s">
        <v>14</v>
      </c>
      <c r="E310">
        <v>33</v>
      </c>
    </row>
    <row r="311" spans="1:5" x14ac:dyDescent="0.3">
      <c r="A311" s="6" t="s">
        <v>20</v>
      </c>
      <c r="B311">
        <v>122</v>
      </c>
      <c r="D311" s="5" t="s">
        <v>14</v>
      </c>
      <c r="E311">
        <v>1</v>
      </c>
    </row>
    <row r="312" spans="1:5" x14ac:dyDescent="0.3">
      <c r="A312" s="6" t="s">
        <v>20</v>
      </c>
      <c r="B312">
        <v>221</v>
      </c>
      <c r="D312" s="5" t="s">
        <v>14</v>
      </c>
      <c r="E312">
        <v>31</v>
      </c>
    </row>
    <row r="313" spans="1:5" x14ac:dyDescent="0.3">
      <c r="A313" s="6" t="s">
        <v>20</v>
      </c>
      <c r="B313">
        <v>126</v>
      </c>
      <c r="D313" s="5" t="s">
        <v>14</v>
      </c>
      <c r="E313">
        <v>35</v>
      </c>
    </row>
    <row r="314" spans="1:5" x14ac:dyDescent="0.3">
      <c r="A314" s="6" t="s">
        <v>20</v>
      </c>
      <c r="B314">
        <v>1022</v>
      </c>
      <c r="D314" s="5" t="s">
        <v>14</v>
      </c>
      <c r="E314">
        <v>63</v>
      </c>
    </row>
    <row r="315" spans="1:5" x14ac:dyDescent="0.3">
      <c r="A315" s="6" t="s">
        <v>20</v>
      </c>
      <c r="B315">
        <v>3177</v>
      </c>
      <c r="D315" s="5" t="s">
        <v>14</v>
      </c>
      <c r="E315">
        <v>526</v>
      </c>
    </row>
    <row r="316" spans="1:5" x14ac:dyDescent="0.3">
      <c r="A316" s="6" t="s">
        <v>20</v>
      </c>
      <c r="B316">
        <v>198</v>
      </c>
      <c r="D316" s="5" t="s">
        <v>14</v>
      </c>
      <c r="E316">
        <v>121</v>
      </c>
    </row>
    <row r="317" spans="1:5" x14ac:dyDescent="0.3">
      <c r="A317" s="6" t="s">
        <v>20</v>
      </c>
      <c r="B317">
        <v>85</v>
      </c>
      <c r="D317" s="5" t="s">
        <v>14</v>
      </c>
      <c r="E317">
        <v>67</v>
      </c>
    </row>
    <row r="318" spans="1:5" x14ac:dyDescent="0.3">
      <c r="A318" s="6" t="s">
        <v>20</v>
      </c>
      <c r="B318">
        <v>3596</v>
      </c>
      <c r="D318" s="5" t="s">
        <v>14</v>
      </c>
      <c r="E318">
        <v>57</v>
      </c>
    </row>
    <row r="319" spans="1:5" x14ac:dyDescent="0.3">
      <c r="A319" s="6" t="s">
        <v>20</v>
      </c>
      <c r="B319">
        <v>244</v>
      </c>
      <c r="D319" s="5" t="s">
        <v>14</v>
      </c>
      <c r="E319">
        <v>1229</v>
      </c>
    </row>
    <row r="320" spans="1:5" x14ac:dyDescent="0.3">
      <c r="A320" s="6" t="s">
        <v>20</v>
      </c>
      <c r="B320">
        <v>5180</v>
      </c>
      <c r="D320" s="5" t="s">
        <v>14</v>
      </c>
      <c r="E320">
        <v>12</v>
      </c>
    </row>
    <row r="321" spans="1:5" x14ac:dyDescent="0.3">
      <c r="A321" s="6" t="s">
        <v>20</v>
      </c>
      <c r="B321">
        <v>589</v>
      </c>
      <c r="D321" s="5" t="s">
        <v>14</v>
      </c>
      <c r="E321">
        <v>452</v>
      </c>
    </row>
    <row r="322" spans="1:5" x14ac:dyDescent="0.3">
      <c r="A322" s="6" t="s">
        <v>20</v>
      </c>
      <c r="B322">
        <v>2725</v>
      </c>
      <c r="D322" s="5" t="s">
        <v>14</v>
      </c>
      <c r="E322">
        <v>1886</v>
      </c>
    </row>
    <row r="323" spans="1:5" x14ac:dyDescent="0.3">
      <c r="A323" s="6" t="s">
        <v>20</v>
      </c>
      <c r="B323">
        <v>300</v>
      </c>
      <c r="D323" s="5" t="s">
        <v>14</v>
      </c>
      <c r="E323">
        <v>1825</v>
      </c>
    </row>
    <row r="324" spans="1:5" x14ac:dyDescent="0.3">
      <c r="A324" s="6" t="s">
        <v>20</v>
      </c>
      <c r="B324">
        <v>144</v>
      </c>
      <c r="D324" s="5" t="s">
        <v>14</v>
      </c>
      <c r="E324">
        <v>31</v>
      </c>
    </row>
    <row r="325" spans="1:5" x14ac:dyDescent="0.3">
      <c r="A325" s="6" t="s">
        <v>20</v>
      </c>
      <c r="B325">
        <v>87</v>
      </c>
      <c r="D325" s="5" t="s">
        <v>14</v>
      </c>
      <c r="E325">
        <v>107</v>
      </c>
    </row>
    <row r="326" spans="1:5" x14ac:dyDescent="0.3">
      <c r="A326" s="6" t="s">
        <v>20</v>
      </c>
      <c r="B326">
        <v>3116</v>
      </c>
      <c r="D326" s="5" t="s">
        <v>14</v>
      </c>
      <c r="E326">
        <v>27</v>
      </c>
    </row>
    <row r="327" spans="1:5" x14ac:dyDescent="0.3">
      <c r="A327" s="6" t="s">
        <v>20</v>
      </c>
      <c r="B327">
        <v>909</v>
      </c>
      <c r="D327" s="5" t="s">
        <v>14</v>
      </c>
      <c r="E327">
        <v>1221</v>
      </c>
    </row>
    <row r="328" spans="1:5" x14ac:dyDescent="0.3">
      <c r="A328" s="6" t="s">
        <v>20</v>
      </c>
      <c r="B328">
        <v>1613</v>
      </c>
      <c r="D328" s="5" t="s">
        <v>14</v>
      </c>
      <c r="E328">
        <v>1</v>
      </c>
    </row>
    <row r="329" spans="1:5" x14ac:dyDescent="0.3">
      <c r="A329" s="6" t="s">
        <v>20</v>
      </c>
      <c r="B329">
        <v>136</v>
      </c>
      <c r="D329" s="5" t="s">
        <v>14</v>
      </c>
      <c r="E329">
        <v>16</v>
      </c>
    </row>
    <row r="330" spans="1:5" x14ac:dyDescent="0.3">
      <c r="A330" s="6" t="s">
        <v>20</v>
      </c>
      <c r="B330">
        <v>130</v>
      </c>
      <c r="D330" s="5" t="s">
        <v>14</v>
      </c>
      <c r="E330">
        <v>41</v>
      </c>
    </row>
    <row r="331" spans="1:5" x14ac:dyDescent="0.3">
      <c r="A331" s="6" t="s">
        <v>20</v>
      </c>
      <c r="B331">
        <v>102</v>
      </c>
      <c r="D331" s="5" t="s">
        <v>14</v>
      </c>
      <c r="E331">
        <v>523</v>
      </c>
    </row>
    <row r="332" spans="1:5" x14ac:dyDescent="0.3">
      <c r="A332" s="6" t="s">
        <v>20</v>
      </c>
      <c r="B332">
        <v>4006</v>
      </c>
      <c r="D332" s="5" t="s">
        <v>14</v>
      </c>
      <c r="E332">
        <v>141</v>
      </c>
    </row>
    <row r="333" spans="1:5" x14ac:dyDescent="0.3">
      <c r="A333" s="6" t="s">
        <v>20</v>
      </c>
      <c r="B333">
        <v>1629</v>
      </c>
      <c r="D333" s="5" t="s">
        <v>14</v>
      </c>
      <c r="E333">
        <v>52</v>
      </c>
    </row>
    <row r="334" spans="1:5" x14ac:dyDescent="0.3">
      <c r="A334" s="6" t="s">
        <v>20</v>
      </c>
      <c r="B334">
        <v>2188</v>
      </c>
      <c r="D334" s="5" t="s">
        <v>14</v>
      </c>
      <c r="E334">
        <v>225</v>
      </c>
    </row>
    <row r="335" spans="1:5" x14ac:dyDescent="0.3">
      <c r="A335" s="6" t="s">
        <v>20</v>
      </c>
      <c r="B335">
        <v>2409</v>
      </c>
      <c r="D335" s="5" t="s">
        <v>14</v>
      </c>
      <c r="E335">
        <v>38</v>
      </c>
    </row>
    <row r="336" spans="1:5" x14ac:dyDescent="0.3">
      <c r="A336" s="6" t="s">
        <v>20</v>
      </c>
      <c r="B336">
        <v>194</v>
      </c>
      <c r="D336" s="5" t="s">
        <v>14</v>
      </c>
      <c r="E336">
        <v>15</v>
      </c>
    </row>
    <row r="337" spans="1:5" x14ac:dyDescent="0.3">
      <c r="A337" s="6" t="s">
        <v>20</v>
      </c>
      <c r="B337">
        <v>1140</v>
      </c>
      <c r="D337" s="5" t="s">
        <v>14</v>
      </c>
      <c r="E337">
        <v>37</v>
      </c>
    </row>
    <row r="338" spans="1:5" x14ac:dyDescent="0.3">
      <c r="A338" s="6" t="s">
        <v>20</v>
      </c>
      <c r="B338">
        <v>102</v>
      </c>
      <c r="D338" s="5" t="s">
        <v>14</v>
      </c>
      <c r="E338">
        <v>112</v>
      </c>
    </row>
    <row r="339" spans="1:5" x14ac:dyDescent="0.3">
      <c r="A339" s="6" t="s">
        <v>20</v>
      </c>
      <c r="B339">
        <v>2857</v>
      </c>
      <c r="D339" s="5" t="s">
        <v>14</v>
      </c>
      <c r="E339">
        <v>21</v>
      </c>
    </row>
    <row r="340" spans="1:5" x14ac:dyDescent="0.3">
      <c r="A340" s="6" t="s">
        <v>20</v>
      </c>
      <c r="B340">
        <v>107</v>
      </c>
      <c r="D340" s="5" t="s">
        <v>14</v>
      </c>
      <c r="E340">
        <v>67</v>
      </c>
    </row>
    <row r="341" spans="1:5" x14ac:dyDescent="0.3">
      <c r="A341" s="6" t="s">
        <v>20</v>
      </c>
      <c r="B341">
        <v>160</v>
      </c>
      <c r="D341" s="5" t="s">
        <v>14</v>
      </c>
      <c r="E341">
        <v>78</v>
      </c>
    </row>
    <row r="342" spans="1:5" x14ac:dyDescent="0.3">
      <c r="A342" s="6" t="s">
        <v>20</v>
      </c>
      <c r="B342">
        <v>2230</v>
      </c>
      <c r="D342" s="5" t="s">
        <v>14</v>
      </c>
      <c r="E342">
        <v>67</v>
      </c>
    </row>
    <row r="343" spans="1:5" x14ac:dyDescent="0.3">
      <c r="A343" s="6" t="s">
        <v>20</v>
      </c>
      <c r="B343">
        <v>316</v>
      </c>
      <c r="D343" s="5" t="s">
        <v>14</v>
      </c>
      <c r="E343">
        <v>263</v>
      </c>
    </row>
    <row r="344" spans="1:5" x14ac:dyDescent="0.3">
      <c r="A344" s="6" t="s">
        <v>20</v>
      </c>
      <c r="B344">
        <v>117</v>
      </c>
      <c r="D344" s="5" t="s">
        <v>14</v>
      </c>
      <c r="E344">
        <v>1691</v>
      </c>
    </row>
    <row r="345" spans="1:5" x14ac:dyDescent="0.3">
      <c r="A345" s="6" t="s">
        <v>20</v>
      </c>
      <c r="B345">
        <v>6406</v>
      </c>
      <c r="D345" s="5" t="s">
        <v>14</v>
      </c>
      <c r="E345">
        <v>181</v>
      </c>
    </row>
    <row r="346" spans="1:5" x14ac:dyDescent="0.3">
      <c r="A346" s="6" t="s">
        <v>20</v>
      </c>
      <c r="B346">
        <v>192</v>
      </c>
      <c r="D346" s="5" t="s">
        <v>14</v>
      </c>
      <c r="E346">
        <v>13</v>
      </c>
    </row>
    <row r="347" spans="1:5" x14ac:dyDescent="0.3">
      <c r="A347" s="6" t="s">
        <v>20</v>
      </c>
      <c r="B347">
        <v>26</v>
      </c>
      <c r="D347" s="5" t="s">
        <v>14</v>
      </c>
      <c r="E347">
        <v>1</v>
      </c>
    </row>
    <row r="348" spans="1:5" x14ac:dyDescent="0.3">
      <c r="A348" s="6" t="s">
        <v>20</v>
      </c>
      <c r="B348">
        <v>723</v>
      </c>
      <c r="D348" s="5" t="s">
        <v>14</v>
      </c>
      <c r="E348">
        <v>21</v>
      </c>
    </row>
    <row r="349" spans="1:5" x14ac:dyDescent="0.3">
      <c r="A349" s="6" t="s">
        <v>20</v>
      </c>
      <c r="B349">
        <v>170</v>
      </c>
      <c r="D349" s="5" t="s">
        <v>14</v>
      </c>
      <c r="E349">
        <v>830</v>
      </c>
    </row>
    <row r="350" spans="1:5" x14ac:dyDescent="0.3">
      <c r="A350" s="6" t="s">
        <v>20</v>
      </c>
      <c r="B350">
        <v>238</v>
      </c>
      <c r="D350" s="5" t="s">
        <v>14</v>
      </c>
      <c r="E350">
        <v>130</v>
      </c>
    </row>
    <row r="351" spans="1:5" x14ac:dyDescent="0.3">
      <c r="A351" s="6" t="s">
        <v>20</v>
      </c>
      <c r="B351">
        <v>55</v>
      </c>
      <c r="D351" s="5" t="s">
        <v>14</v>
      </c>
      <c r="E351">
        <v>55</v>
      </c>
    </row>
    <row r="352" spans="1:5" x14ac:dyDescent="0.3">
      <c r="A352" s="6" t="s">
        <v>20</v>
      </c>
      <c r="B352">
        <v>128</v>
      </c>
      <c r="D352" s="5" t="s">
        <v>14</v>
      </c>
      <c r="E352">
        <v>114</v>
      </c>
    </row>
    <row r="353" spans="1:5" x14ac:dyDescent="0.3">
      <c r="A353" s="6" t="s">
        <v>20</v>
      </c>
      <c r="B353">
        <v>2144</v>
      </c>
      <c r="D353" s="5" t="s">
        <v>14</v>
      </c>
      <c r="E353">
        <v>594</v>
      </c>
    </row>
    <row r="354" spans="1:5" x14ac:dyDescent="0.3">
      <c r="A354" s="6" t="s">
        <v>20</v>
      </c>
      <c r="B354">
        <v>2693</v>
      </c>
      <c r="D354" s="5" t="s">
        <v>14</v>
      </c>
      <c r="E354">
        <v>24</v>
      </c>
    </row>
    <row r="355" spans="1:5" x14ac:dyDescent="0.3">
      <c r="A355" s="6" t="s">
        <v>20</v>
      </c>
      <c r="B355">
        <v>432</v>
      </c>
      <c r="D355" s="5" t="s">
        <v>14</v>
      </c>
      <c r="E355">
        <v>252</v>
      </c>
    </row>
    <row r="356" spans="1:5" x14ac:dyDescent="0.3">
      <c r="A356" s="6" t="s">
        <v>20</v>
      </c>
      <c r="B356">
        <v>189</v>
      </c>
      <c r="D356" s="5" t="s">
        <v>14</v>
      </c>
      <c r="E356">
        <v>67</v>
      </c>
    </row>
    <row r="357" spans="1:5" x14ac:dyDescent="0.3">
      <c r="A357" s="6" t="s">
        <v>20</v>
      </c>
      <c r="B357">
        <v>154</v>
      </c>
      <c r="D357" s="5" t="s">
        <v>14</v>
      </c>
      <c r="E357">
        <v>742</v>
      </c>
    </row>
    <row r="358" spans="1:5" x14ac:dyDescent="0.3">
      <c r="A358" s="6" t="s">
        <v>20</v>
      </c>
      <c r="B358">
        <v>96</v>
      </c>
      <c r="D358" s="5" t="s">
        <v>14</v>
      </c>
      <c r="E358">
        <v>75</v>
      </c>
    </row>
    <row r="359" spans="1:5" x14ac:dyDescent="0.3">
      <c r="A359" s="6" t="s">
        <v>20</v>
      </c>
      <c r="B359">
        <v>3063</v>
      </c>
      <c r="D359" s="5" t="s">
        <v>14</v>
      </c>
      <c r="E359">
        <v>4405</v>
      </c>
    </row>
    <row r="360" spans="1:5" x14ac:dyDescent="0.3">
      <c r="A360" s="6" t="s">
        <v>20</v>
      </c>
      <c r="B360">
        <v>2266</v>
      </c>
      <c r="D360" s="5" t="s">
        <v>14</v>
      </c>
      <c r="E360">
        <v>92</v>
      </c>
    </row>
    <row r="361" spans="1:5" x14ac:dyDescent="0.3">
      <c r="A361" s="6" t="s">
        <v>20</v>
      </c>
      <c r="B361">
        <v>194</v>
      </c>
      <c r="D361" s="5" t="s">
        <v>14</v>
      </c>
      <c r="E361">
        <v>64</v>
      </c>
    </row>
    <row r="362" spans="1:5" x14ac:dyDescent="0.3">
      <c r="A362" s="6" t="s">
        <v>20</v>
      </c>
      <c r="B362">
        <v>129</v>
      </c>
      <c r="D362" s="5" t="s">
        <v>14</v>
      </c>
      <c r="E362">
        <v>64</v>
      </c>
    </row>
    <row r="363" spans="1:5" x14ac:dyDescent="0.3">
      <c r="A363" s="6" t="s">
        <v>20</v>
      </c>
      <c r="B363">
        <v>375</v>
      </c>
      <c r="D363" s="5" t="s">
        <v>14</v>
      </c>
      <c r="E363">
        <v>842</v>
      </c>
    </row>
    <row r="364" spans="1:5" x14ac:dyDescent="0.3">
      <c r="A364" s="6" t="s">
        <v>20</v>
      </c>
      <c r="B364">
        <v>409</v>
      </c>
      <c r="D364" s="5" t="s">
        <v>14</v>
      </c>
      <c r="E364">
        <v>112</v>
      </c>
    </row>
    <row r="365" spans="1:5" x14ac:dyDescent="0.3">
      <c r="A365" s="6" t="s">
        <v>20</v>
      </c>
      <c r="B365">
        <v>234</v>
      </c>
      <c r="D365" s="5" t="s">
        <v>14</v>
      </c>
      <c r="E365">
        <v>374</v>
      </c>
    </row>
    <row r="366" spans="1:5" x14ac:dyDescent="0.3">
      <c r="A366" s="6" t="s">
        <v>20</v>
      </c>
      <c r="B366">
        <v>3016</v>
      </c>
    </row>
    <row r="367" spans="1:5" x14ac:dyDescent="0.3">
      <c r="A367" s="6" t="s">
        <v>20</v>
      </c>
      <c r="B367">
        <v>264</v>
      </c>
    </row>
    <row r="368" spans="1:5" x14ac:dyDescent="0.3">
      <c r="A368" s="6" t="s">
        <v>20</v>
      </c>
      <c r="B368">
        <v>272</v>
      </c>
    </row>
    <row r="369" spans="1:2" x14ac:dyDescent="0.3">
      <c r="A369" s="6" t="s">
        <v>20</v>
      </c>
      <c r="B369">
        <v>419</v>
      </c>
    </row>
    <row r="370" spans="1:2" x14ac:dyDescent="0.3">
      <c r="A370" s="6" t="s">
        <v>20</v>
      </c>
      <c r="B370">
        <v>1621</v>
      </c>
    </row>
    <row r="371" spans="1:2" x14ac:dyDescent="0.3">
      <c r="A371" s="6" t="s">
        <v>20</v>
      </c>
      <c r="B371">
        <v>1101</v>
      </c>
    </row>
    <row r="372" spans="1:2" x14ac:dyDescent="0.3">
      <c r="A372" s="6" t="s">
        <v>20</v>
      </c>
      <c r="B372">
        <v>1073</v>
      </c>
    </row>
    <row r="373" spans="1:2" x14ac:dyDescent="0.3">
      <c r="A373" s="6" t="s">
        <v>20</v>
      </c>
      <c r="B373">
        <v>331</v>
      </c>
    </row>
    <row r="374" spans="1:2" x14ac:dyDescent="0.3">
      <c r="A374" s="6" t="s">
        <v>20</v>
      </c>
      <c r="B374">
        <v>1170</v>
      </c>
    </row>
    <row r="375" spans="1:2" x14ac:dyDescent="0.3">
      <c r="A375" s="6" t="s">
        <v>20</v>
      </c>
      <c r="B375">
        <v>363</v>
      </c>
    </row>
    <row r="376" spans="1:2" x14ac:dyDescent="0.3">
      <c r="A376" s="6" t="s">
        <v>20</v>
      </c>
      <c r="B376">
        <v>103</v>
      </c>
    </row>
    <row r="377" spans="1:2" x14ac:dyDescent="0.3">
      <c r="A377" s="6" t="s">
        <v>20</v>
      </c>
      <c r="B377">
        <v>147</v>
      </c>
    </row>
    <row r="378" spans="1:2" x14ac:dyDescent="0.3">
      <c r="A378" s="6" t="s">
        <v>20</v>
      </c>
      <c r="B378">
        <v>110</v>
      </c>
    </row>
    <row r="379" spans="1:2" x14ac:dyDescent="0.3">
      <c r="A379" s="6" t="s">
        <v>20</v>
      </c>
      <c r="B379">
        <v>134</v>
      </c>
    </row>
    <row r="380" spans="1:2" x14ac:dyDescent="0.3">
      <c r="A380" s="6" t="s">
        <v>20</v>
      </c>
      <c r="B380">
        <v>269</v>
      </c>
    </row>
    <row r="381" spans="1:2" x14ac:dyDescent="0.3">
      <c r="A381" s="6" t="s">
        <v>20</v>
      </c>
      <c r="B381">
        <v>175</v>
      </c>
    </row>
    <row r="382" spans="1:2" x14ac:dyDescent="0.3">
      <c r="A382" s="6" t="s">
        <v>20</v>
      </c>
      <c r="B382">
        <v>69</v>
      </c>
    </row>
    <row r="383" spans="1:2" x14ac:dyDescent="0.3">
      <c r="A383" s="6" t="s">
        <v>20</v>
      </c>
      <c r="B383">
        <v>190</v>
      </c>
    </row>
    <row r="384" spans="1:2" x14ac:dyDescent="0.3">
      <c r="A384" s="6" t="s">
        <v>20</v>
      </c>
      <c r="B384">
        <v>237</v>
      </c>
    </row>
    <row r="385" spans="1:2" x14ac:dyDescent="0.3">
      <c r="A385" s="6" t="s">
        <v>20</v>
      </c>
      <c r="B385">
        <v>196</v>
      </c>
    </row>
    <row r="386" spans="1:2" x14ac:dyDescent="0.3">
      <c r="A386" s="6" t="s">
        <v>20</v>
      </c>
      <c r="B386">
        <v>7295</v>
      </c>
    </row>
    <row r="387" spans="1:2" x14ac:dyDescent="0.3">
      <c r="A387" s="6" t="s">
        <v>20</v>
      </c>
      <c r="B387">
        <v>2893</v>
      </c>
    </row>
    <row r="388" spans="1:2" x14ac:dyDescent="0.3">
      <c r="A388" s="6" t="s">
        <v>20</v>
      </c>
      <c r="B388">
        <v>820</v>
      </c>
    </row>
    <row r="389" spans="1:2" x14ac:dyDescent="0.3">
      <c r="A389" s="6" t="s">
        <v>20</v>
      </c>
      <c r="B389">
        <v>2038</v>
      </c>
    </row>
    <row r="390" spans="1:2" x14ac:dyDescent="0.3">
      <c r="A390" s="6" t="s">
        <v>20</v>
      </c>
      <c r="B390">
        <v>116</v>
      </c>
    </row>
    <row r="391" spans="1:2" x14ac:dyDescent="0.3">
      <c r="A391" s="6" t="s">
        <v>20</v>
      </c>
      <c r="B391">
        <v>1345</v>
      </c>
    </row>
    <row r="392" spans="1:2" x14ac:dyDescent="0.3">
      <c r="A392" s="6" t="s">
        <v>20</v>
      </c>
      <c r="B392">
        <v>168</v>
      </c>
    </row>
    <row r="393" spans="1:2" x14ac:dyDescent="0.3">
      <c r="A393" s="6" t="s">
        <v>20</v>
      </c>
      <c r="B393">
        <v>137</v>
      </c>
    </row>
    <row r="394" spans="1:2" x14ac:dyDescent="0.3">
      <c r="A394" s="6" t="s">
        <v>20</v>
      </c>
      <c r="B394">
        <v>186</v>
      </c>
    </row>
    <row r="395" spans="1:2" x14ac:dyDescent="0.3">
      <c r="A395" s="6" t="s">
        <v>20</v>
      </c>
      <c r="B395">
        <v>125</v>
      </c>
    </row>
    <row r="396" spans="1:2" x14ac:dyDescent="0.3">
      <c r="A396" s="6" t="s">
        <v>20</v>
      </c>
      <c r="B396">
        <v>202</v>
      </c>
    </row>
    <row r="397" spans="1:2" x14ac:dyDescent="0.3">
      <c r="A397" s="6" t="s">
        <v>20</v>
      </c>
      <c r="B397">
        <v>103</v>
      </c>
    </row>
    <row r="398" spans="1:2" x14ac:dyDescent="0.3">
      <c r="A398" s="6" t="s">
        <v>20</v>
      </c>
      <c r="B398">
        <v>1785</v>
      </c>
    </row>
    <row r="399" spans="1:2" x14ac:dyDescent="0.3">
      <c r="A399" s="6" t="s">
        <v>20</v>
      </c>
      <c r="B399">
        <v>157</v>
      </c>
    </row>
    <row r="400" spans="1:2" x14ac:dyDescent="0.3">
      <c r="A400" s="6" t="s">
        <v>20</v>
      </c>
      <c r="B400">
        <v>555</v>
      </c>
    </row>
    <row r="401" spans="1:2" x14ac:dyDescent="0.3">
      <c r="A401" s="6" t="s">
        <v>20</v>
      </c>
      <c r="B401">
        <v>297</v>
      </c>
    </row>
    <row r="402" spans="1:2" x14ac:dyDescent="0.3">
      <c r="A402" s="6" t="s">
        <v>20</v>
      </c>
      <c r="B402">
        <v>123</v>
      </c>
    </row>
    <row r="403" spans="1:2" x14ac:dyDescent="0.3">
      <c r="A403" s="6" t="s">
        <v>20</v>
      </c>
      <c r="B403">
        <v>3036</v>
      </c>
    </row>
    <row r="404" spans="1:2" x14ac:dyDescent="0.3">
      <c r="A404" s="6" t="s">
        <v>20</v>
      </c>
      <c r="B404">
        <v>144</v>
      </c>
    </row>
    <row r="405" spans="1:2" x14ac:dyDescent="0.3">
      <c r="A405" s="6" t="s">
        <v>20</v>
      </c>
      <c r="B405">
        <v>121</v>
      </c>
    </row>
    <row r="406" spans="1:2" x14ac:dyDescent="0.3">
      <c r="A406" s="6" t="s">
        <v>20</v>
      </c>
      <c r="B406">
        <v>181</v>
      </c>
    </row>
    <row r="407" spans="1:2" x14ac:dyDescent="0.3">
      <c r="A407" s="6" t="s">
        <v>20</v>
      </c>
      <c r="B407">
        <v>122</v>
      </c>
    </row>
    <row r="408" spans="1:2" x14ac:dyDescent="0.3">
      <c r="A408" s="6" t="s">
        <v>20</v>
      </c>
      <c r="B408">
        <v>1071</v>
      </c>
    </row>
    <row r="409" spans="1:2" x14ac:dyDescent="0.3">
      <c r="A409" s="6" t="s">
        <v>20</v>
      </c>
      <c r="B409">
        <v>980</v>
      </c>
    </row>
    <row r="410" spans="1:2" x14ac:dyDescent="0.3">
      <c r="A410" s="6" t="s">
        <v>20</v>
      </c>
      <c r="B410">
        <v>536</v>
      </c>
    </row>
    <row r="411" spans="1:2" x14ac:dyDescent="0.3">
      <c r="A411" s="6" t="s">
        <v>20</v>
      </c>
      <c r="B411">
        <v>1991</v>
      </c>
    </row>
    <row r="412" spans="1:2" x14ac:dyDescent="0.3">
      <c r="A412" s="6" t="s">
        <v>20</v>
      </c>
      <c r="B412">
        <v>180</v>
      </c>
    </row>
    <row r="413" spans="1:2" x14ac:dyDescent="0.3">
      <c r="A413" s="6" t="s">
        <v>20</v>
      </c>
      <c r="B413">
        <v>130</v>
      </c>
    </row>
    <row r="414" spans="1:2" x14ac:dyDescent="0.3">
      <c r="A414" s="6" t="s">
        <v>20</v>
      </c>
      <c r="B414">
        <v>122</v>
      </c>
    </row>
    <row r="415" spans="1:2" x14ac:dyDescent="0.3">
      <c r="A415" s="6" t="s">
        <v>20</v>
      </c>
      <c r="B415">
        <v>140</v>
      </c>
    </row>
    <row r="416" spans="1:2" x14ac:dyDescent="0.3">
      <c r="A416" s="6" t="s">
        <v>20</v>
      </c>
      <c r="B416">
        <v>3388</v>
      </c>
    </row>
    <row r="417" spans="1:2" x14ac:dyDescent="0.3">
      <c r="A417" s="6" t="s">
        <v>20</v>
      </c>
      <c r="B417">
        <v>280</v>
      </c>
    </row>
    <row r="418" spans="1:2" x14ac:dyDescent="0.3">
      <c r="A418" s="6" t="s">
        <v>20</v>
      </c>
      <c r="B418">
        <v>366</v>
      </c>
    </row>
    <row r="419" spans="1:2" x14ac:dyDescent="0.3">
      <c r="A419" s="6" t="s">
        <v>20</v>
      </c>
      <c r="B419">
        <v>270</v>
      </c>
    </row>
    <row r="420" spans="1:2" x14ac:dyDescent="0.3">
      <c r="A420" s="6" t="s">
        <v>20</v>
      </c>
      <c r="B420">
        <v>137</v>
      </c>
    </row>
    <row r="421" spans="1:2" x14ac:dyDescent="0.3">
      <c r="A421" s="6" t="s">
        <v>20</v>
      </c>
      <c r="B421">
        <v>3205</v>
      </c>
    </row>
    <row r="422" spans="1:2" x14ac:dyDescent="0.3">
      <c r="A422" s="6" t="s">
        <v>20</v>
      </c>
      <c r="B422">
        <v>288</v>
      </c>
    </row>
    <row r="423" spans="1:2" x14ac:dyDescent="0.3">
      <c r="A423" s="6" t="s">
        <v>20</v>
      </c>
      <c r="B423">
        <v>148</v>
      </c>
    </row>
    <row r="424" spans="1:2" x14ac:dyDescent="0.3">
      <c r="A424" s="6" t="s">
        <v>20</v>
      </c>
      <c r="B424">
        <v>114</v>
      </c>
    </row>
    <row r="425" spans="1:2" x14ac:dyDescent="0.3">
      <c r="A425" s="6" t="s">
        <v>20</v>
      </c>
      <c r="B425">
        <v>1518</v>
      </c>
    </row>
    <row r="426" spans="1:2" x14ac:dyDescent="0.3">
      <c r="A426" s="6" t="s">
        <v>20</v>
      </c>
      <c r="B426">
        <v>166</v>
      </c>
    </row>
    <row r="427" spans="1:2" x14ac:dyDescent="0.3">
      <c r="A427" s="6" t="s">
        <v>20</v>
      </c>
      <c r="B427">
        <v>100</v>
      </c>
    </row>
    <row r="428" spans="1:2" x14ac:dyDescent="0.3">
      <c r="A428" s="6" t="s">
        <v>20</v>
      </c>
      <c r="B428">
        <v>235</v>
      </c>
    </row>
    <row r="429" spans="1:2" x14ac:dyDescent="0.3">
      <c r="A429" s="6" t="s">
        <v>20</v>
      </c>
      <c r="B429">
        <v>148</v>
      </c>
    </row>
    <row r="430" spans="1:2" x14ac:dyDescent="0.3">
      <c r="A430" s="6" t="s">
        <v>20</v>
      </c>
      <c r="B430">
        <v>198</v>
      </c>
    </row>
    <row r="431" spans="1:2" x14ac:dyDescent="0.3">
      <c r="A431" s="6" t="s">
        <v>20</v>
      </c>
      <c r="B431">
        <v>150</v>
      </c>
    </row>
    <row r="432" spans="1:2" x14ac:dyDescent="0.3">
      <c r="A432" s="6" t="s">
        <v>20</v>
      </c>
      <c r="B432">
        <v>216</v>
      </c>
    </row>
    <row r="433" spans="1:2" x14ac:dyDescent="0.3">
      <c r="A433" s="6" t="s">
        <v>20</v>
      </c>
      <c r="B433">
        <v>5139</v>
      </c>
    </row>
    <row r="434" spans="1:2" x14ac:dyDescent="0.3">
      <c r="A434" s="6" t="s">
        <v>20</v>
      </c>
      <c r="B434">
        <v>2353</v>
      </c>
    </row>
    <row r="435" spans="1:2" x14ac:dyDescent="0.3">
      <c r="A435" s="6" t="s">
        <v>20</v>
      </c>
      <c r="B435">
        <v>78</v>
      </c>
    </row>
    <row r="436" spans="1:2" x14ac:dyDescent="0.3">
      <c r="A436" s="6" t="s">
        <v>20</v>
      </c>
      <c r="B436">
        <v>174</v>
      </c>
    </row>
    <row r="437" spans="1:2" x14ac:dyDescent="0.3">
      <c r="A437" s="6" t="s">
        <v>20</v>
      </c>
      <c r="B437">
        <v>164</v>
      </c>
    </row>
    <row r="438" spans="1:2" x14ac:dyDescent="0.3">
      <c r="A438" s="6" t="s">
        <v>20</v>
      </c>
      <c r="B438">
        <v>161</v>
      </c>
    </row>
    <row r="439" spans="1:2" x14ac:dyDescent="0.3">
      <c r="A439" s="6" t="s">
        <v>20</v>
      </c>
      <c r="B439">
        <v>138</v>
      </c>
    </row>
    <row r="440" spans="1:2" x14ac:dyDescent="0.3">
      <c r="A440" s="6" t="s">
        <v>20</v>
      </c>
      <c r="B440">
        <v>3308</v>
      </c>
    </row>
    <row r="441" spans="1:2" x14ac:dyDescent="0.3">
      <c r="A441" s="6" t="s">
        <v>20</v>
      </c>
      <c r="B441">
        <v>127</v>
      </c>
    </row>
    <row r="442" spans="1:2" x14ac:dyDescent="0.3">
      <c r="A442" s="6" t="s">
        <v>20</v>
      </c>
      <c r="B442">
        <v>207</v>
      </c>
    </row>
    <row r="443" spans="1:2" x14ac:dyDescent="0.3">
      <c r="A443" s="6" t="s">
        <v>20</v>
      </c>
      <c r="B443">
        <v>181</v>
      </c>
    </row>
    <row r="444" spans="1:2" x14ac:dyDescent="0.3">
      <c r="A444" s="6" t="s">
        <v>20</v>
      </c>
      <c r="B444">
        <v>110</v>
      </c>
    </row>
    <row r="445" spans="1:2" x14ac:dyDescent="0.3">
      <c r="A445" s="6" t="s">
        <v>20</v>
      </c>
      <c r="B445">
        <v>185</v>
      </c>
    </row>
    <row r="446" spans="1:2" x14ac:dyDescent="0.3">
      <c r="A446" s="6" t="s">
        <v>20</v>
      </c>
      <c r="B446">
        <v>121</v>
      </c>
    </row>
    <row r="447" spans="1:2" x14ac:dyDescent="0.3">
      <c r="A447" s="6" t="s">
        <v>20</v>
      </c>
      <c r="B447">
        <v>106</v>
      </c>
    </row>
    <row r="448" spans="1:2" x14ac:dyDescent="0.3">
      <c r="A448" s="6" t="s">
        <v>20</v>
      </c>
      <c r="B448">
        <v>142</v>
      </c>
    </row>
    <row r="449" spans="1:2" x14ac:dyDescent="0.3">
      <c r="A449" s="6" t="s">
        <v>20</v>
      </c>
      <c r="B449">
        <v>233</v>
      </c>
    </row>
    <row r="450" spans="1:2" x14ac:dyDescent="0.3">
      <c r="A450" s="6" t="s">
        <v>20</v>
      </c>
      <c r="B450">
        <v>218</v>
      </c>
    </row>
    <row r="451" spans="1:2" x14ac:dyDescent="0.3">
      <c r="A451" s="6" t="s">
        <v>20</v>
      </c>
      <c r="B451">
        <v>76</v>
      </c>
    </row>
    <row r="452" spans="1:2" x14ac:dyDescent="0.3">
      <c r="A452" s="6" t="s">
        <v>20</v>
      </c>
      <c r="B452">
        <v>43</v>
      </c>
    </row>
    <row r="453" spans="1:2" x14ac:dyDescent="0.3">
      <c r="A453" s="6" t="s">
        <v>20</v>
      </c>
      <c r="B453">
        <v>221</v>
      </c>
    </row>
    <row r="454" spans="1:2" x14ac:dyDescent="0.3">
      <c r="A454" s="6" t="s">
        <v>20</v>
      </c>
      <c r="B454">
        <v>2805</v>
      </c>
    </row>
    <row r="455" spans="1:2" x14ac:dyDescent="0.3">
      <c r="A455" s="6" t="s">
        <v>20</v>
      </c>
      <c r="B455">
        <v>68</v>
      </c>
    </row>
    <row r="456" spans="1:2" x14ac:dyDescent="0.3">
      <c r="A456" s="6" t="s">
        <v>20</v>
      </c>
      <c r="B456">
        <v>183</v>
      </c>
    </row>
    <row r="457" spans="1:2" x14ac:dyDescent="0.3">
      <c r="A457" s="6" t="s">
        <v>20</v>
      </c>
      <c r="B457">
        <v>133</v>
      </c>
    </row>
    <row r="458" spans="1:2" x14ac:dyDescent="0.3">
      <c r="A458" s="6" t="s">
        <v>20</v>
      </c>
      <c r="B458">
        <v>2489</v>
      </c>
    </row>
    <row r="459" spans="1:2" x14ac:dyDescent="0.3">
      <c r="A459" s="6" t="s">
        <v>20</v>
      </c>
      <c r="B459">
        <v>69</v>
      </c>
    </row>
    <row r="460" spans="1:2" x14ac:dyDescent="0.3">
      <c r="A460" s="6" t="s">
        <v>20</v>
      </c>
      <c r="B460">
        <v>279</v>
      </c>
    </row>
    <row r="461" spans="1:2" x14ac:dyDescent="0.3">
      <c r="A461" s="6" t="s">
        <v>20</v>
      </c>
      <c r="B461">
        <v>210</v>
      </c>
    </row>
    <row r="462" spans="1:2" x14ac:dyDescent="0.3">
      <c r="A462" s="6" t="s">
        <v>20</v>
      </c>
      <c r="B462">
        <v>2100</v>
      </c>
    </row>
    <row r="463" spans="1:2" x14ac:dyDescent="0.3">
      <c r="A463" s="6" t="s">
        <v>20</v>
      </c>
      <c r="B463">
        <v>252</v>
      </c>
    </row>
    <row r="464" spans="1:2" x14ac:dyDescent="0.3">
      <c r="A464" s="6" t="s">
        <v>20</v>
      </c>
      <c r="B464">
        <v>1280</v>
      </c>
    </row>
    <row r="465" spans="1:2" x14ac:dyDescent="0.3">
      <c r="A465" s="6" t="s">
        <v>20</v>
      </c>
      <c r="B465">
        <v>157</v>
      </c>
    </row>
    <row r="466" spans="1:2" x14ac:dyDescent="0.3">
      <c r="A466" s="6" t="s">
        <v>20</v>
      </c>
      <c r="B466">
        <v>194</v>
      </c>
    </row>
    <row r="467" spans="1:2" x14ac:dyDescent="0.3">
      <c r="A467" s="6" t="s">
        <v>20</v>
      </c>
      <c r="B467">
        <v>82</v>
      </c>
    </row>
    <row r="468" spans="1:2" x14ac:dyDescent="0.3">
      <c r="A468" s="6" t="s">
        <v>20</v>
      </c>
      <c r="B468">
        <v>4233</v>
      </c>
    </row>
    <row r="469" spans="1:2" x14ac:dyDescent="0.3">
      <c r="A469" s="6" t="s">
        <v>20</v>
      </c>
      <c r="B469">
        <v>1297</v>
      </c>
    </row>
    <row r="470" spans="1:2" x14ac:dyDescent="0.3">
      <c r="A470" s="6" t="s">
        <v>20</v>
      </c>
      <c r="B470">
        <v>165</v>
      </c>
    </row>
    <row r="471" spans="1:2" x14ac:dyDescent="0.3">
      <c r="A471" s="6" t="s">
        <v>20</v>
      </c>
      <c r="B471">
        <v>119</v>
      </c>
    </row>
    <row r="472" spans="1:2" x14ac:dyDescent="0.3">
      <c r="A472" s="6" t="s">
        <v>20</v>
      </c>
      <c r="B472">
        <v>1797</v>
      </c>
    </row>
    <row r="473" spans="1:2" x14ac:dyDescent="0.3">
      <c r="A473" s="6" t="s">
        <v>20</v>
      </c>
      <c r="B473">
        <v>261</v>
      </c>
    </row>
    <row r="474" spans="1:2" x14ac:dyDescent="0.3">
      <c r="A474" s="6" t="s">
        <v>20</v>
      </c>
      <c r="B474">
        <v>157</v>
      </c>
    </row>
    <row r="475" spans="1:2" x14ac:dyDescent="0.3">
      <c r="A475" s="6" t="s">
        <v>20</v>
      </c>
      <c r="B475">
        <v>3533</v>
      </c>
    </row>
    <row r="476" spans="1:2" x14ac:dyDescent="0.3">
      <c r="A476" s="6" t="s">
        <v>20</v>
      </c>
      <c r="B476">
        <v>155</v>
      </c>
    </row>
    <row r="477" spans="1:2" x14ac:dyDescent="0.3">
      <c r="A477" s="6" t="s">
        <v>20</v>
      </c>
      <c r="B477">
        <v>132</v>
      </c>
    </row>
    <row r="478" spans="1:2" x14ac:dyDescent="0.3">
      <c r="A478" s="6" t="s">
        <v>20</v>
      </c>
      <c r="B478">
        <v>1354</v>
      </c>
    </row>
    <row r="479" spans="1:2" x14ac:dyDescent="0.3">
      <c r="A479" s="6" t="s">
        <v>20</v>
      </c>
      <c r="B479">
        <v>48</v>
      </c>
    </row>
    <row r="480" spans="1:2" x14ac:dyDescent="0.3">
      <c r="A480" s="6" t="s">
        <v>20</v>
      </c>
      <c r="B480">
        <v>110</v>
      </c>
    </row>
    <row r="481" spans="1:2" x14ac:dyDescent="0.3">
      <c r="A481" s="6" t="s">
        <v>20</v>
      </c>
      <c r="B481">
        <v>172</v>
      </c>
    </row>
    <row r="482" spans="1:2" x14ac:dyDescent="0.3">
      <c r="A482" s="6" t="s">
        <v>20</v>
      </c>
      <c r="B482">
        <v>307</v>
      </c>
    </row>
    <row r="483" spans="1:2" x14ac:dyDescent="0.3">
      <c r="A483" s="6" t="s">
        <v>20</v>
      </c>
      <c r="B483">
        <v>160</v>
      </c>
    </row>
    <row r="484" spans="1:2" x14ac:dyDescent="0.3">
      <c r="A484" s="6" t="s">
        <v>20</v>
      </c>
      <c r="B484">
        <v>1467</v>
      </c>
    </row>
    <row r="485" spans="1:2" x14ac:dyDescent="0.3">
      <c r="A485" s="6" t="s">
        <v>20</v>
      </c>
      <c r="B485">
        <v>2662</v>
      </c>
    </row>
    <row r="486" spans="1:2" x14ac:dyDescent="0.3">
      <c r="A486" s="6" t="s">
        <v>20</v>
      </c>
      <c r="B486">
        <v>452</v>
      </c>
    </row>
    <row r="487" spans="1:2" x14ac:dyDescent="0.3">
      <c r="A487" s="6" t="s">
        <v>20</v>
      </c>
      <c r="B487">
        <v>158</v>
      </c>
    </row>
    <row r="488" spans="1:2" x14ac:dyDescent="0.3">
      <c r="A488" s="6" t="s">
        <v>20</v>
      </c>
      <c r="B488">
        <v>225</v>
      </c>
    </row>
    <row r="489" spans="1:2" x14ac:dyDescent="0.3">
      <c r="A489" s="6" t="s">
        <v>20</v>
      </c>
      <c r="B489">
        <v>65</v>
      </c>
    </row>
    <row r="490" spans="1:2" x14ac:dyDescent="0.3">
      <c r="A490" s="6" t="s">
        <v>20</v>
      </c>
      <c r="B490">
        <v>163</v>
      </c>
    </row>
    <row r="491" spans="1:2" x14ac:dyDescent="0.3">
      <c r="A491" s="6" t="s">
        <v>20</v>
      </c>
      <c r="B491">
        <v>85</v>
      </c>
    </row>
    <row r="492" spans="1:2" x14ac:dyDescent="0.3">
      <c r="A492" s="6" t="s">
        <v>20</v>
      </c>
      <c r="B492">
        <v>217</v>
      </c>
    </row>
    <row r="493" spans="1:2" x14ac:dyDescent="0.3">
      <c r="A493" s="6" t="s">
        <v>20</v>
      </c>
      <c r="B493">
        <v>150</v>
      </c>
    </row>
    <row r="494" spans="1:2" x14ac:dyDescent="0.3">
      <c r="A494" s="6" t="s">
        <v>20</v>
      </c>
      <c r="B494">
        <v>3272</v>
      </c>
    </row>
    <row r="495" spans="1:2" x14ac:dyDescent="0.3">
      <c r="A495" s="6" t="s">
        <v>20</v>
      </c>
      <c r="B495">
        <v>300</v>
      </c>
    </row>
    <row r="496" spans="1:2" x14ac:dyDescent="0.3">
      <c r="A496" s="6" t="s">
        <v>20</v>
      </c>
      <c r="B496">
        <v>126</v>
      </c>
    </row>
    <row r="497" spans="1:2" x14ac:dyDescent="0.3">
      <c r="A497" s="6" t="s">
        <v>20</v>
      </c>
      <c r="B497">
        <v>2320</v>
      </c>
    </row>
    <row r="498" spans="1:2" x14ac:dyDescent="0.3">
      <c r="A498" s="6" t="s">
        <v>20</v>
      </c>
      <c r="B498">
        <v>81</v>
      </c>
    </row>
    <row r="499" spans="1:2" x14ac:dyDescent="0.3">
      <c r="A499" s="6" t="s">
        <v>20</v>
      </c>
      <c r="B499">
        <v>1887</v>
      </c>
    </row>
    <row r="500" spans="1:2" x14ac:dyDescent="0.3">
      <c r="A500" s="6" t="s">
        <v>20</v>
      </c>
      <c r="B500">
        <v>4358</v>
      </c>
    </row>
    <row r="501" spans="1:2" x14ac:dyDescent="0.3">
      <c r="A501" s="6" t="s">
        <v>20</v>
      </c>
      <c r="B501">
        <v>53</v>
      </c>
    </row>
    <row r="502" spans="1:2" x14ac:dyDescent="0.3">
      <c r="A502" s="6" t="s">
        <v>20</v>
      </c>
      <c r="B502">
        <v>2414</v>
      </c>
    </row>
    <row r="503" spans="1:2" x14ac:dyDescent="0.3">
      <c r="A503" s="6" t="s">
        <v>20</v>
      </c>
      <c r="B503">
        <v>80</v>
      </c>
    </row>
    <row r="504" spans="1:2" x14ac:dyDescent="0.3">
      <c r="A504" s="6" t="s">
        <v>20</v>
      </c>
      <c r="B504">
        <v>193</v>
      </c>
    </row>
    <row r="505" spans="1:2" x14ac:dyDescent="0.3">
      <c r="A505" s="6" t="s">
        <v>20</v>
      </c>
      <c r="B505">
        <v>52</v>
      </c>
    </row>
    <row r="506" spans="1:2" x14ac:dyDescent="0.3">
      <c r="A506" s="6" t="s">
        <v>20</v>
      </c>
      <c r="B506">
        <v>290</v>
      </c>
    </row>
    <row r="507" spans="1:2" x14ac:dyDescent="0.3">
      <c r="A507" s="6" t="s">
        <v>20</v>
      </c>
      <c r="B507">
        <v>122</v>
      </c>
    </row>
    <row r="508" spans="1:2" x14ac:dyDescent="0.3">
      <c r="A508" s="6" t="s">
        <v>20</v>
      </c>
      <c r="B508">
        <v>1470</v>
      </c>
    </row>
    <row r="509" spans="1:2" x14ac:dyDescent="0.3">
      <c r="A509" s="6" t="s">
        <v>20</v>
      </c>
      <c r="B509">
        <v>165</v>
      </c>
    </row>
    <row r="510" spans="1:2" x14ac:dyDescent="0.3">
      <c r="A510" s="6" t="s">
        <v>20</v>
      </c>
      <c r="B510">
        <v>182</v>
      </c>
    </row>
    <row r="511" spans="1:2" x14ac:dyDescent="0.3">
      <c r="A511" s="6" t="s">
        <v>20</v>
      </c>
      <c r="B511">
        <v>199</v>
      </c>
    </row>
    <row r="512" spans="1:2" x14ac:dyDescent="0.3">
      <c r="A512" s="6" t="s">
        <v>20</v>
      </c>
      <c r="B512">
        <v>56</v>
      </c>
    </row>
    <row r="513" spans="1:2" x14ac:dyDescent="0.3">
      <c r="A513" s="6" t="s">
        <v>20</v>
      </c>
      <c r="B513">
        <v>1460</v>
      </c>
    </row>
    <row r="514" spans="1:2" x14ac:dyDescent="0.3">
      <c r="A514" s="6" t="s">
        <v>20</v>
      </c>
      <c r="B514">
        <v>123</v>
      </c>
    </row>
    <row r="515" spans="1:2" x14ac:dyDescent="0.3">
      <c r="A515" s="6" t="s">
        <v>20</v>
      </c>
      <c r="B515">
        <v>159</v>
      </c>
    </row>
    <row r="516" spans="1:2" x14ac:dyDescent="0.3">
      <c r="A516" s="6" t="s">
        <v>20</v>
      </c>
      <c r="B516">
        <v>110</v>
      </c>
    </row>
    <row r="517" spans="1:2" x14ac:dyDescent="0.3">
      <c r="A517" s="6" t="s">
        <v>20</v>
      </c>
      <c r="B517">
        <v>236</v>
      </c>
    </row>
    <row r="518" spans="1:2" x14ac:dyDescent="0.3">
      <c r="A518" s="6" t="s">
        <v>20</v>
      </c>
      <c r="B518">
        <v>191</v>
      </c>
    </row>
    <row r="519" spans="1:2" x14ac:dyDescent="0.3">
      <c r="A519" s="6" t="s">
        <v>20</v>
      </c>
      <c r="B519">
        <v>3934</v>
      </c>
    </row>
    <row r="520" spans="1:2" x14ac:dyDescent="0.3">
      <c r="A520" s="6" t="s">
        <v>20</v>
      </c>
      <c r="B520">
        <v>80</v>
      </c>
    </row>
    <row r="521" spans="1:2" x14ac:dyDescent="0.3">
      <c r="A521" s="6" t="s">
        <v>20</v>
      </c>
      <c r="B521">
        <v>462</v>
      </c>
    </row>
    <row r="522" spans="1:2" x14ac:dyDescent="0.3">
      <c r="A522" s="6" t="s">
        <v>20</v>
      </c>
      <c r="B522">
        <v>179</v>
      </c>
    </row>
    <row r="523" spans="1:2" x14ac:dyDescent="0.3">
      <c r="A523" s="6" t="s">
        <v>20</v>
      </c>
      <c r="B523">
        <v>1866</v>
      </c>
    </row>
    <row r="524" spans="1:2" x14ac:dyDescent="0.3">
      <c r="A524" s="6" t="s">
        <v>20</v>
      </c>
      <c r="B524">
        <v>156</v>
      </c>
    </row>
    <row r="525" spans="1:2" x14ac:dyDescent="0.3">
      <c r="A525" s="6" t="s">
        <v>20</v>
      </c>
      <c r="B525">
        <v>255</v>
      </c>
    </row>
    <row r="526" spans="1:2" x14ac:dyDescent="0.3">
      <c r="A526" s="6" t="s">
        <v>20</v>
      </c>
      <c r="B526">
        <v>2261</v>
      </c>
    </row>
    <row r="527" spans="1:2" x14ac:dyDescent="0.3">
      <c r="A527" s="6" t="s">
        <v>20</v>
      </c>
      <c r="B527">
        <v>40</v>
      </c>
    </row>
    <row r="528" spans="1:2" x14ac:dyDescent="0.3">
      <c r="A528" s="6" t="s">
        <v>20</v>
      </c>
      <c r="B528">
        <v>2289</v>
      </c>
    </row>
    <row r="529" spans="1:2" x14ac:dyDescent="0.3">
      <c r="A529" s="6" t="s">
        <v>20</v>
      </c>
      <c r="B529">
        <v>65</v>
      </c>
    </row>
    <row r="530" spans="1:2" x14ac:dyDescent="0.3">
      <c r="A530" s="6" t="s">
        <v>20</v>
      </c>
      <c r="B530">
        <v>3777</v>
      </c>
    </row>
    <row r="531" spans="1:2" x14ac:dyDescent="0.3">
      <c r="A531" s="6" t="s">
        <v>20</v>
      </c>
      <c r="B531">
        <v>184</v>
      </c>
    </row>
    <row r="532" spans="1:2" x14ac:dyDescent="0.3">
      <c r="A532" s="6" t="s">
        <v>20</v>
      </c>
      <c r="B532">
        <v>85</v>
      </c>
    </row>
    <row r="533" spans="1:2" x14ac:dyDescent="0.3">
      <c r="A533" s="6" t="s">
        <v>20</v>
      </c>
      <c r="B533">
        <v>144</v>
      </c>
    </row>
    <row r="534" spans="1:2" x14ac:dyDescent="0.3">
      <c r="A534" s="6" t="s">
        <v>20</v>
      </c>
      <c r="B534">
        <v>1902</v>
      </c>
    </row>
    <row r="535" spans="1:2" x14ac:dyDescent="0.3">
      <c r="A535" s="6" t="s">
        <v>20</v>
      </c>
      <c r="B535">
        <v>105</v>
      </c>
    </row>
    <row r="536" spans="1:2" x14ac:dyDescent="0.3">
      <c r="A536" s="6" t="s">
        <v>20</v>
      </c>
      <c r="B536">
        <v>132</v>
      </c>
    </row>
    <row r="537" spans="1:2" x14ac:dyDescent="0.3">
      <c r="A537" s="6" t="s">
        <v>20</v>
      </c>
      <c r="B537">
        <v>96</v>
      </c>
    </row>
    <row r="538" spans="1:2" x14ac:dyDescent="0.3">
      <c r="A538" s="6" t="s">
        <v>20</v>
      </c>
      <c r="B538">
        <v>114</v>
      </c>
    </row>
    <row r="539" spans="1:2" x14ac:dyDescent="0.3">
      <c r="A539" s="6" t="s">
        <v>20</v>
      </c>
      <c r="B539">
        <v>203</v>
      </c>
    </row>
    <row r="540" spans="1:2" x14ac:dyDescent="0.3">
      <c r="A540" s="6" t="s">
        <v>20</v>
      </c>
      <c r="B540">
        <v>1559</v>
      </c>
    </row>
    <row r="541" spans="1:2" x14ac:dyDescent="0.3">
      <c r="A541" s="6" t="s">
        <v>20</v>
      </c>
      <c r="B541">
        <v>1548</v>
      </c>
    </row>
    <row r="542" spans="1:2" x14ac:dyDescent="0.3">
      <c r="A542" s="6" t="s">
        <v>20</v>
      </c>
      <c r="B542">
        <v>80</v>
      </c>
    </row>
    <row r="543" spans="1:2" x14ac:dyDescent="0.3">
      <c r="A543" s="6" t="s">
        <v>20</v>
      </c>
      <c r="B543">
        <v>131</v>
      </c>
    </row>
    <row r="544" spans="1:2" x14ac:dyDescent="0.3">
      <c r="A544" s="6" t="s">
        <v>20</v>
      </c>
      <c r="B544">
        <v>112</v>
      </c>
    </row>
    <row r="545" spans="1:2" x14ac:dyDescent="0.3">
      <c r="A545" s="6" t="s">
        <v>20</v>
      </c>
      <c r="B545">
        <v>155</v>
      </c>
    </row>
    <row r="546" spans="1:2" x14ac:dyDescent="0.3">
      <c r="A546" s="6" t="s">
        <v>20</v>
      </c>
      <c r="B546">
        <v>266</v>
      </c>
    </row>
    <row r="547" spans="1:2" x14ac:dyDescent="0.3">
      <c r="A547" s="6" t="s">
        <v>20</v>
      </c>
      <c r="B547">
        <v>155</v>
      </c>
    </row>
    <row r="548" spans="1:2" x14ac:dyDescent="0.3">
      <c r="A548" s="6" t="s">
        <v>20</v>
      </c>
      <c r="B548">
        <v>207</v>
      </c>
    </row>
    <row r="549" spans="1:2" x14ac:dyDescent="0.3">
      <c r="A549" s="6" t="s">
        <v>20</v>
      </c>
      <c r="B549">
        <v>245</v>
      </c>
    </row>
    <row r="550" spans="1:2" x14ac:dyDescent="0.3">
      <c r="A550" s="6" t="s">
        <v>20</v>
      </c>
      <c r="B550">
        <v>1573</v>
      </c>
    </row>
    <row r="551" spans="1:2" x14ac:dyDescent="0.3">
      <c r="A551" s="6" t="s">
        <v>20</v>
      </c>
      <c r="B551">
        <v>114</v>
      </c>
    </row>
    <row r="552" spans="1:2" x14ac:dyDescent="0.3">
      <c r="A552" s="6" t="s">
        <v>20</v>
      </c>
      <c r="B552">
        <v>93</v>
      </c>
    </row>
    <row r="553" spans="1:2" x14ac:dyDescent="0.3">
      <c r="A553" s="6" t="s">
        <v>20</v>
      </c>
      <c r="B553">
        <v>1681</v>
      </c>
    </row>
    <row r="554" spans="1:2" x14ac:dyDescent="0.3">
      <c r="A554" s="6" t="s">
        <v>20</v>
      </c>
      <c r="B554">
        <v>32</v>
      </c>
    </row>
    <row r="555" spans="1:2" x14ac:dyDescent="0.3">
      <c r="A555" s="6" t="s">
        <v>20</v>
      </c>
      <c r="B555">
        <v>135</v>
      </c>
    </row>
    <row r="556" spans="1:2" x14ac:dyDescent="0.3">
      <c r="A556" s="6" t="s">
        <v>20</v>
      </c>
      <c r="B556">
        <v>140</v>
      </c>
    </row>
    <row r="557" spans="1:2" x14ac:dyDescent="0.3">
      <c r="A557" s="6" t="s">
        <v>20</v>
      </c>
      <c r="B557">
        <v>92</v>
      </c>
    </row>
    <row r="558" spans="1:2" x14ac:dyDescent="0.3">
      <c r="A558" s="6" t="s">
        <v>20</v>
      </c>
      <c r="B558">
        <v>1015</v>
      </c>
    </row>
    <row r="559" spans="1:2" x14ac:dyDescent="0.3">
      <c r="A559" s="6" t="s">
        <v>20</v>
      </c>
      <c r="B559">
        <v>323</v>
      </c>
    </row>
    <row r="560" spans="1:2" x14ac:dyDescent="0.3">
      <c r="A560" s="6" t="s">
        <v>20</v>
      </c>
      <c r="B560">
        <v>2326</v>
      </c>
    </row>
    <row r="561" spans="1:2" x14ac:dyDescent="0.3">
      <c r="A561" s="6" t="s">
        <v>20</v>
      </c>
      <c r="B561">
        <v>381</v>
      </c>
    </row>
    <row r="562" spans="1:2" x14ac:dyDescent="0.3">
      <c r="A562" s="6" t="s">
        <v>20</v>
      </c>
      <c r="B562">
        <v>480</v>
      </c>
    </row>
    <row r="563" spans="1:2" x14ac:dyDescent="0.3">
      <c r="A563" s="6" t="s">
        <v>20</v>
      </c>
      <c r="B563">
        <v>226</v>
      </c>
    </row>
    <row r="564" spans="1:2" x14ac:dyDescent="0.3">
      <c r="A564" s="6" t="s">
        <v>20</v>
      </c>
      <c r="B564">
        <v>241</v>
      </c>
    </row>
    <row r="565" spans="1:2" x14ac:dyDescent="0.3">
      <c r="A565" s="6" t="s">
        <v>20</v>
      </c>
      <c r="B565">
        <v>132</v>
      </c>
    </row>
    <row r="566" spans="1:2" x14ac:dyDescent="0.3">
      <c r="A566" s="6" t="s">
        <v>20</v>
      </c>
      <c r="B566">
        <v>2043</v>
      </c>
    </row>
  </sheetData>
  <mergeCells count="2">
    <mergeCell ref="J1:K1"/>
    <mergeCell ref="M1:N1"/>
  </mergeCells>
  <conditionalFormatting sqref="A1:A1048141">
    <cfRule type="expression" dxfId="7" priority="5">
      <formula>$G1="live"</formula>
    </cfRule>
    <cfRule type="expression" dxfId="6" priority="6">
      <formula>$G1="canceled"</formula>
    </cfRule>
    <cfRule type="expression" dxfId="5" priority="7">
      <formula>$G1="failed"</formula>
    </cfRule>
    <cfRule type="expression" dxfId="4" priority="8">
      <formula>$G1="successful"</formula>
    </cfRule>
  </conditionalFormatting>
  <conditionalFormatting sqref="D1:D1047940">
    <cfRule type="expression" dxfId="3" priority="1">
      <formula>$G1="live"</formula>
    </cfRule>
    <cfRule type="expression" dxfId="2" priority="2">
      <formula>$G1="canceled"</formula>
    </cfRule>
    <cfRule type="expression" dxfId="1" priority="3">
      <formula>$G1="failed"</formula>
    </cfRule>
    <cfRule type="expression" dxfId="0" priority="4">
      <formula>$G1="successful"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23B0-7108-448E-9557-0D743DB3B3E7}">
  <dimension ref="A1:B15"/>
  <sheetViews>
    <sheetView tabSelected="1" workbookViewId="0">
      <selection activeCell="B8" sqref="B8"/>
    </sheetView>
  </sheetViews>
  <sheetFormatPr defaultRowHeight="15.6" x14ac:dyDescent="0.3"/>
  <cols>
    <col min="1" max="1" width="17.19921875" bestFit="1" customWidth="1"/>
  </cols>
  <sheetData>
    <row r="1" spans="1:2" x14ac:dyDescent="0.3">
      <c r="A1" s="16" t="s">
        <v>5</v>
      </c>
      <c r="B1" s="16"/>
    </row>
    <row r="2" spans="1:2" x14ac:dyDescent="0.3">
      <c r="A2" s="14"/>
      <c r="B2" s="14"/>
    </row>
    <row r="3" spans="1:2" x14ac:dyDescent="0.3">
      <c r="A3" s="14" t="s">
        <v>2108</v>
      </c>
      <c r="B3" s="14">
        <v>727.005</v>
      </c>
    </row>
    <row r="4" spans="1:2" x14ac:dyDescent="0.3">
      <c r="A4" s="14" t="s">
        <v>2109</v>
      </c>
      <c r="B4" s="14">
        <v>35.977964546481893</v>
      </c>
    </row>
    <row r="5" spans="1:2" x14ac:dyDescent="0.3">
      <c r="A5" s="14" t="s">
        <v>2110</v>
      </c>
      <c r="B5" s="14">
        <v>184.5</v>
      </c>
    </row>
    <row r="6" spans="1:2" x14ac:dyDescent="0.3">
      <c r="A6" s="14" t="s">
        <v>2111</v>
      </c>
      <c r="B6" s="14">
        <v>1</v>
      </c>
    </row>
    <row r="7" spans="1:2" x14ac:dyDescent="0.3">
      <c r="A7" s="14" t="s">
        <v>2112</v>
      </c>
      <c r="B7" s="14">
        <v>1137.7231354366966</v>
      </c>
    </row>
    <row r="8" spans="1:2" x14ac:dyDescent="0.3">
      <c r="A8" s="14" t="s">
        <v>2113</v>
      </c>
      <c r="B8" s="14">
        <v>1294413.9329079078</v>
      </c>
    </row>
    <row r="9" spans="1:2" x14ac:dyDescent="0.3">
      <c r="A9" s="14" t="s">
        <v>2114</v>
      </c>
      <c r="B9" s="14">
        <v>6.6436448329935658</v>
      </c>
    </row>
    <row r="10" spans="1:2" x14ac:dyDescent="0.3">
      <c r="A10" s="14" t="s">
        <v>2115</v>
      </c>
      <c r="B10" s="14">
        <v>2.4345911968821237</v>
      </c>
    </row>
    <row r="11" spans="1:2" x14ac:dyDescent="0.3">
      <c r="A11" s="14" t="s">
        <v>2116</v>
      </c>
      <c r="B11" s="14">
        <v>7295</v>
      </c>
    </row>
    <row r="12" spans="1:2" x14ac:dyDescent="0.3">
      <c r="A12" s="14" t="s">
        <v>2117</v>
      </c>
      <c r="B12" s="14">
        <v>0</v>
      </c>
    </row>
    <row r="13" spans="1:2" x14ac:dyDescent="0.3">
      <c r="A13" s="14" t="s">
        <v>2118</v>
      </c>
      <c r="B13" s="14">
        <v>7295</v>
      </c>
    </row>
    <row r="14" spans="1:2" x14ac:dyDescent="0.3">
      <c r="A14" s="14" t="s">
        <v>2119</v>
      </c>
      <c r="B14" s="14">
        <v>727005</v>
      </c>
    </row>
    <row r="15" spans="1:2" ht="16.2" thickBot="1" x14ac:dyDescent="0.35">
      <c r="A15" s="15" t="s">
        <v>2120</v>
      </c>
      <c r="B15" s="1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Pivot</vt:lpstr>
      <vt:lpstr>Sub Category</vt:lpstr>
      <vt:lpstr>Date Created</vt:lpstr>
      <vt:lpstr>Outcomes</vt:lpstr>
      <vt:lpstr> Statistical Analysis un.succes</vt:lpstr>
      <vt:lpstr>Statistical Analysis All Backer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2023-03-19T02:07:15Z</dcterms:modified>
</cp:coreProperties>
</file>