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dro\Desktop\Estrutural\"/>
    </mc:Choice>
  </mc:AlternateContent>
  <xr:revisionPtr revIDLastSave="0" documentId="13_ncr:1_{0EF51F9E-A2AB-42E2-AF8B-8B228A0B5E1A}" xr6:coauthVersionLast="47" xr6:coauthVersionMax="47" xr10:uidLastSave="{00000000-0000-0000-0000-000000000000}"/>
  <bookViews>
    <workbookView xWindow="-98" yWindow="-98" windowWidth="23236" windowHeight="13996" xr2:uid="{888A6D22-D5F6-4316-BCF6-51E52A0EEF22}"/>
  </bookViews>
  <sheets>
    <sheet name="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2" i="1"/>
  <c r="K3" i="1"/>
  <c r="P2" i="1"/>
  <c r="I3" i="1"/>
  <c r="L3" i="1" s="1"/>
  <c r="I4" i="1"/>
  <c r="K4" i="1" s="1"/>
  <c r="I5" i="1"/>
  <c r="L5" i="1" s="1"/>
  <c r="I6" i="1"/>
  <c r="L6" i="1" s="1"/>
  <c r="I7" i="1"/>
  <c r="L7" i="1" s="1"/>
  <c r="I2" i="1"/>
  <c r="L2" i="1" s="1"/>
  <c r="J5" i="1" l="1"/>
  <c r="L4" i="1"/>
  <c r="K5" i="1"/>
  <c r="J7" i="1"/>
  <c r="J6" i="1"/>
  <c r="K2" i="1"/>
  <c r="K7" i="1"/>
  <c r="K6" i="1"/>
</calcChain>
</file>

<file path=xl/sharedStrings.xml><?xml version="1.0" encoding="utf-8"?>
<sst xmlns="http://schemas.openxmlformats.org/spreadsheetml/2006/main" count="39" uniqueCount="39">
  <si>
    <t>Points</t>
  </si>
  <si>
    <t>z</t>
  </si>
  <si>
    <t>r</t>
  </si>
  <si>
    <t>Ne</t>
  </si>
  <si>
    <t>Interp</t>
  </si>
  <si>
    <t>Material</t>
  </si>
  <si>
    <t>Informations</t>
  </si>
  <si>
    <t>pip install openpyxl</t>
  </si>
  <si>
    <t>pip install pandas</t>
  </si>
  <si>
    <t>Run this commands on Terminal</t>
  </si>
  <si>
    <t>Interpolation Type: 1-Linear ; 0-Cubic (Interp)</t>
  </si>
  <si>
    <t>The measurements are in millimeters</t>
  </si>
  <si>
    <t>Conditions</t>
  </si>
  <si>
    <t>Conditions1</t>
  </si>
  <si>
    <t>Boundary Conditions1 are for elements in between points</t>
  </si>
  <si>
    <t>Boundary Conditions:  0-Encastrado; 1-Deslocamento Vertical; 2-Deslocamento Horizontal;   3-Rotação; 4-Deslocamento Vertical + Horizontal; 5-Deslocamemto Vertical + Rotação;   6-Deslocamento Horizontal + Rotação; 7-Livre</t>
  </si>
  <si>
    <t>Poisson Ratio</t>
  </si>
  <si>
    <t>Density [kg/m^3]</t>
  </si>
  <si>
    <t>Elastic Modulus [GPa]</t>
  </si>
  <si>
    <t>Tensile Yield Stress [MPa]</t>
  </si>
  <si>
    <t>Tensile Strength [MPa]</t>
  </si>
  <si>
    <t>Compressive Strength [MPa]</t>
  </si>
  <si>
    <t>Shear Strength [MPa]</t>
  </si>
  <si>
    <t>Material Properties</t>
  </si>
  <si>
    <t>thi</t>
  </si>
  <si>
    <t>AL2024-T3(2)</t>
  </si>
  <si>
    <t>AL6061-T6(1)</t>
  </si>
  <si>
    <t>Element_Dimension</t>
  </si>
  <si>
    <t>Element_Dimension - Size of the element, so we are able to do a study of the mesh</t>
  </si>
  <si>
    <t>Pressure Function</t>
  </si>
  <si>
    <t>Material: 1-Aluminium ; 0-Steel (Properties at the temperature that the engine will work)</t>
  </si>
  <si>
    <t>The coloured cells are for the user to input data</t>
  </si>
  <si>
    <t>Straight Line Distance Between Points</t>
  </si>
  <si>
    <t>Ne - Number of elements between 2 points</t>
  </si>
  <si>
    <t>Discontinuity</t>
  </si>
  <si>
    <t>NumRowsRead</t>
  </si>
  <si>
    <t>Nn</t>
  </si>
  <si>
    <t>Nn - Number of nods to add</t>
  </si>
  <si>
    <t>Dimension_Used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</si>
</sst>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2"/>
      <color theme="1"/>
      <name val="Arial"/>
      <family val="2"/>
    </font>
    <font>
      <b/>
      <sz val="13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0" xfId="0" applyFont="1"/>
    <xf numFmtId="0" fontId="3" fillId="3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2" borderId="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1" fillId="0" borderId="0" xfId="0" applyFont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4" fillId="0" borderId="1" xfId="0" applyFont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164" fontId="1" fillId="4" borderId="1" xfId="0" applyNumberFormat="1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0" fillId="0" borderId="0" xfId="0" applyFill="1"/>
    <xf numFmtId="0" fontId="1" fillId="0" borderId="0" xfId="0" applyFont="1" applyFill="1" applyAlignment="1">
      <alignment horizontal="center" vertical="center"/>
    </xf>
    <xf numFmtId="0" fontId="1" fillId="0" borderId="0" xfId="0" applyFont="1" applyFill="1"/>
    <xf numFmtId="0" fontId="0" fillId="0" borderId="0" xfId="0" applyFill="1" applyBorder="1"/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/>
    <xf numFmtId="0" fontId="2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'1'!$C$2:$C$8</c:f>
              <c:numCache>
                <c:formatCode>General</c:formatCode>
                <c:ptCount val="7"/>
                <c:pt idx="0">
                  <c:v>0</c:v>
                </c:pt>
                <c:pt idx="1">
                  <c:v>49.4</c:v>
                </c:pt>
                <c:pt idx="2">
                  <c:v>49.4</c:v>
                </c:pt>
                <c:pt idx="3">
                  <c:v>21.25</c:v>
                </c:pt>
                <c:pt idx="4">
                  <c:v>16.25</c:v>
                </c:pt>
                <c:pt idx="5">
                  <c:v>17.5</c:v>
                </c:pt>
                <c:pt idx="6">
                  <c:v>26.3</c:v>
                </c:pt>
              </c:numCache>
            </c:numRef>
          </c:xVal>
          <c:yVal>
            <c:numRef>
              <c:f>'1'!$B$2:$B$8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913.68</c:v>
                </c:pt>
                <c:pt idx="3">
                  <c:v>980</c:v>
                </c:pt>
                <c:pt idx="4">
                  <c:v>1030</c:v>
                </c:pt>
                <c:pt idx="5">
                  <c:v>1100</c:v>
                </c:pt>
                <c:pt idx="6">
                  <c:v>1300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A3-489C-93CA-20CADA14DF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67088"/>
        <c:axId val="1681096207"/>
      </c:scatterChart>
      <c:valAx>
        <c:axId val="38367088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81096207"/>
        <c:crosses val="autoZero"/>
        <c:crossBetween val="midCat"/>
      </c:valAx>
      <c:valAx>
        <c:axId val="1681096207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solidFill>
            <a:sysClr val="window" lastClr="FFFFFF"/>
          </a:solidFill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8367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353523</xdr:colOff>
      <xdr:row>4</xdr:row>
      <xdr:rowOff>125288</xdr:rowOff>
    </xdr:from>
    <xdr:to>
      <xdr:col>38</xdr:col>
      <xdr:colOff>227133</xdr:colOff>
      <xdr:row>45</xdr:row>
      <xdr:rowOff>95249</xdr:rowOff>
    </xdr:to>
    <xdr:grpSp>
      <xdr:nvGrpSpPr>
        <xdr:cNvPr id="2" name="Agrupar 1">
          <a:extLst>
            <a:ext uri="{FF2B5EF4-FFF2-40B4-BE49-F238E27FC236}">
              <a16:creationId xmlns:a16="http://schemas.microsoft.com/office/drawing/2014/main" id="{3700075F-AC57-664F-8C94-20B6322F39FD}"/>
            </a:ext>
          </a:extLst>
        </xdr:cNvPr>
        <xdr:cNvGrpSpPr/>
      </xdr:nvGrpSpPr>
      <xdr:grpSpPr>
        <a:xfrm>
          <a:off x="42283096" y="934261"/>
          <a:ext cx="5047119" cy="8007495"/>
          <a:chOff x="16846428" y="389059"/>
          <a:chExt cx="2086708" cy="2509107"/>
        </a:xfrm>
      </xdr:grpSpPr>
      <xdr:cxnSp macro="">
        <xdr:nvCxnSpPr>
          <xdr:cNvPr id="3" name="Conexão reta unidirecional 2">
            <a:extLst>
              <a:ext uri="{FF2B5EF4-FFF2-40B4-BE49-F238E27FC236}">
                <a16:creationId xmlns:a16="http://schemas.microsoft.com/office/drawing/2014/main" id="{F08E1AFE-52AA-5552-1ED3-21D1BDB05177}"/>
              </a:ext>
            </a:extLst>
          </xdr:cNvPr>
          <xdr:cNvCxnSpPr/>
        </xdr:nvCxnSpPr>
        <xdr:spPr>
          <a:xfrm>
            <a:off x="17098839" y="429725"/>
            <a:ext cx="0" cy="2468441"/>
          </a:xfrm>
          <a:prstGeom prst="straightConnector1">
            <a:avLst/>
          </a:prstGeom>
          <a:ln w="22225"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4" name="Conexão reta unidirecional 3">
            <a:extLst>
              <a:ext uri="{FF2B5EF4-FFF2-40B4-BE49-F238E27FC236}">
                <a16:creationId xmlns:a16="http://schemas.microsoft.com/office/drawing/2014/main" id="{719D8B32-0FD6-4807-A6DB-93B44C268FAB}"/>
              </a:ext>
            </a:extLst>
          </xdr:cNvPr>
          <xdr:cNvCxnSpPr/>
        </xdr:nvCxnSpPr>
        <xdr:spPr>
          <a:xfrm rot="-5400000">
            <a:off x="17937407" y="-372940"/>
            <a:ext cx="0" cy="1991458"/>
          </a:xfrm>
          <a:prstGeom prst="straightConnector1">
            <a:avLst/>
          </a:prstGeom>
          <a:ln w="22225"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5" name="CaixaDeTexto 4">
            <a:extLst>
              <a:ext uri="{FF2B5EF4-FFF2-40B4-BE49-F238E27FC236}">
                <a16:creationId xmlns:a16="http://schemas.microsoft.com/office/drawing/2014/main" id="{34912EED-D2B9-0177-53A6-C410C0B0DAF4}"/>
              </a:ext>
            </a:extLst>
          </xdr:cNvPr>
          <xdr:cNvSpPr txBox="1"/>
        </xdr:nvSpPr>
        <xdr:spPr>
          <a:xfrm>
            <a:off x="16846428" y="2539880"/>
            <a:ext cx="71437" cy="189033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800" b="1">
                <a:latin typeface="Arial" panose="020B0604020202020204" pitchFamily="34" charset="0"/>
                <a:cs typeface="Arial" panose="020B0604020202020204" pitchFamily="34" charset="0"/>
              </a:rPr>
              <a:t>z</a:t>
            </a:r>
          </a:p>
        </xdr:txBody>
      </xdr:sp>
      <xdr:sp macro="" textlink="">
        <xdr:nvSpPr>
          <xdr:cNvPr id="10" name="CaixaDeTexto 9">
            <a:extLst>
              <a:ext uri="{FF2B5EF4-FFF2-40B4-BE49-F238E27FC236}">
                <a16:creationId xmlns:a16="http://schemas.microsoft.com/office/drawing/2014/main" id="{05983A90-DD5D-4AF1-B2F0-E991269DF9B2}"/>
              </a:ext>
            </a:extLst>
          </xdr:cNvPr>
          <xdr:cNvSpPr txBox="1"/>
        </xdr:nvSpPr>
        <xdr:spPr>
          <a:xfrm>
            <a:off x="18766448" y="389059"/>
            <a:ext cx="112394" cy="121627"/>
          </a:xfrm>
          <a:prstGeom prst="rect">
            <a:avLst/>
          </a:prstGeom>
          <a:solidFill>
            <a:sysClr val="window" lastClr="FFFFFF"/>
          </a:solidFill>
          <a:ln w="9525" cmpd="sng">
            <a:noFill/>
          </a:ln>
          <a:effectLst/>
        </xdr:spPr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US" sz="1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r</a:t>
            </a:r>
          </a:p>
        </xdr:txBody>
      </xdr:sp>
    </xdr:grpSp>
    <xdr:clientData/>
  </xdr:twoCellAnchor>
  <xdr:twoCellAnchor>
    <xdr:from>
      <xdr:col>31</xdr:col>
      <xdr:colOff>241787</xdr:colOff>
      <xdr:row>6</xdr:row>
      <xdr:rowOff>14653</xdr:rowOff>
    </xdr:from>
    <xdr:to>
      <xdr:col>31</xdr:col>
      <xdr:colOff>373671</xdr:colOff>
      <xdr:row>6</xdr:row>
      <xdr:rowOff>139211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DA7FF8DC-D717-DEBB-6AFE-F46B93461F00}"/>
            </a:ext>
          </a:extLst>
        </xdr:cNvPr>
        <xdr:cNvSpPr/>
      </xdr:nvSpPr>
      <xdr:spPr>
        <a:xfrm>
          <a:off x="13781941" y="1480038"/>
          <a:ext cx="131884" cy="124558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33</xdr:col>
      <xdr:colOff>254690</xdr:colOff>
      <xdr:row>37</xdr:row>
      <xdr:rowOff>175847</xdr:rowOff>
    </xdr:from>
    <xdr:to>
      <xdr:col>33</xdr:col>
      <xdr:colOff>386574</xdr:colOff>
      <xdr:row>38</xdr:row>
      <xdr:rowOff>117232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A64A39E3-4F12-4153-8B6C-28439921DA27}"/>
            </a:ext>
          </a:extLst>
        </xdr:cNvPr>
        <xdr:cNvSpPr/>
      </xdr:nvSpPr>
      <xdr:spPr>
        <a:xfrm>
          <a:off x="22967120" y="7373260"/>
          <a:ext cx="131884" cy="122493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33</xdr:col>
      <xdr:colOff>527540</xdr:colOff>
      <xdr:row>43</xdr:row>
      <xdr:rowOff>109904</xdr:rowOff>
    </xdr:from>
    <xdr:to>
      <xdr:col>34</xdr:col>
      <xdr:colOff>7327</xdr:colOff>
      <xdr:row>44</xdr:row>
      <xdr:rowOff>51290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D3DB278A-C5D3-46D1-A49B-905D436C7DD0}"/>
            </a:ext>
          </a:extLst>
        </xdr:cNvPr>
        <xdr:cNvSpPr/>
      </xdr:nvSpPr>
      <xdr:spPr>
        <a:xfrm>
          <a:off x="15357232" y="8484578"/>
          <a:ext cx="131884" cy="124558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34</xdr:col>
      <xdr:colOff>293078</xdr:colOff>
      <xdr:row>30</xdr:row>
      <xdr:rowOff>109904</xdr:rowOff>
    </xdr:from>
    <xdr:to>
      <xdr:col>34</xdr:col>
      <xdr:colOff>424962</xdr:colOff>
      <xdr:row>31</xdr:row>
      <xdr:rowOff>51288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1F60F0E2-92FA-401F-90E8-D98AC81A0FF6}"/>
            </a:ext>
          </a:extLst>
        </xdr:cNvPr>
        <xdr:cNvSpPr/>
      </xdr:nvSpPr>
      <xdr:spPr>
        <a:xfrm>
          <a:off x="15774867" y="6103327"/>
          <a:ext cx="131884" cy="124558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33</xdr:col>
      <xdr:colOff>219809</xdr:colOff>
      <xdr:row>36</xdr:row>
      <xdr:rowOff>36635</xdr:rowOff>
    </xdr:from>
    <xdr:to>
      <xdr:col>33</xdr:col>
      <xdr:colOff>351693</xdr:colOff>
      <xdr:row>36</xdr:row>
      <xdr:rowOff>161193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7F9E1ADE-2C11-4253-84B2-1DC5DB2235D5}"/>
            </a:ext>
          </a:extLst>
        </xdr:cNvPr>
        <xdr:cNvSpPr/>
      </xdr:nvSpPr>
      <xdr:spPr>
        <a:xfrm>
          <a:off x="15049501" y="7129097"/>
          <a:ext cx="131884" cy="124558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33</xdr:col>
      <xdr:colOff>395656</xdr:colOff>
      <xdr:row>34</xdr:row>
      <xdr:rowOff>139212</xdr:rowOff>
    </xdr:from>
    <xdr:to>
      <xdr:col>33</xdr:col>
      <xdr:colOff>527540</xdr:colOff>
      <xdr:row>35</xdr:row>
      <xdr:rowOff>80596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8B7D57E8-2CA3-48DF-80A5-FC5DA7A6989C}"/>
            </a:ext>
          </a:extLst>
        </xdr:cNvPr>
        <xdr:cNvSpPr/>
      </xdr:nvSpPr>
      <xdr:spPr>
        <a:xfrm>
          <a:off x="15225348" y="6865327"/>
          <a:ext cx="131884" cy="124558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34</xdr:col>
      <xdr:colOff>298940</xdr:colOff>
      <xdr:row>6</xdr:row>
      <xdr:rowOff>5863</xdr:rowOff>
    </xdr:from>
    <xdr:to>
      <xdr:col>34</xdr:col>
      <xdr:colOff>430824</xdr:colOff>
      <xdr:row>6</xdr:row>
      <xdr:rowOff>130421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8A122DB3-B923-4956-B1A8-408FD3E06429}"/>
            </a:ext>
          </a:extLst>
        </xdr:cNvPr>
        <xdr:cNvSpPr/>
      </xdr:nvSpPr>
      <xdr:spPr>
        <a:xfrm>
          <a:off x="15780729" y="1471248"/>
          <a:ext cx="131884" cy="124558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34</xdr:col>
      <xdr:colOff>367548</xdr:colOff>
      <xdr:row>6</xdr:row>
      <xdr:rowOff>97526</xdr:rowOff>
    </xdr:from>
    <xdr:to>
      <xdr:col>34</xdr:col>
      <xdr:colOff>405648</xdr:colOff>
      <xdr:row>31</xdr:row>
      <xdr:rowOff>25720</xdr:rowOff>
    </xdr:to>
    <xdr:cxnSp macro="">
      <xdr:nvCxnSpPr>
        <xdr:cNvPr id="15" name="Conexão reta 14">
          <a:extLst>
            <a:ext uri="{FF2B5EF4-FFF2-40B4-BE49-F238E27FC236}">
              <a16:creationId xmlns:a16="http://schemas.microsoft.com/office/drawing/2014/main" id="{AA799DF1-FC0E-8BAE-B984-2E6CA7D7420C}"/>
            </a:ext>
          </a:extLst>
        </xdr:cNvPr>
        <xdr:cNvCxnSpPr/>
      </xdr:nvCxnSpPr>
      <xdr:spPr>
        <a:xfrm>
          <a:off x="15849337" y="1562911"/>
          <a:ext cx="38100" cy="4639406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33</xdr:col>
      <xdr:colOff>508226</xdr:colOff>
      <xdr:row>31</xdr:row>
      <xdr:rowOff>51288</xdr:rowOff>
    </xdr:from>
    <xdr:to>
      <xdr:col>34</xdr:col>
      <xdr:colOff>359020</xdr:colOff>
      <xdr:row>34</xdr:row>
      <xdr:rowOff>157453</xdr:rowOff>
    </xdr:to>
    <xdr:cxnSp macro="">
      <xdr:nvCxnSpPr>
        <xdr:cNvPr id="17" name="Conexão reta 16">
          <a:extLst>
            <a:ext uri="{FF2B5EF4-FFF2-40B4-BE49-F238E27FC236}">
              <a16:creationId xmlns:a16="http://schemas.microsoft.com/office/drawing/2014/main" id="{F491E0EB-9619-2490-E272-D772172E871C}"/>
            </a:ext>
          </a:extLst>
        </xdr:cNvPr>
        <xdr:cNvCxnSpPr>
          <a:stCxn id="9" idx="4"/>
          <a:endCxn id="12" idx="7"/>
        </xdr:cNvCxnSpPr>
      </xdr:nvCxnSpPr>
      <xdr:spPr>
        <a:xfrm flipH="1">
          <a:off x="15337918" y="6227885"/>
          <a:ext cx="502891" cy="655683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33</xdr:col>
      <xdr:colOff>320632</xdr:colOff>
      <xdr:row>38</xdr:row>
      <xdr:rowOff>117232</xdr:rowOff>
    </xdr:from>
    <xdr:to>
      <xdr:col>33</xdr:col>
      <xdr:colOff>592760</xdr:colOff>
      <xdr:row>44</xdr:row>
      <xdr:rowOff>51290</xdr:rowOff>
    </xdr:to>
    <xdr:cxnSp macro="">
      <xdr:nvCxnSpPr>
        <xdr:cNvPr id="19" name="Conexão reta 18">
          <a:extLst>
            <a:ext uri="{FF2B5EF4-FFF2-40B4-BE49-F238E27FC236}">
              <a16:creationId xmlns:a16="http://schemas.microsoft.com/office/drawing/2014/main" id="{AFD84CFA-78AF-95BA-E9A4-2B917E80A10C}"/>
            </a:ext>
          </a:extLst>
        </xdr:cNvPr>
        <xdr:cNvCxnSpPr>
          <a:stCxn id="7" idx="4"/>
          <a:endCxn id="8" idx="4"/>
        </xdr:cNvCxnSpPr>
      </xdr:nvCxnSpPr>
      <xdr:spPr>
        <a:xfrm>
          <a:off x="23033062" y="7495753"/>
          <a:ext cx="272128" cy="1020713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33</xdr:col>
      <xdr:colOff>273323</xdr:colOff>
      <xdr:row>35</xdr:row>
      <xdr:rowOff>58615</xdr:rowOff>
    </xdr:from>
    <xdr:to>
      <xdr:col>33</xdr:col>
      <xdr:colOff>432289</xdr:colOff>
      <xdr:row>38</xdr:row>
      <xdr:rowOff>80596</xdr:rowOff>
    </xdr:to>
    <xdr:sp macro="" textlink="">
      <xdr:nvSpPr>
        <xdr:cNvPr id="21" name="Forma livre: Forma 20">
          <a:extLst>
            <a:ext uri="{FF2B5EF4-FFF2-40B4-BE49-F238E27FC236}">
              <a16:creationId xmlns:a16="http://schemas.microsoft.com/office/drawing/2014/main" id="{C9385D42-746B-28BB-8E09-7A0C2AA24A4D}"/>
            </a:ext>
          </a:extLst>
        </xdr:cNvPr>
        <xdr:cNvSpPr/>
      </xdr:nvSpPr>
      <xdr:spPr>
        <a:xfrm>
          <a:off x="15103015" y="6967904"/>
          <a:ext cx="158966" cy="571500"/>
        </a:xfrm>
        <a:custGeom>
          <a:avLst/>
          <a:gdLst>
            <a:gd name="connsiteX0" fmla="*/ 158966 w 158966"/>
            <a:gd name="connsiteY0" fmla="*/ 0 h 571500"/>
            <a:gd name="connsiteX1" fmla="*/ 12427 w 158966"/>
            <a:gd name="connsiteY1" fmla="*/ 227134 h 571500"/>
            <a:gd name="connsiteX2" fmla="*/ 71043 w 158966"/>
            <a:gd name="connsiteY2" fmla="*/ 571500 h 5715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158966" h="571500">
              <a:moveTo>
                <a:pt x="158966" y="0"/>
              </a:moveTo>
              <a:cubicBezTo>
                <a:pt x="93023" y="65942"/>
                <a:pt x="27081" y="131884"/>
                <a:pt x="12427" y="227134"/>
              </a:cubicBezTo>
              <a:cubicBezTo>
                <a:pt x="-2227" y="322384"/>
                <a:pt x="-21765" y="504337"/>
                <a:pt x="71043" y="571500"/>
              </a:cubicBezTo>
            </a:path>
          </a:pathLst>
        </a:cu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31</xdr:col>
      <xdr:colOff>261101</xdr:colOff>
      <xdr:row>6</xdr:row>
      <xdr:rowOff>24104</xdr:rowOff>
    </xdr:from>
    <xdr:to>
      <xdr:col>34</xdr:col>
      <xdr:colOff>411510</xdr:colOff>
      <xdr:row>6</xdr:row>
      <xdr:rowOff>32894</xdr:rowOff>
    </xdr:to>
    <xdr:cxnSp macro="">
      <xdr:nvCxnSpPr>
        <xdr:cNvPr id="16" name="Conexão reta 15">
          <a:extLst>
            <a:ext uri="{FF2B5EF4-FFF2-40B4-BE49-F238E27FC236}">
              <a16:creationId xmlns:a16="http://schemas.microsoft.com/office/drawing/2014/main" id="{AB5A37A1-0AFE-7DD4-204D-9FE64CC0FF6C}"/>
            </a:ext>
          </a:extLst>
        </xdr:cNvPr>
        <xdr:cNvCxnSpPr>
          <a:stCxn id="6" idx="1"/>
          <a:endCxn id="13" idx="7"/>
        </xdr:cNvCxnSpPr>
      </xdr:nvCxnSpPr>
      <xdr:spPr>
        <a:xfrm flipV="1">
          <a:off x="21672228" y="1479686"/>
          <a:ext cx="2102364" cy="879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822673</xdr:colOff>
      <xdr:row>8</xdr:row>
      <xdr:rowOff>86506</xdr:rowOff>
    </xdr:from>
    <xdr:to>
      <xdr:col>8</xdr:col>
      <xdr:colOff>2609589</xdr:colOff>
      <xdr:row>41</xdr:row>
      <xdr:rowOff>45666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0E835C40-D4AB-E5EE-12C8-209D89456B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8E3EE-99AB-4972-A73D-D1EFEBD6EA1A}">
  <dimension ref="A1:AF29"/>
  <sheetViews>
    <sheetView tabSelected="1" zoomScale="73" zoomScaleNormal="60" workbookViewId="0">
      <selection activeCell="H17" sqref="H17"/>
    </sheetView>
  </sheetViews>
  <sheetFormatPr defaultRowHeight="14.25" x14ac:dyDescent="0.45"/>
  <cols>
    <col min="5" max="5" width="15.33203125" bestFit="1" customWidth="1"/>
    <col min="6" max="6" width="15.33203125" customWidth="1"/>
    <col min="7" max="7" width="12.6640625" bestFit="1" customWidth="1"/>
    <col min="8" max="8" width="22.19921875" bestFit="1" customWidth="1"/>
    <col min="9" max="9" width="41" bestFit="1" customWidth="1"/>
    <col min="10" max="10" width="29" bestFit="1" customWidth="1"/>
    <col min="11" max="11" width="6.1328125" customWidth="1"/>
    <col min="12" max="12" width="5.86328125" customWidth="1"/>
    <col min="13" max="13" width="6.796875" bestFit="1" customWidth="1"/>
    <col min="14" max="14" width="13.59765625" bestFit="1" customWidth="1"/>
    <col min="15" max="15" width="20.06640625" bestFit="1" customWidth="1"/>
    <col min="16" max="16" width="16.6640625" bestFit="1" customWidth="1"/>
    <col min="17" max="17" width="20.59765625" bestFit="1" customWidth="1"/>
    <col min="18" max="18" width="28.06640625" bestFit="1" customWidth="1"/>
    <col min="19" max="19" width="15.265625" bestFit="1" customWidth="1"/>
    <col min="20" max="20" width="14.59765625" bestFit="1" customWidth="1"/>
    <col min="21" max="21" width="28.53125" bestFit="1" customWidth="1"/>
    <col min="22" max="22" width="83.6640625" bestFit="1" customWidth="1"/>
    <col min="23" max="23" width="15" bestFit="1" customWidth="1"/>
    <col min="29" max="29" width="13.265625" bestFit="1" customWidth="1"/>
    <col min="30" max="30" width="81.9296875" customWidth="1"/>
    <col min="34" max="34" width="9.1328125" customWidth="1"/>
  </cols>
  <sheetData>
    <row r="1" spans="1:31" ht="17.649999999999999" x14ac:dyDescent="0.45">
      <c r="A1" s="20" t="s">
        <v>0</v>
      </c>
      <c r="B1" s="20" t="s">
        <v>1</v>
      </c>
      <c r="C1" s="20" t="s">
        <v>2</v>
      </c>
      <c r="D1" s="20" t="s">
        <v>24</v>
      </c>
      <c r="E1" s="20" t="s">
        <v>34</v>
      </c>
      <c r="F1" s="20" t="s">
        <v>12</v>
      </c>
      <c r="G1" s="20" t="s">
        <v>5</v>
      </c>
      <c r="H1" s="20" t="s">
        <v>27</v>
      </c>
      <c r="I1" s="24" t="s">
        <v>32</v>
      </c>
      <c r="J1" s="24" t="s">
        <v>38</v>
      </c>
      <c r="K1" s="24" t="s">
        <v>3</v>
      </c>
      <c r="L1" s="24" t="s">
        <v>36</v>
      </c>
      <c r="M1" s="20" t="s">
        <v>4</v>
      </c>
      <c r="N1" s="20" t="s">
        <v>13</v>
      </c>
      <c r="O1" s="21" t="s">
        <v>29</v>
      </c>
      <c r="P1" s="24" t="s">
        <v>35</v>
      </c>
      <c r="Q1" s="25"/>
      <c r="R1" s="14" t="s">
        <v>23</v>
      </c>
      <c r="S1" s="33" t="s">
        <v>26</v>
      </c>
      <c r="T1" s="14" t="s">
        <v>25</v>
      </c>
      <c r="U1" s="31"/>
      <c r="V1" s="3" t="s">
        <v>6</v>
      </c>
      <c r="Y1" s="13"/>
      <c r="Z1" s="13"/>
      <c r="AA1" s="13"/>
      <c r="AB1" s="13"/>
      <c r="AE1" s="11"/>
    </row>
    <row r="2" spans="1:31" ht="15.4" x14ac:dyDescent="0.45">
      <c r="A2" s="16">
        <v>1</v>
      </c>
      <c r="B2" s="16">
        <v>0</v>
      </c>
      <c r="C2" s="16">
        <v>0</v>
      </c>
      <c r="D2" s="16">
        <v>3</v>
      </c>
      <c r="E2" s="16">
        <v>0</v>
      </c>
      <c r="F2" s="16">
        <v>0</v>
      </c>
      <c r="G2" s="22">
        <v>1</v>
      </c>
      <c r="H2" s="16">
        <v>10</v>
      </c>
      <c r="I2" s="1">
        <f t="shared" ref="I2:I7" si="0">SQRT((C3-C2)^2+(B3-B2)^2)</f>
        <v>49.4</v>
      </c>
      <c r="J2" s="1">
        <f>I2/H2</f>
        <v>4.9399999999999995</v>
      </c>
      <c r="K2" s="1">
        <f>ROUND(I2/H2,0)</f>
        <v>5</v>
      </c>
      <c r="L2" s="1">
        <f>ROUND(I2/H2,0)-1</f>
        <v>4</v>
      </c>
      <c r="M2" s="16">
        <v>1</v>
      </c>
      <c r="N2" s="16">
        <v>2</v>
      </c>
      <c r="O2" s="17"/>
      <c r="P2" s="16">
        <f>COUNTIF(A2:A58, "&lt;&gt;")</f>
        <v>7</v>
      </c>
      <c r="Q2" s="25"/>
      <c r="R2" s="15" t="s">
        <v>17</v>
      </c>
      <c r="S2" s="34">
        <v>2700</v>
      </c>
      <c r="T2" s="1">
        <v>2780</v>
      </c>
      <c r="U2" s="32"/>
      <c r="V2" s="4"/>
      <c r="Y2" s="10"/>
      <c r="Z2" s="10"/>
      <c r="AA2" s="10"/>
      <c r="AB2" s="10"/>
      <c r="AE2" s="12"/>
    </row>
    <row r="3" spans="1:31" ht="15.4" x14ac:dyDescent="0.45">
      <c r="A3" s="16">
        <v>2</v>
      </c>
      <c r="B3" s="16">
        <v>0</v>
      </c>
      <c r="C3" s="16">
        <v>49.4</v>
      </c>
      <c r="D3" s="16">
        <v>3</v>
      </c>
      <c r="E3" s="16">
        <v>1</v>
      </c>
      <c r="F3" s="16">
        <v>6</v>
      </c>
      <c r="G3" s="22">
        <v>1</v>
      </c>
      <c r="H3" s="16">
        <v>120</v>
      </c>
      <c r="I3" s="1">
        <f t="shared" si="0"/>
        <v>913.68</v>
      </c>
      <c r="J3" s="1">
        <f t="shared" ref="J3:J7" si="1">I3/H3</f>
        <v>7.6139999999999999</v>
      </c>
      <c r="K3" s="1">
        <f t="shared" ref="K3:K7" si="2">ROUND(I3/H3,0)</f>
        <v>8</v>
      </c>
      <c r="L3" s="1">
        <f>ROUND(I3/H3,0)-1</f>
        <v>7</v>
      </c>
      <c r="M3" s="16">
        <v>1</v>
      </c>
      <c r="N3" s="16">
        <v>7</v>
      </c>
      <c r="O3" s="10"/>
      <c r="P3" s="17"/>
      <c r="Q3" s="25"/>
      <c r="R3" s="15"/>
      <c r="S3" s="34"/>
      <c r="T3" s="1"/>
      <c r="U3" s="32"/>
      <c r="V3" s="4"/>
      <c r="Y3" s="10"/>
      <c r="Z3" s="10"/>
      <c r="AA3" s="10"/>
      <c r="AB3" s="10"/>
      <c r="AE3" s="12"/>
    </row>
    <row r="4" spans="1:31" ht="15.4" x14ac:dyDescent="0.45">
      <c r="A4" s="16">
        <v>3</v>
      </c>
      <c r="B4" s="16">
        <v>913.68</v>
      </c>
      <c r="C4" s="16">
        <v>49.4</v>
      </c>
      <c r="D4" s="16">
        <v>2.5</v>
      </c>
      <c r="E4" s="16">
        <v>1</v>
      </c>
      <c r="F4" s="16">
        <v>7</v>
      </c>
      <c r="G4" s="22">
        <v>1</v>
      </c>
      <c r="H4" s="16">
        <v>12</v>
      </c>
      <c r="I4" s="1">
        <f t="shared" si="0"/>
        <v>72.04696315598602</v>
      </c>
      <c r="J4" s="1">
        <f t="shared" si="1"/>
        <v>6.0039135963321684</v>
      </c>
      <c r="K4" s="1">
        <f t="shared" si="2"/>
        <v>6</v>
      </c>
      <c r="L4" s="1">
        <f>ROUND(I4/H4,0)-1</f>
        <v>5</v>
      </c>
      <c r="M4" s="16">
        <v>1</v>
      </c>
      <c r="N4" s="16">
        <v>7</v>
      </c>
      <c r="P4" s="10"/>
      <c r="Q4" s="26"/>
      <c r="R4" s="15" t="s">
        <v>18</v>
      </c>
      <c r="S4" s="34">
        <v>68.900000000000006</v>
      </c>
      <c r="T4" s="1">
        <v>73.099999999999994</v>
      </c>
      <c r="U4" s="32"/>
      <c r="V4" s="5" t="s">
        <v>11</v>
      </c>
      <c r="Y4" s="10"/>
      <c r="Z4" s="10"/>
      <c r="AA4" s="10"/>
      <c r="AB4" s="10"/>
      <c r="AE4" s="12"/>
    </row>
    <row r="5" spans="1:31" ht="45" x14ac:dyDescent="0.45">
      <c r="A5" s="16">
        <v>4</v>
      </c>
      <c r="B5" s="16">
        <v>980</v>
      </c>
      <c r="C5" s="16">
        <v>21.25</v>
      </c>
      <c r="D5" s="16">
        <v>4</v>
      </c>
      <c r="E5" s="16">
        <v>0</v>
      </c>
      <c r="F5" s="16">
        <v>7</v>
      </c>
      <c r="G5" s="22">
        <v>2</v>
      </c>
      <c r="H5" s="16">
        <v>10</v>
      </c>
      <c r="I5" s="1">
        <f t="shared" si="0"/>
        <v>50.24937810560445</v>
      </c>
      <c r="J5" s="1">
        <f t="shared" si="1"/>
        <v>5.024937810560445</v>
      </c>
      <c r="K5" s="1">
        <f t="shared" si="2"/>
        <v>5</v>
      </c>
      <c r="L5" s="1">
        <f>ROUND(I5/H5,0)-1</f>
        <v>4</v>
      </c>
      <c r="M5" s="16">
        <v>0</v>
      </c>
      <c r="N5" s="16">
        <v>7</v>
      </c>
      <c r="P5" s="10"/>
      <c r="Q5" s="26"/>
      <c r="R5" s="15" t="s">
        <v>16</v>
      </c>
      <c r="S5" s="34">
        <v>0.33</v>
      </c>
      <c r="T5" s="1">
        <v>0.33</v>
      </c>
      <c r="U5" s="32"/>
      <c r="V5" s="6" t="s">
        <v>15</v>
      </c>
      <c r="Y5" s="10"/>
      <c r="Z5" s="10"/>
      <c r="AA5" s="10"/>
      <c r="AB5" s="10"/>
      <c r="AE5" s="12"/>
    </row>
    <row r="6" spans="1:31" ht="15.4" x14ac:dyDescent="0.45">
      <c r="A6" s="16">
        <v>5</v>
      </c>
      <c r="B6" s="16">
        <v>1030</v>
      </c>
      <c r="C6" s="16">
        <v>16.25</v>
      </c>
      <c r="D6" s="16">
        <v>4</v>
      </c>
      <c r="E6" s="16">
        <v>0</v>
      </c>
      <c r="F6" s="16">
        <v>7</v>
      </c>
      <c r="G6" s="22">
        <v>2</v>
      </c>
      <c r="H6" s="16">
        <v>25</v>
      </c>
      <c r="I6" s="1">
        <f t="shared" si="0"/>
        <v>70.011159824702233</v>
      </c>
      <c r="J6" s="1">
        <f t="shared" si="1"/>
        <v>2.8004463929880892</v>
      </c>
      <c r="K6" s="1">
        <f t="shared" si="2"/>
        <v>3</v>
      </c>
      <c r="L6" s="1">
        <f>ROUND(I6/H6,0)-1</f>
        <v>2</v>
      </c>
      <c r="M6" s="16">
        <v>0</v>
      </c>
      <c r="N6" s="16">
        <v>7</v>
      </c>
      <c r="P6" s="10"/>
      <c r="Q6" s="26"/>
      <c r="R6" s="15" t="s">
        <v>19</v>
      </c>
      <c r="S6" s="34">
        <v>276</v>
      </c>
      <c r="T6" s="1">
        <v>345</v>
      </c>
      <c r="U6" s="32"/>
      <c r="V6" s="5" t="s">
        <v>14</v>
      </c>
      <c r="Y6" s="10"/>
      <c r="Z6" s="10"/>
      <c r="AA6" s="10"/>
      <c r="AB6" s="10"/>
      <c r="AE6" s="12"/>
    </row>
    <row r="7" spans="1:31" ht="15.4" x14ac:dyDescent="0.45">
      <c r="A7" s="16">
        <v>6</v>
      </c>
      <c r="B7" s="16">
        <v>1100</v>
      </c>
      <c r="C7" s="16">
        <v>17.5</v>
      </c>
      <c r="D7" s="16">
        <v>4</v>
      </c>
      <c r="E7" s="16">
        <v>0</v>
      </c>
      <c r="F7" s="16">
        <v>7</v>
      </c>
      <c r="G7" s="22">
        <v>2</v>
      </c>
      <c r="H7" s="16">
        <v>30</v>
      </c>
      <c r="I7" s="1">
        <f t="shared" si="0"/>
        <v>200.19350638819432</v>
      </c>
      <c r="J7" s="1">
        <f t="shared" si="1"/>
        <v>6.6731168796064777</v>
      </c>
      <c r="K7" s="1">
        <f t="shared" si="2"/>
        <v>7</v>
      </c>
      <c r="L7" s="1">
        <f>ROUND(I7/H7,0)-1</f>
        <v>6</v>
      </c>
      <c r="M7" s="16">
        <v>1</v>
      </c>
      <c r="N7" s="16">
        <v>7</v>
      </c>
      <c r="P7" s="10"/>
      <c r="Q7" s="26"/>
      <c r="R7" s="15" t="s">
        <v>20</v>
      </c>
      <c r="S7" s="34">
        <v>310</v>
      </c>
      <c r="T7" s="1">
        <v>483</v>
      </c>
      <c r="U7" s="32"/>
      <c r="V7" s="4" t="s">
        <v>28</v>
      </c>
      <c r="Y7" s="10"/>
      <c r="Z7" s="10"/>
      <c r="AA7" s="10"/>
      <c r="AB7" s="10"/>
      <c r="AE7" s="12"/>
    </row>
    <row r="8" spans="1:31" ht="15.4" x14ac:dyDescent="0.45">
      <c r="A8" s="16">
        <v>7</v>
      </c>
      <c r="B8" s="16">
        <v>1300</v>
      </c>
      <c r="C8" s="16">
        <v>26.3</v>
      </c>
      <c r="D8" s="16">
        <v>4</v>
      </c>
      <c r="E8" s="16">
        <v>0</v>
      </c>
      <c r="F8" s="16">
        <v>7</v>
      </c>
      <c r="G8" s="22"/>
      <c r="H8" s="16"/>
      <c r="I8" s="1"/>
      <c r="J8" s="1"/>
      <c r="K8" s="1"/>
      <c r="L8" s="1"/>
      <c r="M8" s="16"/>
      <c r="N8" s="16"/>
      <c r="P8" s="10"/>
      <c r="Q8" s="26"/>
      <c r="R8" s="15" t="s">
        <v>21</v>
      </c>
      <c r="S8" s="34">
        <v>295</v>
      </c>
      <c r="T8" s="1">
        <v>462</v>
      </c>
      <c r="U8" s="32"/>
      <c r="V8" s="5" t="s">
        <v>10</v>
      </c>
      <c r="Y8" s="10"/>
      <c r="Z8" s="10"/>
      <c r="AA8" s="10"/>
      <c r="AB8" s="10"/>
      <c r="AE8" s="12"/>
    </row>
    <row r="9" spans="1:31" ht="15.4" x14ac:dyDescent="0.45">
      <c r="L9" s="23"/>
      <c r="P9" s="10"/>
      <c r="Q9" s="26"/>
      <c r="R9" s="15" t="s">
        <v>22</v>
      </c>
      <c r="S9" s="34">
        <v>207</v>
      </c>
      <c r="T9" s="1">
        <v>283</v>
      </c>
      <c r="U9" s="32"/>
      <c r="V9" s="4" t="s">
        <v>30</v>
      </c>
      <c r="Y9" s="10"/>
      <c r="Z9" s="10"/>
      <c r="AA9" s="10"/>
      <c r="AB9" s="10"/>
      <c r="AE9" s="12"/>
    </row>
    <row r="10" spans="1:31" ht="15.4" x14ac:dyDescent="0.45">
      <c r="P10" s="10"/>
      <c r="Q10" s="26"/>
      <c r="R10" s="26"/>
      <c r="S10" s="26"/>
      <c r="T10" s="10"/>
      <c r="U10" s="32"/>
      <c r="V10" s="18" t="s">
        <v>31</v>
      </c>
      <c r="W10" s="10"/>
      <c r="X10" s="10"/>
      <c r="Y10" s="10"/>
      <c r="Z10" s="10"/>
      <c r="AA10" s="10"/>
      <c r="AB10" s="10"/>
      <c r="AE10" s="12"/>
    </row>
    <row r="11" spans="1:31" ht="15.4" x14ac:dyDescent="0.45">
      <c r="A11" s="28"/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9"/>
      <c r="Q11" s="26"/>
      <c r="R11" s="26"/>
      <c r="S11" s="26"/>
      <c r="T11" s="10"/>
      <c r="U11" s="10"/>
      <c r="V11" s="19" t="s">
        <v>33</v>
      </c>
      <c r="W11" s="10"/>
      <c r="X11" s="10"/>
      <c r="Y11" s="10"/>
      <c r="Z11" s="10"/>
      <c r="AA11" s="10"/>
      <c r="AB11" s="10"/>
      <c r="AE11" s="12"/>
    </row>
    <row r="12" spans="1:31" ht="15.4" x14ac:dyDescent="0.45">
      <c r="A12" s="29"/>
      <c r="B12" s="29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6"/>
      <c r="R12" s="26"/>
      <c r="S12" s="26"/>
      <c r="T12" s="10"/>
      <c r="U12" s="10"/>
      <c r="V12" s="19" t="s">
        <v>37</v>
      </c>
      <c r="W12" s="10"/>
      <c r="X12" s="10"/>
      <c r="Y12" s="10"/>
      <c r="Z12" s="10"/>
      <c r="AA12" s="10"/>
      <c r="AB12" s="10"/>
      <c r="AE12" s="12"/>
    </row>
    <row r="13" spans="1:31" x14ac:dyDescent="0.45">
      <c r="A13" s="29"/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6"/>
      <c r="R13" s="26"/>
      <c r="S13" s="26"/>
      <c r="T13" s="10"/>
      <c r="U13" s="10"/>
      <c r="W13" s="10"/>
      <c r="X13" s="10"/>
      <c r="Y13" s="10"/>
      <c r="Z13" s="10"/>
      <c r="AA13" s="10"/>
      <c r="AB13" s="10"/>
      <c r="AE13" s="12"/>
    </row>
    <row r="14" spans="1:31" x14ac:dyDescent="0.45">
      <c r="A14" s="29"/>
      <c r="B14" s="29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6"/>
      <c r="R14" s="26"/>
      <c r="S14" s="26"/>
      <c r="T14" s="10"/>
      <c r="U14" s="10"/>
      <c r="W14" s="10"/>
      <c r="X14" s="10"/>
      <c r="Y14" s="10"/>
      <c r="Z14" s="10"/>
      <c r="AA14" s="10"/>
      <c r="AB14" s="10"/>
      <c r="AE14" s="12"/>
    </row>
    <row r="15" spans="1:31" x14ac:dyDescent="0.45">
      <c r="A15" s="29"/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6"/>
      <c r="R15" s="26"/>
      <c r="S15" s="26"/>
      <c r="T15" s="10"/>
      <c r="U15" s="10"/>
      <c r="W15" s="10"/>
      <c r="X15" s="10"/>
      <c r="Y15" s="10"/>
      <c r="Z15" s="10"/>
      <c r="AA15" s="10"/>
      <c r="AB15" s="10"/>
      <c r="AE15" s="12"/>
    </row>
    <row r="16" spans="1:31" x14ac:dyDescent="0.45">
      <c r="A16" s="29"/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6"/>
      <c r="R16" s="26"/>
      <c r="S16" s="26"/>
      <c r="T16" s="10"/>
      <c r="U16" s="10"/>
      <c r="W16" s="10"/>
      <c r="X16" s="10"/>
      <c r="Y16" s="10"/>
      <c r="Z16" s="10"/>
      <c r="AA16" s="10"/>
      <c r="AB16" s="10"/>
      <c r="AE16" s="12"/>
    </row>
    <row r="17" spans="1:32" ht="17.649999999999999" x14ac:dyDescent="0.45">
      <c r="A17" s="29"/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6"/>
      <c r="R17" s="26"/>
      <c r="S17" s="26"/>
      <c r="T17" s="10"/>
      <c r="U17" s="10"/>
      <c r="V17" s="3" t="s">
        <v>9</v>
      </c>
      <c r="W17" s="10"/>
      <c r="X17" s="10"/>
      <c r="Y17" s="10"/>
      <c r="Z17" s="10"/>
      <c r="AA17" s="10"/>
      <c r="AB17" s="10"/>
      <c r="AE17" s="12"/>
    </row>
    <row r="18" spans="1:32" ht="15.4" x14ac:dyDescent="0.45">
      <c r="A18" s="29"/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6"/>
      <c r="R18" s="26"/>
      <c r="S18" s="26"/>
      <c r="T18" s="10"/>
      <c r="U18" s="10"/>
      <c r="V18" s="7" t="s">
        <v>7</v>
      </c>
      <c r="W18" s="10"/>
      <c r="X18" s="10"/>
      <c r="Y18" s="10"/>
      <c r="Z18" s="10"/>
      <c r="AA18" s="10"/>
      <c r="AB18" s="10"/>
      <c r="AE18" s="12"/>
    </row>
    <row r="19" spans="1:32" ht="15.4" x14ac:dyDescent="0.45">
      <c r="A19" s="29"/>
      <c r="B19" s="29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6"/>
      <c r="R19" s="26"/>
      <c r="S19" s="26"/>
      <c r="T19" s="10"/>
      <c r="U19" s="10"/>
      <c r="V19" s="7" t="s">
        <v>8</v>
      </c>
      <c r="W19" s="10"/>
      <c r="X19" s="10"/>
      <c r="Y19" s="10"/>
      <c r="Z19" s="10"/>
      <c r="AA19" s="10"/>
      <c r="AB19" s="10"/>
      <c r="AE19" s="12"/>
    </row>
    <row r="20" spans="1:32" x14ac:dyDescent="0.45">
      <c r="A20" s="30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27"/>
      <c r="R20" s="27"/>
      <c r="S20" s="27"/>
      <c r="T20" s="2"/>
      <c r="U20" s="2"/>
      <c r="V20" s="8"/>
      <c r="W20" s="2"/>
      <c r="X20" s="2"/>
      <c r="Y20" s="2"/>
      <c r="Z20" s="2"/>
      <c r="AA20" s="2"/>
      <c r="AB20" s="2"/>
      <c r="AC20" s="2"/>
      <c r="AE20" s="2"/>
      <c r="AF20" s="2"/>
    </row>
    <row r="21" spans="1:32" x14ac:dyDescent="0.45">
      <c r="A21" s="30"/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27"/>
      <c r="R21" s="27"/>
      <c r="S21" s="27"/>
      <c r="T21" s="2"/>
      <c r="U21" s="2"/>
      <c r="V21" s="8"/>
      <c r="W21" s="2"/>
      <c r="X21" s="2"/>
      <c r="Y21" s="2"/>
      <c r="Z21" s="2"/>
      <c r="AA21" s="2"/>
      <c r="AB21" s="2"/>
      <c r="AC21" s="2"/>
      <c r="AE21" s="2"/>
      <c r="AF21" s="2"/>
    </row>
    <row r="22" spans="1:32" x14ac:dyDescent="0.45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5"/>
      <c r="R22" s="25"/>
      <c r="S22" s="25"/>
      <c r="V22" s="9"/>
    </row>
    <row r="23" spans="1:32" x14ac:dyDescent="0.45">
      <c r="A23" s="28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5"/>
      <c r="R23" s="25"/>
      <c r="S23" s="25"/>
    </row>
    <row r="24" spans="1:32" x14ac:dyDescent="0.45">
      <c r="A24" s="28"/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</row>
    <row r="25" spans="1:32" x14ac:dyDescent="0.45">
      <c r="A25" s="28"/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</row>
    <row r="26" spans="1:32" x14ac:dyDescent="0.45">
      <c r="A26" s="28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</row>
    <row r="27" spans="1:32" x14ac:dyDescent="0.45">
      <c r="A27" s="28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</row>
    <row r="28" spans="1:32" x14ac:dyDescent="0.45">
      <c r="A28" s="28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</row>
    <row r="29" spans="1:32" x14ac:dyDescent="0.45">
      <c r="A29" s="28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</row>
  </sheetData>
  <pageMargins left="0.7" right="0.7" top="0.75" bottom="0.75" header="0.3" footer="0.3"/>
  <pageSetup orientation="portrait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MIGUEL VIVEIROS OLIM</dc:creator>
  <cp:lastModifiedBy>PEDRO MIGUEL VIVEIROS OLIM</cp:lastModifiedBy>
  <dcterms:created xsi:type="dcterms:W3CDTF">2023-10-31T16:17:05Z</dcterms:created>
  <dcterms:modified xsi:type="dcterms:W3CDTF">2023-11-22T11:53:58Z</dcterms:modified>
</cp:coreProperties>
</file>