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440" windowHeight="10170"/>
  </bookViews>
  <sheets>
    <sheet name="Métricas" sheetId="2" r:id="rId1"/>
  </sheets>
  <calcPr calcId="144525"/>
</workbook>
</file>

<file path=xl/calcChain.xml><?xml version="1.0" encoding="utf-8"?>
<calcChain xmlns="http://schemas.openxmlformats.org/spreadsheetml/2006/main">
  <c r="B24" i="2" l="1"/>
  <c r="L26" i="2"/>
  <c r="E41" i="2" s="1"/>
  <c r="K26" i="2"/>
  <c r="M26" i="2"/>
  <c r="E33" i="2" s="1"/>
  <c r="G26" i="2"/>
  <c r="F26" i="2"/>
  <c r="E5" i="2"/>
  <c r="E37" i="2" s="1"/>
  <c r="E9" i="2"/>
  <c r="E38" i="2" s="1"/>
  <c r="E13" i="2"/>
  <c r="E30" i="2"/>
  <c r="J22" i="2"/>
  <c r="N22" i="2"/>
  <c r="J25" i="2"/>
  <c r="N25" i="2" s="1"/>
  <c r="J19" i="2"/>
  <c r="N19" i="2" s="1"/>
  <c r="J20" i="2"/>
  <c r="N20" i="2" s="1"/>
  <c r="J21" i="2"/>
  <c r="N21" i="2" s="1"/>
  <c r="J23" i="2"/>
  <c r="N23" i="2" s="1"/>
  <c r="J18" i="2"/>
  <c r="J26" i="2" s="1"/>
  <c r="B19" i="2"/>
  <c r="B20" i="2"/>
  <c r="B21" i="2"/>
  <c r="B22" i="2"/>
  <c r="B23" i="2"/>
  <c r="B25" i="2"/>
  <c r="B18" i="2"/>
  <c r="E39" i="2"/>
  <c r="E40" i="2"/>
  <c r="N18" i="2" l="1"/>
  <c r="N26" i="2" s="1"/>
  <c r="E34" i="2" s="1"/>
  <c r="E42" i="2"/>
  <c r="F42" i="2" s="1"/>
  <c r="E35" i="2"/>
  <c r="E36" i="2"/>
  <c r="E43" i="2" l="1"/>
  <c r="F41" i="2" s="1"/>
  <c r="F39" i="2" l="1"/>
  <c r="F37" i="2"/>
  <c r="F38" i="2"/>
  <c r="F40" i="2"/>
</calcChain>
</file>

<file path=xl/sharedStrings.xml><?xml version="1.0" encoding="utf-8"?>
<sst xmlns="http://schemas.openxmlformats.org/spreadsheetml/2006/main" count="55" uniqueCount="38">
  <si>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</si>
  <si>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</si>
  <si>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</si>
  <si>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</si>
  <si>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</si>
  <si>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</si>
  <si>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</si>
  <si>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</si>
  <si>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</si>
  <si>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</si>
  <si>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</si>
  <si>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</si>
  <si>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</si>
  <si>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</si>
  <si>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</si>
  <si>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</si>
  <si>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</si>
  <si>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</si>
  <si>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</si>
  <si>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</si>
  <si>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</si>
  <si>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</si>
  <si>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</si>
  <si>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</si>
  <si>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</si>
  <si>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</si>
  <si>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</si>
  <si>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</si>
  <si>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</si>
  <si>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</si>
  <si>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</si>
  <si>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</si>
  <si>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</si>
  <si>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</si>
  <si>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 xml:space="preserve">Clase Ejercicio OIA </t>
  </si>
  <si>
    <t>Clase MainOIA</t>
  </si>
  <si>
    <t>Metodo resolver - Clase AResolver</t>
  </si>
  <si>
    <t>Metodo Auxiliar - Clase AResolver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</si>
</sst>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009900"/>
              </a:solidFill>
            </c:spPr>
          </c:dPt>
          <c:dPt>
            <c:idx val="4"/>
            <c:bubble3D val="0"/>
            <c:spPr>
              <a:solidFill>
                <a:srgbClr val="FF0000"/>
              </a:solidFill>
            </c:spPr>
          </c:dPt>
          <c:dPt>
            <c:idx val="5"/>
            <c:bubble3D val="0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H18" sqref="H18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1.0416666666666666E-2</v>
      </c>
      <c r="C5" s="2">
        <v>0.79861111111111116</v>
      </c>
      <c r="D5" s="2"/>
      <c r="E5" s="52" t="str">
        <f>IFERROR(IF(OR(ISBLANK(C5),ISBLANK(D5)),"Completar",IF(D5&gt;=C5,D5-C5,"Error")),"Error")</f>
        <v>Completar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>
        <v>3.125E-2</v>
      </c>
      <c r="C9" s="2">
        <v>0.80902777777777779</v>
      </c>
      <c r="D9" s="2"/>
      <c r="E9" s="52" t="str">
        <f>IFERROR(IF(OR(ISBLANK(C9),ISBLANK(D9)),"Completar",IF(D9&gt;=C9,D9-C9,"Error")),"Error")</f>
        <v>Completar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>
        <v>6.9444444444444441E-3</v>
      </c>
      <c r="C13" s="2"/>
      <c r="D13" s="2"/>
      <c r="E13" s="52" t="str">
        <f>IFERROR(IF(OR(ISBLANK(C13),ISBLANK(D13)),"Completar",IF(D13&gt;=C13,D13-C13,"Error")),"Error")</f>
        <v>Completar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 x14ac:dyDescent="0.25">
      <c r="A18" s="19"/>
      <c r="B18" s="44">
        <f>ROW($B18)-16</f>
        <v>2</v>
      </c>
      <c r="C18" s="79" t="s">
        <v>34</v>
      </c>
      <c r="D18" s="79"/>
      <c r="E18" s="80"/>
      <c r="F18" s="3">
        <v>10</v>
      </c>
      <c r="G18" s="4">
        <v>1.3888888888888889E-3</v>
      </c>
      <c r="H18" s="5"/>
      <c r="I18" s="6"/>
      <c r="J18" s="53" t="str">
        <f>IFERROR(IF(OR(ISBLANK(H18),ISBLANK(I18)),"",IF(I18&gt;=H18,I18-H18,"Error")),"Error")</f>
        <v/>
      </c>
      <c r="K18" s="7">
        <v>0</v>
      </c>
      <c r="L18" s="8">
        <v>0</v>
      </c>
      <c r="M18" s="9">
        <v>11</v>
      </c>
      <c r="N18" s="54" t="str">
        <f>IFERROR(IF(OR(J18="",ISBLANK(L18)),"",J18+L18),"Error")</f>
        <v/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 t="s">
        <v>35</v>
      </c>
      <c r="D19" s="79"/>
      <c r="E19" s="80"/>
      <c r="F19" s="3">
        <v>5</v>
      </c>
      <c r="G19" s="4">
        <v>2.0833333333333333E-3</v>
      </c>
      <c r="H19" s="5"/>
      <c r="I19" s="6"/>
      <c r="J19" s="53" t="str">
        <f t="shared" ref="J19:J23" si="1">IFERROR(IF(OR(ISBLANK(H19),ISBLANK(I19)),"",IF(I19&gt;=H19,I19-H19,"Error")),"Error")</f>
        <v/>
      </c>
      <c r="K19" s="7">
        <v>0</v>
      </c>
      <c r="L19" s="8">
        <v>0</v>
      </c>
      <c r="M19" s="9">
        <v>9</v>
      </c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 t="s">
        <v>36</v>
      </c>
      <c r="D20" s="79"/>
      <c r="E20" s="80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 t="s">
        <v>37</v>
      </c>
      <c r="D21" s="79"/>
      <c r="E21" s="80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1" t="s">
        <v>33</v>
      </c>
      <c r="C26" s="92"/>
      <c r="D26" s="92"/>
      <c r="E26" s="93"/>
      <c r="F26" s="45">
        <f>IF(SUM(F18:F25)=0,"Completar",SUM(F18:F25))</f>
        <v>15</v>
      </c>
      <c r="G26" s="46">
        <f>IF(SUM(G18:G25)=0,"Completar",SUM(G18:G25))</f>
        <v>3.472222222222222E-3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>
        <f>IF(SUM(M18:M25)=0,"Completar",SUM(M18:M25))</f>
        <v>20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>
        <v>1.0416666666666666E-2</v>
      </c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>
        <f>M26</f>
        <v>20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 t="str">
        <f>IF(M26="Completar","Completar",IFERROR(M26/(N26*24),"Error"))</f>
        <v>Error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 t="str">
        <f>E5</f>
        <v>Completar</v>
      </c>
      <c r="F37" s="58" t="str">
        <f>IF(E37="Completar",E37,IFERROR(E37/$E$43,"Error"))</f>
        <v>Completar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 t="str">
        <f>E9</f>
        <v>Completar</v>
      </c>
      <c r="F38" s="58" t="str">
        <f>IF(E38="Completar",E38,IFERROR(E38/$E$43,"Error"))</f>
        <v>Completar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0</v>
      </c>
      <c r="F41" s="58" t="str">
        <f>IF(E41="Completar",E41,IFERROR(E41/$E$43,"Completar"))</f>
        <v>Completar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 t="str">
        <f>IF(COUNTIF(E37:E42,"Error")&gt;0,"Error",IF(SUM(E37:E42)=0,"Completar",SUM(E37:E42)))</f>
        <v>Completar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Javier Orlando</cp:lastModifiedBy>
  <dcterms:created xsi:type="dcterms:W3CDTF">2014-04-14T14:00:11Z</dcterms:created>
  <dcterms:modified xsi:type="dcterms:W3CDTF">2018-06-13T20:48:47Z</dcterms:modified>
</cp:coreProperties>
</file>