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Nueva carpeta\plantilla parcial 1\Orlando-Juarez\"/>
    </mc:Choice>
  </mc:AlternateContent>
  <bookViews>
    <workbookView xWindow="240" yWindow="15" windowWidth="19440" windowHeight="1017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3" i="2" s="1"/>
  <c r="G26" i="2"/>
  <c r="F26" i="2"/>
  <c r="E5" i="2"/>
  <c r="E37" i="2" s="1"/>
  <c r="E9" i="2"/>
  <c r="E38" i="2" s="1"/>
  <c r="E13" i="2"/>
  <c r="E39" i="2" s="1"/>
  <c r="E30" i="2"/>
  <c r="E40" i="2" s="1"/>
  <c r="J22" i="2"/>
  <c r="N22" i="2"/>
  <c r="J25" i="2"/>
  <c r="N25" i="2" s="1"/>
  <c r="J19" i="2"/>
  <c r="N19" i="2" s="1"/>
  <c r="J20" i="2"/>
  <c r="N20" i="2" s="1"/>
  <c r="J21" i="2"/>
  <c r="N21" i="2" s="1"/>
  <c r="J23" i="2"/>
  <c r="N23" i="2" s="1"/>
  <c r="J18" i="2"/>
  <c r="J26" i="2" s="1"/>
  <c r="B19" i="2"/>
  <c r="B20" i="2"/>
  <c r="B21" i="2"/>
  <c r="B22" i="2"/>
  <c r="B23" i="2"/>
  <c r="B25" i="2"/>
  <c r="B18" i="2"/>
  <c r="N18" i="2" l="1"/>
  <c r="N26" i="2" s="1"/>
  <c r="E34" i="2" s="1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<sst xmlns="http://schemas.openxmlformats.org/spreadsheetml/2006/main" count="57" uniqueCount="40">
  <si>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</si>
  <si>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</si>
  <si>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</si>
  <si>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</si>
  <si>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</si>
  <si>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</si>
  <si>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</si>
  <si>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</si>
  <si>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</si>
  <si>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</si>
  <si>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</si>
  <si>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</si>
  <si>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</si>
  <si>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</si>
  <si>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</si>
  <si>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</si>
  <si>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</si>
  <si>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</si>
  <si>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</si>
  <si>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</si>
  <si>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</si>
  <si>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</si>
  <si>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</si>
  <si>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</si>
  <si>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</si>
  <si>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</si>
  <si>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</si>
  <si>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</si>
  <si>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</si>
  <si>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</si>
  <si>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</si>
  <si>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</si>
  <si>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</si>
  <si>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</si>
  <si>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 xml:space="preserve">Clase Ejercicio OIA </t>
  </si>
  <si>
    <t>Clase MainOIA</t>
  </si>
  <si>
    <t xml:space="preserve">Complejidad </t>
  </si>
  <si>
    <t>N*(N+N)</t>
  </si>
  <si>
    <t xml:space="preserve"> Clase Participantes</t>
  </si>
  <si>
    <t>Clase LosAdventurerosMateros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</si>
</sst>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1BF2-4417-A46C-408A47EE45F5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1BF2-4417-A46C-408A47EE45F5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1BF2-4417-A46C-408A47EE45F5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1BF2-4417-A46C-408A47EE45F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1BF2-4417-A46C-408A47EE45F5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1BF2-4417-A46C-408A47EE45F5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1.041666666666663E-2</c:v>
                </c:pt>
                <c:pt idx="1">
                  <c:v>2.7777777777777901E-2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1.3888888888888889E-3</c:v>
                </c:pt>
                <c:pt idx="5">
                  <c:v>4.7916666666666607E-2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F2-4417-A46C-408A47EE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25" workbookViewId="0">
      <selection activeCell="C31" sqref="C3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2" t="s">
        <v>19</v>
      </c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1.0416666666666666E-2</v>
      </c>
      <c r="C5" s="2">
        <v>0.79513888888888884</v>
      </c>
      <c r="D5" s="2">
        <v>0.80555555555555547</v>
      </c>
      <c r="E5" s="52">
        <f>IFERROR(IF(OR(ISBLANK(C5),ISBLANK(D5)),"Completar",IF(D5&gt;=C5,D5-C5,"Error")),"Error")</f>
        <v>1.041666666666663E-2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>
        <v>3.125E-2</v>
      </c>
      <c r="C9" s="2">
        <v>0.80555555555555547</v>
      </c>
      <c r="D9" s="2">
        <v>0.83333333333333337</v>
      </c>
      <c r="E9" s="52">
        <f>IFERROR(IF(OR(ISBLANK(C9),ISBLANK(D9)),"Completar",IF(D9&gt;=C9,D9-C9,"Error")),"Error")</f>
        <v>2.7777777777777901E-2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0.83333333333333337</v>
      </c>
      <c r="D13" s="2">
        <v>0.84027777777777779</v>
      </c>
      <c r="E13" s="52">
        <f>IFERROR(IF(OR(ISBLANK(C13),ISBLANK(D13)),"Completar",IF(D13&gt;=C13,D13-C13,"Error")),"Error")</f>
        <v>6.9444444444444198E-3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 t="s">
        <v>34</v>
      </c>
      <c r="D18" s="76"/>
      <c r="E18" s="77"/>
      <c r="F18" s="3">
        <v>10</v>
      </c>
      <c r="G18" s="4">
        <v>1.3888888888888889E-3</v>
      </c>
      <c r="H18" s="5">
        <v>0.84375</v>
      </c>
      <c r="I18" s="6">
        <v>0.84722222222222221</v>
      </c>
      <c r="J18" s="53">
        <f>IFERROR(IF(OR(ISBLANK(H18),ISBLANK(I18)),"",IF(I18&gt;=H18,I18-H18,"Error")),"Error")</f>
        <v>3.4722222222222099E-3</v>
      </c>
      <c r="K18" s="7">
        <v>0</v>
      </c>
      <c r="L18" s="8">
        <v>0</v>
      </c>
      <c r="M18" s="9">
        <v>11</v>
      </c>
      <c r="N18" s="54">
        <f>IFERROR(IF(OR(J18="",ISBLANK(L18)),"",J18+L18),"Error")</f>
        <v>3.4722222222222099E-3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 t="s">
        <v>35</v>
      </c>
      <c r="D19" s="76"/>
      <c r="E19" s="77"/>
      <c r="F19" s="3">
        <v>5</v>
      </c>
      <c r="G19" s="4">
        <v>2.0833333333333333E-3</v>
      </c>
      <c r="H19" s="5">
        <v>0.84791666666666676</v>
      </c>
      <c r="I19" s="6">
        <v>0.84930555555555554</v>
      </c>
      <c r="J19" s="53">
        <f t="shared" ref="J19:J23" si="1">IFERROR(IF(OR(ISBLANK(H19),ISBLANK(I19)),"",IF(I19&gt;=H19,I19-H19,"Error")),"Error")</f>
        <v>1.3888888888887729E-3</v>
      </c>
      <c r="K19" s="7">
        <v>0</v>
      </c>
      <c r="L19" s="8">
        <v>0</v>
      </c>
      <c r="M19" s="9">
        <v>9</v>
      </c>
      <c r="N19" s="54">
        <f t="shared" ref="N19:N25" si="2">IFERROR(IF(OR(J19="",ISBLANK(L19)),"",J19+L19),"Error")</f>
        <v>1.3888888888887729E-3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 t="s">
        <v>38</v>
      </c>
      <c r="D20" s="76"/>
      <c r="E20" s="77"/>
      <c r="F20" s="3">
        <v>12</v>
      </c>
      <c r="G20" s="4">
        <v>3.472222222222222E-3</v>
      </c>
      <c r="H20" s="5">
        <v>0.85138888888888886</v>
      </c>
      <c r="I20" s="6">
        <v>0.85416666666666663</v>
      </c>
      <c r="J20" s="53">
        <f t="shared" si="1"/>
        <v>2.7777777777777679E-3</v>
      </c>
      <c r="K20" s="7">
        <v>0</v>
      </c>
      <c r="L20" s="8">
        <v>0</v>
      </c>
      <c r="M20" s="9">
        <v>14</v>
      </c>
      <c r="N20" s="54">
        <f t="shared" si="2"/>
        <v>2.7777777777777679E-3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 t="s">
        <v>39</v>
      </c>
      <c r="D21" s="76"/>
      <c r="E21" s="77"/>
      <c r="F21" s="3">
        <v>40</v>
      </c>
      <c r="G21" s="4">
        <v>4.1666666666666664E-2</v>
      </c>
      <c r="H21" s="5">
        <v>0.85486111111111107</v>
      </c>
      <c r="I21" s="6">
        <v>0.89513888888888893</v>
      </c>
      <c r="J21" s="53">
        <f t="shared" si="1"/>
        <v>4.0277777777777857E-2</v>
      </c>
      <c r="K21" s="7">
        <v>2</v>
      </c>
      <c r="L21" s="8">
        <v>1.3888888888888889E-3</v>
      </c>
      <c r="M21" s="9">
        <v>50</v>
      </c>
      <c r="N21" s="54">
        <f t="shared" si="2"/>
        <v>4.1666666666666748E-2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>
        <f>IF(SUM(F18:F25)=0,"Completar",SUM(F18:F25))</f>
        <v>67</v>
      </c>
      <c r="G26" s="46">
        <f>IF(SUM(G18:G25)=0,"Completar",SUM(G18:G25))</f>
        <v>4.8611111111111105E-2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4.7916666666666607E-2</v>
      </c>
      <c r="K26" s="50">
        <f>SUM(K18:K25)</f>
        <v>2</v>
      </c>
      <c r="L26" s="46">
        <f>SUM(L18:L25)</f>
        <v>1.3888888888888889E-3</v>
      </c>
      <c r="M26" s="51">
        <f>IF(SUM(M18:M25)=0,"Completar",SUM(M18:M25))</f>
        <v>84</v>
      </c>
      <c r="N26" s="52">
        <f>IF(OR(COUNTIF(N18:N25,"Error")&gt;0,COUNTIF(N18:N25,"Completar")&gt;0),"Error",IF(SUM(N18:N25)=0,"Completar",SUM(N18:N25)))</f>
        <v>4.9305555555555498E-2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 t="s">
        <v>36</v>
      </c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1.0416666666666666E-2</v>
      </c>
      <c r="C30" s="2">
        <v>0.86458333333333337</v>
      </c>
      <c r="D30" s="2">
        <v>0.875</v>
      </c>
      <c r="E30" s="52">
        <f>IFERROR(IF(OR(ISBLANK(C30),ISBLANK(D30)),"Completar",IF(D30&gt;=C30,D30-C30,"Error")),"Error")</f>
        <v>1.041666666666663E-2</v>
      </c>
      <c r="F30" s="19" t="s">
        <v>37</v>
      </c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>
        <f>M26</f>
        <v>84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>
        <f>IF(M26="Completar","Completar",IFERROR(M26/(N26*24),"Error"))</f>
        <v>70.98591549295783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3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2.3809523809523808E-2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1.041666666666663E-2</v>
      </c>
      <c r="F37" s="58">
        <f>IF(E37="Completar",E37,IFERROR(E37/$E$43,"Error"))</f>
        <v>9.9337748344370549E-2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>
        <f>E9</f>
        <v>2.7777777777777901E-2</v>
      </c>
      <c r="F38" s="58">
        <f>IF(E38="Completar",E38,IFERROR(E38/$E$43,"Error"))</f>
        <v>0.26490066225165693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>
        <f>E13</f>
        <v>6.9444444444444198E-3</v>
      </c>
      <c r="F39" s="58">
        <f t="shared" ref="F39" si="3">IF(E39="Completar",E39,IFERROR(E39/$E$43,"Error"))</f>
        <v>6.622516556291369E-2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>
        <f>E30</f>
        <v>1.041666666666663E-2</v>
      </c>
      <c r="F40" s="58">
        <f>IF(E40="Completar",E40,IFERROR(E40/$E$43,"Error"))</f>
        <v>9.9337748344370549E-2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1.3888888888888889E-3</v>
      </c>
      <c r="F41" s="58">
        <f>IF(E41="Completar",E41,IFERROR(E41/$E$43,"Completar"))</f>
        <v>1.3245033112582787E-2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>
        <f>J26</f>
        <v>4.7916666666666607E-2</v>
      </c>
      <c r="F42" s="58">
        <f>IF(E42="Completar",E42,IFERROR(E42/$E$43,"Completar"))</f>
        <v>0.45695364238410557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0.10486111111111107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2018-06-20T00:29:29Z</dcterms:modified>
</cp:coreProperties>
</file>