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Users\Miguel\Downloads\"/>
    </mc:Choice>
  </mc:AlternateContent>
  <xr:revisionPtr revIDLastSave="0" documentId="13_ncr:1_{0CEA673B-A7A5-45DB-9F57-F8FCA7B1064C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PlanilladeCargaTexcargo" sheetId="1" r:id="rId1"/>
    <sheet name="Comunas" sheetId="2" state="hidden" r:id="rId2"/>
  </sheets>
  <definedNames>
    <definedName name="comuna">#REF!</definedName>
    <definedName name="receptor">PlanilladeCargaTexcargo!$E$7</definedName>
  </definedNames>
  <calcPr calcId="191029" calcMode="autoNoTable"/>
</workbook>
</file>

<file path=xl/calcChain.xml><?xml version="1.0" encoding="utf-8"?>
<calcChain xmlns="http://schemas.openxmlformats.org/spreadsheetml/2006/main">
  <c r="G4" i="1" l="1"/>
  <c r="BX71" i="1" l="1"/>
  <c r="BX70" i="1"/>
  <c r="BX69" i="1"/>
  <c r="BX68" i="1"/>
  <c r="BX67" i="1"/>
  <c r="BX66" i="1"/>
  <c r="BX65" i="1"/>
  <c r="BX64" i="1"/>
  <c r="BX63" i="1"/>
  <c r="BX62" i="1"/>
  <c r="BX61" i="1"/>
  <c r="BX60" i="1"/>
  <c r="J66" i="1" s="1"/>
  <c r="BX59" i="1"/>
  <c r="J65" i="1" s="1"/>
  <c r="BX58" i="1"/>
  <c r="J64" i="1" s="1"/>
  <c r="BX57" i="1"/>
  <c r="J63" i="1" s="1"/>
  <c r="BX56" i="1"/>
  <c r="J62" i="1" s="1"/>
  <c r="BX55" i="1"/>
  <c r="J61" i="1" s="1"/>
  <c r="BX54" i="1"/>
  <c r="J60" i="1" s="1"/>
  <c r="BX53" i="1"/>
  <c r="J59" i="1" s="1"/>
  <c r="BX52" i="1"/>
  <c r="J58" i="1" s="1"/>
  <c r="BX51" i="1"/>
  <c r="J57" i="1" s="1"/>
  <c r="BX50" i="1"/>
  <c r="J56" i="1" s="1"/>
  <c r="BX49" i="1"/>
  <c r="J55" i="1" s="1"/>
  <c r="BX48" i="1"/>
  <c r="J54" i="1" s="1"/>
  <c r="BX47" i="1"/>
  <c r="J53" i="1" s="1"/>
  <c r="BX46" i="1"/>
  <c r="J52" i="1" s="1"/>
  <c r="BX45" i="1"/>
  <c r="J51" i="1" s="1"/>
  <c r="BX44" i="1"/>
  <c r="J50" i="1" s="1"/>
  <c r="BX43" i="1"/>
  <c r="J49" i="1" s="1"/>
  <c r="BX42" i="1"/>
  <c r="J48" i="1" s="1"/>
  <c r="BX41" i="1"/>
  <c r="J47" i="1" s="1"/>
  <c r="BX40" i="1"/>
  <c r="J46" i="1" s="1"/>
  <c r="BX39" i="1"/>
  <c r="J45" i="1" s="1"/>
  <c r="BX38" i="1"/>
  <c r="J44" i="1" s="1"/>
  <c r="BX37" i="1"/>
  <c r="J43" i="1" s="1"/>
  <c r="BX36" i="1"/>
  <c r="J42" i="1" s="1"/>
  <c r="BX35" i="1"/>
  <c r="J41" i="1" s="1"/>
  <c r="BX34" i="1"/>
  <c r="J40" i="1" s="1"/>
  <c r="BX33" i="1"/>
  <c r="J39" i="1" s="1"/>
  <c r="BX32" i="1"/>
  <c r="J38" i="1" s="1"/>
  <c r="BX31" i="1"/>
  <c r="J37" i="1" s="1"/>
  <c r="BX30" i="1"/>
  <c r="J36" i="1" s="1"/>
  <c r="BX29" i="1"/>
  <c r="J35" i="1" s="1"/>
  <c r="BX28" i="1"/>
  <c r="J34" i="1" s="1"/>
  <c r="BX27" i="1"/>
  <c r="J33" i="1" s="1"/>
  <c r="BX26" i="1"/>
  <c r="J32" i="1" s="1"/>
  <c r="BX25" i="1"/>
  <c r="J31" i="1" s="1"/>
  <c r="BX24" i="1"/>
  <c r="J30" i="1" s="1"/>
  <c r="BX23" i="1"/>
  <c r="J29" i="1" s="1"/>
  <c r="BX22" i="1"/>
  <c r="J28" i="1" s="1"/>
  <c r="BX21" i="1"/>
  <c r="J27" i="1" s="1"/>
  <c r="BX20" i="1"/>
  <c r="J26" i="1" s="1"/>
  <c r="BX19" i="1"/>
  <c r="J25" i="1" s="1"/>
  <c r="BX18" i="1"/>
  <c r="J24" i="1" s="1"/>
  <c r="BX17" i="1"/>
  <c r="J23" i="1" s="1"/>
  <c r="BX16" i="1"/>
  <c r="J22" i="1" s="1"/>
  <c r="BX15" i="1"/>
  <c r="J21" i="1" s="1"/>
  <c r="BX14" i="1"/>
  <c r="J20" i="1" s="1"/>
  <c r="BX13" i="1"/>
  <c r="J19" i="1" s="1"/>
  <c r="BX12" i="1"/>
  <c r="J18" i="1" s="1"/>
  <c r="BX11" i="1"/>
  <c r="J17" i="1" s="1"/>
  <c r="BX10" i="1"/>
  <c r="J16" i="1" s="1"/>
  <c r="BX9" i="1"/>
  <c r="J15" i="1" s="1"/>
  <c r="BX8" i="1"/>
  <c r="J14" i="1" s="1"/>
  <c r="BX7" i="1"/>
  <c r="J13" i="1" s="1"/>
  <c r="BX6" i="1"/>
  <c r="J12" i="1" s="1"/>
  <c r="BX5" i="1"/>
  <c r="J11" i="1" s="1"/>
  <c r="BX4" i="1"/>
  <c r="J10" i="1" s="1"/>
  <c r="BX3" i="1"/>
  <c r="J9" i="1" s="1"/>
  <c r="BX2" i="1"/>
  <c r="J8" i="1" s="1"/>
  <c r="BX1" i="1"/>
  <c r="J7" i="1" s="1"/>
  <c r="BU70" i="1"/>
  <c r="AJ70" i="1"/>
  <c r="AI70" i="1" s="1"/>
  <c r="BU69" i="1"/>
  <c r="AJ69" i="1"/>
  <c r="AI69" i="1" s="1"/>
  <c r="BU68" i="1"/>
  <c r="AJ68" i="1"/>
  <c r="AI68" i="1" s="1"/>
  <c r="BU67" i="1"/>
  <c r="AJ67" i="1"/>
  <c r="AI67" i="1" s="1"/>
  <c r="BU66" i="1"/>
  <c r="AJ66" i="1"/>
  <c r="AI66" i="1" s="1"/>
  <c r="BU65" i="1"/>
  <c r="AJ65" i="1"/>
  <c r="AI65" i="1" s="1"/>
  <c r="BU64" i="1"/>
  <c r="AJ64" i="1"/>
  <c r="AI64" i="1" s="1"/>
  <c r="BU63" i="1"/>
  <c r="AJ63" i="1"/>
  <c r="AI63" i="1" s="1"/>
  <c r="BU62" i="1"/>
  <c r="AJ62" i="1"/>
  <c r="AI62" i="1" s="1"/>
  <c r="H66" i="1" s="1"/>
  <c r="BU60" i="1" s="1"/>
  <c r="BU61" i="1"/>
  <c r="AJ61" i="1"/>
  <c r="AI61" i="1" s="1"/>
  <c r="H65" i="1" s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U42" i="1"/>
  <c r="BU41" i="1"/>
  <c r="BU40" i="1"/>
  <c r="BU39" i="1"/>
  <c r="BU38" i="1"/>
  <c r="BU37" i="1"/>
  <c r="BU36" i="1"/>
  <c r="BU35" i="1"/>
  <c r="BU34" i="1"/>
  <c r="BU33" i="1"/>
  <c r="BU32" i="1"/>
  <c r="BU31" i="1"/>
  <c r="BU30" i="1"/>
  <c r="BU29" i="1"/>
  <c r="BU28" i="1"/>
  <c r="BU27" i="1"/>
  <c r="BU26" i="1"/>
  <c r="BU25" i="1"/>
  <c r="BU24" i="1"/>
  <c r="BU23" i="1"/>
  <c r="BU22" i="1"/>
  <c r="BU21" i="1"/>
  <c r="BU20" i="1"/>
  <c r="BU19" i="1"/>
  <c r="BU18" i="1"/>
  <c r="BU17" i="1"/>
  <c r="BU16" i="1"/>
  <c r="BU15" i="1"/>
  <c r="BU14" i="1"/>
  <c r="BU13" i="1"/>
  <c r="BU12" i="1"/>
  <c r="BU11" i="1"/>
  <c r="BU10" i="1"/>
  <c r="BU9" i="1"/>
  <c r="BU8" i="1"/>
  <c r="BU7" i="1"/>
  <c r="BU6" i="1"/>
  <c r="BU2" i="1"/>
  <c r="AJ60" i="1" l="1"/>
  <c r="AI60" i="1" s="1"/>
  <c r="H64" i="1" s="1"/>
  <c r="AJ59" i="1"/>
  <c r="AJ58" i="1"/>
  <c r="AI58" i="1" s="1"/>
  <c r="H62" i="1" s="1"/>
  <c r="AJ57" i="1"/>
  <c r="AI57" i="1" s="1"/>
  <c r="H61" i="1" s="1"/>
  <c r="AJ56" i="1"/>
  <c r="AI56" i="1" s="1"/>
  <c r="H60" i="1" s="1"/>
  <c r="AJ55" i="1"/>
  <c r="AI55" i="1" s="1"/>
  <c r="H59" i="1" s="1"/>
  <c r="AJ54" i="1"/>
  <c r="AI54" i="1" s="1"/>
  <c r="H58" i="1" s="1"/>
  <c r="AJ53" i="1"/>
  <c r="AI53" i="1" s="1"/>
  <c r="H57" i="1" s="1"/>
  <c r="AJ52" i="1"/>
  <c r="AI52" i="1" s="1"/>
  <c r="H56" i="1" s="1"/>
  <c r="AJ51" i="1"/>
  <c r="AJ50" i="1"/>
  <c r="AI50" i="1" s="1"/>
  <c r="H54" i="1" s="1"/>
  <c r="AJ49" i="1"/>
  <c r="AI49" i="1" s="1"/>
  <c r="H53" i="1" s="1"/>
  <c r="AJ48" i="1"/>
  <c r="AI48" i="1" s="1"/>
  <c r="H52" i="1" s="1"/>
  <c r="AJ47" i="1"/>
  <c r="AJ46" i="1"/>
  <c r="AI46" i="1" s="1"/>
  <c r="H50" i="1" s="1"/>
  <c r="AJ45" i="1"/>
  <c r="AI45" i="1" s="1"/>
  <c r="H49" i="1" s="1"/>
  <c r="AJ44" i="1"/>
  <c r="AI44" i="1" s="1"/>
  <c r="H48" i="1" s="1"/>
  <c r="AJ43" i="1"/>
  <c r="AJ42" i="1"/>
  <c r="AI42" i="1" s="1"/>
  <c r="H46" i="1" s="1"/>
  <c r="AJ41" i="1"/>
  <c r="AI41" i="1" s="1"/>
  <c r="H45" i="1" s="1"/>
  <c r="AJ40" i="1"/>
  <c r="AI40" i="1" s="1"/>
  <c r="H44" i="1" s="1"/>
  <c r="AJ39" i="1"/>
  <c r="AJ38" i="1"/>
  <c r="AI38" i="1" s="1"/>
  <c r="H42" i="1" s="1"/>
  <c r="AJ37" i="1"/>
  <c r="AI37" i="1" s="1"/>
  <c r="H41" i="1" s="1"/>
  <c r="AJ36" i="1"/>
  <c r="AI36" i="1" s="1"/>
  <c r="H40" i="1" s="1"/>
  <c r="AJ35" i="1"/>
  <c r="AJ34" i="1"/>
  <c r="AJ33" i="1"/>
  <c r="AI33" i="1" s="1"/>
  <c r="H37" i="1" s="1"/>
  <c r="AJ32" i="1"/>
  <c r="AI32" i="1" s="1"/>
  <c r="H36" i="1" s="1"/>
  <c r="AJ31" i="1"/>
  <c r="AI31" i="1" s="1"/>
  <c r="H35" i="1" s="1"/>
  <c r="AJ30" i="1"/>
  <c r="AI30" i="1" s="1"/>
  <c r="H34" i="1" s="1"/>
  <c r="AJ29" i="1"/>
  <c r="AI29" i="1" s="1"/>
  <c r="H33" i="1" s="1"/>
  <c r="AJ28" i="1"/>
  <c r="AI28" i="1" s="1"/>
  <c r="H32" i="1" s="1"/>
  <c r="AJ27" i="1"/>
  <c r="AJ26" i="1"/>
  <c r="AJ25" i="1"/>
  <c r="AI25" i="1" s="1"/>
  <c r="H29" i="1" s="1"/>
  <c r="AJ24" i="1"/>
  <c r="AI24" i="1" s="1"/>
  <c r="H28" i="1" s="1"/>
  <c r="AJ23" i="1"/>
  <c r="AJ22" i="1"/>
  <c r="AI22" i="1" s="1"/>
  <c r="H26" i="1" s="1"/>
  <c r="AJ21" i="1"/>
  <c r="AI21" i="1" s="1"/>
  <c r="H25" i="1" s="1"/>
  <c r="AJ20" i="1"/>
  <c r="AI20" i="1" s="1"/>
  <c r="H24" i="1" s="1"/>
  <c r="AJ19" i="1"/>
  <c r="AI19" i="1" s="1"/>
  <c r="H23" i="1" s="1"/>
  <c r="AJ18" i="1"/>
  <c r="AI18" i="1" s="1"/>
  <c r="H22" i="1" s="1"/>
  <c r="AJ17" i="1"/>
  <c r="AI17" i="1" s="1"/>
  <c r="H21" i="1" s="1"/>
  <c r="AJ16" i="1"/>
  <c r="AI16" i="1" s="1"/>
  <c r="H20" i="1" s="1"/>
  <c r="AJ15" i="1"/>
  <c r="AJ14" i="1"/>
  <c r="AI14" i="1" s="1"/>
  <c r="H18" i="1" s="1"/>
  <c r="AJ13" i="1"/>
  <c r="AI13" i="1" s="1"/>
  <c r="H17" i="1" s="1"/>
  <c r="AJ12" i="1"/>
  <c r="AI12" i="1" s="1"/>
  <c r="H16" i="1" s="1"/>
  <c r="AJ11" i="1"/>
  <c r="AJ10" i="1"/>
  <c r="AI10" i="1" s="1"/>
  <c r="H14" i="1" s="1"/>
  <c r="AJ9" i="1"/>
  <c r="AI9" i="1" s="1"/>
  <c r="H13" i="1" s="1"/>
  <c r="AJ8" i="1"/>
  <c r="AI8" i="1" s="1"/>
  <c r="H12" i="1" s="1"/>
  <c r="AJ7" i="1"/>
  <c r="AI7" i="1" s="1"/>
  <c r="H11" i="1" s="1"/>
  <c r="BU5" i="1" s="1"/>
  <c r="AJ6" i="1"/>
  <c r="AI6" i="1" s="1"/>
  <c r="H10" i="1" s="1"/>
  <c r="BU4" i="1" s="1"/>
  <c r="AJ5" i="1"/>
  <c r="AI5" i="1" s="1"/>
  <c r="H9" i="1" s="1"/>
  <c r="BU3" i="1" s="1"/>
  <c r="AJ4" i="1"/>
  <c r="AI4" i="1" s="1"/>
  <c r="H8" i="1" s="1"/>
  <c r="AI34" i="1"/>
  <c r="H38" i="1" s="1"/>
  <c r="AI26" i="1"/>
  <c r="H30" i="1" s="1"/>
  <c r="AJ3" i="1"/>
  <c r="AI3" i="1" s="1"/>
  <c r="H7" i="1" s="1"/>
  <c r="AI59" i="1"/>
  <c r="H63" i="1" s="1"/>
  <c r="AI51" i="1"/>
  <c r="H55" i="1" s="1"/>
  <c r="AI47" i="1"/>
  <c r="H51" i="1" s="1"/>
  <c r="AI43" i="1"/>
  <c r="H47" i="1" s="1"/>
  <c r="AI39" i="1"/>
  <c r="H43" i="1" s="1"/>
  <c r="AI35" i="1"/>
  <c r="H39" i="1" s="1"/>
  <c r="AI27" i="1"/>
  <c r="H31" i="1" s="1"/>
  <c r="AI23" i="1"/>
  <c r="H27" i="1" s="1"/>
  <c r="AI15" i="1"/>
  <c r="H19" i="1" s="1"/>
  <c r="AI11" i="1"/>
  <c r="H15" i="1" s="1"/>
  <c r="BU1" i="1" l="1"/>
  <c r="BV1" i="1" s="1"/>
  <c r="I3" i="1" s="1"/>
  <c r="L2" i="2" l="1"/>
  <c r="K2" i="2" s="1"/>
</calcChain>
</file>

<file path=xl/sharedStrings.xml><?xml version="1.0" encoding="utf-8"?>
<sst xmlns="http://schemas.openxmlformats.org/spreadsheetml/2006/main" count="2531" uniqueCount="110">
  <si>
    <t>PLANILLA DE CARGA</t>
  </si>
  <si>
    <t>NOMBRES</t>
  </si>
  <si>
    <t>APELLIDOS</t>
  </si>
  <si>
    <t>DIRECCION</t>
  </si>
  <si>
    <t>TELEFONO</t>
  </si>
  <si>
    <t>COMUNA ENTREGA</t>
  </si>
  <si>
    <t>TIPO DE PAGO</t>
  </si>
  <si>
    <t>VALOR DE FLETE</t>
  </si>
  <si>
    <t>CONTROL</t>
  </si>
  <si>
    <t>QUINTA NORMAL</t>
  </si>
  <si>
    <t>MACHALI</t>
  </si>
  <si>
    <t>MAIPU</t>
  </si>
  <si>
    <t>SAN BERNARDO</t>
  </si>
  <si>
    <t>LAS CONDES</t>
  </si>
  <si>
    <t>ISLA DE MAIPO</t>
  </si>
  <si>
    <t>SANTIAGO</t>
  </si>
  <si>
    <t>MACUL</t>
  </si>
  <si>
    <t>CONCHALI</t>
  </si>
  <si>
    <t>PENALOLEN</t>
  </si>
  <si>
    <t>CERRO NAVIA</t>
  </si>
  <si>
    <t>PUENTE ALTO</t>
  </si>
  <si>
    <t>LA PINTANA</t>
  </si>
  <si>
    <t>LO BARNECHEA</t>
  </si>
  <si>
    <t>VALPARAÍSO</t>
  </si>
  <si>
    <t>LA GRANJA</t>
  </si>
  <si>
    <t>PENAFLOR</t>
  </si>
  <si>
    <t>QUILPUE</t>
  </si>
  <si>
    <t>RENCA</t>
  </si>
  <si>
    <t>RECOLETA</t>
  </si>
  <si>
    <t>VIÑA DEL MAR</t>
  </si>
  <si>
    <t>GRANEROS</t>
  </si>
  <si>
    <t>RANCAGUA</t>
  </si>
  <si>
    <t>LA FLORIDA</t>
  </si>
  <si>
    <t>LA CISTERNA</t>
  </si>
  <si>
    <t>PROVIDENCIA</t>
  </si>
  <si>
    <t>SAN RAMON</t>
  </si>
  <si>
    <t>QUINTERO</t>
  </si>
  <si>
    <t>LIMACHE</t>
  </si>
  <si>
    <t>VILLA ALEMANA</t>
  </si>
  <si>
    <t>OLIVAR</t>
  </si>
  <si>
    <t>REQUINOA</t>
  </si>
  <si>
    <t>RENGO</t>
  </si>
  <si>
    <t>PLACILLA</t>
  </si>
  <si>
    <t>CURAUMA</t>
  </si>
  <si>
    <t>CONCON</t>
  </si>
  <si>
    <t>COLINA</t>
  </si>
  <si>
    <t>QUILICURA</t>
  </si>
  <si>
    <t>PUDAHUEL</t>
  </si>
  <si>
    <t>PADRE HURTADO</t>
  </si>
  <si>
    <t>LO PRADO</t>
  </si>
  <si>
    <t>ESTACION CENTRAL</t>
  </si>
  <si>
    <t>CERRILLOS</t>
  </si>
  <si>
    <t>LO ESPEJO</t>
  </si>
  <si>
    <t>EL BOSQUE</t>
  </si>
  <si>
    <t>PEDRO AGUIRRE CERDA</t>
  </si>
  <si>
    <t>SAN MIGUEL</t>
  </si>
  <si>
    <t>SAN JOAQUIN</t>
  </si>
  <si>
    <t>NUNOA</t>
  </si>
  <si>
    <t>LA REINA</t>
  </si>
  <si>
    <t>VITACURA</t>
  </si>
  <si>
    <t>HUECHURABA</t>
  </si>
  <si>
    <t>INDEPENDENCIA</t>
  </si>
  <si>
    <t>LAMPA</t>
  </si>
  <si>
    <t>TALAGANTE</t>
  </si>
  <si>
    <t>CHICUREO</t>
  </si>
  <si>
    <t>BUIN</t>
  </si>
  <si>
    <t>PIRQUE</t>
  </si>
  <si>
    <t>CALERA DE TANGO</t>
  </si>
  <si>
    <t>PAINE</t>
  </si>
  <si>
    <t>Columna1</t>
  </si>
  <si>
    <t>Comunas</t>
  </si>
  <si>
    <t>CASABLANCA</t>
  </si>
  <si>
    <t>SAN FRANCISCO DE MOSTAZAL</t>
  </si>
  <si>
    <t>SAN JOSE DE MAIPO</t>
  </si>
  <si>
    <t>PLAYA ANCHA</t>
  </si>
  <si>
    <t>PENABLANCA</t>
  </si>
  <si>
    <t>CURACAVI</t>
  </si>
  <si>
    <t>Pagado</t>
  </si>
  <si>
    <t>Servicio</t>
  </si>
  <si>
    <t xml:space="preserve">MediumTicket Hasta 10 kg </t>
  </si>
  <si>
    <t>ticket</t>
  </si>
  <si>
    <t>comuna</t>
  </si>
  <si>
    <t>valor</t>
  </si>
  <si>
    <t>VALPARAISO</t>
  </si>
  <si>
    <t>PEÑABLANCA</t>
  </si>
  <si>
    <t>TIPO ENCOMIENDA</t>
  </si>
  <si>
    <t>FAVOR ANEXAR A CORREO:</t>
  </si>
  <si>
    <t>MISENVIOS@TEXCARGO.CL</t>
  </si>
  <si>
    <t xml:space="preserve">COMPROBANTE DE PAGO </t>
  </si>
  <si>
    <t>MiniTicket Hasta 2 Kg</t>
  </si>
  <si>
    <t>DEBE INCLUIR EN EL CORREO:</t>
  </si>
  <si>
    <t xml:space="preserve">TU NOMBRE </t>
  </si>
  <si>
    <t>TU DIRECCION DE RETIRO</t>
  </si>
  <si>
    <t>TU NOMBRE DE PYME O TIENDA</t>
  </si>
  <si>
    <t>TU N° TELEFONO</t>
  </si>
  <si>
    <t>TOTAL A PAGAR</t>
  </si>
  <si>
    <t>OBSERVACION EN PLANILLA</t>
  </si>
  <si>
    <r>
      <t xml:space="preserve">IMPORTANTE:  </t>
    </r>
    <r>
      <rPr>
        <sz val="11"/>
        <color rgb="FF000000"/>
        <rFont val="Calibri"/>
        <family val="2"/>
      </rPr>
      <t>Por favor complete los campos indicados. No cambiar el orden de este formato</t>
    </r>
  </si>
  <si>
    <t>El peso volumetrico de tu carga afecta en el precio</t>
  </si>
  <si>
    <t>CONOCE TU PESO VOLUMETRICO</t>
  </si>
  <si>
    <t>ANCHO</t>
  </si>
  <si>
    <t>LARGO</t>
  </si>
  <si>
    <t>ALTO</t>
  </si>
  <si>
    <t>PESO KG</t>
  </si>
  <si>
    <t>MOSTAZAL</t>
  </si>
  <si>
    <t>Por pagar</t>
  </si>
  <si>
    <t>MediumTicket Hasta 7 kg</t>
  </si>
  <si>
    <t>MaxiTicket de 8 kg Hasta 25 Kg</t>
  </si>
  <si>
    <t>NOMBRE DE QUIEN RECIBE</t>
  </si>
  <si>
    <t>CALLE 123 DPTO O CASA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</si>
</sst>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7" x14ac:knownFonts="1">
    <font>
      <sz val="11"/>
      <color rgb="FF000000"/>
      <name val="Calibri"/>
    </font>
    <font>
      <sz val="11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</font>
    <font>
      <b/>
      <i/>
      <sz val="11"/>
      <color rgb="FFFF0000"/>
      <name val="Calibri"/>
      <family val="2"/>
    </font>
    <font>
      <sz val="11"/>
      <color rgb="FFC00000"/>
      <name val="Calibri"/>
      <family val="2"/>
    </font>
    <font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2">
    <xf numFmtId="0" fontId="0" fillId="0" borderId="0" xfId="0" applyFont="1" applyAlignment="1"/>
    <xf numFmtId="0" fontId="0" fillId="2" borderId="1" xfId="0" applyFont="1" applyFill="1" applyBorder="1"/>
    <xf numFmtId="1" fontId="0" fillId="2" borderId="1" xfId="0" applyNumberFormat="1" applyFont="1" applyFill="1" applyBorder="1"/>
    <xf numFmtId="0" fontId="3" fillId="3" borderId="10" xfId="0" applyFont="1" applyFill="1" applyBorder="1"/>
    <xf numFmtId="1" fontId="0" fillId="0" borderId="0" xfId="0" applyNumberFormat="1" applyFont="1"/>
    <xf numFmtId="0" fontId="4" fillId="0" borderId="0" xfId="0" applyFont="1" applyAlignment="1"/>
    <xf numFmtId="1" fontId="0" fillId="0" borderId="12" xfId="0" applyNumberFormat="1" applyFont="1" applyBorder="1"/>
    <xf numFmtId="0" fontId="0" fillId="2" borderId="11" xfId="0" applyFont="1" applyFill="1" applyBorder="1"/>
    <xf numFmtId="0" fontId="3" fillId="3" borderId="14" xfId="0" applyFont="1" applyFill="1" applyBorder="1"/>
    <xf numFmtId="0" fontId="0" fillId="0" borderId="12" xfId="0" applyFont="1" applyBorder="1" applyAlignment="1"/>
    <xf numFmtId="164" fontId="0" fillId="0" borderId="0" xfId="0" applyNumberFormat="1" applyFont="1" applyAlignment="1"/>
    <xf numFmtId="0" fontId="5" fillId="0" borderId="0" xfId="0" applyFont="1" applyAlignment="1"/>
    <xf numFmtId="0" fontId="3" fillId="3" borderId="13" xfId="0" applyFont="1" applyFill="1" applyBorder="1"/>
    <xf numFmtId="1" fontId="0" fillId="2" borderId="13" xfId="0" applyNumberFormat="1" applyFont="1" applyFill="1" applyBorder="1"/>
    <xf numFmtId="0" fontId="4" fillId="2" borderId="10" xfId="0" applyFont="1" applyFill="1" applyBorder="1" applyAlignment="1">
      <alignment wrapText="1"/>
    </xf>
    <xf numFmtId="0" fontId="3" fillId="5" borderId="16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0" fillId="3" borderId="12" xfId="0" applyFont="1" applyFill="1" applyBorder="1" applyProtection="1">
      <protection hidden="1"/>
    </xf>
    <xf numFmtId="164" fontId="5" fillId="0" borderId="9" xfId="0" applyNumberFormat="1" applyFont="1" applyBorder="1" applyAlignment="1" applyProtection="1">
      <protection hidden="1"/>
    </xf>
    <xf numFmtId="0" fontId="4" fillId="2" borderId="15" xfId="0" applyFont="1" applyFill="1" applyBorder="1"/>
    <xf numFmtId="0" fontId="2" fillId="2" borderId="7" xfId="0" applyFont="1" applyFill="1" applyBorder="1" applyAlignment="1">
      <alignment horizontal="center"/>
    </xf>
    <xf numFmtId="0" fontId="9" fillId="0" borderId="0" xfId="0" applyFont="1" applyAlignment="1"/>
    <xf numFmtId="164" fontId="9" fillId="0" borderId="9" xfId="0" applyNumberFormat="1" applyFont="1" applyBorder="1" applyAlignment="1" applyProtection="1">
      <protection hidden="1"/>
    </xf>
    <xf numFmtId="0" fontId="3" fillId="4" borderId="0" xfId="0" applyFont="1" applyFill="1" applyAlignment="1"/>
    <xf numFmtId="0" fontId="7" fillId="4" borderId="0" xfId="1" applyFill="1" applyAlignment="1"/>
    <xf numFmtId="0" fontId="4" fillId="2" borderId="1" xfId="0" applyFont="1" applyFill="1" applyBorder="1"/>
    <xf numFmtId="1" fontId="4" fillId="2" borderId="2" xfId="0" applyNumberFormat="1" applyFont="1" applyFill="1" applyBorder="1" applyAlignment="1">
      <alignment vertical="top" wrapText="1"/>
    </xf>
    <xf numFmtId="0" fontId="1" fillId="4" borderId="4" xfId="0" applyFont="1" applyFill="1" applyBorder="1" applyAlignment="1"/>
    <xf numFmtId="0" fontId="4" fillId="4" borderId="0" xfId="0" applyFont="1" applyFill="1" applyAlignment="1"/>
    <xf numFmtId="0" fontId="1" fillId="4" borderId="6" xfId="0" applyFont="1" applyFill="1" applyBorder="1" applyAlignment="1"/>
    <xf numFmtId="1" fontId="0" fillId="6" borderId="1" xfId="0" applyNumberFormat="1" applyFont="1" applyFill="1" applyBorder="1" applyAlignment="1">
      <alignment vertical="top" wrapText="1"/>
    </xf>
    <xf numFmtId="0" fontId="12" fillId="4" borderId="0" xfId="0" applyFont="1" applyFill="1" applyAlignment="1"/>
    <xf numFmtId="0" fontId="1" fillId="4" borderId="3" xfId="0" applyFont="1" applyFill="1" applyBorder="1" applyAlignment="1"/>
    <xf numFmtId="0" fontId="1" fillId="4" borderId="9" xfId="0" applyFont="1" applyFill="1" applyBorder="1" applyAlignment="1"/>
    <xf numFmtId="0" fontId="3" fillId="2" borderId="1" xfId="0" applyFont="1" applyFill="1" applyBorder="1"/>
    <xf numFmtId="0" fontId="8" fillId="4" borderId="0" xfId="0" applyFont="1" applyFill="1" applyAlignment="1"/>
    <xf numFmtId="1" fontId="3" fillId="6" borderId="1" xfId="0" applyNumberFormat="1" applyFont="1" applyFill="1" applyBorder="1" applyAlignment="1">
      <alignment vertical="top" wrapText="1"/>
    </xf>
    <xf numFmtId="164" fontId="11" fillId="6" borderId="1" xfId="0" applyNumberFormat="1" applyFont="1" applyFill="1" applyBorder="1" applyAlignment="1">
      <alignment horizontal="left" vertical="top" wrapText="1"/>
    </xf>
    <xf numFmtId="1" fontId="0" fillId="0" borderId="1" xfId="0" applyNumberFormat="1" applyFont="1" applyFill="1" applyBorder="1" applyAlignment="1">
      <alignment vertical="top" wrapText="1"/>
    </xf>
    <xf numFmtId="0" fontId="0" fillId="0" borderId="1" xfId="0" applyFont="1" applyFill="1" applyBorder="1"/>
    <xf numFmtId="0" fontId="6" fillId="0" borderId="9" xfId="0" applyFont="1" applyFill="1" applyBorder="1" applyProtection="1">
      <protection hidden="1"/>
    </xf>
    <xf numFmtId="0" fontId="5" fillId="0" borderId="0" xfId="0" applyFont="1" applyFill="1" applyAlignment="1"/>
    <xf numFmtId="0" fontId="9" fillId="0" borderId="0" xfId="0" applyFont="1" applyFill="1" applyAlignment="1"/>
    <xf numFmtId="0" fontId="13" fillId="0" borderId="0" xfId="0" applyFont="1" applyAlignment="1"/>
    <xf numFmtId="0" fontId="14" fillId="0" borderId="0" xfId="0" applyFont="1" applyAlignment="1"/>
    <xf numFmtId="164" fontId="9" fillId="0" borderId="12" xfId="0" applyNumberFormat="1" applyFont="1" applyBorder="1" applyAlignment="1" applyProtection="1">
      <alignment horizontal="right"/>
      <protection hidden="1"/>
    </xf>
    <xf numFmtId="1" fontId="0" fillId="0" borderId="17" xfId="0" applyNumberFormat="1" applyFont="1" applyBorder="1"/>
    <xf numFmtId="0" fontId="6" fillId="0" borderId="0" xfId="0" applyFont="1" applyFill="1" applyAlignment="1"/>
    <xf numFmtId="1" fontId="3" fillId="3" borderId="12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0" fontId="15" fillId="2" borderId="1" xfId="0" applyFont="1" applyFill="1" applyBorder="1"/>
    <xf numFmtId="1" fontId="3" fillId="2" borderId="12" xfId="0" applyNumberFormat="1" applyFont="1" applyFill="1" applyBorder="1" applyAlignment="1">
      <alignment vertical="top" wrapText="1"/>
    </xf>
    <xf numFmtId="0" fontId="1" fillId="4" borderId="12" xfId="0" applyFont="1" applyFill="1" applyBorder="1" applyAlignment="1"/>
    <xf numFmtId="0" fontId="1" fillId="0" borderId="12" xfId="0" applyFont="1" applyBorder="1" applyAlignment="1">
      <alignment horizontal="left"/>
    </xf>
    <xf numFmtId="164" fontId="5" fillId="0" borderId="0" xfId="0" applyNumberFormat="1" applyFont="1" applyAlignment="1"/>
    <xf numFmtId="0" fontId="4" fillId="0" borderId="12" xfId="0" applyFont="1" applyBorder="1" applyAlignment="1"/>
    <xf numFmtId="0" fontId="4" fillId="2" borderId="11" xfId="0" applyFont="1" applyFill="1" applyBorder="1"/>
    <xf numFmtId="0" fontId="6" fillId="0" borderId="9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0" fontId="16" fillId="0" borderId="5" xfId="0" applyFont="1" applyBorder="1" applyAlignment="1">
      <alignment horizontal="left"/>
    </xf>
  </cellXfs>
  <cellStyles count="2">
    <cellStyle name="Hipervínculo" xfId="1" builtinId="8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/>
        <i/>
        <color rgb="FF002060"/>
      </font>
    </dxf>
    <dxf>
      <font>
        <b/>
        <i/>
        <color theme="4" tint="-0.499984740745262"/>
      </font>
    </dxf>
    <dxf>
      <font>
        <b val="0"/>
        <i/>
        <color rgb="FF0070C0"/>
      </font>
    </dxf>
    <dxf>
      <font>
        <color rgb="FF00B050"/>
      </font>
    </dxf>
    <dxf>
      <font>
        <strike val="0"/>
        <color theme="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F0"/>
        </patternFill>
      </fill>
    </dxf>
    <dxf>
      <font>
        <strike val="0"/>
        <color theme="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61CBFB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142875</xdr:rowOff>
    </xdr:from>
    <xdr:ext cx="1895475" cy="7334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A68" totalsRowShown="0">
  <autoFilter ref="A1:A68" xr:uid="{00000000-0009-0000-0100-000002000000}"/>
  <sortState xmlns:xlrd2="http://schemas.microsoft.com/office/spreadsheetml/2017/richdata2" ref="A2:A68">
    <sortCondition ref="A1:A68"/>
  </sortState>
  <tableColumns count="1">
    <tableColumn id="1" xr3:uid="{00000000-0010-0000-0000-000001000000}" name="Comuna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B1:B4" totalsRowShown="0" headerRowDxfId="3" dataDxfId="2">
  <autoFilter ref="B1:B4" xr:uid="{00000000-0009-0000-0100-000003000000}"/>
  <tableColumns count="1">
    <tableColumn id="1" xr3:uid="{00000000-0010-0000-0100-000001000000}" name="Servicio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D1:D6" totalsRowShown="0" headerRowDxfId="0">
  <autoFilter ref="D1:D6" xr:uid="{00000000-0009-0000-0100-000004000000}"/>
  <tableColumns count="1">
    <tableColumn id="1" xr3:uid="{00000000-0010-0000-0200-000001000000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SENVIOS@TEXCARGO.C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86"/>
  <sheetViews>
    <sheetView tabSelected="1" zoomScaleNormal="100" workbookViewId="0">
      <selection activeCell="J7" sqref="J7"/>
    </sheetView>
  </sheetViews>
  <sheetFormatPr baseColWidth="10" defaultColWidth="14.42578125" defaultRowHeight="15" customHeight="1" x14ac:dyDescent="0.25"/>
  <cols>
    <col min="1" max="1" width="30.42578125" customWidth="1"/>
    <col min="2" max="2" width="33.140625" customWidth="1"/>
    <col min="3" max="3" width="54.42578125" customWidth="1"/>
    <col min="4" max="4" width="15.7109375" customWidth="1"/>
    <col min="5" max="5" width="18.42578125" customWidth="1"/>
    <col min="6" max="6" width="13.85546875" customWidth="1"/>
    <col min="7" max="7" width="28.5703125" customWidth="1"/>
    <col min="8" max="8" width="20.85546875" customWidth="1"/>
    <col min="9" max="9" width="12.28515625" customWidth="1"/>
    <col min="10" max="10" width="40.85546875" customWidth="1"/>
    <col min="20" max="20" width="14.28515625" customWidth="1"/>
    <col min="21" max="21" width="14.42578125" customWidth="1"/>
    <col min="22" max="22" width="14.28515625" customWidth="1"/>
    <col min="23" max="23" width="23.7109375" customWidth="1"/>
    <col min="24" max="24" width="19.28515625" customWidth="1"/>
    <col min="25" max="25" width="29.85546875" customWidth="1"/>
    <col min="26" max="26" width="9.42578125" customWidth="1"/>
    <col min="27" max="27" width="18.85546875" hidden="1" customWidth="1"/>
    <col min="28" max="29" width="14.42578125" hidden="1" customWidth="1"/>
    <col min="30" max="34" width="0" hidden="1" customWidth="1"/>
    <col min="35" max="35" width="19.85546875" hidden="1" customWidth="1"/>
    <col min="36" max="40" width="0" hidden="1" customWidth="1"/>
    <col min="41" max="41" width="16" hidden="1" customWidth="1"/>
    <col min="42" max="53" width="0" hidden="1" customWidth="1"/>
    <col min="54" max="54" width="29.42578125" hidden="1" customWidth="1"/>
    <col min="55" max="60" width="0" hidden="1" customWidth="1"/>
    <col min="61" max="61" width="18" hidden="1" customWidth="1"/>
    <col min="62" max="64" width="0" hidden="1" customWidth="1"/>
    <col min="65" max="65" width="19.28515625" hidden="1" customWidth="1"/>
    <col min="66" max="67" width="0" hidden="1" customWidth="1"/>
    <col min="68" max="68" width="20.42578125" hidden="1" customWidth="1"/>
    <col min="69" max="69" width="29.42578125" hidden="1" customWidth="1"/>
    <col min="70" max="70" width="36.85546875" hidden="1" customWidth="1"/>
    <col min="71" max="71" width="45.85546875" hidden="1" customWidth="1"/>
    <col min="72" max="72" width="36.42578125" hidden="1" customWidth="1"/>
    <col min="73" max="73" width="41.28515625" hidden="1" customWidth="1"/>
    <col min="74" max="74" width="42" hidden="1" customWidth="1"/>
    <col min="75" max="75" width="61.42578125" hidden="1" customWidth="1"/>
    <col min="76" max="76" width="31" style="44" hidden="1" customWidth="1"/>
    <col min="77" max="77" width="0" hidden="1" customWidth="1"/>
    <col min="78" max="78" width="2.7109375" customWidth="1"/>
  </cols>
  <sheetData>
    <row r="1" spans="1:76" ht="15" customHeight="1" x14ac:dyDescent="0.25">
      <c r="A1" s="1"/>
      <c r="B1" s="35" t="s">
        <v>86</v>
      </c>
      <c r="C1" s="34" t="s">
        <v>97</v>
      </c>
      <c r="D1" s="26"/>
      <c r="E1" s="32"/>
      <c r="F1" s="32"/>
      <c r="G1" s="33"/>
      <c r="H1" s="23" t="s">
        <v>90</v>
      </c>
      <c r="I1" s="27"/>
      <c r="J1" s="23" t="s">
        <v>90</v>
      </c>
      <c r="U1" s="21"/>
      <c r="V1" s="21"/>
      <c r="W1" s="21"/>
      <c r="X1" s="21"/>
      <c r="Y1" s="21"/>
      <c r="Z1" s="11"/>
      <c r="AB1" s="43"/>
      <c r="AC1" s="43"/>
      <c r="AD1" s="10"/>
      <c r="AE1" s="41">
        <v>3000</v>
      </c>
      <c r="AF1" s="41">
        <v>2000</v>
      </c>
      <c r="AG1" s="41">
        <v>4600</v>
      </c>
      <c r="AH1" s="41">
        <v>1000</v>
      </c>
      <c r="AI1" s="41"/>
      <c r="AJ1" s="41"/>
      <c r="AK1" s="41" t="s">
        <v>65</v>
      </c>
      <c r="AL1" s="41" t="s">
        <v>45</v>
      </c>
      <c r="AM1" s="41" t="s">
        <v>64</v>
      </c>
      <c r="AN1" s="41" t="s">
        <v>62</v>
      </c>
      <c r="AO1" s="41" t="s">
        <v>48</v>
      </c>
      <c r="AP1" s="41" t="s">
        <v>76</v>
      </c>
      <c r="AQ1" s="41" t="s">
        <v>71</v>
      </c>
      <c r="AR1" s="41" t="s">
        <v>43</v>
      </c>
      <c r="AS1" s="41" t="s">
        <v>42</v>
      </c>
      <c r="AT1" s="41" t="s">
        <v>83</v>
      </c>
      <c r="AU1" s="41" t="s">
        <v>29</v>
      </c>
      <c r="AV1" s="41" t="s">
        <v>44</v>
      </c>
      <c r="AW1" s="41" t="s">
        <v>26</v>
      </c>
      <c r="AX1" s="41" t="s">
        <v>38</v>
      </c>
      <c r="AY1" s="41" t="s">
        <v>84</v>
      </c>
      <c r="AZ1" s="41" t="s">
        <v>31</v>
      </c>
      <c r="BA1" s="41" t="s">
        <v>10</v>
      </c>
      <c r="BB1" s="41" t="s">
        <v>72</v>
      </c>
      <c r="BC1" s="41" t="s">
        <v>30</v>
      </c>
      <c r="BD1" s="41" t="s">
        <v>41</v>
      </c>
      <c r="BE1" s="41" t="s">
        <v>39</v>
      </c>
      <c r="BF1" s="41" t="s">
        <v>40</v>
      </c>
      <c r="BG1" s="41" t="s">
        <v>74</v>
      </c>
      <c r="BH1" s="41" t="s">
        <v>68</v>
      </c>
      <c r="BI1" s="41" t="s">
        <v>67</v>
      </c>
      <c r="BJ1" s="41" t="s">
        <v>25</v>
      </c>
      <c r="BK1" s="41" t="s">
        <v>63</v>
      </c>
      <c r="BL1" s="41" t="s">
        <v>14</v>
      </c>
      <c r="BM1" s="41" t="s">
        <v>73</v>
      </c>
      <c r="BN1" s="41" t="s">
        <v>66</v>
      </c>
      <c r="BO1" s="41"/>
      <c r="BP1" s="41" t="s">
        <v>89</v>
      </c>
      <c r="BQ1" s="41" t="s">
        <v>106</v>
      </c>
      <c r="BR1" s="41" t="s">
        <v>107</v>
      </c>
      <c r="BS1" s="41"/>
      <c r="BT1" s="47" t="s">
        <v>77</v>
      </c>
      <c r="BU1" s="41">
        <f>IF(F7=BT1,SUM(H7),"")</f>
        <v>0</v>
      </c>
      <c r="BV1" s="41">
        <f>SUM(BU1:BU60)</f>
        <v>0</v>
      </c>
      <c r="BW1" s="41"/>
      <c r="BX1" s="57" t="str">
        <f>IF(ISNONTEXT(A7),"EMPECEMOS A ENVIAR",IF(ISTEXT(A7),IF(ISBLANK(B7),"FAVOR ESCRIBIR APELLIDO",IF(ISBLANK(C7),"FAVOR ESCRIBIR DIRECCION",IF(ISBLANK(D7),"FAVOR INTRODUCIR NUMERO DE TELEFONO",IF(ISBLANK(E7),"FAVOR SELECCIONAR COMUNA",IF(ISBLANK(F7),"FAVOR SELECCIONAR TIPO DE PAGO",IF(ISBLANK(G7),"FAVOR SELECCIONAR TIPO DE ENCOMIENDA","OK"))))))))</f>
        <v>FAVOR SELECCIONAR COMUNA</v>
      </c>
    </row>
    <row r="2" spans="1:76" x14ac:dyDescent="0.25">
      <c r="A2" s="1"/>
      <c r="B2" s="24" t="s">
        <v>87</v>
      </c>
      <c r="C2" s="50" t="s">
        <v>98</v>
      </c>
      <c r="D2" s="61" t="s">
        <v>99</v>
      </c>
      <c r="E2" s="61"/>
      <c r="F2" s="61"/>
      <c r="G2" s="33"/>
      <c r="H2" s="31" t="s">
        <v>88</v>
      </c>
      <c r="I2" s="29"/>
      <c r="J2" s="28" t="s">
        <v>91</v>
      </c>
      <c r="V2" s="21"/>
      <c r="W2" s="21"/>
      <c r="X2" s="21"/>
      <c r="Y2" s="21"/>
      <c r="Z2" s="11"/>
      <c r="AB2" s="43"/>
      <c r="AC2" s="43"/>
      <c r="AD2" s="10"/>
      <c r="AE2" s="41">
        <v>3000</v>
      </c>
      <c r="AF2" s="41">
        <v>2000</v>
      </c>
      <c r="AG2" s="41">
        <v>4600</v>
      </c>
      <c r="AH2" s="41">
        <v>1000</v>
      </c>
      <c r="AI2" s="41"/>
      <c r="AJ2" s="41"/>
      <c r="AK2" s="41" t="s">
        <v>65</v>
      </c>
      <c r="AL2" s="41" t="s">
        <v>45</v>
      </c>
      <c r="AM2" s="41" t="s">
        <v>64</v>
      </c>
      <c r="AN2" s="41" t="s">
        <v>62</v>
      </c>
      <c r="AO2" s="41" t="s">
        <v>48</v>
      </c>
      <c r="AP2" s="41" t="s">
        <v>76</v>
      </c>
      <c r="AQ2" s="41" t="s">
        <v>71</v>
      </c>
      <c r="AR2" s="41" t="s">
        <v>43</v>
      </c>
      <c r="AS2" s="41" t="s">
        <v>42</v>
      </c>
      <c r="AT2" s="41" t="s">
        <v>83</v>
      </c>
      <c r="AU2" s="41" t="s">
        <v>29</v>
      </c>
      <c r="AV2" s="41" t="s">
        <v>44</v>
      </c>
      <c r="AW2" s="41" t="s">
        <v>26</v>
      </c>
      <c r="AX2" s="41" t="s">
        <v>38</v>
      </c>
      <c r="AY2" s="41" t="s">
        <v>84</v>
      </c>
      <c r="AZ2" s="41" t="s">
        <v>31</v>
      </c>
      <c r="BA2" s="41" t="s">
        <v>10</v>
      </c>
      <c r="BB2" s="41" t="s">
        <v>72</v>
      </c>
      <c r="BC2" s="41" t="s">
        <v>30</v>
      </c>
      <c r="BD2" s="41" t="s">
        <v>41</v>
      </c>
      <c r="BE2" s="41" t="s">
        <v>39</v>
      </c>
      <c r="BF2" s="41" t="s">
        <v>40</v>
      </c>
      <c r="BG2" s="41" t="s">
        <v>74</v>
      </c>
      <c r="BH2" s="41" t="s">
        <v>68</v>
      </c>
      <c r="BI2" s="41" t="s">
        <v>67</v>
      </c>
      <c r="BJ2" s="41" t="s">
        <v>25</v>
      </c>
      <c r="BK2" s="41" t="s">
        <v>63</v>
      </c>
      <c r="BL2" s="41" t="s">
        <v>14</v>
      </c>
      <c r="BM2" s="41" t="s">
        <v>73</v>
      </c>
      <c r="BN2" s="41" t="s">
        <v>66</v>
      </c>
      <c r="BO2" s="41"/>
      <c r="BP2" s="41" t="s">
        <v>89</v>
      </c>
      <c r="BQ2" s="41" t="s">
        <v>106</v>
      </c>
      <c r="BR2" s="41" t="s">
        <v>107</v>
      </c>
      <c r="BS2" s="41"/>
      <c r="BT2" s="41" t="s">
        <v>77</v>
      </c>
      <c r="BU2" s="41" t="str">
        <f t="shared" ref="BU2:BU60" si="0">IF(F8=BT2,SUM(H8),"")</f>
        <v/>
      </c>
      <c r="BV2" s="41"/>
      <c r="BW2" s="41"/>
      <c r="BX2" s="57" t="str">
        <f t="shared" ref="BX2:BX65" si="1">IF(ISNONTEXT(A8),"EMPECEMOS A ENVIAR",IF(ISTEXT(A8),IF(ISBLANK(B8),"FAVOR ESCRIBIR APELLIDO",IF(ISBLANK(C8),"FAVOR ESCRIBIR DIRECCION",IF(ISBLANK(D8),"FAVOR INTRODUCIR NUMERO DE TELEFONO",IF(ISBLANK(E8),"FAVOR SELECCIONAR COMUNA",IF(ISBLANK(F8),"FAVOR SELECCIONAR TIPO DE PAGO",IF(ISBLANK(G8),"FAVOR SELECCIONAR TIPO DE ENCOMIENDA","OK"))))))))</f>
        <v>EMPECEMOS A ENVIAR</v>
      </c>
    </row>
    <row r="3" spans="1:76" ht="15.75" x14ac:dyDescent="0.25">
      <c r="A3" s="1"/>
      <c r="B3" s="1"/>
      <c r="C3" s="1"/>
      <c r="D3" s="51" t="s">
        <v>100</v>
      </c>
      <c r="E3" s="51" t="s">
        <v>101</v>
      </c>
      <c r="F3" s="51" t="s">
        <v>102</v>
      </c>
      <c r="G3" s="51" t="s">
        <v>103</v>
      </c>
      <c r="H3" s="36" t="s">
        <v>95</v>
      </c>
      <c r="I3" s="37">
        <f>BV1</f>
        <v>0</v>
      </c>
      <c r="J3" s="28" t="s">
        <v>92</v>
      </c>
      <c r="V3" s="11"/>
      <c r="W3" s="21"/>
      <c r="X3" s="21"/>
      <c r="Y3" s="21"/>
      <c r="Z3" s="11"/>
      <c r="AA3" s="38"/>
      <c r="AB3" s="43"/>
      <c r="AC3" s="43"/>
      <c r="AD3" s="10"/>
      <c r="AE3" s="41">
        <v>3000</v>
      </c>
      <c r="AF3" s="41">
        <v>2000</v>
      </c>
      <c r="AG3" s="41">
        <v>4600</v>
      </c>
      <c r="AH3" s="41">
        <v>1000</v>
      </c>
      <c r="AI3" s="41">
        <f>IF(ISERROR(AJ3),"PREVIA COTIZACION",IF(AJ3=AH1,"0",IF(AJ3=AF1,"0",SUM(AJ3))))</f>
        <v>0</v>
      </c>
      <c r="AJ3" s="41">
        <f>IF(G7=BP1,SUM(AE1),IF(G7=BQ1,SUM(AG1),IF(G7=BR1,"E",IF(ISBLANK(G7),"0",IF(ISBLANK(E7),"0","3000")))))+IF(E7=AK1,SUM(AH1),IF(E7=AL1,SUM(AH1),IF(E7=AM1,SUM(AH1),IF(E7=AN1,SUM(AH1),IF(E7=AO1,SUM(AH1),IF(E7=AP1,SUM(AH1),IF(E7=AQ1,SUM(AH1),IF(E7=AR1,SUM(AH1),IF(E7=AS1,SUM(AH1),IF(E7=AT1,SUM(AH1),IF(E7=AU1,SUM(AH1),IF(E7=AV1,SUM(AH1),IF(E7=AW1,SUM(AH1),IF(E7=AX1,SUM(AH1),IF(E7=AY1,SUM(AH1),IF(E7=AZ1,SUM(AH1),IF(E7=BA1,SUM(AH1),IF(E7=BB1,SUM(AH1),IF(E7=BC1,SUM(AH1),IF(E7=BD1,SUM(AH1),IF(E7=BD1,SUM(AH1),IF(E7=BE1,SUM(AH1),IF(E7=BF1,SUM(AH1),IF(E7=BG1,SUM(AH1),IF(E7=BH1,SUM(AF1),IF(E7=BI1,SUM(AF1),IF(E7=BJ1,SUM(AF1),IF(E7=BK1,SUM(AF1),IF(E7=BL1,SUM(AF1),IF(E7=BM1,SUM(AF1),IF(E7=BN1,SUM(AF1))))))))))))))))))))))))))))))))</f>
        <v>0</v>
      </c>
      <c r="AK3" s="41" t="s">
        <v>65</v>
      </c>
      <c r="AL3" s="41" t="s">
        <v>45</v>
      </c>
      <c r="AM3" s="41" t="s">
        <v>64</v>
      </c>
      <c r="AN3" s="41" t="s">
        <v>62</v>
      </c>
      <c r="AO3" s="41" t="s">
        <v>48</v>
      </c>
      <c r="AP3" s="41" t="s">
        <v>76</v>
      </c>
      <c r="AQ3" s="41" t="s">
        <v>71</v>
      </c>
      <c r="AR3" s="41" t="s">
        <v>43</v>
      </c>
      <c r="AS3" s="41" t="s">
        <v>42</v>
      </c>
      <c r="AT3" s="41" t="s">
        <v>83</v>
      </c>
      <c r="AU3" s="41" t="s">
        <v>29</v>
      </c>
      <c r="AV3" s="41" t="s">
        <v>44</v>
      </c>
      <c r="AW3" s="41" t="s">
        <v>26</v>
      </c>
      <c r="AX3" s="41" t="s">
        <v>38</v>
      </c>
      <c r="AY3" s="41" t="s">
        <v>84</v>
      </c>
      <c r="AZ3" s="41" t="s">
        <v>31</v>
      </c>
      <c r="BA3" s="41" t="s">
        <v>10</v>
      </c>
      <c r="BB3" s="41" t="s">
        <v>72</v>
      </c>
      <c r="BC3" s="41" t="s">
        <v>30</v>
      </c>
      <c r="BD3" s="41" t="s">
        <v>41</v>
      </c>
      <c r="BE3" s="41" t="s">
        <v>39</v>
      </c>
      <c r="BF3" s="41" t="s">
        <v>40</v>
      </c>
      <c r="BG3" s="41" t="s">
        <v>74</v>
      </c>
      <c r="BH3" s="41" t="s">
        <v>68</v>
      </c>
      <c r="BI3" s="41" t="s">
        <v>67</v>
      </c>
      <c r="BJ3" s="41" t="s">
        <v>25</v>
      </c>
      <c r="BK3" s="41" t="s">
        <v>63</v>
      </c>
      <c r="BL3" s="41" t="s">
        <v>14</v>
      </c>
      <c r="BM3" s="41" t="s">
        <v>73</v>
      </c>
      <c r="BN3" s="41" t="s">
        <v>66</v>
      </c>
      <c r="BO3" s="41"/>
      <c r="BP3" s="41" t="s">
        <v>89</v>
      </c>
      <c r="BQ3" s="41" t="s">
        <v>106</v>
      </c>
      <c r="BR3" s="41" t="s">
        <v>107</v>
      </c>
      <c r="BS3" s="41"/>
      <c r="BT3" s="41" t="s">
        <v>77</v>
      </c>
      <c r="BU3" s="41" t="str">
        <f t="shared" si="0"/>
        <v/>
      </c>
      <c r="BV3" s="41"/>
      <c r="BW3" s="41"/>
      <c r="BX3" s="57" t="str">
        <f t="shared" si="1"/>
        <v>EMPECEMOS A ENVIAR</v>
      </c>
    </row>
    <row r="4" spans="1:76" ht="15.75" x14ac:dyDescent="0.25">
      <c r="A4" s="1"/>
      <c r="B4" s="49"/>
      <c r="C4" s="20" t="s">
        <v>0</v>
      </c>
      <c r="D4" s="52"/>
      <c r="E4" s="52"/>
      <c r="F4" s="52"/>
      <c r="G4" s="53">
        <f>D4*E4*F4/4000</f>
        <v>0</v>
      </c>
      <c r="H4" s="30"/>
      <c r="I4" s="30"/>
      <c r="J4" s="28" t="s">
        <v>93</v>
      </c>
      <c r="V4" s="11"/>
      <c r="W4" s="11"/>
      <c r="X4" s="21"/>
      <c r="Y4" s="21"/>
      <c r="Z4" s="11"/>
      <c r="AA4" s="38"/>
      <c r="AB4" s="43"/>
      <c r="AC4" s="43"/>
      <c r="AD4" s="10"/>
      <c r="AE4" s="41">
        <v>3000</v>
      </c>
      <c r="AF4" s="41">
        <v>2000</v>
      </c>
      <c r="AG4" s="41">
        <v>4600</v>
      </c>
      <c r="AH4" s="41">
        <v>1000</v>
      </c>
      <c r="AI4" s="41">
        <f t="shared" ref="AI4:AI60" si="2">IF(ISERROR(AJ4),"PREVIA COTIZACION",IF(AJ4=AH2,"0",IF(AJ4=AF2,"0",SUM(AJ4))))</f>
        <v>0</v>
      </c>
      <c r="AJ4" s="41">
        <f t="shared" ref="AJ4:AJ60" si="3">IF(G8=BP2,SUM(AE2),IF(G8=BQ2,SUM(AG2),IF(G8=BR2,"E",IF(ISBLANK(G8),"0",IF(ISBLANK(E8),"0","3000")))))+IF(E8=AK2,SUM(AH2),IF(E8=AL2,SUM(AH2),IF(E8=AM2,SUM(AH2),IF(E8=AN2,SUM(AH2),IF(E8=AO2,SUM(AH2),IF(E8=AP2,SUM(AH2),IF(E8=AQ2,SUM(AH2),IF(E8=AR2,SUM(AH2),IF(E8=AS2,SUM(AH2),IF(E8=AT2,SUM(AH2),IF(E8=AU2,SUM(AH2),IF(E8=AV2,SUM(AH2),IF(E8=AW2,SUM(AH2),IF(E8=AX2,SUM(AH2),IF(E8=AY2,SUM(AH2),IF(E8=AZ2,SUM(AH2),IF(E8=BA2,SUM(AH2),IF(E8=BB2,SUM(AH2),IF(E8=BC2,SUM(AH2),IF(E8=BD2,SUM(AH2),IF(E8=BD2,SUM(AH2),IF(E8=BE2,SUM(AH2),IF(E8=BF2,SUM(AH2),IF(E8=BG2,SUM(AH2),IF(E8=BH2,SUM(AF2),IF(E8=BI2,SUM(AF2),IF(E8=BJ2,SUM(AF2),IF(E8=BK2,SUM(AF2),IF(E8=BL2,SUM(AF2),IF(E8=BM2,SUM(AF2),IF(E8=BN2,SUM(AF2))))))))))))))))))))))))))))))))</f>
        <v>0</v>
      </c>
      <c r="AK4" s="41" t="s">
        <v>65</v>
      </c>
      <c r="AL4" s="41" t="s">
        <v>45</v>
      </c>
      <c r="AM4" s="41" t="s">
        <v>64</v>
      </c>
      <c r="AN4" s="41" t="s">
        <v>62</v>
      </c>
      <c r="AO4" s="41" t="s">
        <v>48</v>
      </c>
      <c r="AP4" s="41" t="s">
        <v>76</v>
      </c>
      <c r="AQ4" s="41" t="s">
        <v>71</v>
      </c>
      <c r="AR4" s="41" t="s">
        <v>43</v>
      </c>
      <c r="AS4" s="41" t="s">
        <v>42</v>
      </c>
      <c r="AT4" s="41" t="s">
        <v>83</v>
      </c>
      <c r="AU4" s="41" t="s">
        <v>29</v>
      </c>
      <c r="AV4" s="41" t="s">
        <v>44</v>
      </c>
      <c r="AW4" s="41" t="s">
        <v>26</v>
      </c>
      <c r="AX4" s="41" t="s">
        <v>38</v>
      </c>
      <c r="AY4" s="41" t="s">
        <v>84</v>
      </c>
      <c r="AZ4" s="41" t="s">
        <v>31</v>
      </c>
      <c r="BA4" s="41" t="s">
        <v>10</v>
      </c>
      <c r="BB4" s="41" t="s">
        <v>72</v>
      </c>
      <c r="BC4" s="41" t="s">
        <v>30</v>
      </c>
      <c r="BD4" s="41" t="s">
        <v>41</v>
      </c>
      <c r="BE4" s="41" t="s">
        <v>39</v>
      </c>
      <c r="BF4" s="41" t="s">
        <v>40</v>
      </c>
      <c r="BG4" s="41" t="s">
        <v>74</v>
      </c>
      <c r="BH4" s="41" t="s">
        <v>68</v>
      </c>
      <c r="BI4" s="41" t="s">
        <v>67</v>
      </c>
      <c r="BJ4" s="41" t="s">
        <v>25</v>
      </c>
      <c r="BK4" s="41" t="s">
        <v>63</v>
      </c>
      <c r="BL4" s="41" t="s">
        <v>14</v>
      </c>
      <c r="BM4" s="41" t="s">
        <v>73</v>
      </c>
      <c r="BN4" s="41" t="s">
        <v>66</v>
      </c>
      <c r="BO4" s="41"/>
      <c r="BP4" s="41" t="s">
        <v>89</v>
      </c>
      <c r="BQ4" s="41" t="s">
        <v>106</v>
      </c>
      <c r="BR4" s="41" t="s">
        <v>107</v>
      </c>
      <c r="BS4" s="41"/>
      <c r="BT4" s="41" t="s">
        <v>77</v>
      </c>
      <c r="BU4" s="41" t="str">
        <f t="shared" si="0"/>
        <v/>
      </c>
      <c r="BV4" s="41"/>
      <c r="BW4" s="41"/>
      <c r="BX4" s="57" t="str">
        <f t="shared" si="1"/>
        <v>EMPECEMOS A ENVIAR</v>
      </c>
    </row>
    <row r="5" spans="1:76" ht="15.75" x14ac:dyDescent="0.25">
      <c r="A5" s="1"/>
      <c r="B5" s="25"/>
      <c r="C5" s="58"/>
      <c r="D5" s="59"/>
      <c r="E5" s="59"/>
      <c r="F5" s="59"/>
      <c r="G5" s="60"/>
      <c r="H5" s="1"/>
      <c r="I5" s="2"/>
      <c r="J5" s="28" t="s">
        <v>94</v>
      </c>
      <c r="V5" s="11"/>
      <c r="W5" s="11"/>
      <c r="X5" s="21"/>
      <c r="Y5" s="42"/>
      <c r="Z5" s="41"/>
      <c r="AA5" s="39"/>
      <c r="AB5" s="43"/>
      <c r="AC5" s="43"/>
      <c r="AD5" s="10"/>
      <c r="AE5" s="41">
        <v>3000</v>
      </c>
      <c r="AF5" s="41">
        <v>2000</v>
      </c>
      <c r="AG5" s="41">
        <v>4600</v>
      </c>
      <c r="AH5" s="41">
        <v>1000</v>
      </c>
      <c r="AI5" s="41">
        <f t="shared" si="2"/>
        <v>0</v>
      </c>
      <c r="AJ5" s="41">
        <f t="shared" si="3"/>
        <v>0</v>
      </c>
      <c r="AK5" s="41" t="s">
        <v>65</v>
      </c>
      <c r="AL5" s="41" t="s">
        <v>45</v>
      </c>
      <c r="AM5" s="41" t="s">
        <v>64</v>
      </c>
      <c r="AN5" s="41" t="s">
        <v>62</v>
      </c>
      <c r="AO5" s="41" t="s">
        <v>48</v>
      </c>
      <c r="AP5" s="41" t="s">
        <v>76</v>
      </c>
      <c r="AQ5" s="41" t="s">
        <v>71</v>
      </c>
      <c r="AR5" s="41" t="s">
        <v>43</v>
      </c>
      <c r="AS5" s="41" t="s">
        <v>42</v>
      </c>
      <c r="AT5" s="41" t="s">
        <v>83</v>
      </c>
      <c r="AU5" s="41" t="s">
        <v>29</v>
      </c>
      <c r="AV5" s="41" t="s">
        <v>44</v>
      </c>
      <c r="AW5" s="41" t="s">
        <v>26</v>
      </c>
      <c r="AX5" s="41" t="s">
        <v>38</v>
      </c>
      <c r="AY5" s="41" t="s">
        <v>84</v>
      </c>
      <c r="AZ5" s="41" t="s">
        <v>31</v>
      </c>
      <c r="BA5" s="41" t="s">
        <v>10</v>
      </c>
      <c r="BB5" s="41" t="s">
        <v>72</v>
      </c>
      <c r="BC5" s="41" t="s">
        <v>30</v>
      </c>
      <c r="BD5" s="41" t="s">
        <v>41</v>
      </c>
      <c r="BE5" s="41" t="s">
        <v>39</v>
      </c>
      <c r="BF5" s="41" t="s">
        <v>40</v>
      </c>
      <c r="BG5" s="41" t="s">
        <v>74</v>
      </c>
      <c r="BH5" s="41" t="s">
        <v>68</v>
      </c>
      <c r="BI5" s="41" t="s">
        <v>67</v>
      </c>
      <c r="BJ5" s="41" t="s">
        <v>25</v>
      </c>
      <c r="BK5" s="41" t="s">
        <v>63</v>
      </c>
      <c r="BL5" s="41" t="s">
        <v>14</v>
      </c>
      <c r="BM5" s="41" t="s">
        <v>73</v>
      </c>
      <c r="BN5" s="41" t="s">
        <v>66</v>
      </c>
      <c r="BO5" s="41"/>
      <c r="BP5" s="41" t="s">
        <v>89</v>
      </c>
      <c r="BQ5" s="41" t="s">
        <v>106</v>
      </c>
      <c r="BR5" s="41" t="s">
        <v>107</v>
      </c>
      <c r="BS5" s="41"/>
      <c r="BT5" s="41" t="s">
        <v>77</v>
      </c>
      <c r="BU5" s="41" t="str">
        <f t="shared" si="0"/>
        <v/>
      </c>
      <c r="BV5" s="41"/>
      <c r="BW5" s="41"/>
      <c r="BX5" s="57" t="str">
        <f t="shared" si="1"/>
        <v>EMPECEMOS A ENVIAR</v>
      </c>
    </row>
    <row r="6" spans="1:76" x14ac:dyDescent="0.25">
      <c r="A6" s="3" t="s">
        <v>1</v>
      </c>
      <c r="B6" s="3" t="s">
        <v>2</v>
      </c>
      <c r="C6" s="3" t="s">
        <v>3</v>
      </c>
      <c r="D6" s="3" t="s">
        <v>4</v>
      </c>
      <c r="E6" s="8" t="s">
        <v>5</v>
      </c>
      <c r="F6" s="3" t="s">
        <v>6</v>
      </c>
      <c r="G6" s="12" t="s">
        <v>85</v>
      </c>
      <c r="H6" s="17" t="s">
        <v>7</v>
      </c>
      <c r="I6" s="48" t="s">
        <v>8</v>
      </c>
      <c r="J6" s="15" t="s">
        <v>96</v>
      </c>
      <c r="K6" s="10"/>
      <c r="V6" s="11"/>
      <c r="W6" s="11"/>
      <c r="X6" s="21"/>
      <c r="Y6" s="21"/>
      <c r="Z6" s="11"/>
      <c r="AA6" s="40"/>
      <c r="AB6" s="43"/>
      <c r="AC6" s="43"/>
      <c r="AD6" s="10"/>
      <c r="AE6" s="41">
        <v>3000</v>
      </c>
      <c r="AF6" s="41">
        <v>2000</v>
      </c>
      <c r="AG6" s="41">
        <v>4600</v>
      </c>
      <c r="AH6" s="41">
        <v>1000</v>
      </c>
      <c r="AI6" s="41">
        <f t="shared" si="2"/>
        <v>0</v>
      </c>
      <c r="AJ6" s="41">
        <f t="shared" si="3"/>
        <v>0</v>
      </c>
      <c r="AK6" s="41" t="s">
        <v>65</v>
      </c>
      <c r="AL6" s="41" t="s">
        <v>45</v>
      </c>
      <c r="AM6" s="41" t="s">
        <v>64</v>
      </c>
      <c r="AN6" s="41" t="s">
        <v>62</v>
      </c>
      <c r="AO6" s="41" t="s">
        <v>48</v>
      </c>
      <c r="AP6" s="41" t="s">
        <v>76</v>
      </c>
      <c r="AQ6" s="41" t="s">
        <v>71</v>
      </c>
      <c r="AR6" s="41" t="s">
        <v>43</v>
      </c>
      <c r="AS6" s="41" t="s">
        <v>42</v>
      </c>
      <c r="AT6" s="41" t="s">
        <v>83</v>
      </c>
      <c r="AU6" s="41" t="s">
        <v>29</v>
      </c>
      <c r="AV6" s="41" t="s">
        <v>44</v>
      </c>
      <c r="AW6" s="41" t="s">
        <v>26</v>
      </c>
      <c r="AX6" s="41" t="s">
        <v>38</v>
      </c>
      <c r="AY6" s="41" t="s">
        <v>84</v>
      </c>
      <c r="AZ6" s="41" t="s">
        <v>31</v>
      </c>
      <c r="BA6" s="41" t="s">
        <v>10</v>
      </c>
      <c r="BB6" s="41" t="s">
        <v>72</v>
      </c>
      <c r="BC6" s="41" t="s">
        <v>30</v>
      </c>
      <c r="BD6" s="41" t="s">
        <v>41</v>
      </c>
      <c r="BE6" s="41" t="s">
        <v>39</v>
      </c>
      <c r="BF6" s="41" t="s">
        <v>40</v>
      </c>
      <c r="BG6" s="41" t="s">
        <v>74</v>
      </c>
      <c r="BH6" s="41" t="s">
        <v>68</v>
      </c>
      <c r="BI6" s="41" t="s">
        <v>67</v>
      </c>
      <c r="BJ6" s="41" t="s">
        <v>25</v>
      </c>
      <c r="BK6" s="41" t="s">
        <v>63</v>
      </c>
      <c r="BL6" s="41" t="s">
        <v>14</v>
      </c>
      <c r="BM6" s="41" t="s">
        <v>73</v>
      </c>
      <c r="BN6" s="41" t="s">
        <v>66</v>
      </c>
      <c r="BO6" s="41"/>
      <c r="BP6" s="41" t="s">
        <v>89</v>
      </c>
      <c r="BQ6" s="41" t="s">
        <v>106</v>
      </c>
      <c r="BR6" s="41" t="s">
        <v>107</v>
      </c>
      <c r="BS6" s="41"/>
      <c r="BT6" s="41" t="s">
        <v>77</v>
      </c>
      <c r="BU6" s="41" t="str">
        <f t="shared" si="0"/>
        <v/>
      </c>
      <c r="BV6" s="41"/>
      <c r="BW6" s="41"/>
      <c r="BX6" s="57" t="str">
        <f t="shared" si="1"/>
        <v>EMPECEMOS A ENVIAR</v>
      </c>
    </row>
    <row r="7" spans="1:76" x14ac:dyDescent="0.25">
      <c r="A7" s="14" t="s">
        <v>108</v>
      </c>
      <c r="B7" s="14" t="s">
        <v>2</v>
      </c>
      <c r="C7" s="14" t="s">
        <v>109</v>
      </c>
      <c r="D7" s="13">
        <v>123456789</v>
      </c>
      <c r="E7" s="55"/>
      <c r="F7" s="56" t="s">
        <v>77</v>
      </c>
      <c r="G7" s="19"/>
      <c r="H7" s="45">
        <f>AI3</f>
        <v>0</v>
      </c>
      <c r="I7" s="6"/>
      <c r="J7" s="16" t="str">
        <f>BX1</f>
        <v>FAVOR SELECCIONAR COMUNA</v>
      </c>
      <c r="K7" s="10"/>
      <c r="V7" s="11"/>
      <c r="W7" s="11"/>
      <c r="X7" s="21"/>
      <c r="Y7" s="21"/>
      <c r="Z7" s="11"/>
      <c r="AA7" s="22"/>
      <c r="AB7" s="43"/>
      <c r="AC7" s="43"/>
      <c r="AD7" s="10"/>
      <c r="AE7" s="41">
        <v>3000</v>
      </c>
      <c r="AF7" s="41">
        <v>2000</v>
      </c>
      <c r="AG7" s="41">
        <v>4600</v>
      </c>
      <c r="AH7" s="41">
        <v>1000</v>
      </c>
      <c r="AI7" s="41">
        <f t="shared" si="2"/>
        <v>0</v>
      </c>
      <c r="AJ7" s="41">
        <f t="shared" si="3"/>
        <v>0</v>
      </c>
      <c r="AK7" s="41" t="s">
        <v>65</v>
      </c>
      <c r="AL7" s="41" t="s">
        <v>45</v>
      </c>
      <c r="AM7" s="41" t="s">
        <v>64</v>
      </c>
      <c r="AN7" s="41" t="s">
        <v>62</v>
      </c>
      <c r="AO7" s="41" t="s">
        <v>48</v>
      </c>
      <c r="AP7" s="41" t="s">
        <v>76</v>
      </c>
      <c r="AQ7" s="41" t="s">
        <v>71</v>
      </c>
      <c r="AR7" s="41" t="s">
        <v>43</v>
      </c>
      <c r="AS7" s="41" t="s">
        <v>42</v>
      </c>
      <c r="AT7" s="41" t="s">
        <v>83</v>
      </c>
      <c r="AU7" s="41" t="s">
        <v>29</v>
      </c>
      <c r="AV7" s="41" t="s">
        <v>44</v>
      </c>
      <c r="AW7" s="41" t="s">
        <v>26</v>
      </c>
      <c r="AX7" s="41" t="s">
        <v>38</v>
      </c>
      <c r="AY7" s="41" t="s">
        <v>84</v>
      </c>
      <c r="AZ7" s="41" t="s">
        <v>31</v>
      </c>
      <c r="BA7" s="41" t="s">
        <v>10</v>
      </c>
      <c r="BB7" s="41" t="s">
        <v>72</v>
      </c>
      <c r="BC7" s="41" t="s">
        <v>30</v>
      </c>
      <c r="BD7" s="41" t="s">
        <v>41</v>
      </c>
      <c r="BE7" s="41" t="s">
        <v>39</v>
      </c>
      <c r="BF7" s="41" t="s">
        <v>40</v>
      </c>
      <c r="BG7" s="41" t="s">
        <v>74</v>
      </c>
      <c r="BH7" s="41" t="s">
        <v>68</v>
      </c>
      <c r="BI7" s="41" t="s">
        <v>67</v>
      </c>
      <c r="BJ7" s="41" t="s">
        <v>25</v>
      </c>
      <c r="BK7" s="41" t="s">
        <v>63</v>
      </c>
      <c r="BL7" s="41" t="s">
        <v>14</v>
      </c>
      <c r="BM7" s="41" t="s">
        <v>73</v>
      </c>
      <c r="BN7" s="41" t="s">
        <v>66</v>
      </c>
      <c r="BO7" s="41"/>
      <c r="BP7" s="41" t="s">
        <v>89</v>
      </c>
      <c r="BQ7" s="41" t="s">
        <v>106</v>
      </c>
      <c r="BR7" s="41" t="s">
        <v>107</v>
      </c>
      <c r="BS7" s="41"/>
      <c r="BT7" s="41" t="s">
        <v>77</v>
      </c>
      <c r="BU7" s="41" t="str">
        <f t="shared" si="0"/>
        <v/>
      </c>
      <c r="BV7" s="41"/>
      <c r="BW7" s="41"/>
      <c r="BX7" s="57" t="str">
        <f t="shared" si="1"/>
        <v>EMPECEMOS A ENVIAR</v>
      </c>
    </row>
    <row r="8" spans="1:76" ht="15" customHeight="1" x14ac:dyDescent="0.25">
      <c r="A8" s="14"/>
      <c r="B8" s="14"/>
      <c r="C8" s="14"/>
      <c r="D8" s="13"/>
      <c r="E8" s="55"/>
      <c r="F8" s="56"/>
      <c r="G8" s="19"/>
      <c r="H8" s="45">
        <f t="shared" ref="H8:H66" si="4">AI4</f>
        <v>0</v>
      </c>
      <c r="I8" s="6"/>
      <c r="J8" s="16" t="str">
        <f t="shared" ref="J8:J66" si="5">BX2</f>
        <v>EMPECEMOS A ENVIAR</v>
      </c>
      <c r="V8" s="11"/>
      <c r="W8" s="11"/>
      <c r="X8" s="21"/>
      <c r="Y8" s="21"/>
      <c r="Z8" s="11"/>
      <c r="AA8" s="22"/>
      <c r="AB8" s="43"/>
      <c r="AC8" s="43"/>
      <c r="AD8" s="10"/>
      <c r="AE8" s="41">
        <v>3000</v>
      </c>
      <c r="AF8" s="41">
        <v>2000</v>
      </c>
      <c r="AG8" s="41">
        <v>4600</v>
      </c>
      <c r="AH8" s="41">
        <v>1000</v>
      </c>
      <c r="AI8" s="41">
        <f t="shared" si="2"/>
        <v>0</v>
      </c>
      <c r="AJ8" s="41">
        <f t="shared" si="3"/>
        <v>0</v>
      </c>
      <c r="AK8" s="41" t="s">
        <v>65</v>
      </c>
      <c r="AL8" s="41" t="s">
        <v>45</v>
      </c>
      <c r="AM8" s="41" t="s">
        <v>64</v>
      </c>
      <c r="AN8" s="41" t="s">
        <v>62</v>
      </c>
      <c r="AO8" s="41" t="s">
        <v>48</v>
      </c>
      <c r="AP8" s="41" t="s">
        <v>76</v>
      </c>
      <c r="AQ8" s="41" t="s">
        <v>71</v>
      </c>
      <c r="AR8" s="41" t="s">
        <v>43</v>
      </c>
      <c r="AS8" s="41" t="s">
        <v>42</v>
      </c>
      <c r="AT8" s="41" t="s">
        <v>83</v>
      </c>
      <c r="AU8" s="41" t="s">
        <v>29</v>
      </c>
      <c r="AV8" s="41" t="s">
        <v>44</v>
      </c>
      <c r="AW8" s="41" t="s">
        <v>26</v>
      </c>
      <c r="AX8" s="41" t="s">
        <v>38</v>
      </c>
      <c r="AY8" s="41" t="s">
        <v>84</v>
      </c>
      <c r="AZ8" s="41" t="s">
        <v>31</v>
      </c>
      <c r="BA8" s="41" t="s">
        <v>10</v>
      </c>
      <c r="BB8" s="41" t="s">
        <v>72</v>
      </c>
      <c r="BC8" s="41" t="s">
        <v>30</v>
      </c>
      <c r="BD8" s="41" t="s">
        <v>41</v>
      </c>
      <c r="BE8" s="41" t="s">
        <v>39</v>
      </c>
      <c r="BF8" s="41" t="s">
        <v>40</v>
      </c>
      <c r="BG8" s="41" t="s">
        <v>74</v>
      </c>
      <c r="BH8" s="41" t="s">
        <v>68</v>
      </c>
      <c r="BI8" s="41" t="s">
        <v>67</v>
      </c>
      <c r="BJ8" s="41" t="s">
        <v>25</v>
      </c>
      <c r="BK8" s="41" t="s">
        <v>63</v>
      </c>
      <c r="BL8" s="41" t="s">
        <v>14</v>
      </c>
      <c r="BM8" s="41" t="s">
        <v>73</v>
      </c>
      <c r="BN8" s="41" t="s">
        <v>66</v>
      </c>
      <c r="BO8" s="41"/>
      <c r="BP8" s="41" t="s">
        <v>89</v>
      </c>
      <c r="BQ8" s="41" t="s">
        <v>106</v>
      </c>
      <c r="BR8" s="41" t="s">
        <v>107</v>
      </c>
      <c r="BS8" s="41"/>
      <c r="BT8" s="41" t="s">
        <v>77</v>
      </c>
      <c r="BU8" s="41" t="str">
        <f t="shared" si="0"/>
        <v/>
      </c>
      <c r="BV8" s="41"/>
      <c r="BW8" s="41"/>
      <c r="BX8" s="57" t="str">
        <f t="shared" si="1"/>
        <v>EMPECEMOS A ENVIAR</v>
      </c>
    </row>
    <row r="9" spans="1:76" ht="15" customHeight="1" x14ac:dyDescent="0.25">
      <c r="A9" s="14"/>
      <c r="B9" s="14"/>
      <c r="C9" s="14"/>
      <c r="D9" s="13"/>
      <c r="E9" s="55"/>
      <c r="F9" s="56"/>
      <c r="G9" s="19"/>
      <c r="H9" s="45">
        <f t="shared" si="4"/>
        <v>0</v>
      </c>
      <c r="I9" s="6"/>
      <c r="J9" s="16" t="str">
        <f t="shared" si="5"/>
        <v>EMPECEMOS A ENVIAR</v>
      </c>
      <c r="V9" s="11"/>
      <c r="W9" s="11"/>
      <c r="X9" s="21"/>
      <c r="Y9" s="21"/>
      <c r="Z9" s="11"/>
      <c r="AA9" s="22"/>
      <c r="AB9" s="43"/>
      <c r="AC9" s="43"/>
      <c r="AD9" s="10"/>
      <c r="AE9" s="41">
        <v>3000</v>
      </c>
      <c r="AF9" s="41">
        <v>2000</v>
      </c>
      <c r="AG9" s="41">
        <v>4600</v>
      </c>
      <c r="AH9" s="41">
        <v>1000</v>
      </c>
      <c r="AI9" s="41">
        <f t="shared" si="2"/>
        <v>0</v>
      </c>
      <c r="AJ9" s="41">
        <f t="shared" si="3"/>
        <v>0</v>
      </c>
      <c r="AK9" s="41" t="s">
        <v>65</v>
      </c>
      <c r="AL9" s="41" t="s">
        <v>45</v>
      </c>
      <c r="AM9" s="41" t="s">
        <v>64</v>
      </c>
      <c r="AN9" s="41" t="s">
        <v>62</v>
      </c>
      <c r="AO9" s="41" t="s">
        <v>48</v>
      </c>
      <c r="AP9" s="41" t="s">
        <v>76</v>
      </c>
      <c r="AQ9" s="41" t="s">
        <v>71</v>
      </c>
      <c r="AR9" s="41" t="s">
        <v>43</v>
      </c>
      <c r="AS9" s="41" t="s">
        <v>42</v>
      </c>
      <c r="AT9" s="41" t="s">
        <v>83</v>
      </c>
      <c r="AU9" s="41" t="s">
        <v>29</v>
      </c>
      <c r="AV9" s="41" t="s">
        <v>44</v>
      </c>
      <c r="AW9" s="41" t="s">
        <v>26</v>
      </c>
      <c r="AX9" s="41" t="s">
        <v>38</v>
      </c>
      <c r="AY9" s="41" t="s">
        <v>84</v>
      </c>
      <c r="AZ9" s="41" t="s">
        <v>31</v>
      </c>
      <c r="BA9" s="41" t="s">
        <v>10</v>
      </c>
      <c r="BB9" s="41" t="s">
        <v>72</v>
      </c>
      <c r="BC9" s="41" t="s">
        <v>30</v>
      </c>
      <c r="BD9" s="41" t="s">
        <v>41</v>
      </c>
      <c r="BE9" s="41" t="s">
        <v>39</v>
      </c>
      <c r="BF9" s="41" t="s">
        <v>40</v>
      </c>
      <c r="BG9" s="41" t="s">
        <v>74</v>
      </c>
      <c r="BH9" s="41" t="s">
        <v>68</v>
      </c>
      <c r="BI9" s="41" t="s">
        <v>67</v>
      </c>
      <c r="BJ9" s="41" t="s">
        <v>25</v>
      </c>
      <c r="BK9" s="41" t="s">
        <v>63</v>
      </c>
      <c r="BL9" s="41" t="s">
        <v>14</v>
      </c>
      <c r="BM9" s="41" t="s">
        <v>73</v>
      </c>
      <c r="BN9" s="41" t="s">
        <v>66</v>
      </c>
      <c r="BO9" s="41"/>
      <c r="BP9" s="41" t="s">
        <v>89</v>
      </c>
      <c r="BQ9" s="41" t="s">
        <v>106</v>
      </c>
      <c r="BR9" s="41" t="s">
        <v>107</v>
      </c>
      <c r="BS9" s="41"/>
      <c r="BT9" s="41" t="s">
        <v>77</v>
      </c>
      <c r="BU9" s="41" t="str">
        <f t="shared" si="0"/>
        <v/>
      </c>
      <c r="BV9" s="41"/>
      <c r="BW9" s="41"/>
      <c r="BX9" s="57" t="str">
        <f t="shared" si="1"/>
        <v>EMPECEMOS A ENVIAR</v>
      </c>
    </row>
    <row r="10" spans="1:76" ht="15" customHeight="1" x14ac:dyDescent="0.25">
      <c r="A10" s="14"/>
      <c r="B10" s="14"/>
      <c r="C10" s="14"/>
      <c r="D10" s="13"/>
      <c r="E10" s="55"/>
      <c r="F10" s="56"/>
      <c r="G10" s="19"/>
      <c r="H10" s="45">
        <f t="shared" si="4"/>
        <v>0</v>
      </c>
      <c r="I10" s="6"/>
      <c r="J10" s="16" t="str">
        <f t="shared" si="5"/>
        <v>EMPECEMOS A ENVIAR</v>
      </c>
      <c r="V10" s="11"/>
      <c r="W10" s="11"/>
      <c r="X10" s="21"/>
      <c r="Y10" s="21"/>
      <c r="Z10" s="11"/>
      <c r="AA10" s="22"/>
      <c r="AB10" s="43"/>
      <c r="AC10" s="43"/>
      <c r="AD10" s="10"/>
      <c r="AE10" s="41">
        <v>3000</v>
      </c>
      <c r="AF10" s="41">
        <v>2000</v>
      </c>
      <c r="AG10" s="41">
        <v>4600</v>
      </c>
      <c r="AH10" s="41">
        <v>1000</v>
      </c>
      <c r="AI10" s="41">
        <f t="shared" si="2"/>
        <v>0</v>
      </c>
      <c r="AJ10" s="41">
        <f t="shared" si="3"/>
        <v>0</v>
      </c>
      <c r="AK10" s="41" t="s">
        <v>65</v>
      </c>
      <c r="AL10" s="41" t="s">
        <v>45</v>
      </c>
      <c r="AM10" s="41" t="s">
        <v>64</v>
      </c>
      <c r="AN10" s="41" t="s">
        <v>62</v>
      </c>
      <c r="AO10" s="41" t="s">
        <v>48</v>
      </c>
      <c r="AP10" s="41" t="s">
        <v>76</v>
      </c>
      <c r="AQ10" s="41" t="s">
        <v>71</v>
      </c>
      <c r="AR10" s="41" t="s">
        <v>43</v>
      </c>
      <c r="AS10" s="41" t="s">
        <v>42</v>
      </c>
      <c r="AT10" s="41" t="s">
        <v>83</v>
      </c>
      <c r="AU10" s="41" t="s">
        <v>29</v>
      </c>
      <c r="AV10" s="41" t="s">
        <v>44</v>
      </c>
      <c r="AW10" s="41" t="s">
        <v>26</v>
      </c>
      <c r="AX10" s="41" t="s">
        <v>38</v>
      </c>
      <c r="AY10" s="41" t="s">
        <v>84</v>
      </c>
      <c r="AZ10" s="41" t="s">
        <v>31</v>
      </c>
      <c r="BA10" s="41" t="s">
        <v>10</v>
      </c>
      <c r="BB10" s="41" t="s">
        <v>72</v>
      </c>
      <c r="BC10" s="41" t="s">
        <v>30</v>
      </c>
      <c r="BD10" s="41" t="s">
        <v>41</v>
      </c>
      <c r="BE10" s="41" t="s">
        <v>39</v>
      </c>
      <c r="BF10" s="41" t="s">
        <v>40</v>
      </c>
      <c r="BG10" s="41" t="s">
        <v>74</v>
      </c>
      <c r="BH10" s="41" t="s">
        <v>68</v>
      </c>
      <c r="BI10" s="41" t="s">
        <v>67</v>
      </c>
      <c r="BJ10" s="41" t="s">
        <v>25</v>
      </c>
      <c r="BK10" s="41" t="s">
        <v>63</v>
      </c>
      <c r="BL10" s="41" t="s">
        <v>14</v>
      </c>
      <c r="BM10" s="41" t="s">
        <v>73</v>
      </c>
      <c r="BN10" s="41" t="s">
        <v>66</v>
      </c>
      <c r="BO10" s="41"/>
      <c r="BP10" s="41" t="s">
        <v>89</v>
      </c>
      <c r="BQ10" s="41" t="s">
        <v>106</v>
      </c>
      <c r="BR10" s="41" t="s">
        <v>107</v>
      </c>
      <c r="BS10" s="41"/>
      <c r="BT10" s="41" t="s">
        <v>77</v>
      </c>
      <c r="BU10" s="41" t="str">
        <f t="shared" si="0"/>
        <v/>
      </c>
      <c r="BV10" s="41"/>
      <c r="BW10" s="41"/>
      <c r="BX10" s="57" t="str">
        <f t="shared" si="1"/>
        <v>EMPECEMOS A ENVIAR</v>
      </c>
    </row>
    <row r="11" spans="1:76" ht="15" customHeight="1" x14ac:dyDescent="0.25">
      <c r="A11" s="14"/>
      <c r="B11" s="14"/>
      <c r="C11" s="14"/>
      <c r="D11" s="13"/>
      <c r="E11" s="55"/>
      <c r="F11" s="56"/>
      <c r="G11" s="19"/>
      <c r="H11" s="45">
        <f t="shared" si="4"/>
        <v>0</v>
      </c>
      <c r="I11" s="6"/>
      <c r="J11" s="16" t="str">
        <f t="shared" si="5"/>
        <v>EMPECEMOS A ENVIAR</v>
      </c>
      <c r="V11" s="11"/>
      <c r="W11" s="11"/>
      <c r="X11" s="21"/>
      <c r="Y11" s="21"/>
      <c r="Z11" s="11"/>
      <c r="AA11" s="22"/>
      <c r="AB11" s="43"/>
      <c r="AC11" s="43"/>
      <c r="AD11" s="10"/>
      <c r="AE11" s="41">
        <v>3000</v>
      </c>
      <c r="AF11" s="41">
        <v>2000</v>
      </c>
      <c r="AG11" s="41">
        <v>4600</v>
      </c>
      <c r="AH11" s="41">
        <v>1000</v>
      </c>
      <c r="AI11" s="41">
        <f t="shared" si="2"/>
        <v>0</v>
      </c>
      <c r="AJ11" s="41">
        <f t="shared" si="3"/>
        <v>0</v>
      </c>
      <c r="AK11" s="41" t="s">
        <v>65</v>
      </c>
      <c r="AL11" s="41" t="s">
        <v>45</v>
      </c>
      <c r="AM11" s="41" t="s">
        <v>64</v>
      </c>
      <c r="AN11" s="41" t="s">
        <v>62</v>
      </c>
      <c r="AO11" s="41" t="s">
        <v>48</v>
      </c>
      <c r="AP11" s="41" t="s">
        <v>76</v>
      </c>
      <c r="AQ11" s="41" t="s">
        <v>71</v>
      </c>
      <c r="AR11" s="41" t="s">
        <v>43</v>
      </c>
      <c r="AS11" s="41" t="s">
        <v>42</v>
      </c>
      <c r="AT11" s="41" t="s">
        <v>83</v>
      </c>
      <c r="AU11" s="41" t="s">
        <v>29</v>
      </c>
      <c r="AV11" s="41" t="s">
        <v>44</v>
      </c>
      <c r="AW11" s="41" t="s">
        <v>26</v>
      </c>
      <c r="AX11" s="41" t="s">
        <v>38</v>
      </c>
      <c r="AY11" s="41" t="s">
        <v>84</v>
      </c>
      <c r="AZ11" s="41" t="s">
        <v>31</v>
      </c>
      <c r="BA11" s="41" t="s">
        <v>10</v>
      </c>
      <c r="BB11" s="41" t="s">
        <v>72</v>
      </c>
      <c r="BC11" s="41" t="s">
        <v>30</v>
      </c>
      <c r="BD11" s="41" t="s">
        <v>41</v>
      </c>
      <c r="BE11" s="41" t="s">
        <v>39</v>
      </c>
      <c r="BF11" s="41" t="s">
        <v>40</v>
      </c>
      <c r="BG11" s="41" t="s">
        <v>74</v>
      </c>
      <c r="BH11" s="41" t="s">
        <v>68</v>
      </c>
      <c r="BI11" s="41" t="s">
        <v>67</v>
      </c>
      <c r="BJ11" s="41" t="s">
        <v>25</v>
      </c>
      <c r="BK11" s="41" t="s">
        <v>63</v>
      </c>
      <c r="BL11" s="41" t="s">
        <v>14</v>
      </c>
      <c r="BM11" s="41" t="s">
        <v>73</v>
      </c>
      <c r="BN11" s="41" t="s">
        <v>66</v>
      </c>
      <c r="BO11" s="41"/>
      <c r="BP11" s="41" t="s">
        <v>89</v>
      </c>
      <c r="BQ11" s="41" t="s">
        <v>106</v>
      </c>
      <c r="BR11" s="41" t="s">
        <v>107</v>
      </c>
      <c r="BS11" s="41"/>
      <c r="BT11" s="41" t="s">
        <v>77</v>
      </c>
      <c r="BU11" s="41" t="str">
        <f t="shared" si="0"/>
        <v/>
      </c>
      <c r="BV11" s="41"/>
      <c r="BW11" s="41"/>
      <c r="BX11" s="57" t="str">
        <f t="shared" si="1"/>
        <v>EMPECEMOS A ENVIAR</v>
      </c>
    </row>
    <row r="12" spans="1:76" ht="15" customHeight="1" x14ac:dyDescent="0.25">
      <c r="A12" s="14"/>
      <c r="B12" s="14"/>
      <c r="C12" s="14"/>
      <c r="D12" s="13"/>
      <c r="E12" s="9"/>
      <c r="F12" s="7"/>
      <c r="G12" s="19"/>
      <c r="H12" s="45">
        <f t="shared" si="4"/>
        <v>0</v>
      </c>
      <c r="I12" s="6"/>
      <c r="J12" s="16" t="str">
        <f t="shared" si="5"/>
        <v>EMPECEMOS A ENVIAR</v>
      </c>
      <c r="V12" s="11"/>
      <c r="W12" s="11"/>
      <c r="X12" s="21"/>
      <c r="Y12" s="21"/>
      <c r="Z12" s="11"/>
      <c r="AA12" s="22"/>
      <c r="AB12" s="43"/>
      <c r="AC12" s="43"/>
      <c r="AD12" s="10"/>
      <c r="AE12" s="41">
        <v>3000</v>
      </c>
      <c r="AF12" s="41">
        <v>2000</v>
      </c>
      <c r="AG12" s="41">
        <v>4600</v>
      </c>
      <c r="AH12" s="41">
        <v>1000</v>
      </c>
      <c r="AI12" s="41">
        <f t="shared" si="2"/>
        <v>0</v>
      </c>
      <c r="AJ12" s="41">
        <f t="shared" si="3"/>
        <v>0</v>
      </c>
      <c r="AK12" s="41" t="s">
        <v>65</v>
      </c>
      <c r="AL12" s="41" t="s">
        <v>45</v>
      </c>
      <c r="AM12" s="41" t="s">
        <v>64</v>
      </c>
      <c r="AN12" s="41" t="s">
        <v>62</v>
      </c>
      <c r="AO12" s="41" t="s">
        <v>48</v>
      </c>
      <c r="AP12" s="41" t="s">
        <v>76</v>
      </c>
      <c r="AQ12" s="41" t="s">
        <v>71</v>
      </c>
      <c r="AR12" s="41" t="s">
        <v>43</v>
      </c>
      <c r="AS12" s="41" t="s">
        <v>42</v>
      </c>
      <c r="AT12" s="41" t="s">
        <v>83</v>
      </c>
      <c r="AU12" s="41" t="s">
        <v>29</v>
      </c>
      <c r="AV12" s="41" t="s">
        <v>44</v>
      </c>
      <c r="AW12" s="41" t="s">
        <v>26</v>
      </c>
      <c r="AX12" s="41" t="s">
        <v>38</v>
      </c>
      <c r="AY12" s="41" t="s">
        <v>84</v>
      </c>
      <c r="AZ12" s="41" t="s">
        <v>31</v>
      </c>
      <c r="BA12" s="41" t="s">
        <v>10</v>
      </c>
      <c r="BB12" s="41" t="s">
        <v>72</v>
      </c>
      <c r="BC12" s="41" t="s">
        <v>30</v>
      </c>
      <c r="BD12" s="41" t="s">
        <v>41</v>
      </c>
      <c r="BE12" s="41" t="s">
        <v>39</v>
      </c>
      <c r="BF12" s="41" t="s">
        <v>40</v>
      </c>
      <c r="BG12" s="41" t="s">
        <v>74</v>
      </c>
      <c r="BH12" s="41" t="s">
        <v>68</v>
      </c>
      <c r="BI12" s="41" t="s">
        <v>67</v>
      </c>
      <c r="BJ12" s="41" t="s">
        <v>25</v>
      </c>
      <c r="BK12" s="41" t="s">
        <v>63</v>
      </c>
      <c r="BL12" s="41" t="s">
        <v>14</v>
      </c>
      <c r="BM12" s="41" t="s">
        <v>73</v>
      </c>
      <c r="BN12" s="41" t="s">
        <v>66</v>
      </c>
      <c r="BO12" s="41"/>
      <c r="BP12" s="41" t="s">
        <v>89</v>
      </c>
      <c r="BQ12" s="41" t="s">
        <v>106</v>
      </c>
      <c r="BR12" s="41" t="s">
        <v>107</v>
      </c>
      <c r="BS12" s="41"/>
      <c r="BT12" s="41" t="s">
        <v>77</v>
      </c>
      <c r="BU12" s="41" t="str">
        <f t="shared" si="0"/>
        <v/>
      </c>
      <c r="BV12" s="41"/>
      <c r="BW12" s="41"/>
      <c r="BX12" s="57" t="str">
        <f t="shared" si="1"/>
        <v>EMPECEMOS A ENVIAR</v>
      </c>
    </row>
    <row r="13" spans="1:76" ht="15" customHeight="1" x14ac:dyDescent="0.25">
      <c r="A13" s="14"/>
      <c r="B13" s="14"/>
      <c r="C13" s="14"/>
      <c r="D13" s="13"/>
      <c r="E13" s="9"/>
      <c r="F13" s="7"/>
      <c r="G13" s="19"/>
      <c r="H13" s="45">
        <f t="shared" si="4"/>
        <v>0</v>
      </c>
      <c r="I13" s="6"/>
      <c r="J13" s="16" t="str">
        <f t="shared" si="5"/>
        <v>EMPECEMOS A ENVIAR</v>
      </c>
      <c r="V13" s="11"/>
      <c r="W13" s="11"/>
      <c r="X13" s="21"/>
      <c r="Y13" s="21"/>
      <c r="Z13" s="11"/>
      <c r="AA13" s="22"/>
      <c r="AB13" s="43"/>
      <c r="AC13" s="43"/>
      <c r="AD13" s="10"/>
      <c r="AE13" s="41">
        <v>3000</v>
      </c>
      <c r="AF13" s="41">
        <v>2000</v>
      </c>
      <c r="AG13" s="41">
        <v>4600</v>
      </c>
      <c r="AH13" s="41">
        <v>1000</v>
      </c>
      <c r="AI13" s="41">
        <f t="shared" si="2"/>
        <v>0</v>
      </c>
      <c r="AJ13" s="41">
        <f t="shared" si="3"/>
        <v>0</v>
      </c>
      <c r="AK13" s="41" t="s">
        <v>65</v>
      </c>
      <c r="AL13" s="41" t="s">
        <v>45</v>
      </c>
      <c r="AM13" s="41" t="s">
        <v>64</v>
      </c>
      <c r="AN13" s="41" t="s">
        <v>62</v>
      </c>
      <c r="AO13" s="41" t="s">
        <v>48</v>
      </c>
      <c r="AP13" s="41" t="s">
        <v>76</v>
      </c>
      <c r="AQ13" s="41" t="s">
        <v>71</v>
      </c>
      <c r="AR13" s="41" t="s">
        <v>43</v>
      </c>
      <c r="AS13" s="41" t="s">
        <v>42</v>
      </c>
      <c r="AT13" s="41" t="s">
        <v>83</v>
      </c>
      <c r="AU13" s="41" t="s">
        <v>29</v>
      </c>
      <c r="AV13" s="41" t="s">
        <v>44</v>
      </c>
      <c r="AW13" s="41" t="s">
        <v>26</v>
      </c>
      <c r="AX13" s="41" t="s">
        <v>38</v>
      </c>
      <c r="AY13" s="41" t="s">
        <v>84</v>
      </c>
      <c r="AZ13" s="41" t="s">
        <v>31</v>
      </c>
      <c r="BA13" s="41" t="s">
        <v>10</v>
      </c>
      <c r="BB13" s="41" t="s">
        <v>72</v>
      </c>
      <c r="BC13" s="41" t="s">
        <v>30</v>
      </c>
      <c r="BD13" s="41" t="s">
        <v>41</v>
      </c>
      <c r="BE13" s="41" t="s">
        <v>39</v>
      </c>
      <c r="BF13" s="41" t="s">
        <v>40</v>
      </c>
      <c r="BG13" s="41" t="s">
        <v>74</v>
      </c>
      <c r="BH13" s="41" t="s">
        <v>68</v>
      </c>
      <c r="BI13" s="41" t="s">
        <v>67</v>
      </c>
      <c r="BJ13" s="41" t="s">
        <v>25</v>
      </c>
      <c r="BK13" s="41" t="s">
        <v>63</v>
      </c>
      <c r="BL13" s="41" t="s">
        <v>14</v>
      </c>
      <c r="BM13" s="41" t="s">
        <v>73</v>
      </c>
      <c r="BN13" s="41" t="s">
        <v>66</v>
      </c>
      <c r="BO13" s="41"/>
      <c r="BP13" s="41" t="s">
        <v>89</v>
      </c>
      <c r="BQ13" s="41" t="s">
        <v>106</v>
      </c>
      <c r="BR13" s="41" t="s">
        <v>107</v>
      </c>
      <c r="BS13" s="41"/>
      <c r="BT13" s="41" t="s">
        <v>77</v>
      </c>
      <c r="BU13" s="41" t="str">
        <f t="shared" si="0"/>
        <v/>
      </c>
      <c r="BV13" s="41"/>
      <c r="BW13" s="41"/>
      <c r="BX13" s="57" t="str">
        <f t="shared" si="1"/>
        <v>EMPECEMOS A ENVIAR</v>
      </c>
    </row>
    <row r="14" spans="1:76" ht="15" customHeight="1" x14ac:dyDescent="0.25">
      <c r="A14" s="14"/>
      <c r="B14" s="14"/>
      <c r="C14" s="14"/>
      <c r="D14" s="13"/>
      <c r="E14" s="9"/>
      <c r="F14" s="7"/>
      <c r="G14" s="19"/>
      <c r="H14" s="45">
        <f t="shared" si="4"/>
        <v>0</v>
      </c>
      <c r="I14" s="6"/>
      <c r="J14" s="16" t="str">
        <f t="shared" si="5"/>
        <v>EMPECEMOS A ENVIAR</v>
      </c>
      <c r="V14" s="11"/>
      <c r="W14" s="11"/>
      <c r="X14" s="21"/>
      <c r="Y14" s="21"/>
      <c r="Z14" s="11"/>
      <c r="AA14" s="22"/>
      <c r="AB14" s="43"/>
      <c r="AC14" s="43"/>
      <c r="AD14" s="10"/>
      <c r="AE14" s="41">
        <v>3000</v>
      </c>
      <c r="AF14" s="41">
        <v>2000</v>
      </c>
      <c r="AG14" s="41">
        <v>4600</v>
      </c>
      <c r="AH14" s="41">
        <v>1000</v>
      </c>
      <c r="AI14" s="41">
        <f t="shared" si="2"/>
        <v>0</v>
      </c>
      <c r="AJ14" s="41">
        <f t="shared" si="3"/>
        <v>0</v>
      </c>
      <c r="AK14" s="41" t="s">
        <v>65</v>
      </c>
      <c r="AL14" s="41" t="s">
        <v>45</v>
      </c>
      <c r="AM14" s="41" t="s">
        <v>64</v>
      </c>
      <c r="AN14" s="41" t="s">
        <v>62</v>
      </c>
      <c r="AO14" s="41" t="s">
        <v>48</v>
      </c>
      <c r="AP14" s="41" t="s">
        <v>76</v>
      </c>
      <c r="AQ14" s="41" t="s">
        <v>71</v>
      </c>
      <c r="AR14" s="41" t="s">
        <v>43</v>
      </c>
      <c r="AS14" s="41" t="s">
        <v>42</v>
      </c>
      <c r="AT14" s="41" t="s">
        <v>83</v>
      </c>
      <c r="AU14" s="41" t="s">
        <v>29</v>
      </c>
      <c r="AV14" s="41" t="s">
        <v>44</v>
      </c>
      <c r="AW14" s="41" t="s">
        <v>26</v>
      </c>
      <c r="AX14" s="41" t="s">
        <v>38</v>
      </c>
      <c r="AY14" s="41" t="s">
        <v>84</v>
      </c>
      <c r="AZ14" s="41" t="s">
        <v>31</v>
      </c>
      <c r="BA14" s="41" t="s">
        <v>10</v>
      </c>
      <c r="BB14" s="41" t="s">
        <v>72</v>
      </c>
      <c r="BC14" s="41" t="s">
        <v>30</v>
      </c>
      <c r="BD14" s="41" t="s">
        <v>41</v>
      </c>
      <c r="BE14" s="41" t="s">
        <v>39</v>
      </c>
      <c r="BF14" s="41" t="s">
        <v>40</v>
      </c>
      <c r="BG14" s="41" t="s">
        <v>74</v>
      </c>
      <c r="BH14" s="41" t="s">
        <v>68</v>
      </c>
      <c r="BI14" s="41" t="s">
        <v>67</v>
      </c>
      <c r="BJ14" s="41" t="s">
        <v>25</v>
      </c>
      <c r="BK14" s="41" t="s">
        <v>63</v>
      </c>
      <c r="BL14" s="41" t="s">
        <v>14</v>
      </c>
      <c r="BM14" s="41" t="s">
        <v>73</v>
      </c>
      <c r="BN14" s="41" t="s">
        <v>66</v>
      </c>
      <c r="BO14" s="41"/>
      <c r="BP14" s="41" t="s">
        <v>89</v>
      </c>
      <c r="BQ14" s="41" t="s">
        <v>106</v>
      </c>
      <c r="BR14" s="41" t="s">
        <v>107</v>
      </c>
      <c r="BS14" s="41"/>
      <c r="BT14" s="41" t="s">
        <v>77</v>
      </c>
      <c r="BU14" s="41" t="str">
        <f t="shared" si="0"/>
        <v/>
      </c>
      <c r="BV14" s="41"/>
      <c r="BW14" s="41"/>
      <c r="BX14" s="57" t="str">
        <f t="shared" si="1"/>
        <v>EMPECEMOS A ENVIAR</v>
      </c>
    </row>
    <row r="15" spans="1:76" ht="15" customHeight="1" x14ac:dyDescent="0.25">
      <c r="A15" s="14"/>
      <c r="B15" s="14"/>
      <c r="C15" s="14"/>
      <c r="D15" s="13"/>
      <c r="E15" s="9"/>
      <c r="F15" s="7"/>
      <c r="G15" s="19"/>
      <c r="H15" s="45">
        <f t="shared" si="4"/>
        <v>0</v>
      </c>
      <c r="I15" s="6"/>
      <c r="J15" s="16" t="str">
        <f t="shared" si="5"/>
        <v>EMPECEMOS A ENVIAR</v>
      </c>
      <c r="V15" s="11"/>
      <c r="W15" s="11"/>
      <c r="X15" s="21"/>
      <c r="Y15" s="21"/>
      <c r="Z15" s="11"/>
      <c r="AA15" s="22"/>
      <c r="AB15" s="43"/>
      <c r="AC15" s="43"/>
      <c r="AD15" s="10"/>
      <c r="AE15" s="41">
        <v>3000</v>
      </c>
      <c r="AF15" s="41">
        <v>2000</v>
      </c>
      <c r="AG15" s="41">
        <v>4600</v>
      </c>
      <c r="AH15" s="41">
        <v>1000</v>
      </c>
      <c r="AI15" s="41">
        <f t="shared" si="2"/>
        <v>0</v>
      </c>
      <c r="AJ15" s="41">
        <f t="shared" si="3"/>
        <v>0</v>
      </c>
      <c r="AK15" s="41" t="s">
        <v>65</v>
      </c>
      <c r="AL15" s="41" t="s">
        <v>45</v>
      </c>
      <c r="AM15" s="41" t="s">
        <v>64</v>
      </c>
      <c r="AN15" s="41" t="s">
        <v>62</v>
      </c>
      <c r="AO15" s="41" t="s">
        <v>48</v>
      </c>
      <c r="AP15" s="41" t="s">
        <v>76</v>
      </c>
      <c r="AQ15" s="41" t="s">
        <v>71</v>
      </c>
      <c r="AR15" s="41" t="s">
        <v>43</v>
      </c>
      <c r="AS15" s="41" t="s">
        <v>42</v>
      </c>
      <c r="AT15" s="41" t="s">
        <v>83</v>
      </c>
      <c r="AU15" s="41" t="s">
        <v>29</v>
      </c>
      <c r="AV15" s="41" t="s">
        <v>44</v>
      </c>
      <c r="AW15" s="41" t="s">
        <v>26</v>
      </c>
      <c r="AX15" s="41" t="s">
        <v>38</v>
      </c>
      <c r="AY15" s="41" t="s">
        <v>84</v>
      </c>
      <c r="AZ15" s="41" t="s">
        <v>31</v>
      </c>
      <c r="BA15" s="41" t="s">
        <v>10</v>
      </c>
      <c r="BB15" s="41" t="s">
        <v>72</v>
      </c>
      <c r="BC15" s="41" t="s">
        <v>30</v>
      </c>
      <c r="BD15" s="41" t="s">
        <v>41</v>
      </c>
      <c r="BE15" s="41" t="s">
        <v>39</v>
      </c>
      <c r="BF15" s="41" t="s">
        <v>40</v>
      </c>
      <c r="BG15" s="41" t="s">
        <v>74</v>
      </c>
      <c r="BH15" s="41" t="s">
        <v>68</v>
      </c>
      <c r="BI15" s="41" t="s">
        <v>67</v>
      </c>
      <c r="BJ15" s="41" t="s">
        <v>25</v>
      </c>
      <c r="BK15" s="41" t="s">
        <v>63</v>
      </c>
      <c r="BL15" s="41" t="s">
        <v>14</v>
      </c>
      <c r="BM15" s="41" t="s">
        <v>73</v>
      </c>
      <c r="BN15" s="41" t="s">
        <v>66</v>
      </c>
      <c r="BO15" s="41"/>
      <c r="BP15" s="41" t="s">
        <v>89</v>
      </c>
      <c r="BQ15" s="41" t="s">
        <v>106</v>
      </c>
      <c r="BR15" s="41" t="s">
        <v>107</v>
      </c>
      <c r="BS15" s="41"/>
      <c r="BT15" s="41" t="s">
        <v>77</v>
      </c>
      <c r="BU15" s="41" t="str">
        <f t="shared" si="0"/>
        <v/>
      </c>
      <c r="BV15" s="41"/>
      <c r="BW15" s="41"/>
      <c r="BX15" s="57" t="str">
        <f t="shared" si="1"/>
        <v>EMPECEMOS A ENVIAR</v>
      </c>
    </row>
    <row r="16" spans="1:76" ht="15" customHeight="1" x14ac:dyDescent="0.25">
      <c r="A16" s="14"/>
      <c r="B16" s="14"/>
      <c r="C16" s="14"/>
      <c r="D16" s="13"/>
      <c r="E16" s="9"/>
      <c r="F16" s="7"/>
      <c r="G16" s="19"/>
      <c r="H16" s="45">
        <f t="shared" si="4"/>
        <v>0</v>
      </c>
      <c r="I16" s="6"/>
      <c r="J16" s="16" t="str">
        <f t="shared" si="5"/>
        <v>EMPECEMOS A ENVIAR</v>
      </c>
      <c r="V16" s="11"/>
      <c r="W16" s="11"/>
      <c r="X16" s="21"/>
      <c r="Y16" s="21"/>
      <c r="Z16" s="11"/>
      <c r="AA16" s="22"/>
      <c r="AB16" s="43"/>
      <c r="AC16" s="43"/>
      <c r="AD16" s="10"/>
      <c r="AE16" s="41">
        <v>3000</v>
      </c>
      <c r="AF16" s="41">
        <v>2000</v>
      </c>
      <c r="AG16" s="41">
        <v>4600</v>
      </c>
      <c r="AH16" s="41">
        <v>1000</v>
      </c>
      <c r="AI16" s="41">
        <f t="shared" si="2"/>
        <v>0</v>
      </c>
      <c r="AJ16" s="41">
        <f t="shared" si="3"/>
        <v>0</v>
      </c>
      <c r="AK16" s="41" t="s">
        <v>65</v>
      </c>
      <c r="AL16" s="41" t="s">
        <v>45</v>
      </c>
      <c r="AM16" s="41" t="s">
        <v>64</v>
      </c>
      <c r="AN16" s="41" t="s">
        <v>62</v>
      </c>
      <c r="AO16" s="41" t="s">
        <v>48</v>
      </c>
      <c r="AP16" s="41" t="s">
        <v>76</v>
      </c>
      <c r="AQ16" s="41" t="s">
        <v>71</v>
      </c>
      <c r="AR16" s="41" t="s">
        <v>43</v>
      </c>
      <c r="AS16" s="41" t="s">
        <v>42</v>
      </c>
      <c r="AT16" s="41" t="s">
        <v>83</v>
      </c>
      <c r="AU16" s="41" t="s">
        <v>29</v>
      </c>
      <c r="AV16" s="41" t="s">
        <v>44</v>
      </c>
      <c r="AW16" s="41" t="s">
        <v>26</v>
      </c>
      <c r="AX16" s="41" t="s">
        <v>38</v>
      </c>
      <c r="AY16" s="41" t="s">
        <v>84</v>
      </c>
      <c r="AZ16" s="41" t="s">
        <v>31</v>
      </c>
      <c r="BA16" s="41" t="s">
        <v>10</v>
      </c>
      <c r="BB16" s="41" t="s">
        <v>72</v>
      </c>
      <c r="BC16" s="41" t="s">
        <v>30</v>
      </c>
      <c r="BD16" s="41" t="s">
        <v>41</v>
      </c>
      <c r="BE16" s="41" t="s">
        <v>39</v>
      </c>
      <c r="BF16" s="41" t="s">
        <v>40</v>
      </c>
      <c r="BG16" s="41" t="s">
        <v>74</v>
      </c>
      <c r="BH16" s="41" t="s">
        <v>68</v>
      </c>
      <c r="BI16" s="41" t="s">
        <v>67</v>
      </c>
      <c r="BJ16" s="41" t="s">
        <v>25</v>
      </c>
      <c r="BK16" s="41" t="s">
        <v>63</v>
      </c>
      <c r="BL16" s="41" t="s">
        <v>14</v>
      </c>
      <c r="BM16" s="41" t="s">
        <v>73</v>
      </c>
      <c r="BN16" s="41" t="s">
        <v>66</v>
      </c>
      <c r="BO16" s="41"/>
      <c r="BP16" s="41" t="s">
        <v>89</v>
      </c>
      <c r="BQ16" s="41" t="s">
        <v>106</v>
      </c>
      <c r="BR16" s="41" t="s">
        <v>107</v>
      </c>
      <c r="BS16" s="41"/>
      <c r="BT16" s="41" t="s">
        <v>77</v>
      </c>
      <c r="BU16" s="41" t="str">
        <f t="shared" si="0"/>
        <v/>
      </c>
      <c r="BV16" s="41"/>
      <c r="BW16" s="41"/>
      <c r="BX16" s="57" t="str">
        <f t="shared" si="1"/>
        <v>EMPECEMOS A ENVIAR</v>
      </c>
    </row>
    <row r="17" spans="1:76" ht="15" customHeight="1" x14ac:dyDescent="0.25">
      <c r="A17" s="14"/>
      <c r="B17" s="14"/>
      <c r="C17" s="14"/>
      <c r="D17" s="13"/>
      <c r="E17" s="9"/>
      <c r="F17" s="7"/>
      <c r="G17" s="19"/>
      <c r="H17" s="45">
        <f t="shared" si="4"/>
        <v>0</v>
      </c>
      <c r="I17" s="6"/>
      <c r="J17" s="16" t="str">
        <f t="shared" si="5"/>
        <v>EMPECEMOS A ENVIAR</v>
      </c>
      <c r="V17" s="11"/>
      <c r="W17" s="11"/>
      <c r="X17" s="21"/>
      <c r="Y17" s="21"/>
      <c r="Z17" s="11"/>
      <c r="AA17" s="22"/>
      <c r="AB17" s="43"/>
      <c r="AC17" s="43"/>
      <c r="AD17" s="10"/>
      <c r="AE17" s="41">
        <v>3000</v>
      </c>
      <c r="AF17" s="41">
        <v>2000</v>
      </c>
      <c r="AG17" s="41">
        <v>4600</v>
      </c>
      <c r="AH17" s="41">
        <v>1000</v>
      </c>
      <c r="AI17" s="41">
        <f t="shared" si="2"/>
        <v>0</v>
      </c>
      <c r="AJ17" s="41">
        <f t="shared" si="3"/>
        <v>0</v>
      </c>
      <c r="AK17" s="41" t="s">
        <v>65</v>
      </c>
      <c r="AL17" s="41" t="s">
        <v>45</v>
      </c>
      <c r="AM17" s="41" t="s">
        <v>64</v>
      </c>
      <c r="AN17" s="41" t="s">
        <v>62</v>
      </c>
      <c r="AO17" s="41" t="s">
        <v>48</v>
      </c>
      <c r="AP17" s="41" t="s">
        <v>76</v>
      </c>
      <c r="AQ17" s="41" t="s">
        <v>71</v>
      </c>
      <c r="AR17" s="41" t="s">
        <v>43</v>
      </c>
      <c r="AS17" s="41" t="s">
        <v>42</v>
      </c>
      <c r="AT17" s="41" t="s">
        <v>83</v>
      </c>
      <c r="AU17" s="41" t="s">
        <v>29</v>
      </c>
      <c r="AV17" s="41" t="s">
        <v>44</v>
      </c>
      <c r="AW17" s="41" t="s">
        <v>26</v>
      </c>
      <c r="AX17" s="41" t="s">
        <v>38</v>
      </c>
      <c r="AY17" s="41" t="s">
        <v>84</v>
      </c>
      <c r="AZ17" s="41" t="s">
        <v>31</v>
      </c>
      <c r="BA17" s="41" t="s">
        <v>10</v>
      </c>
      <c r="BB17" s="41" t="s">
        <v>72</v>
      </c>
      <c r="BC17" s="41" t="s">
        <v>30</v>
      </c>
      <c r="BD17" s="41" t="s">
        <v>41</v>
      </c>
      <c r="BE17" s="41" t="s">
        <v>39</v>
      </c>
      <c r="BF17" s="41" t="s">
        <v>40</v>
      </c>
      <c r="BG17" s="41" t="s">
        <v>74</v>
      </c>
      <c r="BH17" s="41" t="s">
        <v>68</v>
      </c>
      <c r="BI17" s="41" t="s">
        <v>67</v>
      </c>
      <c r="BJ17" s="41" t="s">
        <v>25</v>
      </c>
      <c r="BK17" s="41" t="s">
        <v>63</v>
      </c>
      <c r="BL17" s="41" t="s">
        <v>14</v>
      </c>
      <c r="BM17" s="41" t="s">
        <v>73</v>
      </c>
      <c r="BN17" s="41" t="s">
        <v>66</v>
      </c>
      <c r="BO17" s="41"/>
      <c r="BP17" s="41" t="s">
        <v>89</v>
      </c>
      <c r="BQ17" s="41" t="s">
        <v>106</v>
      </c>
      <c r="BR17" s="41" t="s">
        <v>107</v>
      </c>
      <c r="BS17" s="41"/>
      <c r="BT17" s="41" t="s">
        <v>77</v>
      </c>
      <c r="BU17" s="41" t="str">
        <f t="shared" si="0"/>
        <v/>
      </c>
      <c r="BV17" s="41"/>
      <c r="BW17" s="41"/>
      <c r="BX17" s="57" t="str">
        <f t="shared" si="1"/>
        <v>EMPECEMOS A ENVIAR</v>
      </c>
    </row>
    <row r="18" spans="1:76" ht="15" customHeight="1" x14ac:dyDescent="0.25">
      <c r="A18" s="14"/>
      <c r="B18" s="14"/>
      <c r="C18" s="14"/>
      <c r="D18" s="13"/>
      <c r="E18" s="9"/>
      <c r="F18" s="7"/>
      <c r="G18" s="19"/>
      <c r="H18" s="45">
        <f t="shared" si="4"/>
        <v>0</v>
      </c>
      <c r="I18" s="6"/>
      <c r="J18" s="16" t="str">
        <f t="shared" si="5"/>
        <v>EMPECEMOS A ENVIAR</v>
      </c>
      <c r="V18" s="11"/>
      <c r="W18" s="11"/>
      <c r="X18" s="21"/>
      <c r="Y18" s="21"/>
      <c r="Z18" s="11"/>
      <c r="AA18" s="22"/>
      <c r="AB18" s="43"/>
      <c r="AC18" s="43"/>
      <c r="AD18" s="10"/>
      <c r="AE18" s="41">
        <v>3000</v>
      </c>
      <c r="AF18" s="41">
        <v>2000</v>
      </c>
      <c r="AG18" s="41">
        <v>4600</v>
      </c>
      <c r="AH18" s="41">
        <v>1000</v>
      </c>
      <c r="AI18" s="41">
        <f t="shared" si="2"/>
        <v>0</v>
      </c>
      <c r="AJ18" s="41">
        <f t="shared" si="3"/>
        <v>0</v>
      </c>
      <c r="AK18" s="41" t="s">
        <v>65</v>
      </c>
      <c r="AL18" s="41" t="s">
        <v>45</v>
      </c>
      <c r="AM18" s="41" t="s">
        <v>64</v>
      </c>
      <c r="AN18" s="41" t="s">
        <v>62</v>
      </c>
      <c r="AO18" s="41" t="s">
        <v>48</v>
      </c>
      <c r="AP18" s="41" t="s">
        <v>76</v>
      </c>
      <c r="AQ18" s="41" t="s">
        <v>71</v>
      </c>
      <c r="AR18" s="41" t="s">
        <v>43</v>
      </c>
      <c r="AS18" s="41" t="s">
        <v>42</v>
      </c>
      <c r="AT18" s="41" t="s">
        <v>83</v>
      </c>
      <c r="AU18" s="41" t="s">
        <v>29</v>
      </c>
      <c r="AV18" s="41" t="s">
        <v>44</v>
      </c>
      <c r="AW18" s="41" t="s">
        <v>26</v>
      </c>
      <c r="AX18" s="41" t="s">
        <v>38</v>
      </c>
      <c r="AY18" s="41" t="s">
        <v>84</v>
      </c>
      <c r="AZ18" s="41" t="s">
        <v>31</v>
      </c>
      <c r="BA18" s="41" t="s">
        <v>10</v>
      </c>
      <c r="BB18" s="41" t="s">
        <v>72</v>
      </c>
      <c r="BC18" s="41" t="s">
        <v>30</v>
      </c>
      <c r="BD18" s="41" t="s">
        <v>41</v>
      </c>
      <c r="BE18" s="41" t="s">
        <v>39</v>
      </c>
      <c r="BF18" s="41" t="s">
        <v>40</v>
      </c>
      <c r="BG18" s="41" t="s">
        <v>74</v>
      </c>
      <c r="BH18" s="41" t="s">
        <v>68</v>
      </c>
      <c r="BI18" s="41" t="s">
        <v>67</v>
      </c>
      <c r="BJ18" s="41" t="s">
        <v>25</v>
      </c>
      <c r="BK18" s="41" t="s">
        <v>63</v>
      </c>
      <c r="BL18" s="41" t="s">
        <v>14</v>
      </c>
      <c r="BM18" s="41" t="s">
        <v>73</v>
      </c>
      <c r="BN18" s="41" t="s">
        <v>66</v>
      </c>
      <c r="BO18" s="41"/>
      <c r="BP18" s="41" t="s">
        <v>89</v>
      </c>
      <c r="BQ18" s="41" t="s">
        <v>106</v>
      </c>
      <c r="BR18" s="41" t="s">
        <v>107</v>
      </c>
      <c r="BS18" s="41"/>
      <c r="BT18" s="41" t="s">
        <v>77</v>
      </c>
      <c r="BU18" s="41" t="str">
        <f t="shared" si="0"/>
        <v/>
      </c>
      <c r="BV18" s="41"/>
      <c r="BW18" s="41"/>
      <c r="BX18" s="57" t="str">
        <f t="shared" si="1"/>
        <v>EMPECEMOS A ENVIAR</v>
      </c>
    </row>
    <row r="19" spans="1:76" ht="15" customHeight="1" x14ac:dyDescent="0.25">
      <c r="A19" s="14"/>
      <c r="B19" s="14"/>
      <c r="C19" s="14"/>
      <c r="D19" s="13"/>
      <c r="E19" s="9"/>
      <c r="F19" s="7"/>
      <c r="G19" s="19"/>
      <c r="H19" s="45">
        <f t="shared" si="4"/>
        <v>0</v>
      </c>
      <c r="I19" s="6"/>
      <c r="J19" s="16" t="str">
        <f t="shared" si="5"/>
        <v>EMPECEMOS A ENVIAR</v>
      </c>
      <c r="V19" s="11"/>
      <c r="W19" s="11"/>
      <c r="X19" s="21"/>
      <c r="Y19" s="21"/>
      <c r="Z19" s="11"/>
      <c r="AA19" s="22"/>
      <c r="AB19" s="43"/>
      <c r="AC19" s="43"/>
      <c r="AD19" s="10"/>
      <c r="AE19" s="41">
        <v>3000</v>
      </c>
      <c r="AF19" s="41">
        <v>2000</v>
      </c>
      <c r="AG19" s="41">
        <v>4600</v>
      </c>
      <c r="AH19" s="41">
        <v>1000</v>
      </c>
      <c r="AI19" s="41">
        <f t="shared" si="2"/>
        <v>0</v>
      </c>
      <c r="AJ19" s="41">
        <f t="shared" si="3"/>
        <v>0</v>
      </c>
      <c r="AK19" s="41" t="s">
        <v>65</v>
      </c>
      <c r="AL19" s="41" t="s">
        <v>45</v>
      </c>
      <c r="AM19" s="41" t="s">
        <v>64</v>
      </c>
      <c r="AN19" s="41" t="s">
        <v>62</v>
      </c>
      <c r="AO19" s="41" t="s">
        <v>48</v>
      </c>
      <c r="AP19" s="41" t="s">
        <v>76</v>
      </c>
      <c r="AQ19" s="41" t="s">
        <v>71</v>
      </c>
      <c r="AR19" s="41" t="s">
        <v>43</v>
      </c>
      <c r="AS19" s="41" t="s">
        <v>42</v>
      </c>
      <c r="AT19" s="41" t="s">
        <v>83</v>
      </c>
      <c r="AU19" s="41" t="s">
        <v>29</v>
      </c>
      <c r="AV19" s="41" t="s">
        <v>44</v>
      </c>
      <c r="AW19" s="41" t="s">
        <v>26</v>
      </c>
      <c r="AX19" s="41" t="s">
        <v>38</v>
      </c>
      <c r="AY19" s="41" t="s">
        <v>84</v>
      </c>
      <c r="AZ19" s="41" t="s">
        <v>31</v>
      </c>
      <c r="BA19" s="41" t="s">
        <v>10</v>
      </c>
      <c r="BB19" s="41" t="s">
        <v>72</v>
      </c>
      <c r="BC19" s="41" t="s">
        <v>30</v>
      </c>
      <c r="BD19" s="41" t="s">
        <v>41</v>
      </c>
      <c r="BE19" s="41" t="s">
        <v>39</v>
      </c>
      <c r="BF19" s="41" t="s">
        <v>40</v>
      </c>
      <c r="BG19" s="41" t="s">
        <v>74</v>
      </c>
      <c r="BH19" s="41" t="s">
        <v>68</v>
      </c>
      <c r="BI19" s="41" t="s">
        <v>67</v>
      </c>
      <c r="BJ19" s="41" t="s">
        <v>25</v>
      </c>
      <c r="BK19" s="41" t="s">
        <v>63</v>
      </c>
      <c r="BL19" s="41" t="s">
        <v>14</v>
      </c>
      <c r="BM19" s="41" t="s">
        <v>73</v>
      </c>
      <c r="BN19" s="41" t="s">
        <v>66</v>
      </c>
      <c r="BO19" s="41"/>
      <c r="BP19" s="41" t="s">
        <v>89</v>
      </c>
      <c r="BQ19" s="41" t="s">
        <v>106</v>
      </c>
      <c r="BR19" s="41" t="s">
        <v>107</v>
      </c>
      <c r="BS19" s="41"/>
      <c r="BT19" s="41" t="s">
        <v>77</v>
      </c>
      <c r="BU19" s="41" t="str">
        <f t="shared" si="0"/>
        <v/>
      </c>
      <c r="BV19" s="41"/>
      <c r="BW19" s="41"/>
      <c r="BX19" s="57" t="str">
        <f t="shared" si="1"/>
        <v>EMPECEMOS A ENVIAR</v>
      </c>
    </row>
    <row r="20" spans="1:76" ht="15" customHeight="1" x14ac:dyDescent="0.25">
      <c r="A20" s="14"/>
      <c r="B20" s="14"/>
      <c r="C20" s="14"/>
      <c r="D20" s="13"/>
      <c r="E20" s="9"/>
      <c r="F20" s="7"/>
      <c r="G20" s="19"/>
      <c r="H20" s="45">
        <f t="shared" si="4"/>
        <v>0</v>
      </c>
      <c r="I20" s="6"/>
      <c r="J20" s="16" t="str">
        <f t="shared" si="5"/>
        <v>EMPECEMOS A ENVIAR</v>
      </c>
      <c r="V20" s="11"/>
      <c r="W20" s="11"/>
      <c r="X20" s="21"/>
      <c r="Y20" s="21"/>
      <c r="Z20" s="11"/>
      <c r="AA20" s="22"/>
      <c r="AB20" s="43"/>
      <c r="AC20" s="43"/>
      <c r="AD20" s="10"/>
      <c r="AE20" s="41">
        <v>3000</v>
      </c>
      <c r="AF20" s="41">
        <v>2000</v>
      </c>
      <c r="AG20" s="41">
        <v>4600</v>
      </c>
      <c r="AH20" s="41">
        <v>1000</v>
      </c>
      <c r="AI20" s="41">
        <f t="shared" si="2"/>
        <v>0</v>
      </c>
      <c r="AJ20" s="41">
        <f t="shared" si="3"/>
        <v>0</v>
      </c>
      <c r="AK20" s="41" t="s">
        <v>65</v>
      </c>
      <c r="AL20" s="41" t="s">
        <v>45</v>
      </c>
      <c r="AM20" s="41" t="s">
        <v>64</v>
      </c>
      <c r="AN20" s="41" t="s">
        <v>62</v>
      </c>
      <c r="AO20" s="41" t="s">
        <v>48</v>
      </c>
      <c r="AP20" s="41" t="s">
        <v>76</v>
      </c>
      <c r="AQ20" s="41" t="s">
        <v>71</v>
      </c>
      <c r="AR20" s="41" t="s">
        <v>43</v>
      </c>
      <c r="AS20" s="41" t="s">
        <v>42</v>
      </c>
      <c r="AT20" s="41" t="s">
        <v>83</v>
      </c>
      <c r="AU20" s="41" t="s">
        <v>29</v>
      </c>
      <c r="AV20" s="41" t="s">
        <v>44</v>
      </c>
      <c r="AW20" s="41" t="s">
        <v>26</v>
      </c>
      <c r="AX20" s="41" t="s">
        <v>38</v>
      </c>
      <c r="AY20" s="41" t="s">
        <v>84</v>
      </c>
      <c r="AZ20" s="41" t="s">
        <v>31</v>
      </c>
      <c r="BA20" s="41" t="s">
        <v>10</v>
      </c>
      <c r="BB20" s="41" t="s">
        <v>72</v>
      </c>
      <c r="BC20" s="41" t="s">
        <v>30</v>
      </c>
      <c r="BD20" s="41" t="s">
        <v>41</v>
      </c>
      <c r="BE20" s="41" t="s">
        <v>39</v>
      </c>
      <c r="BF20" s="41" t="s">
        <v>40</v>
      </c>
      <c r="BG20" s="41" t="s">
        <v>74</v>
      </c>
      <c r="BH20" s="41" t="s">
        <v>68</v>
      </c>
      <c r="BI20" s="41" t="s">
        <v>67</v>
      </c>
      <c r="BJ20" s="41" t="s">
        <v>25</v>
      </c>
      <c r="BK20" s="41" t="s">
        <v>63</v>
      </c>
      <c r="BL20" s="41" t="s">
        <v>14</v>
      </c>
      <c r="BM20" s="41" t="s">
        <v>73</v>
      </c>
      <c r="BN20" s="41" t="s">
        <v>66</v>
      </c>
      <c r="BO20" s="41"/>
      <c r="BP20" s="41" t="s">
        <v>89</v>
      </c>
      <c r="BQ20" s="41" t="s">
        <v>106</v>
      </c>
      <c r="BR20" s="41" t="s">
        <v>107</v>
      </c>
      <c r="BS20" s="41"/>
      <c r="BT20" s="41" t="s">
        <v>77</v>
      </c>
      <c r="BU20" s="41" t="str">
        <f t="shared" si="0"/>
        <v/>
      </c>
      <c r="BV20" s="41"/>
      <c r="BW20" s="41"/>
      <c r="BX20" s="57" t="str">
        <f t="shared" si="1"/>
        <v>EMPECEMOS A ENVIAR</v>
      </c>
    </row>
    <row r="21" spans="1:76" ht="15" customHeight="1" x14ac:dyDescent="0.25">
      <c r="A21" s="14"/>
      <c r="B21" s="14"/>
      <c r="C21" s="14"/>
      <c r="D21" s="13"/>
      <c r="E21" s="9"/>
      <c r="F21" s="7"/>
      <c r="G21" s="19"/>
      <c r="H21" s="45">
        <f t="shared" si="4"/>
        <v>0</v>
      </c>
      <c r="I21" s="6"/>
      <c r="J21" s="16" t="str">
        <f t="shared" si="5"/>
        <v>EMPECEMOS A ENVIAR</v>
      </c>
      <c r="V21" s="11"/>
      <c r="W21" s="11"/>
      <c r="X21" s="21"/>
      <c r="Y21" s="21"/>
      <c r="Z21" s="11"/>
      <c r="AA21" s="22"/>
      <c r="AB21" s="43"/>
      <c r="AC21" s="43"/>
      <c r="AD21" s="10"/>
      <c r="AE21" s="41">
        <v>3000</v>
      </c>
      <c r="AF21" s="41">
        <v>2000</v>
      </c>
      <c r="AG21" s="41">
        <v>4600</v>
      </c>
      <c r="AH21" s="41">
        <v>1000</v>
      </c>
      <c r="AI21" s="41">
        <f t="shared" si="2"/>
        <v>0</v>
      </c>
      <c r="AJ21" s="41">
        <f t="shared" si="3"/>
        <v>0</v>
      </c>
      <c r="AK21" s="41" t="s">
        <v>65</v>
      </c>
      <c r="AL21" s="41" t="s">
        <v>45</v>
      </c>
      <c r="AM21" s="41" t="s">
        <v>64</v>
      </c>
      <c r="AN21" s="41" t="s">
        <v>62</v>
      </c>
      <c r="AO21" s="41" t="s">
        <v>48</v>
      </c>
      <c r="AP21" s="41" t="s">
        <v>76</v>
      </c>
      <c r="AQ21" s="41" t="s">
        <v>71</v>
      </c>
      <c r="AR21" s="41" t="s">
        <v>43</v>
      </c>
      <c r="AS21" s="41" t="s">
        <v>42</v>
      </c>
      <c r="AT21" s="41" t="s">
        <v>83</v>
      </c>
      <c r="AU21" s="41" t="s">
        <v>29</v>
      </c>
      <c r="AV21" s="41" t="s">
        <v>44</v>
      </c>
      <c r="AW21" s="41" t="s">
        <v>26</v>
      </c>
      <c r="AX21" s="41" t="s">
        <v>38</v>
      </c>
      <c r="AY21" s="41" t="s">
        <v>84</v>
      </c>
      <c r="AZ21" s="41" t="s">
        <v>31</v>
      </c>
      <c r="BA21" s="41" t="s">
        <v>10</v>
      </c>
      <c r="BB21" s="41" t="s">
        <v>72</v>
      </c>
      <c r="BC21" s="41" t="s">
        <v>30</v>
      </c>
      <c r="BD21" s="41" t="s">
        <v>41</v>
      </c>
      <c r="BE21" s="41" t="s">
        <v>39</v>
      </c>
      <c r="BF21" s="41" t="s">
        <v>40</v>
      </c>
      <c r="BG21" s="41" t="s">
        <v>74</v>
      </c>
      <c r="BH21" s="41" t="s">
        <v>68</v>
      </c>
      <c r="BI21" s="41" t="s">
        <v>67</v>
      </c>
      <c r="BJ21" s="41" t="s">
        <v>25</v>
      </c>
      <c r="BK21" s="41" t="s">
        <v>63</v>
      </c>
      <c r="BL21" s="41" t="s">
        <v>14</v>
      </c>
      <c r="BM21" s="41" t="s">
        <v>73</v>
      </c>
      <c r="BN21" s="41" t="s">
        <v>66</v>
      </c>
      <c r="BO21" s="41"/>
      <c r="BP21" s="41" t="s">
        <v>89</v>
      </c>
      <c r="BQ21" s="41" t="s">
        <v>106</v>
      </c>
      <c r="BR21" s="41" t="s">
        <v>107</v>
      </c>
      <c r="BS21" s="41"/>
      <c r="BT21" s="41" t="s">
        <v>77</v>
      </c>
      <c r="BU21" s="41" t="str">
        <f t="shared" si="0"/>
        <v/>
      </c>
      <c r="BV21" s="41"/>
      <c r="BW21" s="41"/>
      <c r="BX21" s="57" t="str">
        <f t="shared" si="1"/>
        <v>EMPECEMOS A ENVIAR</v>
      </c>
    </row>
    <row r="22" spans="1:76" ht="15" customHeight="1" x14ac:dyDescent="0.25">
      <c r="A22" s="14"/>
      <c r="B22" s="14"/>
      <c r="C22" s="14"/>
      <c r="D22" s="13"/>
      <c r="E22" s="9"/>
      <c r="F22" s="7"/>
      <c r="G22" s="19"/>
      <c r="H22" s="45">
        <f t="shared" si="4"/>
        <v>0</v>
      </c>
      <c r="I22" s="6"/>
      <c r="J22" s="16" t="str">
        <f t="shared" si="5"/>
        <v>EMPECEMOS A ENVIAR</v>
      </c>
      <c r="V22" s="11"/>
      <c r="W22" s="11"/>
      <c r="X22" s="21"/>
      <c r="Y22" s="21"/>
      <c r="Z22" s="11"/>
      <c r="AA22" s="22"/>
      <c r="AB22" s="43"/>
      <c r="AC22" s="43"/>
      <c r="AD22" s="10"/>
      <c r="AE22" s="41">
        <v>3000</v>
      </c>
      <c r="AF22" s="41">
        <v>2000</v>
      </c>
      <c r="AG22" s="41">
        <v>4600</v>
      </c>
      <c r="AH22" s="41">
        <v>1000</v>
      </c>
      <c r="AI22" s="41">
        <f t="shared" si="2"/>
        <v>0</v>
      </c>
      <c r="AJ22" s="41">
        <f t="shared" si="3"/>
        <v>0</v>
      </c>
      <c r="AK22" s="41" t="s">
        <v>65</v>
      </c>
      <c r="AL22" s="41" t="s">
        <v>45</v>
      </c>
      <c r="AM22" s="41" t="s">
        <v>64</v>
      </c>
      <c r="AN22" s="41" t="s">
        <v>62</v>
      </c>
      <c r="AO22" s="41" t="s">
        <v>48</v>
      </c>
      <c r="AP22" s="41" t="s">
        <v>76</v>
      </c>
      <c r="AQ22" s="41" t="s">
        <v>71</v>
      </c>
      <c r="AR22" s="41" t="s">
        <v>43</v>
      </c>
      <c r="AS22" s="41" t="s">
        <v>42</v>
      </c>
      <c r="AT22" s="41" t="s">
        <v>83</v>
      </c>
      <c r="AU22" s="41" t="s">
        <v>29</v>
      </c>
      <c r="AV22" s="41" t="s">
        <v>44</v>
      </c>
      <c r="AW22" s="41" t="s">
        <v>26</v>
      </c>
      <c r="AX22" s="41" t="s">
        <v>38</v>
      </c>
      <c r="AY22" s="41" t="s">
        <v>84</v>
      </c>
      <c r="AZ22" s="41" t="s">
        <v>31</v>
      </c>
      <c r="BA22" s="41" t="s">
        <v>10</v>
      </c>
      <c r="BB22" s="41" t="s">
        <v>72</v>
      </c>
      <c r="BC22" s="41" t="s">
        <v>30</v>
      </c>
      <c r="BD22" s="41" t="s">
        <v>41</v>
      </c>
      <c r="BE22" s="41" t="s">
        <v>39</v>
      </c>
      <c r="BF22" s="41" t="s">
        <v>40</v>
      </c>
      <c r="BG22" s="41" t="s">
        <v>74</v>
      </c>
      <c r="BH22" s="41" t="s">
        <v>68</v>
      </c>
      <c r="BI22" s="41" t="s">
        <v>67</v>
      </c>
      <c r="BJ22" s="41" t="s">
        <v>25</v>
      </c>
      <c r="BK22" s="41" t="s">
        <v>63</v>
      </c>
      <c r="BL22" s="41" t="s">
        <v>14</v>
      </c>
      <c r="BM22" s="41" t="s">
        <v>73</v>
      </c>
      <c r="BN22" s="41" t="s">
        <v>66</v>
      </c>
      <c r="BO22" s="41"/>
      <c r="BP22" s="41" t="s">
        <v>89</v>
      </c>
      <c r="BQ22" s="41" t="s">
        <v>106</v>
      </c>
      <c r="BR22" s="41" t="s">
        <v>107</v>
      </c>
      <c r="BS22" s="41"/>
      <c r="BT22" s="41" t="s">
        <v>77</v>
      </c>
      <c r="BU22" s="41" t="str">
        <f t="shared" si="0"/>
        <v/>
      </c>
      <c r="BV22" s="41"/>
      <c r="BW22" s="41"/>
      <c r="BX22" s="57" t="str">
        <f t="shared" si="1"/>
        <v>EMPECEMOS A ENVIAR</v>
      </c>
    </row>
    <row r="23" spans="1:76" ht="15" customHeight="1" x14ac:dyDescent="0.25">
      <c r="A23" s="14"/>
      <c r="B23" s="14"/>
      <c r="C23" s="14"/>
      <c r="D23" s="13"/>
      <c r="E23" s="9"/>
      <c r="F23" s="7"/>
      <c r="G23" s="19"/>
      <c r="H23" s="45">
        <f t="shared" si="4"/>
        <v>0</v>
      </c>
      <c r="I23" s="6"/>
      <c r="J23" s="16" t="str">
        <f t="shared" si="5"/>
        <v>EMPECEMOS A ENVIAR</v>
      </c>
      <c r="V23" s="11"/>
      <c r="W23" s="11"/>
      <c r="X23" s="21"/>
      <c r="Y23" s="21"/>
      <c r="Z23" s="11"/>
      <c r="AA23" s="22"/>
      <c r="AB23" s="43"/>
      <c r="AC23" s="43"/>
      <c r="AD23" s="10"/>
      <c r="AE23" s="41">
        <v>3000</v>
      </c>
      <c r="AF23" s="41">
        <v>2000</v>
      </c>
      <c r="AG23" s="41">
        <v>4600</v>
      </c>
      <c r="AH23" s="41">
        <v>1000</v>
      </c>
      <c r="AI23" s="41">
        <f t="shared" si="2"/>
        <v>0</v>
      </c>
      <c r="AJ23" s="41">
        <f t="shared" si="3"/>
        <v>0</v>
      </c>
      <c r="AK23" s="41" t="s">
        <v>65</v>
      </c>
      <c r="AL23" s="41" t="s">
        <v>45</v>
      </c>
      <c r="AM23" s="41" t="s">
        <v>64</v>
      </c>
      <c r="AN23" s="41" t="s">
        <v>62</v>
      </c>
      <c r="AO23" s="41" t="s">
        <v>48</v>
      </c>
      <c r="AP23" s="41" t="s">
        <v>76</v>
      </c>
      <c r="AQ23" s="41" t="s">
        <v>71</v>
      </c>
      <c r="AR23" s="41" t="s">
        <v>43</v>
      </c>
      <c r="AS23" s="41" t="s">
        <v>42</v>
      </c>
      <c r="AT23" s="41" t="s">
        <v>83</v>
      </c>
      <c r="AU23" s="41" t="s">
        <v>29</v>
      </c>
      <c r="AV23" s="41" t="s">
        <v>44</v>
      </c>
      <c r="AW23" s="41" t="s">
        <v>26</v>
      </c>
      <c r="AX23" s="41" t="s">
        <v>38</v>
      </c>
      <c r="AY23" s="41" t="s">
        <v>84</v>
      </c>
      <c r="AZ23" s="41" t="s">
        <v>31</v>
      </c>
      <c r="BA23" s="41" t="s">
        <v>10</v>
      </c>
      <c r="BB23" s="41" t="s">
        <v>72</v>
      </c>
      <c r="BC23" s="41" t="s">
        <v>30</v>
      </c>
      <c r="BD23" s="41" t="s">
        <v>41</v>
      </c>
      <c r="BE23" s="41" t="s">
        <v>39</v>
      </c>
      <c r="BF23" s="41" t="s">
        <v>40</v>
      </c>
      <c r="BG23" s="41" t="s">
        <v>74</v>
      </c>
      <c r="BH23" s="41" t="s">
        <v>68</v>
      </c>
      <c r="BI23" s="41" t="s">
        <v>67</v>
      </c>
      <c r="BJ23" s="41" t="s">
        <v>25</v>
      </c>
      <c r="BK23" s="41" t="s">
        <v>63</v>
      </c>
      <c r="BL23" s="41" t="s">
        <v>14</v>
      </c>
      <c r="BM23" s="41" t="s">
        <v>73</v>
      </c>
      <c r="BN23" s="41" t="s">
        <v>66</v>
      </c>
      <c r="BO23" s="41"/>
      <c r="BP23" s="41" t="s">
        <v>89</v>
      </c>
      <c r="BQ23" s="41" t="s">
        <v>106</v>
      </c>
      <c r="BR23" s="41" t="s">
        <v>107</v>
      </c>
      <c r="BS23" s="41"/>
      <c r="BT23" s="41" t="s">
        <v>77</v>
      </c>
      <c r="BU23" s="41" t="str">
        <f t="shared" si="0"/>
        <v/>
      </c>
      <c r="BV23" s="41"/>
      <c r="BW23" s="41"/>
      <c r="BX23" s="57" t="str">
        <f t="shared" si="1"/>
        <v>EMPECEMOS A ENVIAR</v>
      </c>
    </row>
    <row r="24" spans="1:76" ht="15" customHeight="1" x14ac:dyDescent="0.25">
      <c r="A24" s="14"/>
      <c r="B24" s="14"/>
      <c r="C24" s="14"/>
      <c r="D24" s="13"/>
      <c r="E24" s="9"/>
      <c r="F24" s="7"/>
      <c r="G24" s="19"/>
      <c r="H24" s="45">
        <f t="shared" si="4"/>
        <v>0</v>
      </c>
      <c r="I24" s="6"/>
      <c r="J24" s="16" t="str">
        <f t="shared" si="5"/>
        <v>EMPECEMOS A ENVIAR</v>
      </c>
      <c r="V24" s="11"/>
      <c r="W24" s="11"/>
      <c r="X24" s="21"/>
      <c r="Y24" s="21"/>
      <c r="Z24" s="11"/>
      <c r="AA24" s="22"/>
      <c r="AB24" s="43"/>
      <c r="AC24" s="43"/>
      <c r="AD24" s="10"/>
      <c r="AE24" s="41">
        <v>3000</v>
      </c>
      <c r="AF24" s="41">
        <v>2000</v>
      </c>
      <c r="AG24" s="41">
        <v>4600</v>
      </c>
      <c r="AH24" s="41">
        <v>1000</v>
      </c>
      <c r="AI24" s="41">
        <f t="shared" si="2"/>
        <v>0</v>
      </c>
      <c r="AJ24" s="41">
        <f t="shared" si="3"/>
        <v>0</v>
      </c>
      <c r="AK24" s="41" t="s">
        <v>65</v>
      </c>
      <c r="AL24" s="41" t="s">
        <v>45</v>
      </c>
      <c r="AM24" s="41" t="s">
        <v>64</v>
      </c>
      <c r="AN24" s="41" t="s">
        <v>62</v>
      </c>
      <c r="AO24" s="41" t="s">
        <v>48</v>
      </c>
      <c r="AP24" s="41" t="s">
        <v>76</v>
      </c>
      <c r="AQ24" s="41" t="s">
        <v>71</v>
      </c>
      <c r="AR24" s="41" t="s">
        <v>43</v>
      </c>
      <c r="AS24" s="41" t="s">
        <v>42</v>
      </c>
      <c r="AT24" s="41" t="s">
        <v>83</v>
      </c>
      <c r="AU24" s="41" t="s">
        <v>29</v>
      </c>
      <c r="AV24" s="41" t="s">
        <v>44</v>
      </c>
      <c r="AW24" s="41" t="s">
        <v>26</v>
      </c>
      <c r="AX24" s="41" t="s">
        <v>38</v>
      </c>
      <c r="AY24" s="41" t="s">
        <v>84</v>
      </c>
      <c r="AZ24" s="41" t="s">
        <v>31</v>
      </c>
      <c r="BA24" s="41" t="s">
        <v>10</v>
      </c>
      <c r="BB24" s="41" t="s">
        <v>72</v>
      </c>
      <c r="BC24" s="41" t="s">
        <v>30</v>
      </c>
      <c r="BD24" s="41" t="s">
        <v>41</v>
      </c>
      <c r="BE24" s="41" t="s">
        <v>39</v>
      </c>
      <c r="BF24" s="41" t="s">
        <v>40</v>
      </c>
      <c r="BG24" s="41" t="s">
        <v>74</v>
      </c>
      <c r="BH24" s="41" t="s">
        <v>68</v>
      </c>
      <c r="BI24" s="41" t="s">
        <v>67</v>
      </c>
      <c r="BJ24" s="41" t="s">
        <v>25</v>
      </c>
      <c r="BK24" s="41" t="s">
        <v>63</v>
      </c>
      <c r="BL24" s="41" t="s">
        <v>14</v>
      </c>
      <c r="BM24" s="41" t="s">
        <v>73</v>
      </c>
      <c r="BN24" s="41" t="s">
        <v>66</v>
      </c>
      <c r="BO24" s="41"/>
      <c r="BP24" s="41" t="s">
        <v>89</v>
      </c>
      <c r="BQ24" s="41" t="s">
        <v>106</v>
      </c>
      <c r="BR24" s="41" t="s">
        <v>107</v>
      </c>
      <c r="BS24" s="41"/>
      <c r="BT24" s="41" t="s">
        <v>77</v>
      </c>
      <c r="BU24" s="41" t="str">
        <f t="shared" si="0"/>
        <v/>
      </c>
      <c r="BV24" s="41"/>
      <c r="BW24" s="41"/>
      <c r="BX24" s="57" t="str">
        <f t="shared" si="1"/>
        <v>EMPECEMOS A ENVIAR</v>
      </c>
    </row>
    <row r="25" spans="1:76" ht="15" customHeight="1" x14ac:dyDescent="0.25">
      <c r="A25" s="14"/>
      <c r="B25" s="14"/>
      <c r="C25" s="14"/>
      <c r="D25" s="13"/>
      <c r="E25" s="9"/>
      <c r="F25" s="7"/>
      <c r="G25" s="19"/>
      <c r="H25" s="45">
        <f t="shared" si="4"/>
        <v>0</v>
      </c>
      <c r="I25" s="6"/>
      <c r="J25" s="16" t="str">
        <f t="shared" si="5"/>
        <v>EMPECEMOS A ENVIAR</v>
      </c>
      <c r="V25" s="11"/>
      <c r="W25" s="11"/>
      <c r="X25" s="21"/>
      <c r="Y25" s="21"/>
      <c r="Z25" s="11"/>
      <c r="AA25" s="22"/>
      <c r="AB25" s="43"/>
      <c r="AC25" s="43"/>
      <c r="AD25" s="10"/>
      <c r="AE25" s="41">
        <v>3000</v>
      </c>
      <c r="AF25" s="41">
        <v>2000</v>
      </c>
      <c r="AG25" s="41">
        <v>4600</v>
      </c>
      <c r="AH25" s="41">
        <v>1000</v>
      </c>
      <c r="AI25" s="41">
        <f t="shared" si="2"/>
        <v>0</v>
      </c>
      <c r="AJ25" s="41">
        <f t="shared" si="3"/>
        <v>0</v>
      </c>
      <c r="AK25" s="41" t="s">
        <v>65</v>
      </c>
      <c r="AL25" s="41" t="s">
        <v>45</v>
      </c>
      <c r="AM25" s="41" t="s">
        <v>64</v>
      </c>
      <c r="AN25" s="41" t="s">
        <v>62</v>
      </c>
      <c r="AO25" s="41" t="s">
        <v>48</v>
      </c>
      <c r="AP25" s="41" t="s">
        <v>76</v>
      </c>
      <c r="AQ25" s="41" t="s">
        <v>71</v>
      </c>
      <c r="AR25" s="41" t="s">
        <v>43</v>
      </c>
      <c r="AS25" s="41" t="s">
        <v>42</v>
      </c>
      <c r="AT25" s="41" t="s">
        <v>83</v>
      </c>
      <c r="AU25" s="41" t="s">
        <v>29</v>
      </c>
      <c r="AV25" s="41" t="s">
        <v>44</v>
      </c>
      <c r="AW25" s="41" t="s">
        <v>26</v>
      </c>
      <c r="AX25" s="41" t="s">
        <v>38</v>
      </c>
      <c r="AY25" s="41" t="s">
        <v>84</v>
      </c>
      <c r="AZ25" s="41" t="s">
        <v>31</v>
      </c>
      <c r="BA25" s="41" t="s">
        <v>10</v>
      </c>
      <c r="BB25" s="41" t="s">
        <v>72</v>
      </c>
      <c r="BC25" s="41" t="s">
        <v>30</v>
      </c>
      <c r="BD25" s="41" t="s">
        <v>41</v>
      </c>
      <c r="BE25" s="41" t="s">
        <v>39</v>
      </c>
      <c r="BF25" s="41" t="s">
        <v>40</v>
      </c>
      <c r="BG25" s="41" t="s">
        <v>74</v>
      </c>
      <c r="BH25" s="41" t="s">
        <v>68</v>
      </c>
      <c r="BI25" s="41" t="s">
        <v>67</v>
      </c>
      <c r="BJ25" s="41" t="s">
        <v>25</v>
      </c>
      <c r="BK25" s="41" t="s">
        <v>63</v>
      </c>
      <c r="BL25" s="41" t="s">
        <v>14</v>
      </c>
      <c r="BM25" s="41" t="s">
        <v>73</v>
      </c>
      <c r="BN25" s="41" t="s">
        <v>66</v>
      </c>
      <c r="BO25" s="41"/>
      <c r="BP25" s="41" t="s">
        <v>89</v>
      </c>
      <c r="BQ25" s="41" t="s">
        <v>106</v>
      </c>
      <c r="BR25" s="41" t="s">
        <v>107</v>
      </c>
      <c r="BS25" s="41"/>
      <c r="BT25" s="41" t="s">
        <v>77</v>
      </c>
      <c r="BU25" s="41" t="str">
        <f t="shared" si="0"/>
        <v/>
      </c>
      <c r="BV25" s="41"/>
      <c r="BW25" s="41"/>
      <c r="BX25" s="57" t="str">
        <f t="shared" si="1"/>
        <v>EMPECEMOS A ENVIAR</v>
      </c>
    </row>
    <row r="26" spans="1:76" ht="15" customHeight="1" x14ac:dyDescent="0.25">
      <c r="A26" s="14"/>
      <c r="B26" s="14"/>
      <c r="C26" s="14"/>
      <c r="D26" s="13"/>
      <c r="E26" s="9"/>
      <c r="F26" s="7"/>
      <c r="G26" s="19"/>
      <c r="H26" s="45">
        <f t="shared" si="4"/>
        <v>0</v>
      </c>
      <c r="I26" s="6"/>
      <c r="J26" s="16" t="str">
        <f t="shared" si="5"/>
        <v>EMPECEMOS A ENVIAR</v>
      </c>
      <c r="V26" s="11"/>
      <c r="W26" s="11"/>
      <c r="X26" s="21"/>
      <c r="Y26" s="21"/>
      <c r="Z26" s="11"/>
      <c r="AA26" s="22"/>
      <c r="AB26" s="43"/>
      <c r="AC26" s="43"/>
      <c r="AD26" s="10"/>
      <c r="AE26" s="41">
        <v>3000</v>
      </c>
      <c r="AF26" s="41">
        <v>2000</v>
      </c>
      <c r="AG26" s="41">
        <v>4600</v>
      </c>
      <c r="AH26" s="41">
        <v>1000</v>
      </c>
      <c r="AI26" s="41">
        <f t="shared" si="2"/>
        <v>0</v>
      </c>
      <c r="AJ26" s="41">
        <f t="shared" si="3"/>
        <v>0</v>
      </c>
      <c r="AK26" s="41" t="s">
        <v>65</v>
      </c>
      <c r="AL26" s="41" t="s">
        <v>45</v>
      </c>
      <c r="AM26" s="41" t="s">
        <v>64</v>
      </c>
      <c r="AN26" s="41" t="s">
        <v>62</v>
      </c>
      <c r="AO26" s="41" t="s">
        <v>48</v>
      </c>
      <c r="AP26" s="41" t="s">
        <v>76</v>
      </c>
      <c r="AQ26" s="41" t="s">
        <v>71</v>
      </c>
      <c r="AR26" s="41" t="s">
        <v>43</v>
      </c>
      <c r="AS26" s="41" t="s">
        <v>42</v>
      </c>
      <c r="AT26" s="41" t="s">
        <v>83</v>
      </c>
      <c r="AU26" s="41" t="s">
        <v>29</v>
      </c>
      <c r="AV26" s="41" t="s">
        <v>44</v>
      </c>
      <c r="AW26" s="41" t="s">
        <v>26</v>
      </c>
      <c r="AX26" s="41" t="s">
        <v>38</v>
      </c>
      <c r="AY26" s="41" t="s">
        <v>84</v>
      </c>
      <c r="AZ26" s="41" t="s">
        <v>31</v>
      </c>
      <c r="BA26" s="41" t="s">
        <v>10</v>
      </c>
      <c r="BB26" s="41" t="s">
        <v>72</v>
      </c>
      <c r="BC26" s="41" t="s">
        <v>30</v>
      </c>
      <c r="BD26" s="41" t="s">
        <v>41</v>
      </c>
      <c r="BE26" s="41" t="s">
        <v>39</v>
      </c>
      <c r="BF26" s="41" t="s">
        <v>40</v>
      </c>
      <c r="BG26" s="41" t="s">
        <v>74</v>
      </c>
      <c r="BH26" s="41" t="s">
        <v>68</v>
      </c>
      <c r="BI26" s="41" t="s">
        <v>67</v>
      </c>
      <c r="BJ26" s="41" t="s">
        <v>25</v>
      </c>
      <c r="BK26" s="41" t="s">
        <v>63</v>
      </c>
      <c r="BL26" s="41" t="s">
        <v>14</v>
      </c>
      <c r="BM26" s="41" t="s">
        <v>73</v>
      </c>
      <c r="BN26" s="41" t="s">
        <v>66</v>
      </c>
      <c r="BO26" s="41"/>
      <c r="BP26" s="41" t="s">
        <v>89</v>
      </c>
      <c r="BQ26" s="41" t="s">
        <v>106</v>
      </c>
      <c r="BR26" s="41" t="s">
        <v>107</v>
      </c>
      <c r="BS26" s="41"/>
      <c r="BT26" s="41" t="s">
        <v>77</v>
      </c>
      <c r="BU26" s="41" t="str">
        <f t="shared" si="0"/>
        <v/>
      </c>
      <c r="BV26" s="41"/>
      <c r="BW26" s="41"/>
      <c r="BX26" s="57" t="str">
        <f t="shared" si="1"/>
        <v>EMPECEMOS A ENVIAR</v>
      </c>
    </row>
    <row r="27" spans="1:76" ht="15" customHeight="1" x14ac:dyDescent="0.25">
      <c r="A27" s="14"/>
      <c r="B27" s="14"/>
      <c r="C27" s="14"/>
      <c r="D27" s="13"/>
      <c r="E27" s="9"/>
      <c r="F27" s="7"/>
      <c r="G27" s="19"/>
      <c r="H27" s="45">
        <f t="shared" si="4"/>
        <v>0</v>
      </c>
      <c r="I27" s="6"/>
      <c r="J27" s="16" t="str">
        <f t="shared" si="5"/>
        <v>EMPECEMOS A ENVIAR</v>
      </c>
      <c r="V27" s="11"/>
      <c r="W27" s="11"/>
      <c r="X27" s="21"/>
      <c r="Y27" s="21"/>
      <c r="Z27" s="11"/>
      <c r="AA27" s="22"/>
      <c r="AB27" s="43"/>
      <c r="AC27" s="43"/>
      <c r="AD27" s="10"/>
      <c r="AE27" s="41">
        <v>3000</v>
      </c>
      <c r="AF27" s="41">
        <v>2000</v>
      </c>
      <c r="AG27" s="41">
        <v>4600</v>
      </c>
      <c r="AH27" s="41">
        <v>1000</v>
      </c>
      <c r="AI27" s="41">
        <f t="shared" si="2"/>
        <v>0</v>
      </c>
      <c r="AJ27" s="41">
        <f t="shared" si="3"/>
        <v>0</v>
      </c>
      <c r="AK27" s="41" t="s">
        <v>65</v>
      </c>
      <c r="AL27" s="41" t="s">
        <v>45</v>
      </c>
      <c r="AM27" s="41" t="s">
        <v>64</v>
      </c>
      <c r="AN27" s="41" t="s">
        <v>62</v>
      </c>
      <c r="AO27" s="41" t="s">
        <v>48</v>
      </c>
      <c r="AP27" s="41" t="s">
        <v>76</v>
      </c>
      <c r="AQ27" s="41" t="s">
        <v>71</v>
      </c>
      <c r="AR27" s="41" t="s">
        <v>43</v>
      </c>
      <c r="AS27" s="41" t="s">
        <v>42</v>
      </c>
      <c r="AT27" s="41" t="s">
        <v>83</v>
      </c>
      <c r="AU27" s="41" t="s">
        <v>29</v>
      </c>
      <c r="AV27" s="41" t="s">
        <v>44</v>
      </c>
      <c r="AW27" s="41" t="s">
        <v>26</v>
      </c>
      <c r="AX27" s="41" t="s">
        <v>38</v>
      </c>
      <c r="AY27" s="41" t="s">
        <v>84</v>
      </c>
      <c r="AZ27" s="41" t="s">
        <v>31</v>
      </c>
      <c r="BA27" s="41" t="s">
        <v>10</v>
      </c>
      <c r="BB27" s="41" t="s">
        <v>72</v>
      </c>
      <c r="BC27" s="41" t="s">
        <v>30</v>
      </c>
      <c r="BD27" s="41" t="s">
        <v>41</v>
      </c>
      <c r="BE27" s="41" t="s">
        <v>39</v>
      </c>
      <c r="BF27" s="41" t="s">
        <v>40</v>
      </c>
      <c r="BG27" s="41" t="s">
        <v>74</v>
      </c>
      <c r="BH27" s="41" t="s">
        <v>68</v>
      </c>
      <c r="BI27" s="41" t="s">
        <v>67</v>
      </c>
      <c r="BJ27" s="41" t="s">
        <v>25</v>
      </c>
      <c r="BK27" s="41" t="s">
        <v>63</v>
      </c>
      <c r="BL27" s="41" t="s">
        <v>14</v>
      </c>
      <c r="BM27" s="41" t="s">
        <v>73</v>
      </c>
      <c r="BN27" s="41" t="s">
        <v>66</v>
      </c>
      <c r="BO27" s="41"/>
      <c r="BP27" s="41" t="s">
        <v>89</v>
      </c>
      <c r="BQ27" s="41" t="s">
        <v>106</v>
      </c>
      <c r="BR27" s="41" t="s">
        <v>107</v>
      </c>
      <c r="BS27" s="41"/>
      <c r="BT27" s="41" t="s">
        <v>77</v>
      </c>
      <c r="BU27" s="41" t="str">
        <f t="shared" si="0"/>
        <v/>
      </c>
      <c r="BV27" s="41"/>
      <c r="BW27" s="41"/>
      <c r="BX27" s="57" t="str">
        <f t="shared" si="1"/>
        <v>EMPECEMOS A ENVIAR</v>
      </c>
    </row>
    <row r="28" spans="1:76" ht="15" customHeight="1" x14ac:dyDescent="0.25">
      <c r="A28" s="14"/>
      <c r="B28" s="14"/>
      <c r="C28" s="14"/>
      <c r="D28" s="13"/>
      <c r="E28" s="9"/>
      <c r="F28" s="7"/>
      <c r="G28" s="19"/>
      <c r="H28" s="45">
        <f t="shared" si="4"/>
        <v>0</v>
      </c>
      <c r="I28" s="6"/>
      <c r="J28" s="16" t="str">
        <f t="shared" si="5"/>
        <v>EMPECEMOS A ENVIAR</v>
      </c>
      <c r="V28" s="11"/>
      <c r="W28" s="11"/>
      <c r="X28" s="21"/>
      <c r="Y28" s="21"/>
      <c r="Z28" s="11"/>
      <c r="AA28" s="22"/>
      <c r="AB28" s="43"/>
      <c r="AC28" s="43"/>
      <c r="AD28" s="10"/>
      <c r="AE28" s="41">
        <v>3000</v>
      </c>
      <c r="AF28" s="41">
        <v>2000</v>
      </c>
      <c r="AG28" s="41">
        <v>4600</v>
      </c>
      <c r="AH28" s="41">
        <v>1000</v>
      </c>
      <c r="AI28" s="41">
        <f t="shared" si="2"/>
        <v>0</v>
      </c>
      <c r="AJ28" s="41">
        <f t="shared" si="3"/>
        <v>0</v>
      </c>
      <c r="AK28" s="41" t="s">
        <v>65</v>
      </c>
      <c r="AL28" s="41" t="s">
        <v>45</v>
      </c>
      <c r="AM28" s="41" t="s">
        <v>64</v>
      </c>
      <c r="AN28" s="41" t="s">
        <v>62</v>
      </c>
      <c r="AO28" s="41" t="s">
        <v>48</v>
      </c>
      <c r="AP28" s="41" t="s">
        <v>76</v>
      </c>
      <c r="AQ28" s="41" t="s">
        <v>71</v>
      </c>
      <c r="AR28" s="41" t="s">
        <v>43</v>
      </c>
      <c r="AS28" s="41" t="s">
        <v>42</v>
      </c>
      <c r="AT28" s="41" t="s">
        <v>83</v>
      </c>
      <c r="AU28" s="41" t="s">
        <v>29</v>
      </c>
      <c r="AV28" s="41" t="s">
        <v>44</v>
      </c>
      <c r="AW28" s="41" t="s">
        <v>26</v>
      </c>
      <c r="AX28" s="41" t="s">
        <v>38</v>
      </c>
      <c r="AY28" s="41" t="s">
        <v>84</v>
      </c>
      <c r="AZ28" s="41" t="s">
        <v>31</v>
      </c>
      <c r="BA28" s="41" t="s">
        <v>10</v>
      </c>
      <c r="BB28" s="41" t="s">
        <v>72</v>
      </c>
      <c r="BC28" s="41" t="s">
        <v>30</v>
      </c>
      <c r="BD28" s="41" t="s">
        <v>41</v>
      </c>
      <c r="BE28" s="41" t="s">
        <v>39</v>
      </c>
      <c r="BF28" s="41" t="s">
        <v>40</v>
      </c>
      <c r="BG28" s="41" t="s">
        <v>74</v>
      </c>
      <c r="BH28" s="41" t="s">
        <v>68</v>
      </c>
      <c r="BI28" s="41" t="s">
        <v>67</v>
      </c>
      <c r="BJ28" s="41" t="s">
        <v>25</v>
      </c>
      <c r="BK28" s="41" t="s">
        <v>63</v>
      </c>
      <c r="BL28" s="41" t="s">
        <v>14</v>
      </c>
      <c r="BM28" s="41" t="s">
        <v>73</v>
      </c>
      <c r="BN28" s="41" t="s">
        <v>66</v>
      </c>
      <c r="BO28" s="41"/>
      <c r="BP28" s="41" t="s">
        <v>89</v>
      </c>
      <c r="BQ28" s="41" t="s">
        <v>106</v>
      </c>
      <c r="BR28" s="41" t="s">
        <v>107</v>
      </c>
      <c r="BS28" s="41"/>
      <c r="BT28" s="41" t="s">
        <v>77</v>
      </c>
      <c r="BU28" s="41" t="str">
        <f t="shared" si="0"/>
        <v/>
      </c>
      <c r="BV28" s="41"/>
      <c r="BW28" s="41"/>
      <c r="BX28" s="57" t="str">
        <f t="shared" si="1"/>
        <v>EMPECEMOS A ENVIAR</v>
      </c>
    </row>
    <row r="29" spans="1:76" ht="15" customHeight="1" x14ac:dyDescent="0.25">
      <c r="A29" s="14"/>
      <c r="B29" s="14"/>
      <c r="C29" s="14"/>
      <c r="D29" s="13"/>
      <c r="E29" s="9"/>
      <c r="F29" s="7"/>
      <c r="G29" s="19"/>
      <c r="H29" s="45">
        <f t="shared" si="4"/>
        <v>0</v>
      </c>
      <c r="I29" s="6"/>
      <c r="J29" s="16" t="str">
        <f t="shared" si="5"/>
        <v>EMPECEMOS A ENVIAR</v>
      </c>
      <c r="X29" s="21"/>
      <c r="Y29" s="21"/>
      <c r="AA29" s="22"/>
      <c r="AB29" s="43"/>
      <c r="AC29" s="43"/>
      <c r="AD29" s="10"/>
      <c r="AE29" s="41">
        <v>3000</v>
      </c>
      <c r="AF29" s="41">
        <v>2000</v>
      </c>
      <c r="AG29" s="41">
        <v>4600</v>
      </c>
      <c r="AH29" s="41">
        <v>1000</v>
      </c>
      <c r="AI29" s="41">
        <f t="shared" si="2"/>
        <v>0</v>
      </c>
      <c r="AJ29" s="41">
        <f t="shared" si="3"/>
        <v>0</v>
      </c>
      <c r="AK29" s="41" t="s">
        <v>65</v>
      </c>
      <c r="AL29" s="41" t="s">
        <v>45</v>
      </c>
      <c r="AM29" s="41" t="s">
        <v>64</v>
      </c>
      <c r="AN29" s="41" t="s">
        <v>62</v>
      </c>
      <c r="AO29" s="41" t="s">
        <v>48</v>
      </c>
      <c r="AP29" s="41" t="s">
        <v>76</v>
      </c>
      <c r="AQ29" s="41" t="s">
        <v>71</v>
      </c>
      <c r="AR29" s="41" t="s">
        <v>43</v>
      </c>
      <c r="AS29" s="41" t="s">
        <v>42</v>
      </c>
      <c r="AT29" s="41" t="s">
        <v>83</v>
      </c>
      <c r="AU29" s="41" t="s">
        <v>29</v>
      </c>
      <c r="AV29" s="41" t="s">
        <v>44</v>
      </c>
      <c r="AW29" s="41" t="s">
        <v>26</v>
      </c>
      <c r="AX29" s="41" t="s">
        <v>38</v>
      </c>
      <c r="AY29" s="41" t="s">
        <v>84</v>
      </c>
      <c r="AZ29" s="41" t="s">
        <v>31</v>
      </c>
      <c r="BA29" s="41" t="s">
        <v>10</v>
      </c>
      <c r="BB29" s="41" t="s">
        <v>72</v>
      </c>
      <c r="BC29" s="41" t="s">
        <v>30</v>
      </c>
      <c r="BD29" s="41" t="s">
        <v>41</v>
      </c>
      <c r="BE29" s="41" t="s">
        <v>39</v>
      </c>
      <c r="BF29" s="41" t="s">
        <v>40</v>
      </c>
      <c r="BG29" s="41" t="s">
        <v>74</v>
      </c>
      <c r="BH29" s="41" t="s">
        <v>68</v>
      </c>
      <c r="BI29" s="41" t="s">
        <v>67</v>
      </c>
      <c r="BJ29" s="41" t="s">
        <v>25</v>
      </c>
      <c r="BK29" s="41" t="s">
        <v>63</v>
      </c>
      <c r="BL29" s="41" t="s">
        <v>14</v>
      </c>
      <c r="BM29" s="41" t="s">
        <v>73</v>
      </c>
      <c r="BN29" s="41" t="s">
        <v>66</v>
      </c>
      <c r="BO29" s="41"/>
      <c r="BP29" s="41" t="s">
        <v>89</v>
      </c>
      <c r="BQ29" s="41" t="s">
        <v>106</v>
      </c>
      <c r="BR29" s="41" t="s">
        <v>107</v>
      </c>
      <c r="BS29" s="41"/>
      <c r="BT29" s="41" t="s">
        <v>77</v>
      </c>
      <c r="BU29" s="41" t="str">
        <f t="shared" si="0"/>
        <v/>
      </c>
      <c r="BV29" s="41"/>
      <c r="BW29" s="41"/>
      <c r="BX29" s="57" t="str">
        <f t="shared" si="1"/>
        <v>EMPECEMOS A ENVIAR</v>
      </c>
    </row>
    <row r="30" spans="1:76" ht="15" customHeight="1" x14ac:dyDescent="0.25">
      <c r="A30" s="14"/>
      <c r="B30" s="14"/>
      <c r="C30" s="14"/>
      <c r="D30" s="13"/>
      <c r="E30" s="9"/>
      <c r="F30" s="7"/>
      <c r="G30" s="19"/>
      <c r="H30" s="45">
        <f t="shared" si="4"/>
        <v>0</v>
      </c>
      <c r="I30" s="6"/>
      <c r="J30" s="16" t="str">
        <f t="shared" si="5"/>
        <v>EMPECEMOS A ENVIAR</v>
      </c>
      <c r="X30" s="21"/>
      <c r="Y30" s="21"/>
      <c r="AA30" s="22"/>
      <c r="AB30" s="43"/>
      <c r="AC30" s="43"/>
      <c r="AD30" s="10"/>
      <c r="AE30" s="41">
        <v>3000</v>
      </c>
      <c r="AF30" s="41">
        <v>2000</v>
      </c>
      <c r="AG30" s="41">
        <v>4600</v>
      </c>
      <c r="AH30" s="41">
        <v>1000</v>
      </c>
      <c r="AI30" s="41">
        <f t="shared" si="2"/>
        <v>0</v>
      </c>
      <c r="AJ30" s="41">
        <f t="shared" si="3"/>
        <v>0</v>
      </c>
      <c r="AK30" s="41" t="s">
        <v>65</v>
      </c>
      <c r="AL30" s="41" t="s">
        <v>45</v>
      </c>
      <c r="AM30" s="41" t="s">
        <v>64</v>
      </c>
      <c r="AN30" s="41" t="s">
        <v>62</v>
      </c>
      <c r="AO30" s="41" t="s">
        <v>48</v>
      </c>
      <c r="AP30" s="41" t="s">
        <v>76</v>
      </c>
      <c r="AQ30" s="41" t="s">
        <v>71</v>
      </c>
      <c r="AR30" s="41" t="s">
        <v>43</v>
      </c>
      <c r="AS30" s="41" t="s">
        <v>42</v>
      </c>
      <c r="AT30" s="41" t="s">
        <v>83</v>
      </c>
      <c r="AU30" s="41" t="s">
        <v>29</v>
      </c>
      <c r="AV30" s="41" t="s">
        <v>44</v>
      </c>
      <c r="AW30" s="41" t="s">
        <v>26</v>
      </c>
      <c r="AX30" s="41" t="s">
        <v>38</v>
      </c>
      <c r="AY30" s="41" t="s">
        <v>84</v>
      </c>
      <c r="AZ30" s="41" t="s">
        <v>31</v>
      </c>
      <c r="BA30" s="41" t="s">
        <v>10</v>
      </c>
      <c r="BB30" s="41" t="s">
        <v>72</v>
      </c>
      <c r="BC30" s="41" t="s">
        <v>30</v>
      </c>
      <c r="BD30" s="41" t="s">
        <v>41</v>
      </c>
      <c r="BE30" s="41" t="s">
        <v>39</v>
      </c>
      <c r="BF30" s="41" t="s">
        <v>40</v>
      </c>
      <c r="BG30" s="41" t="s">
        <v>74</v>
      </c>
      <c r="BH30" s="41" t="s">
        <v>68</v>
      </c>
      <c r="BI30" s="41" t="s">
        <v>67</v>
      </c>
      <c r="BJ30" s="41" t="s">
        <v>25</v>
      </c>
      <c r="BK30" s="41" t="s">
        <v>63</v>
      </c>
      <c r="BL30" s="41" t="s">
        <v>14</v>
      </c>
      <c r="BM30" s="41" t="s">
        <v>73</v>
      </c>
      <c r="BN30" s="41" t="s">
        <v>66</v>
      </c>
      <c r="BO30" s="41"/>
      <c r="BP30" s="41" t="s">
        <v>89</v>
      </c>
      <c r="BQ30" s="41" t="s">
        <v>106</v>
      </c>
      <c r="BR30" s="41" t="s">
        <v>107</v>
      </c>
      <c r="BS30" s="41"/>
      <c r="BT30" s="41" t="s">
        <v>77</v>
      </c>
      <c r="BU30" s="41" t="str">
        <f t="shared" si="0"/>
        <v/>
      </c>
      <c r="BV30" s="41"/>
      <c r="BW30" s="41"/>
      <c r="BX30" s="57" t="str">
        <f t="shared" si="1"/>
        <v>EMPECEMOS A ENVIAR</v>
      </c>
    </row>
    <row r="31" spans="1:76" ht="15" customHeight="1" x14ac:dyDescent="0.25">
      <c r="A31" s="14"/>
      <c r="B31" s="14"/>
      <c r="C31" s="14"/>
      <c r="D31" s="13"/>
      <c r="E31" s="9"/>
      <c r="F31" s="7"/>
      <c r="G31" s="19"/>
      <c r="H31" s="45">
        <f t="shared" si="4"/>
        <v>0</v>
      </c>
      <c r="I31" s="6"/>
      <c r="J31" s="16" t="str">
        <f t="shared" si="5"/>
        <v>EMPECEMOS A ENVIAR</v>
      </c>
      <c r="X31" s="21"/>
      <c r="Y31" s="21"/>
      <c r="AA31" s="22"/>
      <c r="AB31" s="43"/>
      <c r="AC31" s="43"/>
      <c r="AD31" s="10"/>
      <c r="AE31" s="41">
        <v>3000</v>
      </c>
      <c r="AF31" s="41">
        <v>2000</v>
      </c>
      <c r="AG31" s="41">
        <v>4600</v>
      </c>
      <c r="AH31" s="41">
        <v>1000</v>
      </c>
      <c r="AI31" s="41">
        <f t="shared" si="2"/>
        <v>0</v>
      </c>
      <c r="AJ31" s="41">
        <f t="shared" si="3"/>
        <v>0</v>
      </c>
      <c r="AK31" s="41" t="s">
        <v>65</v>
      </c>
      <c r="AL31" s="41" t="s">
        <v>45</v>
      </c>
      <c r="AM31" s="41" t="s">
        <v>64</v>
      </c>
      <c r="AN31" s="41" t="s">
        <v>62</v>
      </c>
      <c r="AO31" s="41" t="s">
        <v>48</v>
      </c>
      <c r="AP31" s="41" t="s">
        <v>76</v>
      </c>
      <c r="AQ31" s="41" t="s">
        <v>71</v>
      </c>
      <c r="AR31" s="41" t="s">
        <v>43</v>
      </c>
      <c r="AS31" s="41" t="s">
        <v>42</v>
      </c>
      <c r="AT31" s="41" t="s">
        <v>83</v>
      </c>
      <c r="AU31" s="41" t="s">
        <v>29</v>
      </c>
      <c r="AV31" s="41" t="s">
        <v>44</v>
      </c>
      <c r="AW31" s="41" t="s">
        <v>26</v>
      </c>
      <c r="AX31" s="41" t="s">
        <v>38</v>
      </c>
      <c r="AY31" s="41" t="s">
        <v>84</v>
      </c>
      <c r="AZ31" s="41" t="s">
        <v>31</v>
      </c>
      <c r="BA31" s="41" t="s">
        <v>10</v>
      </c>
      <c r="BB31" s="41" t="s">
        <v>72</v>
      </c>
      <c r="BC31" s="41" t="s">
        <v>30</v>
      </c>
      <c r="BD31" s="41" t="s">
        <v>41</v>
      </c>
      <c r="BE31" s="41" t="s">
        <v>39</v>
      </c>
      <c r="BF31" s="41" t="s">
        <v>40</v>
      </c>
      <c r="BG31" s="41" t="s">
        <v>74</v>
      </c>
      <c r="BH31" s="41" t="s">
        <v>68</v>
      </c>
      <c r="BI31" s="41" t="s">
        <v>67</v>
      </c>
      <c r="BJ31" s="41" t="s">
        <v>25</v>
      </c>
      <c r="BK31" s="41" t="s">
        <v>63</v>
      </c>
      <c r="BL31" s="41" t="s">
        <v>14</v>
      </c>
      <c r="BM31" s="41" t="s">
        <v>73</v>
      </c>
      <c r="BN31" s="41" t="s">
        <v>66</v>
      </c>
      <c r="BO31" s="41"/>
      <c r="BP31" s="41" t="s">
        <v>89</v>
      </c>
      <c r="BQ31" s="41" t="s">
        <v>106</v>
      </c>
      <c r="BR31" s="41" t="s">
        <v>107</v>
      </c>
      <c r="BS31" s="41"/>
      <c r="BT31" s="41" t="s">
        <v>77</v>
      </c>
      <c r="BU31" s="41" t="str">
        <f t="shared" si="0"/>
        <v/>
      </c>
      <c r="BV31" s="41"/>
      <c r="BW31" s="41"/>
      <c r="BX31" s="57" t="str">
        <f t="shared" si="1"/>
        <v>EMPECEMOS A ENVIAR</v>
      </c>
    </row>
    <row r="32" spans="1:76" ht="15" customHeight="1" x14ac:dyDescent="0.25">
      <c r="A32" s="14"/>
      <c r="B32" s="14"/>
      <c r="C32" s="14"/>
      <c r="D32" s="13"/>
      <c r="E32" s="9"/>
      <c r="F32" s="7"/>
      <c r="G32" s="19"/>
      <c r="H32" s="45">
        <f t="shared" si="4"/>
        <v>0</v>
      </c>
      <c r="I32" s="6"/>
      <c r="J32" s="16" t="str">
        <f t="shared" si="5"/>
        <v>EMPECEMOS A ENVIAR</v>
      </c>
      <c r="AA32" s="22"/>
      <c r="AB32" s="43"/>
      <c r="AC32" s="43"/>
      <c r="AD32" s="10"/>
      <c r="AE32" s="41">
        <v>3000</v>
      </c>
      <c r="AF32" s="41">
        <v>2000</v>
      </c>
      <c r="AG32" s="41">
        <v>4600</v>
      </c>
      <c r="AH32" s="41">
        <v>1000</v>
      </c>
      <c r="AI32" s="41">
        <f t="shared" si="2"/>
        <v>0</v>
      </c>
      <c r="AJ32" s="41">
        <f t="shared" si="3"/>
        <v>0</v>
      </c>
      <c r="AK32" s="41" t="s">
        <v>65</v>
      </c>
      <c r="AL32" s="41" t="s">
        <v>45</v>
      </c>
      <c r="AM32" s="41" t="s">
        <v>64</v>
      </c>
      <c r="AN32" s="41" t="s">
        <v>62</v>
      </c>
      <c r="AO32" s="41" t="s">
        <v>48</v>
      </c>
      <c r="AP32" s="41" t="s">
        <v>76</v>
      </c>
      <c r="AQ32" s="41" t="s">
        <v>71</v>
      </c>
      <c r="AR32" s="41" t="s">
        <v>43</v>
      </c>
      <c r="AS32" s="41" t="s">
        <v>42</v>
      </c>
      <c r="AT32" s="41" t="s">
        <v>83</v>
      </c>
      <c r="AU32" s="41" t="s">
        <v>29</v>
      </c>
      <c r="AV32" s="41" t="s">
        <v>44</v>
      </c>
      <c r="AW32" s="41" t="s">
        <v>26</v>
      </c>
      <c r="AX32" s="41" t="s">
        <v>38</v>
      </c>
      <c r="AY32" s="41" t="s">
        <v>84</v>
      </c>
      <c r="AZ32" s="41" t="s">
        <v>31</v>
      </c>
      <c r="BA32" s="41" t="s">
        <v>10</v>
      </c>
      <c r="BB32" s="41" t="s">
        <v>72</v>
      </c>
      <c r="BC32" s="41" t="s">
        <v>30</v>
      </c>
      <c r="BD32" s="41" t="s">
        <v>41</v>
      </c>
      <c r="BE32" s="41" t="s">
        <v>39</v>
      </c>
      <c r="BF32" s="41" t="s">
        <v>40</v>
      </c>
      <c r="BG32" s="41" t="s">
        <v>74</v>
      </c>
      <c r="BH32" s="41" t="s">
        <v>68</v>
      </c>
      <c r="BI32" s="41" t="s">
        <v>67</v>
      </c>
      <c r="BJ32" s="41" t="s">
        <v>25</v>
      </c>
      <c r="BK32" s="41" t="s">
        <v>63</v>
      </c>
      <c r="BL32" s="41" t="s">
        <v>14</v>
      </c>
      <c r="BM32" s="41" t="s">
        <v>73</v>
      </c>
      <c r="BN32" s="41" t="s">
        <v>66</v>
      </c>
      <c r="BO32" s="41"/>
      <c r="BP32" s="41" t="s">
        <v>89</v>
      </c>
      <c r="BQ32" s="41" t="s">
        <v>106</v>
      </c>
      <c r="BR32" s="41" t="s">
        <v>107</v>
      </c>
      <c r="BS32" s="41"/>
      <c r="BT32" s="41" t="s">
        <v>77</v>
      </c>
      <c r="BU32" s="41" t="str">
        <f t="shared" si="0"/>
        <v/>
      </c>
      <c r="BV32" s="41"/>
      <c r="BW32" s="41"/>
      <c r="BX32" s="57" t="str">
        <f t="shared" si="1"/>
        <v>EMPECEMOS A ENVIAR</v>
      </c>
    </row>
    <row r="33" spans="1:76" ht="15" customHeight="1" x14ac:dyDescent="0.25">
      <c r="A33" s="14"/>
      <c r="B33" s="14"/>
      <c r="C33" s="14"/>
      <c r="D33" s="13"/>
      <c r="E33" s="9"/>
      <c r="F33" s="7"/>
      <c r="G33" s="19"/>
      <c r="H33" s="45">
        <f t="shared" si="4"/>
        <v>0</v>
      </c>
      <c r="I33" s="6"/>
      <c r="J33" s="16" t="str">
        <f t="shared" si="5"/>
        <v>EMPECEMOS A ENVIAR</v>
      </c>
      <c r="AA33" s="22"/>
      <c r="AB33" s="43"/>
      <c r="AC33" s="43"/>
      <c r="AD33" s="10"/>
      <c r="AE33" s="41">
        <v>3000</v>
      </c>
      <c r="AF33" s="41">
        <v>2000</v>
      </c>
      <c r="AG33" s="41">
        <v>4600</v>
      </c>
      <c r="AH33" s="41">
        <v>1000</v>
      </c>
      <c r="AI33" s="41">
        <f t="shared" si="2"/>
        <v>0</v>
      </c>
      <c r="AJ33" s="41">
        <f t="shared" si="3"/>
        <v>0</v>
      </c>
      <c r="AK33" s="41" t="s">
        <v>65</v>
      </c>
      <c r="AL33" s="41" t="s">
        <v>45</v>
      </c>
      <c r="AM33" s="41" t="s">
        <v>64</v>
      </c>
      <c r="AN33" s="41" t="s">
        <v>62</v>
      </c>
      <c r="AO33" s="41" t="s">
        <v>48</v>
      </c>
      <c r="AP33" s="41" t="s">
        <v>76</v>
      </c>
      <c r="AQ33" s="41" t="s">
        <v>71</v>
      </c>
      <c r="AR33" s="41" t="s">
        <v>43</v>
      </c>
      <c r="AS33" s="41" t="s">
        <v>42</v>
      </c>
      <c r="AT33" s="41" t="s">
        <v>83</v>
      </c>
      <c r="AU33" s="41" t="s">
        <v>29</v>
      </c>
      <c r="AV33" s="41" t="s">
        <v>44</v>
      </c>
      <c r="AW33" s="41" t="s">
        <v>26</v>
      </c>
      <c r="AX33" s="41" t="s">
        <v>38</v>
      </c>
      <c r="AY33" s="41" t="s">
        <v>84</v>
      </c>
      <c r="AZ33" s="41" t="s">
        <v>31</v>
      </c>
      <c r="BA33" s="41" t="s">
        <v>10</v>
      </c>
      <c r="BB33" s="41" t="s">
        <v>72</v>
      </c>
      <c r="BC33" s="41" t="s">
        <v>30</v>
      </c>
      <c r="BD33" s="41" t="s">
        <v>41</v>
      </c>
      <c r="BE33" s="41" t="s">
        <v>39</v>
      </c>
      <c r="BF33" s="41" t="s">
        <v>40</v>
      </c>
      <c r="BG33" s="41" t="s">
        <v>74</v>
      </c>
      <c r="BH33" s="41" t="s">
        <v>68</v>
      </c>
      <c r="BI33" s="41" t="s">
        <v>67</v>
      </c>
      <c r="BJ33" s="41" t="s">
        <v>25</v>
      </c>
      <c r="BK33" s="41" t="s">
        <v>63</v>
      </c>
      <c r="BL33" s="41" t="s">
        <v>14</v>
      </c>
      <c r="BM33" s="41" t="s">
        <v>73</v>
      </c>
      <c r="BN33" s="41" t="s">
        <v>66</v>
      </c>
      <c r="BO33" s="41"/>
      <c r="BP33" s="41" t="s">
        <v>89</v>
      </c>
      <c r="BQ33" s="41" t="s">
        <v>106</v>
      </c>
      <c r="BR33" s="41" t="s">
        <v>107</v>
      </c>
      <c r="BS33" s="41"/>
      <c r="BT33" s="41" t="s">
        <v>77</v>
      </c>
      <c r="BU33" s="41" t="str">
        <f t="shared" si="0"/>
        <v/>
      </c>
      <c r="BV33" s="41"/>
      <c r="BW33" s="41"/>
      <c r="BX33" s="57" t="str">
        <f t="shared" si="1"/>
        <v>EMPECEMOS A ENVIAR</v>
      </c>
    </row>
    <row r="34" spans="1:76" ht="15" customHeight="1" x14ac:dyDescent="0.25">
      <c r="A34" s="14"/>
      <c r="B34" s="14"/>
      <c r="C34" s="14"/>
      <c r="D34" s="13"/>
      <c r="E34" s="9"/>
      <c r="F34" s="7"/>
      <c r="G34" s="19"/>
      <c r="H34" s="45">
        <f t="shared" si="4"/>
        <v>0</v>
      </c>
      <c r="I34" s="6"/>
      <c r="J34" s="16" t="str">
        <f t="shared" si="5"/>
        <v>EMPECEMOS A ENVIAR</v>
      </c>
      <c r="AA34" s="22"/>
      <c r="AB34" s="43"/>
      <c r="AC34" s="43"/>
      <c r="AD34" s="10"/>
      <c r="AE34" s="41">
        <v>3000</v>
      </c>
      <c r="AF34" s="41">
        <v>2000</v>
      </c>
      <c r="AG34" s="41">
        <v>4600</v>
      </c>
      <c r="AH34" s="41">
        <v>1000</v>
      </c>
      <c r="AI34" s="41">
        <f t="shared" si="2"/>
        <v>0</v>
      </c>
      <c r="AJ34" s="41">
        <f t="shared" si="3"/>
        <v>0</v>
      </c>
      <c r="AK34" s="41" t="s">
        <v>65</v>
      </c>
      <c r="AL34" s="41" t="s">
        <v>45</v>
      </c>
      <c r="AM34" s="41" t="s">
        <v>64</v>
      </c>
      <c r="AN34" s="41" t="s">
        <v>62</v>
      </c>
      <c r="AO34" s="41" t="s">
        <v>48</v>
      </c>
      <c r="AP34" s="41" t="s">
        <v>76</v>
      </c>
      <c r="AQ34" s="41" t="s">
        <v>71</v>
      </c>
      <c r="AR34" s="41" t="s">
        <v>43</v>
      </c>
      <c r="AS34" s="41" t="s">
        <v>42</v>
      </c>
      <c r="AT34" s="41" t="s">
        <v>83</v>
      </c>
      <c r="AU34" s="41" t="s">
        <v>29</v>
      </c>
      <c r="AV34" s="41" t="s">
        <v>44</v>
      </c>
      <c r="AW34" s="41" t="s">
        <v>26</v>
      </c>
      <c r="AX34" s="41" t="s">
        <v>38</v>
      </c>
      <c r="AY34" s="41" t="s">
        <v>84</v>
      </c>
      <c r="AZ34" s="41" t="s">
        <v>31</v>
      </c>
      <c r="BA34" s="41" t="s">
        <v>10</v>
      </c>
      <c r="BB34" s="41" t="s">
        <v>72</v>
      </c>
      <c r="BC34" s="41" t="s">
        <v>30</v>
      </c>
      <c r="BD34" s="41" t="s">
        <v>41</v>
      </c>
      <c r="BE34" s="41" t="s">
        <v>39</v>
      </c>
      <c r="BF34" s="41" t="s">
        <v>40</v>
      </c>
      <c r="BG34" s="41" t="s">
        <v>74</v>
      </c>
      <c r="BH34" s="41" t="s">
        <v>68</v>
      </c>
      <c r="BI34" s="41" t="s">
        <v>67</v>
      </c>
      <c r="BJ34" s="41" t="s">
        <v>25</v>
      </c>
      <c r="BK34" s="41" t="s">
        <v>63</v>
      </c>
      <c r="BL34" s="41" t="s">
        <v>14</v>
      </c>
      <c r="BM34" s="41" t="s">
        <v>73</v>
      </c>
      <c r="BN34" s="41" t="s">
        <v>66</v>
      </c>
      <c r="BO34" s="41"/>
      <c r="BP34" s="41" t="s">
        <v>89</v>
      </c>
      <c r="BQ34" s="41" t="s">
        <v>106</v>
      </c>
      <c r="BR34" s="41" t="s">
        <v>107</v>
      </c>
      <c r="BS34" s="41"/>
      <c r="BT34" s="41" t="s">
        <v>77</v>
      </c>
      <c r="BU34" s="41" t="str">
        <f t="shared" si="0"/>
        <v/>
      </c>
      <c r="BV34" s="41"/>
      <c r="BW34" s="41"/>
      <c r="BX34" s="57" t="str">
        <f t="shared" si="1"/>
        <v>EMPECEMOS A ENVIAR</v>
      </c>
    </row>
    <row r="35" spans="1:76" ht="15" customHeight="1" x14ac:dyDescent="0.25">
      <c r="A35" s="14"/>
      <c r="B35" s="14"/>
      <c r="C35" s="14"/>
      <c r="D35" s="13"/>
      <c r="E35" s="9"/>
      <c r="F35" s="7"/>
      <c r="G35" s="19"/>
      <c r="H35" s="45">
        <f t="shared" si="4"/>
        <v>0</v>
      </c>
      <c r="I35" s="6"/>
      <c r="J35" s="16" t="str">
        <f t="shared" si="5"/>
        <v>EMPECEMOS A ENVIAR</v>
      </c>
      <c r="AA35" s="18"/>
      <c r="AB35" s="43"/>
      <c r="AC35" s="43"/>
      <c r="AD35" s="10"/>
      <c r="AE35" s="41">
        <v>3000</v>
      </c>
      <c r="AF35" s="41">
        <v>2000</v>
      </c>
      <c r="AG35" s="41">
        <v>4600</v>
      </c>
      <c r="AH35" s="41">
        <v>1000</v>
      </c>
      <c r="AI35" s="41">
        <f t="shared" si="2"/>
        <v>0</v>
      </c>
      <c r="AJ35" s="41">
        <f t="shared" si="3"/>
        <v>0</v>
      </c>
      <c r="AK35" s="41" t="s">
        <v>65</v>
      </c>
      <c r="AL35" s="41" t="s">
        <v>45</v>
      </c>
      <c r="AM35" s="41" t="s">
        <v>64</v>
      </c>
      <c r="AN35" s="41" t="s">
        <v>62</v>
      </c>
      <c r="AO35" s="41" t="s">
        <v>48</v>
      </c>
      <c r="AP35" s="41" t="s">
        <v>76</v>
      </c>
      <c r="AQ35" s="41" t="s">
        <v>71</v>
      </c>
      <c r="AR35" s="41" t="s">
        <v>43</v>
      </c>
      <c r="AS35" s="41" t="s">
        <v>42</v>
      </c>
      <c r="AT35" s="41" t="s">
        <v>83</v>
      </c>
      <c r="AU35" s="41" t="s">
        <v>29</v>
      </c>
      <c r="AV35" s="41" t="s">
        <v>44</v>
      </c>
      <c r="AW35" s="41" t="s">
        <v>26</v>
      </c>
      <c r="AX35" s="41" t="s">
        <v>38</v>
      </c>
      <c r="AY35" s="41" t="s">
        <v>84</v>
      </c>
      <c r="AZ35" s="41" t="s">
        <v>31</v>
      </c>
      <c r="BA35" s="41" t="s">
        <v>10</v>
      </c>
      <c r="BB35" s="41" t="s">
        <v>72</v>
      </c>
      <c r="BC35" s="41" t="s">
        <v>30</v>
      </c>
      <c r="BD35" s="41" t="s">
        <v>41</v>
      </c>
      <c r="BE35" s="41" t="s">
        <v>39</v>
      </c>
      <c r="BF35" s="41" t="s">
        <v>40</v>
      </c>
      <c r="BG35" s="41" t="s">
        <v>74</v>
      </c>
      <c r="BH35" s="41" t="s">
        <v>68</v>
      </c>
      <c r="BI35" s="41" t="s">
        <v>67</v>
      </c>
      <c r="BJ35" s="41" t="s">
        <v>25</v>
      </c>
      <c r="BK35" s="41" t="s">
        <v>63</v>
      </c>
      <c r="BL35" s="41" t="s">
        <v>14</v>
      </c>
      <c r="BM35" s="41" t="s">
        <v>73</v>
      </c>
      <c r="BN35" s="41" t="s">
        <v>66</v>
      </c>
      <c r="BO35" s="41"/>
      <c r="BP35" s="41" t="s">
        <v>89</v>
      </c>
      <c r="BQ35" s="41" t="s">
        <v>106</v>
      </c>
      <c r="BR35" s="41" t="s">
        <v>107</v>
      </c>
      <c r="BS35" s="41"/>
      <c r="BT35" s="41" t="s">
        <v>77</v>
      </c>
      <c r="BU35" s="41" t="str">
        <f t="shared" si="0"/>
        <v/>
      </c>
      <c r="BV35" s="41"/>
      <c r="BW35" s="41"/>
      <c r="BX35" s="57" t="str">
        <f t="shared" si="1"/>
        <v>EMPECEMOS A ENVIAR</v>
      </c>
    </row>
    <row r="36" spans="1:76" ht="15" customHeight="1" x14ac:dyDescent="0.25">
      <c r="A36" s="14"/>
      <c r="B36" s="14"/>
      <c r="C36" s="14"/>
      <c r="D36" s="13"/>
      <c r="E36" s="9"/>
      <c r="F36" s="7"/>
      <c r="G36" s="19"/>
      <c r="H36" s="45">
        <f t="shared" si="4"/>
        <v>0</v>
      </c>
      <c r="I36" s="46"/>
      <c r="J36" s="16" t="str">
        <f t="shared" si="5"/>
        <v>EMPECEMOS A ENVIAR</v>
      </c>
      <c r="AA36" s="18"/>
      <c r="AB36" s="43"/>
      <c r="AC36" s="43"/>
      <c r="AD36" s="10"/>
      <c r="AE36" s="41">
        <v>3000</v>
      </c>
      <c r="AF36" s="41">
        <v>2000</v>
      </c>
      <c r="AG36" s="41">
        <v>4600</v>
      </c>
      <c r="AH36" s="41">
        <v>1000</v>
      </c>
      <c r="AI36" s="41">
        <f t="shared" si="2"/>
        <v>0</v>
      </c>
      <c r="AJ36" s="41">
        <f t="shared" si="3"/>
        <v>0</v>
      </c>
      <c r="AK36" s="41" t="s">
        <v>65</v>
      </c>
      <c r="AL36" s="41" t="s">
        <v>45</v>
      </c>
      <c r="AM36" s="41" t="s">
        <v>64</v>
      </c>
      <c r="AN36" s="41" t="s">
        <v>62</v>
      </c>
      <c r="AO36" s="41" t="s">
        <v>48</v>
      </c>
      <c r="AP36" s="41" t="s">
        <v>76</v>
      </c>
      <c r="AQ36" s="41" t="s">
        <v>71</v>
      </c>
      <c r="AR36" s="41" t="s">
        <v>43</v>
      </c>
      <c r="AS36" s="41" t="s">
        <v>42</v>
      </c>
      <c r="AT36" s="41" t="s">
        <v>83</v>
      </c>
      <c r="AU36" s="41" t="s">
        <v>29</v>
      </c>
      <c r="AV36" s="41" t="s">
        <v>44</v>
      </c>
      <c r="AW36" s="41" t="s">
        <v>26</v>
      </c>
      <c r="AX36" s="41" t="s">
        <v>38</v>
      </c>
      <c r="AY36" s="41" t="s">
        <v>84</v>
      </c>
      <c r="AZ36" s="41" t="s">
        <v>31</v>
      </c>
      <c r="BA36" s="41" t="s">
        <v>10</v>
      </c>
      <c r="BB36" s="41" t="s">
        <v>72</v>
      </c>
      <c r="BC36" s="41" t="s">
        <v>30</v>
      </c>
      <c r="BD36" s="41" t="s">
        <v>41</v>
      </c>
      <c r="BE36" s="41" t="s">
        <v>39</v>
      </c>
      <c r="BF36" s="41" t="s">
        <v>40</v>
      </c>
      <c r="BG36" s="41" t="s">
        <v>74</v>
      </c>
      <c r="BH36" s="41" t="s">
        <v>68</v>
      </c>
      <c r="BI36" s="41" t="s">
        <v>67</v>
      </c>
      <c r="BJ36" s="41" t="s">
        <v>25</v>
      </c>
      <c r="BK36" s="41" t="s">
        <v>63</v>
      </c>
      <c r="BL36" s="41" t="s">
        <v>14</v>
      </c>
      <c r="BM36" s="41" t="s">
        <v>73</v>
      </c>
      <c r="BN36" s="41" t="s">
        <v>66</v>
      </c>
      <c r="BO36" s="41"/>
      <c r="BP36" s="41" t="s">
        <v>89</v>
      </c>
      <c r="BQ36" s="41" t="s">
        <v>106</v>
      </c>
      <c r="BR36" s="41" t="s">
        <v>107</v>
      </c>
      <c r="BS36" s="41"/>
      <c r="BT36" s="41" t="s">
        <v>77</v>
      </c>
      <c r="BU36" s="41" t="str">
        <f t="shared" si="0"/>
        <v/>
      </c>
      <c r="BV36" s="41"/>
      <c r="BW36" s="41"/>
      <c r="BX36" s="57" t="str">
        <f t="shared" si="1"/>
        <v>EMPECEMOS A ENVIAR</v>
      </c>
    </row>
    <row r="37" spans="1:76" ht="15.75" customHeight="1" x14ac:dyDescent="0.25">
      <c r="A37" s="14"/>
      <c r="B37" s="14"/>
      <c r="C37" s="14"/>
      <c r="D37" s="13"/>
      <c r="E37" s="9"/>
      <c r="F37" s="7"/>
      <c r="G37" s="19"/>
      <c r="H37" s="45">
        <f t="shared" si="4"/>
        <v>0</v>
      </c>
      <c r="I37" s="6"/>
      <c r="J37" s="16" t="str">
        <f t="shared" si="5"/>
        <v>EMPECEMOS A ENVIAR</v>
      </c>
      <c r="AA37" s="11"/>
      <c r="AB37" s="43"/>
      <c r="AC37" s="43"/>
      <c r="AD37" s="10"/>
      <c r="AE37" s="41">
        <v>3000</v>
      </c>
      <c r="AF37" s="41">
        <v>2000</v>
      </c>
      <c r="AG37" s="41">
        <v>4600</v>
      </c>
      <c r="AH37" s="41">
        <v>1000</v>
      </c>
      <c r="AI37" s="41">
        <f t="shared" si="2"/>
        <v>0</v>
      </c>
      <c r="AJ37" s="41">
        <f t="shared" si="3"/>
        <v>0</v>
      </c>
      <c r="AK37" s="41" t="s">
        <v>65</v>
      </c>
      <c r="AL37" s="41" t="s">
        <v>45</v>
      </c>
      <c r="AM37" s="41" t="s">
        <v>64</v>
      </c>
      <c r="AN37" s="41" t="s">
        <v>62</v>
      </c>
      <c r="AO37" s="41" t="s">
        <v>48</v>
      </c>
      <c r="AP37" s="41" t="s">
        <v>76</v>
      </c>
      <c r="AQ37" s="41" t="s">
        <v>71</v>
      </c>
      <c r="AR37" s="41" t="s">
        <v>43</v>
      </c>
      <c r="AS37" s="41" t="s">
        <v>42</v>
      </c>
      <c r="AT37" s="41" t="s">
        <v>83</v>
      </c>
      <c r="AU37" s="41" t="s">
        <v>29</v>
      </c>
      <c r="AV37" s="41" t="s">
        <v>44</v>
      </c>
      <c r="AW37" s="41" t="s">
        <v>26</v>
      </c>
      <c r="AX37" s="41" t="s">
        <v>38</v>
      </c>
      <c r="AY37" s="41" t="s">
        <v>84</v>
      </c>
      <c r="AZ37" s="41" t="s">
        <v>31</v>
      </c>
      <c r="BA37" s="41" t="s">
        <v>10</v>
      </c>
      <c r="BB37" s="41" t="s">
        <v>72</v>
      </c>
      <c r="BC37" s="41" t="s">
        <v>30</v>
      </c>
      <c r="BD37" s="41" t="s">
        <v>41</v>
      </c>
      <c r="BE37" s="41" t="s">
        <v>39</v>
      </c>
      <c r="BF37" s="41" t="s">
        <v>40</v>
      </c>
      <c r="BG37" s="41" t="s">
        <v>74</v>
      </c>
      <c r="BH37" s="41" t="s">
        <v>68</v>
      </c>
      <c r="BI37" s="41" t="s">
        <v>67</v>
      </c>
      <c r="BJ37" s="41" t="s">
        <v>25</v>
      </c>
      <c r="BK37" s="41" t="s">
        <v>63</v>
      </c>
      <c r="BL37" s="41" t="s">
        <v>14</v>
      </c>
      <c r="BM37" s="41" t="s">
        <v>73</v>
      </c>
      <c r="BN37" s="41" t="s">
        <v>66</v>
      </c>
      <c r="BO37" s="41"/>
      <c r="BP37" s="41" t="s">
        <v>89</v>
      </c>
      <c r="BQ37" s="41" t="s">
        <v>106</v>
      </c>
      <c r="BR37" s="41" t="s">
        <v>107</v>
      </c>
      <c r="BS37" s="41"/>
      <c r="BT37" s="41" t="s">
        <v>77</v>
      </c>
      <c r="BU37" s="41" t="str">
        <f t="shared" si="0"/>
        <v/>
      </c>
      <c r="BV37" s="41"/>
      <c r="BW37" s="41"/>
      <c r="BX37" s="57" t="str">
        <f t="shared" si="1"/>
        <v>EMPECEMOS A ENVIAR</v>
      </c>
    </row>
    <row r="38" spans="1:76" ht="15.75" customHeight="1" x14ac:dyDescent="0.25">
      <c r="A38" s="14"/>
      <c r="B38" s="14"/>
      <c r="C38" s="14"/>
      <c r="D38" s="13"/>
      <c r="E38" s="9"/>
      <c r="F38" s="7"/>
      <c r="G38" s="19"/>
      <c r="H38" s="45">
        <f t="shared" si="4"/>
        <v>0</v>
      </c>
      <c r="I38" s="9"/>
      <c r="J38" s="16" t="str">
        <f t="shared" si="5"/>
        <v>EMPECEMOS A ENVIAR</v>
      </c>
      <c r="AB38" s="43"/>
      <c r="AC38" s="21"/>
      <c r="AD38" s="10"/>
      <c r="AE38" s="41">
        <v>3000</v>
      </c>
      <c r="AF38" s="41">
        <v>2000</v>
      </c>
      <c r="AG38" s="41">
        <v>4600</v>
      </c>
      <c r="AH38" s="41">
        <v>1000</v>
      </c>
      <c r="AI38" s="41">
        <f t="shared" si="2"/>
        <v>0</v>
      </c>
      <c r="AJ38" s="41">
        <f t="shared" si="3"/>
        <v>0</v>
      </c>
      <c r="AK38" s="41" t="s">
        <v>65</v>
      </c>
      <c r="AL38" s="41" t="s">
        <v>45</v>
      </c>
      <c r="AM38" s="41" t="s">
        <v>64</v>
      </c>
      <c r="AN38" s="41" t="s">
        <v>62</v>
      </c>
      <c r="AO38" s="41" t="s">
        <v>48</v>
      </c>
      <c r="AP38" s="41" t="s">
        <v>76</v>
      </c>
      <c r="AQ38" s="41" t="s">
        <v>71</v>
      </c>
      <c r="AR38" s="41" t="s">
        <v>43</v>
      </c>
      <c r="AS38" s="41" t="s">
        <v>42</v>
      </c>
      <c r="AT38" s="41" t="s">
        <v>83</v>
      </c>
      <c r="AU38" s="41" t="s">
        <v>29</v>
      </c>
      <c r="AV38" s="41" t="s">
        <v>44</v>
      </c>
      <c r="AW38" s="41" t="s">
        <v>26</v>
      </c>
      <c r="AX38" s="41" t="s">
        <v>38</v>
      </c>
      <c r="AY38" s="41" t="s">
        <v>84</v>
      </c>
      <c r="AZ38" s="41" t="s">
        <v>31</v>
      </c>
      <c r="BA38" s="41" t="s">
        <v>10</v>
      </c>
      <c r="BB38" s="41" t="s">
        <v>72</v>
      </c>
      <c r="BC38" s="41" t="s">
        <v>30</v>
      </c>
      <c r="BD38" s="41" t="s">
        <v>41</v>
      </c>
      <c r="BE38" s="41" t="s">
        <v>39</v>
      </c>
      <c r="BF38" s="41" t="s">
        <v>40</v>
      </c>
      <c r="BG38" s="41" t="s">
        <v>74</v>
      </c>
      <c r="BH38" s="41" t="s">
        <v>68</v>
      </c>
      <c r="BI38" s="41" t="s">
        <v>67</v>
      </c>
      <c r="BJ38" s="41" t="s">
        <v>25</v>
      </c>
      <c r="BK38" s="41" t="s">
        <v>63</v>
      </c>
      <c r="BL38" s="41" t="s">
        <v>14</v>
      </c>
      <c r="BM38" s="41" t="s">
        <v>73</v>
      </c>
      <c r="BN38" s="41" t="s">
        <v>66</v>
      </c>
      <c r="BO38" s="41"/>
      <c r="BP38" s="41" t="s">
        <v>89</v>
      </c>
      <c r="BQ38" s="41" t="s">
        <v>106</v>
      </c>
      <c r="BR38" s="41" t="s">
        <v>107</v>
      </c>
      <c r="BS38" s="41"/>
      <c r="BT38" s="41" t="s">
        <v>77</v>
      </c>
      <c r="BU38" s="41" t="str">
        <f t="shared" si="0"/>
        <v/>
      </c>
      <c r="BV38" s="41"/>
      <c r="BW38" s="41"/>
      <c r="BX38" s="57" t="str">
        <f t="shared" si="1"/>
        <v>EMPECEMOS A ENVIAR</v>
      </c>
    </row>
    <row r="39" spans="1:76" ht="15.75" customHeight="1" x14ac:dyDescent="0.25">
      <c r="A39" s="14"/>
      <c r="B39" s="14"/>
      <c r="C39" s="14"/>
      <c r="D39" s="13"/>
      <c r="E39" s="9"/>
      <c r="F39" s="7"/>
      <c r="G39" s="19"/>
      <c r="H39" s="45">
        <f t="shared" si="4"/>
        <v>0</v>
      </c>
      <c r="I39" s="9"/>
      <c r="J39" s="16" t="str">
        <f t="shared" si="5"/>
        <v>EMPECEMOS A ENVIAR</v>
      </c>
      <c r="AB39" s="43"/>
      <c r="AC39" s="21"/>
      <c r="AD39" s="10"/>
      <c r="AE39" s="41">
        <v>3000</v>
      </c>
      <c r="AF39" s="41">
        <v>2000</v>
      </c>
      <c r="AG39" s="41">
        <v>4600</v>
      </c>
      <c r="AH39" s="41">
        <v>1000</v>
      </c>
      <c r="AI39" s="41">
        <f t="shared" si="2"/>
        <v>0</v>
      </c>
      <c r="AJ39" s="41">
        <f t="shared" si="3"/>
        <v>0</v>
      </c>
      <c r="AK39" s="41" t="s">
        <v>65</v>
      </c>
      <c r="AL39" s="41" t="s">
        <v>45</v>
      </c>
      <c r="AM39" s="41" t="s">
        <v>64</v>
      </c>
      <c r="AN39" s="41" t="s">
        <v>62</v>
      </c>
      <c r="AO39" s="41" t="s">
        <v>48</v>
      </c>
      <c r="AP39" s="41" t="s">
        <v>76</v>
      </c>
      <c r="AQ39" s="41" t="s">
        <v>71</v>
      </c>
      <c r="AR39" s="41" t="s">
        <v>43</v>
      </c>
      <c r="AS39" s="41" t="s">
        <v>42</v>
      </c>
      <c r="AT39" s="41" t="s">
        <v>83</v>
      </c>
      <c r="AU39" s="41" t="s">
        <v>29</v>
      </c>
      <c r="AV39" s="41" t="s">
        <v>44</v>
      </c>
      <c r="AW39" s="41" t="s">
        <v>26</v>
      </c>
      <c r="AX39" s="41" t="s">
        <v>38</v>
      </c>
      <c r="AY39" s="41" t="s">
        <v>84</v>
      </c>
      <c r="AZ39" s="41" t="s">
        <v>31</v>
      </c>
      <c r="BA39" s="41" t="s">
        <v>10</v>
      </c>
      <c r="BB39" s="41" t="s">
        <v>72</v>
      </c>
      <c r="BC39" s="41" t="s">
        <v>30</v>
      </c>
      <c r="BD39" s="41" t="s">
        <v>41</v>
      </c>
      <c r="BE39" s="41" t="s">
        <v>39</v>
      </c>
      <c r="BF39" s="41" t="s">
        <v>40</v>
      </c>
      <c r="BG39" s="41" t="s">
        <v>74</v>
      </c>
      <c r="BH39" s="41" t="s">
        <v>68</v>
      </c>
      <c r="BI39" s="41" t="s">
        <v>67</v>
      </c>
      <c r="BJ39" s="41" t="s">
        <v>25</v>
      </c>
      <c r="BK39" s="41" t="s">
        <v>63</v>
      </c>
      <c r="BL39" s="41" t="s">
        <v>14</v>
      </c>
      <c r="BM39" s="41" t="s">
        <v>73</v>
      </c>
      <c r="BN39" s="41" t="s">
        <v>66</v>
      </c>
      <c r="BO39" s="41"/>
      <c r="BP39" s="41" t="s">
        <v>89</v>
      </c>
      <c r="BQ39" s="41" t="s">
        <v>106</v>
      </c>
      <c r="BR39" s="41" t="s">
        <v>107</v>
      </c>
      <c r="BS39" s="41"/>
      <c r="BT39" s="41" t="s">
        <v>77</v>
      </c>
      <c r="BU39" s="41" t="str">
        <f t="shared" si="0"/>
        <v/>
      </c>
      <c r="BV39" s="41"/>
      <c r="BW39" s="41"/>
      <c r="BX39" s="57" t="str">
        <f t="shared" si="1"/>
        <v>EMPECEMOS A ENVIAR</v>
      </c>
    </row>
    <row r="40" spans="1:76" ht="15.75" customHeight="1" x14ac:dyDescent="0.25">
      <c r="A40" s="14"/>
      <c r="B40" s="14"/>
      <c r="C40" s="14"/>
      <c r="D40" s="13"/>
      <c r="E40" s="9"/>
      <c r="F40" s="7"/>
      <c r="G40" s="19"/>
      <c r="H40" s="45">
        <f t="shared" si="4"/>
        <v>0</v>
      </c>
      <c r="I40" s="6"/>
      <c r="J40" s="16" t="str">
        <f t="shared" si="5"/>
        <v>EMPECEMOS A ENVIAR</v>
      </c>
      <c r="AA40" s="11"/>
      <c r="AB40" s="43"/>
      <c r="AC40" s="21"/>
      <c r="AD40" s="10"/>
      <c r="AE40" s="41">
        <v>3000</v>
      </c>
      <c r="AF40" s="41">
        <v>2000</v>
      </c>
      <c r="AG40" s="41">
        <v>4600</v>
      </c>
      <c r="AH40" s="41">
        <v>1000</v>
      </c>
      <c r="AI40" s="41">
        <f t="shared" si="2"/>
        <v>0</v>
      </c>
      <c r="AJ40" s="41">
        <f t="shared" si="3"/>
        <v>0</v>
      </c>
      <c r="AK40" s="41" t="s">
        <v>65</v>
      </c>
      <c r="AL40" s="41" t="s">
        <v>45</v>
      </c>
      <c r="AM40" s="41" t="s">
        <v>64</v>
      </c>
      <c r="AN40" s="41" t="s">
        <v>62</v>
      </c>
      <c r="AO40" s="41" t="s">
        <v>48</v>
      </c>
      <c r="AP40" s="41" t="s">
        <v>76</v>
      </c>
      <c r="AQ40" s="41" t="s">
        <v>71</v>
      </c>
      <c r="AR40" s="41" t="s">
        <v>43</v>
      </c>
      <c r="AS40" s="41" t="s">
        <v>42</v>
      </c>
      <c r="AT40" s="41" t="s">
        <v>83</v>
      </c>
      <c r="AU40" s="41" t="s">
        <v>29</v>
      </c>
      <c r="AV40" s="41" t="s">
        <v>44</v>
      </c>
      <c r="AW40" s="41" t="s">
        <v>26</v>
      </c>
      <c r="AX40" s="41" t="s">
        <v>38</v>
      </c>
      <c r="AY40" s="41" t="s">
        <v>84</v>
      </c>
      <c r="AZ40" s="41" t="s">
        <v>31</v>
      </c>
      <c r="BA40" s="41" t="s">
        <v>10</v>
      </c>
      <c r="BB40" s="41" t="s">
        <v>72</v>
      </c>
      <c r="BC40" s="41" t="s">
        <v>30</v>
      </c>
      <c r="BD40" s="41" t="s">
        <v>41</v>
      </c>
      <c r="BE40" s="41" t="s">
        <v>39</v>
      </c>
      <c r="BF40" s="41" t="s">
        <v>40</v>
      </c>
      <c r="BG40" s="41" t="s">
        <v>74</v>
      </c>
      <c r="BH40" s="41" t="s">
        <v>68</v>
      </c>
      <c r="BI40" s="41" t="s">
        <v>67</v>
      </c>
      <c r="BJ40" s="41" t="s">
        <v>25</v>
      </c>
      <c r="BK40" s="41" t="s">
        <v>63</v>
      </c>
      <c r="BL40" s="41" t="s">
        <v>14</v>
      </c>
      <c r="BM40" s="41" t="s">
        <v>73</v>
      </c>
      <c r="BN40" s="41" t="s">
        <v>66</v>
      </c>
      <c r="BO40" s="41"/>
      <c r="BP40" s="41" t="s">
        <v>89</v>
      </c>
      <c r="BQ40" s="41" t="s">
        <v>106</v>
      </c>
      <c r="BR40" s="41" t="s">
        <v>107</v>
      </c>
      <c r="BS40" s="41"/>
      <c r="BT40" s="41" t="s">
        <v>77</v>
      </c>
      <c r="BU40" s="41" t="str">
        <f t="shared" si="0"/>
        <v/>
      </c>
      <c r="BV40" s="41"/>
      <c r="BW40" s="41"/>
      <c r="BX40" s="57" t="str">
        <f t="shared" si="1"/>
        <v>EMPECEMOS A ENVIAR</v>
      </c>
    </row>
    <row r="41" spans="1:76" ht="15.75" customHeight="1" x14ac:dyDescent="0.25">
      <c r="A41" s="14"/>
      <c r="B41" s="14"/>
      <c r="C41" s="14"/>
      <c r="D41" s="13"/>
      <c r="E41" s="9"/>
      <c r="F41" s="7"/>
      <c r="G41" s="19"/>
      <c r="H41" s="45">
        <f t="shared" si="4"/>
        <v>0</v>
      </c>
      <c r="I41" s="6"/>
      <c r="J41" s="16" t="str">
        <f t="shared" si="5"/>
        <v>EMPECEMOS A ENVIAR</v>
      </c>
      <c r="AB41" s="43"/>
      <c r="AC41" s="21"/>
      <c r="AD41" s="10"/>
      <c r="AE41" s="41">
        <v>3000</v>
      </c>
      <c r="AF41" s="41">
        <v>2000</v>
      </c>
      <c r="AG41" s="41">
        <v>4600</v>
      </c>
      <c r="AH41" s="41">
        <v>1000</v>
      </c>
      <c r="AI41" s="41">
        <f t="shared" si="2"/>
        <v>0</v>
      </c>
      <c r="AJ41" s="41">
        <f t="shared" si="3"/>
        <v>0</v>
      </c>
      <c r="AK41" s="41" t="s">
        <v>65</v>
      </c>
      <c r="AL41" s="41" t="s">
        <v>45</v>
      </c>
      <c r="AM41" s="41" t="s">
        <v>64</v>
      </c>
      <c r="AN41" s="41" t="s">
        <v>62</v>
      </c>
      <c r="AO41" s="41" t="s">
        <v>48</v>
      </c>
      <c r="AP41" s="41" t="s">
        <v>76</v>
      </c>
      <c r="AQ41" s="41" t="s">
        <v>71</v>
      </c>
      <c r="AR41" s="41" t="s">
        <v>43</v>
      </c>
      <c r="AS41" s="41" t="s">
        <v>42</v>
      </c>
      <c r="AT41" s="41" t="s">
        <v>83</v>
      </c>
      <c r="AU41" s="41" t="s">
        <v>29</v>
      </c>
      <c r="AV41" s="41" t="s">
        <v>44</v>
      </c>
      <c r="AW41" s="41" t="s">
        <v>26</v>
      </c>
      <c r="AX41" s="41" t="s">
        <v>38</v>
      </c>
      <c r="AY41" s="41" t="s">
        <v>84</v>
      </c>
      <c r="AZ41" s="41" t="s">
        <v>31</v>
      </c>
      <c r="BA41" s="41" t="s">
        <v>10</v>
      </c>
      <c r="BB41" s="41" t="s">
        <v>72</v>
      </c>
      <c r="BC41" s="41" t="s">
        <v>30</v>
      </c>
      <c r="BD41" s="41" t="s">
        <v>41</v>
      </c>
      <c r="BE41" s="41" t="s">
        <v>39</v>
      </c>
      <c r="BF41" s="41" t="s">
        <v>40</v>
      </c>
      <c r="BG41" s="41" t="s">
        <v>74</v>
      </c>
      <c r="BH41" s="41" t="s">
        <v>68</v>
      </c>
      <c r="BI41" s="41" t="s">
        <v>67</v>
      </c>
      <c r="BJ41" s="41" t="s">
        <v>25</v>
      </c>
      <c r="BK41" s="41" t="s">
        <v>63</v>
      </c>
      <c r="BL41" s="41" t="s">
        <v>14</v>
      </c>
      <c r="BM41" s="41" t="s">
        <v>73</v>
      </c>
      <c r="BN41" s="41" t="s">
        <v>66</v>
      </c>
      <c r="BO41" s="41"/>
      <c r="BP41" s="41" t="s">
        <v>89</v>
      </c>
      <c r="BQ41" s="41" t="s">
        <v>106</v>
      </c>
      <c r="BR41" s="41" t="s">
        <v>107</v>
      </c>
      <c r="BS41" s="41"/>
      <c r="BT41" s="41" t="s">
        <v>77</v>
      </c>
      <c r="BU41" s="41" t="str">
        <f t="shared" si="0"/>
        <v/>
      </c>
      <c r="BV41" s="41"/>
      <c r="BW41" s="41"/>
      <c r="BX41" s="57" t="str">
        <f t="shared" si="1"/>
        <v>EMPECEMOS A ENVIAR</v>
      </c>
    </row>
    <row r="42" spans="1:76" ht="15.75" customHeight="1" x14ac:dyDescent="0.25">
      <c r="A42" s="14"/>
      <c r="B42" s="14"/>
      <c r="C42" s="14"/>
      <c r="D42" s="13"/>
      <c r="E42" s="9"/>
      <c r="F42" s="7"/>
      <c r="G42" s="19"/>
      <c r="H42" s="45">
        <f t="shared" si="4"/>
        <v>0</v>
      </c>
      <c r="I42" s="6"/>
      <c r="J42" s="16" t="str">
        <f t="shared" si="5"/>
        <v>EMPECEMOS A ENVIAR</v>
      </c>
      <c r="AB42" s="11"/>
      <c r="AC42" s="21"/>
      <c r="AD42" s="10"/>
      <c r="AE42" s="41">
        <v>3000</v>
      </c>
      <c r="AF42" s="41">
        <v>2000</v>
      </c>
      <c r="AG42" s="41">
        <v>4600</v>
      </c>
      <c r="AH42" s="41">
        <v>1000</v>
      </c>
      <c r="AI42" s="41">
        <f t="shared" si="2"/>
        <v>0</v>
      </c>
      <c r="AJ42" s="41">
        <f t="shared" si="3"/>
        <v>0</v>
      </c>
      <c r="AK42" s="41" t="s">
        <v>65</v>
      </c>
      <c r="AL42" s="41" t="s">
        <v>45</v>
      </c>
      <c r="AM42" s="41" t="s">
        <v>64</v>
      </c>
      <c r="AN42" s="41" t="s">
        <v>62</v>
      </c>
      <c r="AO42" s="41" t="s">
        <v>48</v>
      </c>
      <c r="AP42" s="41" t="s">
        <v>76</v>
      </c>
      <c r="AQ42" s="41" t="s">
        <v>71</v>
      </c>
      <c r="AR42" s="41" t="s">
        <v>43</v>
      </c>
      <c r="AS42" s="41" t="s">
        <v>42</v>
      </c>
      <c r="AT42" s="41" t="s">
        <v>83</v>
      </c>
      <c r="AU42" s="41" t="s">
        <v>29</v>
      </c>
      <c r="AV42" s="41" t="s">
        <v>44</v>
      </c>
      <c r="AW42" s="41" t="s">
        <v>26</v>
      </c>
      <c r="AX42" s="41" t="s">
        <v>38</v>
      </c>
      <c r="AY42" s="41" t="s">
        <v>84</v>
      </c>
      <c r="AZ42" s="41" t="s">
        <v>31</v>
      </c>
      <c r="BA42" s="41" t="s">
        <v>10</v>
      </c>
      <c r="BB42" s="41" t="s">
        <v>72</v>
      </c>
      <c r="BC42" s="41" t="s">
        <v>30</v>
      </c>
      <c r="BD42" s="41" t="s">
        <v>41</v>
      </c>
      <c r="BE42" s="41" t="s">
        <v>39</v>
      </c>
      <c r="BF42" s="41" t="s">
        <v>40</v>
      </c>
      <c r="BG42" s="41" t="s">
        <v>74</v>
      </c>
      <c r="BH42" s="41" t="s">
        <v>68</v>
      </c>
      <c r="BI42" s="41" t="s">
        <v>67</v>
      </c>
      <c r="BJ42" s="41" t="s">
        <v>25</v>
      </c>
      <c r="BK42" s="41" t="s">
        <v>63</v>
      </c>
      <c r="BL42" s="41" t="s">
        <v>14</v>
      </c>
      <c r="BM42" s="41" t="s">
        <v>73</v>
      </c>
      <c r="BN42" s="41" t="s">
        <v>66</v>
      </c>
      <c r="BO42" s="41"/>
      <c r="BP42" s="41" t="s">
        <v>89</v>
      </c>
      <c r="BQ42" s="41" t="s">
        <v>106</v>
      </c>
      <c r="BR42" s="41" t="s">
        <v>107</v>
      </c>
      <c r="BS42" s="41"/>
      <c r="BT42" s="41" t="s">
        <v>77</v>
      </c>
      <c r="BU42" s="41" t="str">
        <f t="shared" si="0"/>
        <v/>
      </c>
      <c r="BV42" s="41"/>
      <c r="BW42" s="41"/>
      <c r="BX42" s="57" t="str">
        <f t="shared" si="1"/>
        <v>EMPECEMOS A ENVIAR</v>
      </c>
    </row>
    <row r="43" spans="1:76" ht="15.75" customHeight="1" x14ac:dyDescent="0.25">
      <c r="A43" s="14"/>
      <c r="B43" s="14"/>
      <c r="C43" s="14"/>
      <c r="D43" s="13"/>
      <c r="E43" s="9"/>
      <c r="F43" s="7"/>
      <c r="G43" s="19"/>
      <c r="H43" s="45">
        <f t="shared" si="4"/>
        <v>0</v>
      </c>
      <c r="I43" s="6"/>
      <c r="J43" s="16" t="str">
        <f t="shared" si="5"/>
        <v>EMPECEMOS A ENVIAR</v>
      </c>
      <c r="AC43" s="21"/>
      <c r="AD43" s="10"/>
      <c r="AE43" s="41">
        <v>3000</v>
      </c>
      <c r="AF43" s="41">
        <v>2000</v>
      </c>
      <c r="AG43" s="41">
        <v>4600</v>
      </c>
      <c r="AH43" s="41">
        <v>1000</v>
      </c>
      <c r="AI43" s="41">
        <f t="shared" si="2"/>
        <v>0</v>
      </c>
      <c r="AJ43" s="41">
        <f t="shared" si="3"/>
        <v>0</v>
      </c>
      <c r="AK43" s="41" t="s">
        <v>65</v>
      </c>
      <c r="AL43" s="41" t="s">
        <v>45</v>
      </c>
      <c r="AM43" s="41" t="s">
        <v>64</v>
      </c>
      <c r="AN43" s="41" t="s">
        <v>62</v>
      </c>
      <c r="AO43" s="41" t="s">
        <v>48</v>
      </c>
      <c r="AP43" s="41" t="s">
        <v>76</v>
      </c>
      <c r="AQ43" s="41" t="s">
        <v>71</v>
      </c>
      <c r="AR43" s="41" t="s">
        <v>43</v>
      </c>
      <c r="AS43" s="41" t="s">
        <v>42</v>
      </c>
      <c r="AT43" s="41" t="s">
        <v>83</v>
      </c>
      <c r="AU43" s="41" t="s">
        <v>29</v>
      </c>
      <c r="AV43" s="41" t="s">
        <v>44</v>
      </c>
      <c r="AW43" s="41" t="s">
        <v>26</v>
      </c>
      <c r="AX43" s="41" t="s">
        <v>38</v>
      </c>
      <c r="AY43" s="41" t="s">
        <v>84</v>
      </c>
      <c r="AZ43" s="41" t="s">
        <v>31</v>
      </c>
      <c r="BA43" s="41" t="s">
        <v>10</v>
      </c>
      <c r="BB43" s="41" t="s">
        <v>72</v>
      </c>
      <c r="BC43" s="41" t="s">
        <v>30</v>
      </c>
      <c r="BD43" s="41" t="s">
        <v>41</v>
      </c>
      <c r="BE43" s="41" t="s">
        <v>39</v>
      </c>
      <c r="BF43" s="41" t="s">
        <v>40</v>
      </c>
      <c r="BG43" s="41" t="s">
        <v>74</v>
      </c>
      <c r="BH43" s="41" t="s">
        <v>68</v>
      </c>
      <c r="BI43" s="41" t="s">
        <v>67</v>
      </c>
      <c r="BJ43" s="41" t="s">
        <v>25</v>
      </c>
      <c r="BK43" s="41" t="s">
        <v>63</v>
      </c>
      <c r="BL43" s="41" t="s">
        <v>14</v>
      </c>
      <c r="BM43" s="41" t="s">
        <v>73</v>
      </c>
      <c r="BN43" s="41" t="s">
        <v>66</v>
      </c>
      <c r="BO43" s="41"/>
      <c r="BP43" s="41" t="s">
        <v>89</v>
      </c>
      <c r="BQ43" s="41" t="s">
        <v>106</v>
      </c>
      <c r="BR43" s="41" t="s">
        <v>107</v>
      </c>
      <c r="BS43" s="41"/>
      <c r="BT43" s="41" t="s">
        <v>77</v>
      </c>
      <c r="BU43" s="41" t="str">
        <f t="shared" si="0"/>
        <v/>
      </c>
      <c r="BV43" s="41"/>
      <c r="BW43" s="41"/>
      <c r="BX43" s="57" t="str">
        <f t="shared" si="1"/>
        <v>EMPECEMOS A ENVIAR</v>
      </c>
    </row>
    <row r="44" spans="1:76" ht="15.75" customHeight="1" x14ac:dyDescent="0.25">
      <c r="A44" s="14"/>
      <c r="B44" s="14"/>
      <c r="C44" s="14"/>
      <c r="D44" s="13"/>
      <c r="E44" s="9"/>
      <c r="F44" s="7"/>
      <c r="G44" s="19"/>
      <c r="H44" s="45">
        <f t="shared" si="4"/>
        <v>0</v>
      </c>
      <c r="I44" s="6"/>
      <c r="J44" s="16" t="str">
        <f t="shared" si="5"/>
        <v>EMPECEMOS A ENVIAR</v>
      </c>
      <c r="AC44" s="21"/>
      <c r="AD44" s="10"/>
      <c r="AE44" s="41">
        <v>3000</v>
      </c>
      <c r="AF44" s="41">
        <v>2000</v>
      </c>
      <c r="AG44" s="41">
        <v>4600</v>
      </c>
      <c r="AH44" s="41">
        <v>1000</v>
      </c>
      <c r="AI44" s="41">
        <f t="shared" si="2"/>
        <v>0</v>
      </c>
      <c r="AJ44" s="41">
        <f t="shared" si="3"/>
        <v>0</v>
      </c>
      <c r="AK44" s="41" t="s">
        <v>65</v>
      </c>
      <c r="AL44" s="41" t="s">
        <v>45</v>
      </c>
      <c r="AM44" s="41" t="s">
        <v>64</v>
      </c>
      <c r="AN44" s="41" t="s">
        <v>62</v>
      </c>
      <c r="AO44" s="41" t="s">
        <v>48</v>
      </c>
      <c r="AP44" s="41" t="s">
        <v>76</v>
      </c>
      <c r="AQ44" s="41" t="s">
        <v>71</v>
      </c>
      <c r="AR44" s="41" t="s">
        <v>43</v>
      </c>
      <c r="AS44" s="41" t="s">
        <v>42</v>
      </c>
      <c r="AT44" s="41" t="s">
        <v>83</v>
      </c>
      <c r="AU44" s="41" t="s">
        <v>29</v>
      </c>
      <c r="AV44" s="41" t="s">
        <v>44</v>
      </c>
      <c r="AW44" s="41" t="s">
        <v>26</v>
      </c>
      <c r="AX44" s="41" t="s">
        <v>38</v>
      </c>
      <c r="AY44" s="41" t="s">
        <v>84</v>
      </c>
      <c r="AZ44" s="41" t="s">
        <v>31</v>
      </c>
      <c r="BA44" s="41" t="s">
        <v>10</v>
      </c>
      <c r="BB44" s="41" t="s">
        <v>72</v>
      </c>
      <c r="BC44" s="41" t="s">
        <v>30</v>
      </c>
      <c r="BD44" s="41" t="s">
        <v>41</v>
      </c>
      <c r="BE44" s="41" t="s">
        <v>39</v>
      </c>
      <c r="BF44" s="41" t="s">
        <v>40</v>
      </c>
      <c r="BG44" s="41" t="s">
        <v>74</v>
      </c>
      <c r="BH44" s="41" t="s">
        <v>68</v>
      </c>
      <c r="BI44" s="41" t="s">
        <v>67</v>
      </c>
      <c r="BJ44" s="41" t="s">
        <v>25</v>
      </c>
      <c r="BK44" s="41" t="s">
        <v>63</v>
      </c>
      <c r="BL44" s="41" t="s">
        <v>14</v>
      </c>
      <c r="BM44" s="41" t="s">
        <v>73</v>
      </c>
      <c r="BN44" s="41" t="s">
        <v>66</v>
      </c>
      <c r="BO44" s="41"/>
      <c r="BP44" s="41" t="s">
        <v>89</v>
      </c>
      <c r="BQ44" s="41" t="s">
        <v>106</v>
      </c>
      <c r="BR44" s="41" t="s">
        <v>107</v>
      </c>
      <c r="BS44" s="41"/>
      <c r="BT44" s="41" t="s">
        <v>77</v>
      </c>
      <c r="BU44" s="41" t="str">
        <f t="shared" si="0"/>
        <v/>
      </c>
      <c r="BV44" s="41"/>
      <c r="BW44" s="41"/>
      <c r="BX44" s="57" t="str">
        <f t="shared" si="1"/>
        <v>EMPECEMOS A ENVIAR</v>
      </c>
    </row>
    <row r="45" spans="1:76" ht="15.75" customHeight="1" x14ac:dyDescent="0.25">
      <c r="A45" s="14"/>
      <c r="B45" s="14"/>
      <c r="C45" s="14"/>
      <c r="D45" s="13"/>
      <c r="E45" s="9"/>
      <c r="F45" s="7"/>
      <c r="G45" s="19"/>
      <c r="H45" s="45">
        <f t="shared" si="4"/>
        <v>0</v>
      </c>
      <c r="I45" s="6"/>
      <c r="J45" s="16" t="str">
        <f t="shared" si="5"/>
        <v>EMPECEMOS A ENVIAR</v>
      </c>
      <c r="AC45" s="21"/>
      <c r="AD45" s="10"/>
      <c r="AE45" s="41">
        <v>3000</v>
      </c>
      <c r="AF45" s="41">
        <v>2000</v>
      </c>
      <c r="AG45" s="41">
        <v>4600</v>
      </c>
      <c r="AH45" s="41">
        <v>1000</v>
      </c>
      <c r="AI45" s="41">
        <f t="shared" si="2"/>
        <v>0</v>
      </c>
      <c r="AJ45" s="41">
        <f t="shared" si="3"/>
        <v>0</v>
      </c>
      <c r="AK45" s="41" t="s">
        <v>65</v>
      </c>
      <c r="AL45" s="41" t="s">
        <v>45</v>
      </c>
      <c r="AM45" s="41" t="s">
        <v>64</v>
      </c>
      <c r="AN45" s="41" t="s">
        <v>62</v>
      </c>
      <c r="AO45" s="41" t="s">
        <v>48</v>
      </c>
      <c r="AP45" s="41" t="s">
        <v>76</v>
      </c>
      <c r="AQ45" s="41" t="s">
        <v>71</v>
      </c>
      <c r="AR45" s="41" t="s">
        <v>43</v>
      </c>
      <c r="AS45" s="41" t="s">
        <v>42</v>
      </c>
      <c r="AT45" s="41" t="s">
        <v>83</v>
      </c>
      <c r="AU45" s="41" t="s">
        <v>29</v>
      </c>
      <c r="AV45" s="41" t="s">
        <v>44</v>
      </c>
      <c r="AW45" s="41" t="s">
        <v>26</v>
      </c>
      <c r="AX45" s="41" t="s">
        <v>38</v>
      </c>
      <c r="AY45" s="41" t="s">
        <v>84</v>
      </c>
      <c r="AZ45" s="41" t="s">
        <v>31</v>
      </c>
      <c r="BA45" s="41" t="s">
        <v>10</v>
      </c>
      <c r="BB45" s="41" t="s">
        <v>72</v>
      </c>
      <c r="BC45" s="41" t="s">
        <v>30</v>
      </c>
      <c r="BD45" s="41" t="s">
        <v>41</v>
      </c>
      <c r="BE45" s="41" t="s">
        <v>39</v>
      </c>
      <c r="BF45" s="41" t="s">
        <v>40</v>
      </c>
      <c r="BG45" s="41" t="s">
        <v>74</v>
      </c>
      <c r="BH45" s="41" t="s">
        <v>68</v>
      </c>
      <c r="BI45" s="41" t="s">
        <v>67</v>
      </c>
      <c r="BJ45" s="41" t="s">
        <v>25</v>
      </c>
      <c r="BK45" s="41" t="s">
        <v>63</v>
      </c>
      <c r="BL45" s="41" t="s">
        <v>14</v>
      </c>
      <c r="BM45" s="41" t="s">
        <v>73</v>
      </c>
      <c r="BN45" s="41" t="s">
        <v>66</v>
      </c>
      <c r="BO45" s="41"/>
      <c r="BP45" s="41" t="s">
        <v>89</v>
      </c>
      <c r="BQ45" s="41" t="s">
        <v>106</v>
      </c>
      <c r="BR45" s="41" t="s">
        <v>107</v>
      </c>
      <c r="BS45" s="41"/>
      <c r="BT45" s="41" t="s">
        <v>77</v>
      </c>
      <c r="BU45" s="41" t="str">
        <f t="shared" si="0"/>
        <v/>
      </c>
      <c r="BV45" s="41"/>
      <c r="BW45" s="41"/>
      <c r="BX45" s="57" t="str">
        <f t="shared" si="1"/>
        <v>EMPECEMOS A ENVIAR</v>
      </c>
    </row>
    <row r="46" spans="1:76" ht="15.75" customHeight="1" x14ac:dyDescent="0.25">
      <c r="A46" s="14"/>
      <c r="B46" s="14"/>
      <c r="C46" s="14"/>
      <c r="D46" s="13"/>
      <c r="E46" s="9"/>
      <c r="F46" s="7"/>
      <c r="G46" s="19"/>
      <c r="H46" s="45">
        <f t="shared" si="4"/>
        <v>0</v>
      </c>
      <c r="I46" s="6"/>
      <c r="J46" s="16" t="str">
        <f t="shared" si="5"/>
        <v>EMPECEMOS A ENVIAR</v>
      </c>
      <c r="AC46" s="21"/>
      <c r="AD46" s="10"/>
      <c r="AE46" s="41">
        <v>3000</v>
      </c>
      <c r="AF46" s="41">
        <v>2000</v>
      </c>
      <c r="AG46" s="41">
        <v>4600</v>
      </c>
      <c r="AH46" s="41">
        <v>1000</v>
      </c>
      <c r="AI46" s="41">
        <f t="shared" si="2"/>
        <v>0</v>
      </c>
      <c r="AJ46" s="41">
        <f t="shared" si="3"/>
        <v>0</v>
      </c>
      <c r="AK46" s="41" t="s">
        <v>65</v>
      </c>
      <c r="AL46" s="41" t="s">
        <v>45</v>
      </c>
      <c r="AM46" s="41" t="s">
        <v>64</v>
      </c>
      <c r="AN46" s="41" t="s">
        <v>62</v>
      </c>
      <c r="AO46" s="41" t="s">
        <v>48</v>
      </c>
      <c r="AP46" s="41" t="s">
        <v>76</v>
      </c>
      <c r="AQ46" s="41" t="s">
        <v>71</v>
      </c>
      <c r="AR46" s="41" t="s">
        <v>43</v>
      </c>
      <c r="AS46" s="41" t="s">
        <v>42</v>
      </c>
      <c r="AT46" s="41" t="s">
        <v>83</v>
      </c>
      <c r="AU46" s="41" t="s">
        <v>29</v>
      </c>
      <c r="AV46" s="41" t="s">
        <v>44</v>
      </c>
      <c r="AW46" s="41" t="s">
        <v>26</v>
      </c>
      <c r="AX46" s="41" t="s">
        <v>38</v>
      </c>
      <c r="AY46" s="41" t="s">
        <v>84</v>
      </c>
      <c r="AZ46" s="41" t="s">
        <v>31</v>
      </c>
      <c r="BA46" s="41" t="s">
        <v>10</v>
      </c>
      <c r="BB46" s="41" t="s">
        <v>72</v>
      </c>
      <c r="BC46" s="41" t="s">
        <v>30</v>
      </c>
      <c r="BD46" s="41" t="s">
        <v>41</v>
      </c>
      <c r="BE46" s="41" t="s">
        <v>39</v>
      </c>
      <c r="BF46" s="41" t="s">
        <v>40</v>
      </c>
      <c r="BG46" s="41" t="s">
        <v>74</v>
      </c>
      <c r="BH46" s="41" t="s">
        <v>68</v>
      </c>
      <c r="BI46" s="41" t="s">
        <v>67</v>
      </c>
      <c r="BJ46" s="41" t="s">
        <v>25</v>
      </c>
      <c r="BK46" s="41" t="s">
        <v>63</v>
      </c>
      <c r="BL46" s="41" t="s">
        <v>14</v>
      </c>
      <c r="BM46" s="41" t="s">
        <v>73</v>
      </c>
      <c r="BN46" s="41" t="s">
        <v>66</v>
      </c>
      <c r="BO46" s="41"/>
      <c r="BP46" s="41" t="s">
        <v>89</v>
      </c>
      <c r="BQ46" s="41" t="s">
        <v>106</v>
      </c>
      <c r="BR46" s="41" t="s">
        <v>107</v>
      </c>
      <c r="BS46" s="41"/>
      <c r="BT46" s="41" t="s">
        <v>77</v>
      </c>
      <c r="BU46" s="41" t="str">
        <f t="shared" si="0"/>
        <v/>
      </c>
      <c r="BV46" s="41"/>
      <c r="BW46" s="41"/>
      <c r="BX46" s="57" t="str">
        <f t="shared" si="1"/>
        <v>EMPECEMOS A ENVIAR</v>
      </c>
    </row>
    <row r="47" spans="1:76" ht="15.75" customHeight="1" x14ac:dyDescent="0.25">
      <c r="A47" s="14"/>
      <c r="B47" s="14"/>
      <c r="C47" s="14"/>
      <c r="D47" s="13"/>
      <c r="E47" s="9"/>
      <c r="F47" s="7"/>
      <c r="G47" s="19"/>
      <c r="H47" s="45">
        <f t="shared" si="4"/>
        <v>0</v>
      </c>
      <c r="I47" s="6"/>
      <c r="J47" s="16" t="str">
        <f t="shared" si="5"/>
        <v>EMPECEMOS A ENVIAR</v>
      </c>
      <c r="AC47" s="21"/>
      <c r="AD47" s="10"/>
      <c r="AE47" s="41">
        <v>3000</v>
      </c>
      <c r="AF47" s="41">
        <v>2000</v>
      </c>
      <c r="AG47" s="41">
        <v>4600</v>
      </c>
      <c r="AH47" s="41">
        <v>1000</v>
      </c>
      <c r="AI47" s="41">
        <f t="shared" si="2"/>
        <v>0</v>
      </c>
      <c r="AJ47" s="41">
        <f t="shared" si="3"/>
        <v>0</v>
      </c>
      <c r="AK47" s="41" t="s">
        <v>65</v>
      </c>
      <c r="AL47" s="41" t="s">
        <v>45</v>
      </c>
      <c r="AM47" s="41" t="s">
        <v>64</v>
      </c>
      <c r="AN47" s="41" t="s">
        <v>62</v>
      </c>
      <c r="AO47" s="41" t="s">
        <v>48</v>
      </c>
      <c r="AP47" s="41" t="s">
        <v>76</v>
      </c>
      <c r="AQ47" s="41" t="s">
        <v>71</v>
      </c>
      <c r="AR47" s="41" t="s">
        <v>43</v>
      </c>
      <c r="AS47" s="41" t="s">
        <v>42</v>
      </c>
      <c r="AT47" s="41" t="s">
        <v>83</v>
      </c>
      <c r="AU47" s="41" t="s">
        <v>29</v>
      </c>
      <c r="AV47" s="41" t="s">
        <v>44</v>
      </c>
      <c r="AW47" s="41" t="s">
        <v>26</v>
      </c>
      <c r="AX47" s="41" t="s">
        <v>38</v>
      </c>
      <c r="AY47" s="41" t="s">
        <v>84</v>
      </c>
      <c r="AZ47" s="41" t="s">
        <v>31</v>
      </c>
      <c r="BA47" s="41" t="s">
        <v>10</v>
      </c>
      <c r="BB47" s="41" t="s">
        <v>72</v>
      </c>
      <c r="BC47" s="41" t="s">
        <v>30</v>
      </c>
      <c r="BD47" s="41" t="s">
        <v>41</v>
      </c>
      <c r="BE47" s="41" t="s">
        <v>39</v>
      </c>
      <c r="BF47" s="41" t="s">
        <v>40</v>
      </c>
      <c r="BG47" s="41" t="s">
        <v>74</v>
      </c>
      <c r="BH47" s="41" t="s">
        <v>68</v>
      </c>
      <c r="BI47" s="41" t="s">
        <v>67</v>
      </c>
      <c r="BJ47" s="41" t="s">
        <v>25</v>
      </c>
      <c r="BK47" s="41" t="s">
        <v>63</v>
      </c>
      <c r="BL47" s="41" t="s">
        <v>14</v>
      </c>
      <c r="BM47" s="41" t="s">
        <v>73</v>
      </c>
      <c r="BN47" s="41" t="s">
        <v>66</v>
      </c>
      <c r="BO47" s="41"/>
      <c r="BP47" s="41" t="s">
        <v>89</v>
      </c>
      <c r="BQ47" s="41" t="s">
        <v>106</v>
      </c>
      <c r="BR47" s="41" t="s">
        <v>107</v>
      </c>
      <c r="BS47" s="41"/>
      <c r="BT47" s="41" t="s">
        <v>77</v>
      </c>
      <c r="BU47" s="41" t="str">
        <f t="shared" si="0"/>
        <v/>
      </c>
      <c r="BV47" s="41"/>
      <c r="BW47" s="41"/>
      <c r="BX47" s="57" t="str">
        <f t="shared" si="1"/>
        <v>EMPECEMOS A ENVIAR</v>
      </c>
    </row>
    <row r="48" spans="1:76" ht="15.75" customHeight="1" x14ac:dyDescent="0.25">
      <c r="A48" s="14"/>
      <c r="B48" s="14"/>
      <c r="C48" s="14"/>
      <c r="D48" s="13"/>
      <c r="E48" s="9"/>
      <c r="F48" s="7"/>
      <c r="G48" s="19"/>
      <c r="H48" s="45">
        <f t="shared" si="4"/>
        <v>0</v>
      </c>
      <c r="I48" s="6"/>
      <c r="J48" s="16" t="str">
        <f t="shared" si="5"/>
        <v>EMPECEMOS A ENVIAR</v>
      </c>
      <c r="AC48" s="21"/>
      <c r="AD48" s="10"/>
      <c r="AE48" s="41">
        <v>3000</v>
      </c>
      <c r="AF48" s="41">
        <v>2000</v>
      </c>
      <c r="AG48" s="41">
        <v>4600</v>
      </c>
      <c r="AH48" s="41">
        <v>1000</v>
      </c>
      <c r="AI48" s="41">
        <f t="shared" si="2"/>
        <v>0</v>
      </c>
      <c r="AJ48" s="41">
        <f t="shared" si="3"/>
        <v>0</v>
      </c>
      <c r="AK48" s="41" t="s">
        <v>65</v>
      </c>
      <c r="AL48" s="41" t="s">
        <v>45</v>
      </c>
      <c r="AM48" s="41" t="s">
        <v>64</v>
      </c>
      <c r="AN48" s="41" t="s">
        <v>62</v>
      </c>
      <c r="AO48" s="41" t="s">
        <v>48</v>
      </c>
      <c r="AP48" s="41" t="s">
        <v>76</v>
      </c>
      <c r="AQ48" s="41" t="s">
        <v>71</v>
      </c>
      <c r="AR48" s="41" t="s">
        <v>43</v>
      </c>
      <c r="AS48" s="41" t="s">
        <v>42</v>
      </c>
      <c r="AT48" s="41" t="s">
        <v>83</v>
      </c>
      <c r="AU48" s="41" t="s">
        <v>29</v>
      </c>
      <c r="AV48" s="41" t="s">
        <v>44</v>
      </c>
      <c r="AW48" s="41" t="s">
        <v>26</v>
      </c>
      <c r="AX48" s="41" t="s">
        <v>38</v>
      </c>
      <c r="AY48" s="41" t="s">
        <v>84</v>
      </c>
      <c r="AZ48" s="41" t="s">
        <v>31</v>
      </c>
      <c r="BA48" s="41" t="s">
        <v>10</v>
      </c>
      <c r="BB48" s="41" t="s">
        <v>72</v>
      </c>
      <c r="BC48" s="41" t="s">
        <v>30</v>
      </c>
      <c r="BD48" s="41" t="s">
        <v>41</v>
      </c>
      <c r="BE48" s="41" t="s">
        <v>39</v>
      </c>
      <c r="BF48" s="41" t="s">
        <v>40</v>
      </c>
      <c r="BG48" s="41" t="s">
        <v>74</v>
      </c>
      <c r="BH48" s="41" t="s">
        <v>68</v>
      </c>
      <c r="BI48" s="41" t="s">
        <v>67</v>
      </c>
      <c r="BJ48" s="41" t="s">
        <v>25</v>
      </c>
      <c r="BK48" s="41" t="s">
        <v>63</v>
      </c>
      <c r="BL48" s="41" t="s">
        <v>14</v>
      </c>
      <c r="BM48" s="41" t="s">
        <v>73</v>
      </c>
      <c r="BN48" s="41" t="s">
        <v>66</v>
      </c>
      <c r="BO48" s="41"/>
      <c r="BP48" s="41" t="s">
        <v>89</v>
      </c>
      <c r="BQ48" s="41" t="s">
        <v>106</v>
      </c>
      <c r="BR48" s="41" t="s">
        <v>107</v>
      </c>
      <c r="BS48" s="41"/>
      <c r="BT48" s="41" t="s">
        <v>77</v>
      </c>
      <c r="BU48" s="41" t="str">
        <f t="shared" si="0"/>
        <v/>
      </c>
      <c r="BV48" s="41"/>
      <c r="BW48" s="41"/>
      <c r="BX48" s="57" t="str">
        <f t="shared" si="1"/>
        <v>EMPECEMOS A ENVIAR</v>
      </c>
    </row>
    <row r="49" spans="1:76" ht="15.75" customHeight="1" x14ac:dyDescent="0.25">
      <c r="A49" s="14"/>
      <c r="B49" s="14"/>
      <c r="C49" s="14"/>
      <c r="D49" s="13"/>
      <c r="E49" s="9"/>
      <c r="F49" s="7"/>
      <c r="G49" s="19"/>
      <c r="H49" s="45">
        <f t="shared" si="4"/>
        <v>0</v>
      </c>
      <c r="I49" s="6"/>
      <c r="J49" s="16" t="str">
        <f t="shared" si="5"/>
        <v>EMPECEMOS A ENVIAR</v>
      </c>
      <c r="AC49" s="21"/>
      <c r="AD49" s="10"/>
      <c r="AE49" s="41">
        <v>3000</v>
      </c>
      <c r="AF49" s="41">
        <v>2000</v>
      </c>
      <c r="AG49" s="41">
        <v>4600</v>
      </c>
      <c r="AH49" s="41">
        <v>1000</v>
      </c>
      <c r="AI49" s="41">
        <f t="shared" si="2"/>
        <v>0</v>
      </c>
      <c r="AJ49" s="41">
        <f t="shared" si="3"/>
        <v>0</v>
      </c>
      <c r="AK49" s="41" t="s">
        <v>65</v>
      </c>
      <c r="AL49" s="41" t="s">
        <v>45</v>
      </c>
      <c r="AM49" s="41" t="s">
        <v>64</v>
      </c>
      <c r="AN49" s="41" t="s">
        <v>62</v>
      </c>
      <c r="AO49" s="41" t="s">
        <v>48</v>
      </c>
      <c r="AP49" s="41" t="s">
        <v>76</v>
      </c>
      <c r="AQ49" s="41" t="s">
        <v>71</v>
      </c>
      <c r="AR49" s="41" t="s">
        <v>43</v>
      </c>
      <c r="AS49" s="41" t="s">
        <v>42</v>
      </c>
      <c r="AT49" s="41" t="s">
        <v>83</v>
      </c>
      <c r="AU49" s="41" t="s">
        <v>29</v>
      </c>
      <c r="AV49" s="41" t="s">
        <v>44</v>
      </c>
      <c r="AW49" s="41" t="s">
        <v>26</v>
      </c>
      <c r="AX49" s="41" t="s">
        <v>38</v>
      </c>
      <c r="AY49" s="41" t="s">
        <v>84</v>
      </c>
      <c r="AZ49" s="41" t="s">
        <v>31</v>
      </c>
      <c r="BA49" s="41" t="s">
        <v>10</v>
      </c>
      <c r="BB49" s="41" t="s">
        <v>72</v>
      </c>
      <c r="BC49" s="41" t="s">
        <v>30</v>
      </c>
      <c r="BD49" s="41" t="s">
        <v>41</v>
      </c>
      <c r="BE49" s="41" t="s">
        <v>39</v>
      </c>
      <c r="BF49" s="41" t="s">
        <v>40</v>
      </c>
      <c r="BG49" s="41" t="s">
        <v>74</v>
      </c>
      <c r="BH49" s="41" t="s">
        <v>68</v>
      </c>
      <c r="BI49" s="41" t="s">
        <v>67</v>
      </c>
      <c r="BJ49" s="41" t="s">
        <v>25</v>
      </c>
      <c r="BK49" s="41" t="s">
        <v>63</v>
      </c>
      <c r="BL49" s="41" t="s">
        <v>14</v>
      </c>
      <c r="BM49" s="41" t="s">
        <v>73</v>
      </c>
      <c r="BN49" s="41" t="s">
        <v>66</v>
      </c>
      <c r="BO49" s="41"/>
      <c r="BP49" s="41" t="s">
        <v>89</v>
      </c>
      <c r="BQ49" s="41" t="s">
        <v>106</v>
      </c>
      <c r="BR49" s="41" t="s">
        <v>107</v>
      </c>
      <c r="BS49" s="41"/>
      <c r="BT49" s="41" t="s">
        <v>77</v>
      </c>
      <c r="BU49" s="41" t="str">
        <f t="shared" si="0"/>
        <v/>
      </c>
      <c r="BV49" s="41"/>
      <c r="BW49" s="41"/>
      <c r="BX49" s="57" t="str">
        <f t="shared" si="1"/>
        <v>EMPECEMOS A ENVIAR</v>
      </c>
    </row>
    <row r="50" spans="1:76" ht="15.75" customHeight="1" x14ac:dyDescent="0.25">
      <c r="A50" s="14"/>
      <c r="B50" s="14"/>
      <c r="C50" s="14"/>
      <c r="D50" s="13"/>
      <c r="E50" s="9"/>
      <c r="F50" s="7"/>
      <c r="G50" s="19"/>
      <c r="H50" s="45">
        <f t="shared" si="4"/>
        <v>0</v>
      </c>
      <c r="I50" s="6"/>
      <c r="J50" s="16" t="str">
        <f t="shared" si="5"/>
        <v>EMPECEMOS A ENVIAR</v>
      </c>
      <c r="AC50" s="21"/>
      <c r="AD50" s="10"/>
      <c r="AE50" s="41">
        <v>3000</v>
      </c>
      <c r="AF50" s="41">
        <v>2000</v>
      </c>
      <c r="AG50" s="41">
        <v>4600</v>
      </c>
      <c r="AH50" s="41">
        <v>1000</v>
      </c>
      <c r="AI50" s="41">
        <f t="shared" si="2"/>
        <v>0</v>
      </c>
      <c r="AJ50" s="41">
        <f t="shared" si="3"/>
        <v>0</v>
      </c>
      <c r="AK50" s="41" t="s">
        <v>65</v>
      </c>
      <c r="AL50" s="41" t="s">
        <v>45</v>
      </c>
      <c r="AM50" s="41" t="s">
        <v>64</v>
      </c>
      <c r="AN50" s="41" t="s">
        <v>62</v>
      </c>
      <c r="AO50" s="41" t="s">
        <v>48</v>
      </c>
      <c r="AP50" s="41" t="s">
        <v>76</v>
      </c>
      <c r="AQ50" s="41" t="s">
        <v>71</v>
      </c>
      <c r="AR50" s="41" t="s">
        <v>43</v>
      </c>
      <c r="AS50" s="41" t="s">
        <v>42</v>
      </c>
      <c r="AT50" s="41" t="s">
        <v>83</v>
      </c>
      <c r="AU50" s="41" t="s">
        <v>29</v>
      </c>
      <c r="AV50" s="41" t="s">
        <v>44</v>
      </c>
      <c r="AW50" s="41" t="s">
        <v>26</v>
      </c>
      <c r="AX50" s="41" t="s">
        <v>38</v>
      </c>
      <c r="AY50" s="41" t="s">
        <v>84</v>
      </c>
      <c r="AZ50" s="41" t="s">
        <v>31</v>
      </c>
      <c r="BA50" s="41" t="s">
        <v>10</v>
      </c>
      <c r="BB50" s="41" t="s">
        <v>72</v>
      </c>
      <c r="BC50" s="41" t="s">
        <v>30</v>
      </c>
      <c r="BD50" s="41" t="s">
        <v>41</v>
      </c>
      <c r="BE50" s="41" t="s">
        <v>39</v>
      </c>
      <c r="BF50" s="41" t="s">
        <v>40</v>
      </c>
      <c r="BG50" s="41" t="s">
        <v>74</v>
      </c>
      <c r="BH50" s="41" t="s">
        <v>68</v>
      </c>
      <c r="BI50" s="41" t="s">
        <v>67</v>
      </c>
      <c r="BJ50" s="41" t="s">
        <v>25</v>
      </c>
      <c r="BK50" s="41" t="s">
        <v>63</v>
      </c>
      <c r="BL50" s="41" t="s">
        <v>14</v>
      </c>
      <c r="BM50" s="41" t="s">
        <v>73</v>
      </c>
      <c r="BN50" s="41" t="s">
        <v>66</v>
      </c>
      <c r="BO50" s="41"/>
      <c r="BP50" s="41" t="s">
        <v>89</v>
      </c>
      <c r="BQ50" s="41" t="s">
        <v>106</v>
      </c>
      <c r="BR50" s="41" t="s">
        <v>107</v>
      </c>
      <c r="BS50" s="41"/>
      <c r="BT50" s="41" t="s">
        <v>77</v>
      </c>
      <c r="BU50" s="41" t="str">
        <f t="shared" si="0"/>
        <v/>
      </c>
      <c r="BV50" s="41"/>
      <c r="BW50" s="41"/>
      <c r="BX50" s="57" t="str">
        <f t="shared" si="1"/>
        <v>EMPECEMOS A ENVIAR</v>
      </c>
    </row>
    <row r="51" spans="1:76" ht="15.75" customHeight="1" x14ac:dyDescent="0.25">
      <c r="A51" s="14"/>
      <c r="B51" s="14"/>
      <c r="C51" s="14"/>
      <c r="D51" s="13"/>
      <c r="E51" s="9"/>
      <c r="F51" s="7"/>
      <c r="G51" s="19"/>
      <c r="H51" s="45">
        <f t="shared" si="4"/>
        <v>0</v>
      </c>
      <c r="I51" s="6"/>
      <c r="J51" s="16" t="str">
        <f t="shared" si="5"/>
        <v>EMPECEMOS A ENVIAR</v>
      </c>
      <c r="AC51" s="21"/>
      <c r="AD51" s="10"/>
      <c r="AE51" s="41">
        <v>3000</v>
      </c>
      <c r="AF51" s="41">
        <v>2000</v>
      </c>
      <c r="AG51" s="41">
        <v>4600</v>
      </c>
      <c r="AH51" s="41">
        <v>1000</v>
      </c>
      <c r="AI51" s="41">
        <f t="shared" si="2"/>
        <v>0</v>
      </c>
      <c r="AJ51" s="41">
        <f t="shared" si="3"/>
        <v>0</v>
      </c>
      <c r="AK51" s="41" t="s">
        <v>65</v>
      </c>
      <c r="AL51" s="41" t="s">
        <v>45</v>
      </c>
      <c r="AM51" s="41" t="s">
        <v>64</v>
      </c>
      <c r="AN51" s="41" t="s">
        <v>62</v>
      </c>
      <c r="AO51" s="41" t="s">
        <v>48</v>
      </c>
      <c r="AP51" s="41" t="s">
        <v>76</v>
      </c>
      <c r="AQ51" s="41" t="s">
        <v>71</v>
      </c>
      <c r="AR51" s="41" t="s">
        <v>43</v>
      </c>
      <c r="AS51" s="41" t="s">
        <v>42</v>
      </c>
      <c r="AT51" s="41" t="s">
        <v>83</v>
      </c>
      <c r="AU51" s="41" t="s">
        <v>29</v>
      </c>
      <c r="AV51" s="41" t="s">
        <v>44</v>
      </c>
      <c r="AW51" s="41" t="s">
        <v>26</v>
      </c>
      <c r="AX51" s="41" t="s">
        <v>38</v>
      </c>
      <c r="AY51" s="41" t="s">
        <v>84</v>
      </c>
      <c r="AZ51" s="41" t="s">
        <v>31</v>
      </c>
      <c r="BA51" s="41" t="s">
        <v>10</v>
      </c>
      <c r="BB51" s="41" t="s">
        <v>72</v>
      </c>
      <c r="BC51" s="41" t="s">
        <v>30</v>
      </c>
      <c r="BD51" s="41" t="s">
        <v>41</v>
      </c>
      <c r="BE51" s="41" t="s">
        <v>39</v>
      </c>
      <c r="BF51" s="41" t="s">
        <v>40</v>
      </c>
      <c r="BG51" s="41" t="s">
        <v>74</v>
      </c>
      <c r="BH51" s="41" t="s">
        <v>68</v>
      </c>
      <c r="BI51" s="41" t="s">
        <v>67</v>
      </c>
      <c r="BJ51" s="41" t="s">
        <v>25</v>
      </c>
      <c r="BK51" s="41" t="s">
        <v>63</v>
      </c>
      <c r="BL51" s="41" t="s">
        <v>14</v>
      </c>
      <c r="BM51" s="41" t="s">
        <v>73</v>
      </c>
      <c r="BN51" s="41" t="s">
        <v>66</v>
      </c>
      <c r="BO51" s="41"/>
      <c r="BP51" s="41" t="s">
        <v>89</v>
      </c>
      <c r="BQ51" s="41" t="s">
        <v>106</v>
      </c>
      <c r="BR51" s="41" t="s">
        <v>107</v>
      </c>
      <c r="BS51" s="41"/>
      <c r="BT51" s="41" t="s">
        <v>77</v>
      </c>
      <c r="BU51" s="41" t="str">
        <f t="shared" si="0"/>
        <v/>
      </c>
      <c r="BV51" s="41"/>
      <c r="BW51" s="41"/>
      <c r="BX51" s="57" t="str">
        <f t="shared" si="1"/>
        <v>EMPECEMOS A ENVIAR</v>
      </c>
    </row>
    <row r="52" spans="1:76" ht="15.75" customHeight="1" x14ac:dyDescent="0.25">
      <c r="A52" s="14"/>
      <c r="B52" s="14"/>
      <c r="C52" s="14"/>
      <c r="D52" s="13"/>
      <c r="E52" s="9"/>
      <c r="F52" s="7"/>
      <c r="G52" s="19"/>
      <c r="H52" s="45">
        <f t="shared" si="4"/>
        <v>0</v>
      </c>
      <c r="I52" s="6"/>
      <c r="J52" s="16" t="str">
        <f t="shared" si="5"/>
        <v>EMPECEMOS A ENVIAR</v>
      </c>
      <c r="AC52" s="21"/>
      <c r="AD52" s="10"/>
      <c r="AE52" s="41">
        <v>3000</v>
      </c>
      <c r="AF52" s="41">
        <v>2000</v>
      </c>
      <c r="AG52" s="41">
        <v>4600</v>
      </c>
      <c r="AH52" s="41">
        <v>1000</v>
      </c>
      <c r="AI52" s="41">
        <f t="shared" si="2"/>
        <v>0</v>
      </c>
      <c r="AJ52" s="41">
        <f t="shared" si="3"/>
        <v>0</v>
      </c>
      <c r="AK52" s="41" t="s">
        <v>65</v>
      </c>
      <c r="AL52" s="41" t="s">
        <v>45</v>
      </c>
      <c r="AM52" s="41" t="s">
        <v>64</v>
      </c>
      <c r="AN52" s="41" t="s">
        <v>62</v>
      </c>
      <c r="AO52" s="41" t="s">
        <v>48</v>
      </c>
      <c r="AP52" s="41" t="s">
        <v>76</v>
      </c>
      <c r="AQ52" s="41" t="s">
        <v>71</v>
      </c>
      <c r="AR52" s="41" t="s">
        <v>43</v>
      </c>
      <c r="AS52" s="41" t="s">
        <v>42</v>
      </c>
      <c r="AT52" s="41" t="s">
        <v>83</v>
      </c>
      <c r="AU52" s="41" t="s">
        <v>29</v>
      </c>
      <c r="AV52" s="41" t="s">
        <v>44</v>
      </c>
      <c r="AW52" s="41" t="s">
        <v>26</v>
      </c>
      <c r="AX52" s="41" t="s">
        <v>38</v>
      </c>
      <c r="AY52" s="41" t="s">
        <v>84</v>
      </c>
      <c r="AZ52" s="41" t="s">
        <v>31</v>
      </c>
      <c r="BA52" s="41" t="s">
        <v>10</v>
      </c>
      <c r="BB52" s="41" t="s">
        <v>72</v>
      </c>
      <c r="BC52" s="41" t="s">
        <v>30</v>
      </c>
      <c r="BD52" s="41" t="s">
        <v>41</v>
      </c>
      <c r="BE52" s="41" t="s">
        <v>39</v>
      </c>
      <c r="BF52" s="41" t="s">
        <v>40</v>
      </c>
      <c r="BG52" s="41" t="s">
        <v>74</v>
      </c>
      <c r="BH52" s="41" t="s">
        <v>68</v>
      </c>
      <c r="BI52" s="41" t="s">
        <v>67</v>
      </c>
      <c r="BJ52" s="41" t="s">
        <v>25</v>
      </c>
      <c r="BK52" s="41" t="s">
        <v>63</v>
      </c>
      <c r="BL52" s="41" t="s">
        <v>14</v>
      </c>
      <c r="BM52" s="41" t="s">
        <v>73</v>
      </c>
      <c r="BN52" s="41" t="s">
        <v>66</v>
      </c>
      <c r="BO52" s="41"/>
      <c r="BP52" s="41" t="s">
        <v>89</v>
      </c>
      <c r="BQ52" s="41" t="s">
        <v>106</v>
      </c>
      <c r="BR52" s="41" t="s">
        <v>107</v>
      </c>
      <c r="BS52" s="41"/>
      <c r="BT52" s="41" t="s">
        <v>77</v>
      </c>
      <c r="BU52" s="41" t="str">
        <f t="shared" si="0"/>
        <v/>
      </c>
      <c r="BV52" s="41"/>
      <c r="BW52" s="41"/>
      <c r="BX52" s="57" t="str">
        <f t="shared" si="1"/>
        <v>EMPECEMOS A ENVIAR</v>
      </c>
    </row>
    <row r="53" spans="1:76" ht="15.75" customHeight="1" x14ac:dyDescent="0.25">
      <c r="A53" s="14"/>
      <c r="B53" s="14"/>
      <c r="C53" s="14"/>
      <c r="D53" s="13"/>
      <c r="E53" s="9"/>
      <c r="F53" s="7"/>
      <c r="G53" s="19"/>
      <c r="H53" s="45">
        <f t="shared" si="4"/>
        <v>0</v>
      </c>
      <c r="I53" s="6"/>
      <c r="J53" s="16" t="str">
        <f t="shared" si="5"/>
        <v>EMPECEMOS A ENVIAR</v>
      </c>
      <c r="AC53" s="21"/>
      <c r="AD53" s="10"/>
      <c r="AE53" s="41">
        <v>3000</v>
      </c>
      <c r="AF53" s="41">
        <v>2000</v>
      </c>
      <c r="AG53" s="41">
        <v>4600</v>
      </c>
      <c r="AH53" s="41">
        <v>1000</v>
      </c>
      <c r="AI53" s="41">
        <f t="shared" si="2"/>
        <v>0</v>
      </c>
      <c r="AJ53" s="41">
        <f t="shared" si="3"/>
        <v>0</v>
      </c>
      <c r="AK53" s="41" t="s">
        <v>65</v>
      </c>
      <c r="AL53" s="41" t="s">
        <v>45</v>
      </c>
      <c r="AM53" s="41" t="s">
        <v>64</v>
      </c>
      <c r="AN53" s="41" t="s">
        <v>62</v>
      </c>
      <c r="AO53" s="41" t="s">
        <v>48</v>
      </c>
      <c r="AP53" s="41" t="s">
        <v>76</v>
      </c>
      <c r="AQ53" s="41" t="s">
        <v>71</v>
      </c>
      <c r="AR53" s="41" t="s">
        <v>43</v>
      </c>
      <c r="AS53" s="41" t="s">
        <v>42</v>
      </c>
      <c r="AT53" s="41" t="s">
        <v>83</v>
      </c>
      <c r="AU53" s="41" t="s">
        <v>29</v>
      </c>
      <c r="AV53" s="41" t="s">
        <v>44</v>
      </c>
      <c r="AW53" s="41" t="s">
        <v>26</v>
      </c>
      <c r="AX53" s="41" t="s">
        <v>38</v>
      </c>
      <c r="AY53" s="41" t="s">
        <v>84</v>
      </c>
      <c r="AZ53" s="41" t="s">
        <v>31</v>
      </c>
      <c r="BA53" s="41" t="s">
        <v>10</v>
      </c>
      <c r="BB53" s="41" t="s">
        <v>72</v>
      </c>
      <c r="BC53" s="41" t="s">
        <v>30</v>
      </c>
      <c r="BD53" s="41" t="s">
        <v>41</v>
      </c>
      <c r="BE53" s="41" t="s">
        <v>39</v>
      </c>
      <c r="BF53" s="41" t="s">
        <v>40</v>
      </c>
      <c r="BG53" s="41" t="s">
        <v>74</v>
      </c>
      <c r="BH53" s="41" t="s">
        <v>68</v>
      </c>
      <c r="BI53" s="41" t="s">
        <v>67</v>
      </c>
      <c r="BJ53" s="41" t="s">
        <v>25</v>
      </c>
      <c r="BK53" s="41" t="s">
        <v>63</v>
      </c>
      <c r="BL53" s="41" t="s">
        <v>14</v>
      </c>
      <c r="BM53" s="41" t="s">
        <v>73</v>
      </c>
      <c r="BN53" s="41" t="s">
        <v>66</v>
      </c>
      <c r="BO53" s="41"/>
      <c r="BP53" s="41" t="s">
        <v>89</v>
      </c>
      <c r="BQ53" s="41" t="s">
        <v>106</v>
      </c>
      <c r="BR53" s="41" t="s">
        <v>107</v>
      </c>
      <c r="BS53" s="41"/>
      <c r="BT53" s="41" t="s">
        <v>77</v>
      </c>
      <c r="BU53" s="41" t="str">
        <f t="shared" si="0"/>
        <v/>
      </c>
      <c r="BV53" s="41"/>
      <c r="BW53" s="41"/>
      <c r="BX53" s="57" t="str">
        <f t="shared" si="1"/>
        <v>EMPECEMOS A ENVIAR</v>
      </c>
    </row>
    <row r="54" spans="1:76" ht="15.75" customHeight="1" x14ac:dyDescent="0.25">
      <c r="A54" s="14"/>
      <c r="B54" s="14"/>
      <c r="C54" s="14"/>
      <c r="D54" s="13"/>
      <c r="E54" s="9"/>
      <c r="F54" s="7"/>
      <c r="G54" s="19"/>
      <c r="H54" s="45">
        <f t="shared" si="4"/>
        <v>0</v>
      </c>
      <c r="I54" s="6"/>
      <c r="J54" s="16" t="str">
        <f t="shared" si="5"/>
        <v>EMPECEMOS A ENVIAR</v>
      </c>
      <c r="AC54" s="21"/>
      <c r="AD54" s="10"/>
      <c r="AE54" s="41">
        <v>3000</v>
      </c>
      <c r="AF54" s="41">
        <v>2000</v>
      </c>
      <c r="AG54" s="41">
        <v>4600</v>
      </c>
      <c r="AH54" s="41">
        <v>1000</v>
      </c>
      <c r="AI54" s="41">
        <f t="shared" si="2"/>
        <v>0</v>
      </c>
      <c r="AJ54" s="41">
        <f t="shared" si="3"/>
        <v>0</v>
      </c>
      <c r="AK54" s="41" t="s">
        <v>65</v>
      </c>
      <c r="AL54" s="41" t="s">
        <v>45</v>
      </c>
      <c r="AM54" s="41" t="s">
        <v>64</v>
      </c>
      <c r="AN54" s="41" t="s">
        <v>62</v>
      </c>
      <c r="AO54" s="41" t="s">
        <v>48</v>
      </c>
      <c r="AP54" s="41" t="s">
        <v>76</v>
      </c>
      <c r="AQ54" s="41" t="s">
        <v>71</v>
      </c>
      <c r="AR54" s="41" t="s">
        <v>43</v>
      </c>
      <c r="AS54" s="41" t="s">
        <v>42</v>
      </c>
      <c r="AT54" s="41" t="s">
        <v>83</v>
      </c>
      <c r="AU54" s="41" t="s">
        <v>29</v>
      </c>
      <c r="AV54" s="41" t="s">
        <v>44</v>
      </c>
      <c r="AW54" s="41" t="s">
        <v>26</v>
      </c>
      <c r="AX54" s="41" t="s">
        <v>38</v>
      </c>
      <c r="AY54" s="41" t="s">
        <v>84</v>
      </c>
      <c r="AZ54" s="41" t="s">
        <v>31</v>
      </c>
      <c r="BA54" s="41" t="s">
        <v>10</v>
      </c>
      <c r="BB54" s="41" t="s">
        <v>72</v>
      </c>
      <c r="BC54" s="41" t="s">
        <v>30</v>
      </c>
      <c r="BD54" s="41" t="s">
        <v>41</v>
      </c>
      <c r="BE54" s="41" t="s">
        <v>39</v>
      </c>
      <c r="BF54" s="41" t="s">
        <v>40</v>
      </c>
      <c r="BG54" s="41" t="s">
        <v>74</v>
      </c>
      <c r="BH54" s="41" t="s">
        <v>68</v>
      </c>
      <c r="BI54" s="41" t="s">
        <v>67</v>
      </c>
      <c r="BJ54" s="41" t="s">
        <v>25</v>
      </c>
      <c r="BK54" s="41" t="s">
        <v>63</v>
      </c>
      <c r="BL54" s="41" t="s">
        <v>14</v>
      </c>
      <c r="BM54" s="41" t="s">
        <v>73</v>
      </c>
      <c r="BN54" s="41" t="s">
        <v>66</v>
      </c>
      <c r="BO54" s="41"/>
      <c r="BP54" s="41" t="s">
        <v>89</v>
      </c>
      <c r="BQ54" s="41" t="s">
        <v>106</v>
      </c>
      <c r="BR54" s="41" t="s">
        <v>107</v>
      </c>
      <c r="BS54" s="41"/>
      <c r="BT54" s="41" t="s">
        <v>77</v>
      </c>
      <c r="BU54" s="41" t="str">
        <f t="shared" si="0"/>
        <v/>
      </c>
      <c r="BV54" s="41"/>
      <c r="BW54" s="41"/>
      <c r="BX54" s="57" t="str">
        <f t="shared" si="1"/>
        <v>EMPECEMOS A ENVIAR</v>
      </c>
    </row>
    <row r="55" spans="1:76" ht="15.75" customHeight="1" x14ac:dyDescent="0.25">
      <c r="A55" s="14"/>
      <c r="B55" s="14"/>
      <c r="C55" s="14"/>
      <c r="D55" s="13"/>
      <c r="E55" s="9"/>
      <c r="F55" s="7"/>
      <c r="G55" s="19"/>
      <c r="H55" s="45">
        <f t="shared" si="4"/>
        <v>0</v>
      </c>
      <c r="I55" s="6"/>
      <c r="J55" s="16" t="str">
        <f t="shared" si="5"/>
        <v>EMPECEMOS A ENVIAR</v>
      </c>
      <c r="AC55" s="21"/>
      <c r="AD55" s="10"/>
      <c r="AE55" s="41">
        <v>3000</v>
      </c>
      <c r="AF55" s="41">
        <v>2000</v>
      </c>
      <c r="AG55" s="41">
        <v>4600</v>
      </c>
      <c r="AH55" s="41">
        <v>1000</v>
      </c>
      <c r="AI55" s="41">
        <f t="shared" si="2"/>
        <v>0</v>
      </c>
      <c r="AJ55" s="41">
        <f t="shared" si="3"/>
        <v>0</v>
      </c>
      <c r="AK55" s="41" t="s">
        <v>65</v>
      </c>
      <c r="AL55" s="41" t="s">
        <v>45</v>
      </c>
      <c r="AM55" s="41" t="s">
        <v>64</v>
      </c>
      <c r="AN55" s="41" t="s">
        <v>62</v>
      </c>
      <c r="AO55" s="41" t="s">
        <v>48</v>
      </c>
      <c r="AP55" s="41" t="s">
        <v>76</v>
      </c>
      <c r="AQ55" s="41" t="s">
        <v>71</v>
      </c>
      <c r="AR55" s="41" t="s">
        <v>43</v>
      </c>
      <c r="AS55" s="41" t="s">
        <v>42</v>
      </c>
      <c r="AT55" s="41" t="s">
        <v>83</v>
      </c>
      <c r="AU55" s="41" t="s">
        <v>29</v>
      </c>
      <c r="AV55" s="41" t="s">
        <v>44</v>
      </c>
      <c r="AW55" s="41" t="s">
        <v>26</v>
      </c>
      <c r="AX55" s="41" t="s">
        <v>38</v>
      </c>
      <c r="AY55" s="41" t="s">
        <v>84</v>
      </c>
      <c r="AZ55" s="41" t="s">
        <v>31</v>
      </c>
      <c r="BA55" s="41" t="s">
        <v>10</v>
      </c>
      <c r="BB55" s="41" t="s">
        <v>72</v>
      </c>
      <c r="BC55" s="41" t="s">
        <v>30</v>
      </c>
      <c r="BD55" s="41" t="s">
        <v>41</v>
      </c>
      <c r="BE55" s="41" t="s">
        <v>39</v>
      </c>
      <c r="BF55" s="41" t="s">
        <v>40</v>
      </c>
      <c r="BG55" s="41" t="s">
        <v>74</v>
      </c>
      <c r="BH55" s="41" t="s">
        <v>68</v>
      </c>
      <c r="BI55" s="41" t="s">
        <v>67</v>
      </c>
      <c r="BJ55" s="41" t="s">
        <v>25</v>
      </c>
      <c r="BK55" s="41" t="s">
        <v>63</v>
      </c>
      <c r="BL55" s="41" t="s">
        <v>14</v>
      </c>
      <c r="BM55" s="41" t="s">
        <v>73</v>
      </c>
      <c r="BN55" s="41" t="s">
        <v>66</v>
      </c>
      <c r="BO55" s="41"/>
      <c r="BP55" s="41" t="s">
        <v>89</v>
      </c>
      <c r="BQ55" s="41" t="s">
        <v>106</v>
      </c>
      <c r="BR55" s="41" t="s">
        <v>107</v>
      </c>
      <c r="BS55" s="41"/>
      <c r="BT55" s="41" t="s">
        <v>77</v>
      </c>
      <c r="BU55" s="41" t="str">
        <f t="shared" si="0"/>
        <v/>
      </c>
      <c r="BV55" s="41"/>
      <c r="BW55" s="41"/>
      <c r="BX55" s="57" t="str">
        <f t="shared" si="1"/>
        <v>EMPECEMOS A ENVIAR</v>
      </c>
    </row>
    <row r="56" spans="1:76" ht="15.75" customHeight="1" x14ac:dyDescent="0.25">
      <c r="A56" s="14"/>
      <c r="B56" s="14"/>
      <c r="C56" s="14"/>
      <c r="D56" s="13"/>
      <c r="E56" s="9"/>
      <c r="F56" s="7"/>
      <c r="G56" s="19"/>
      <c r="H56" s="45">
        <f t="shared" si="4"/>
        <v>0</v>
      </c>
      <c r="I56" s="6"/>
      <c r="J56" s="16" t="str">
        <f t="shared" si="5"/>
        <v>EMPECEMOS A ENVIAR</v>
      </c>
      <c r="AC56" s="21"/>
      <c r="AD56" s="10"/>
      <c r="AE56" s="41">
        <v>3000</v>
      </c>
      <c r="AF56" s="41">
        <v>2000</v>
      </c>
      <c r="AG56" s="41">
        <v>4600</v>
      </c>
      <c r="AH56" s="41">
        <v>1000</v>
      </c>
      <c r="AI56" s="41">
        <f t="shared" si="2"/>
        <v>0</v>
      </c>
      <c r="AJ56" s="41">
        <f t="shared" si="3"/>
        <v>0</v>
      </c>
      <c r="AK56" s="41" t="s">
        <v>65</v>
      </c>
      <c r="AL56" s="41" t="s">
        <v>45</v>
      </c>
      <c r="AM56" s="41" t="s">
        <v>64</v>
      </c>
      <c r="AN56" s="41" t="s">
        <v>62</v>
      </c>
      <c r="AO56" s="41" t="s">
        <v>48</v>
      </c>
      <c r="AP56" s="41" t="s">
        <v>76</v>
      </c>
      <c r="AQ56" s="41" t="s">
        <v>71</v>
      </c>
      <c r="AR56" s="41" t="s">
        <v>43</v>
      </c>
      <c r="AS56" s="41" t="s">
        <v>42</v>
      </c>
      <c r="AT56" s="41" t="s">
        <v>83</v>
      </c>
      <c r="AU56" s="41" t="s">
        <v>29</v>
      </c>
      <c r="AV56" s="41" t="s">
        <v>44</v>
      </c>
      <c r="AW56" s="41" t="s">
        <v>26</v>
      </c>
      <c r="AX56" s="41" t="s">
        <v>38</v>
      </c>
      <c r="AY56" s="41" t="s">
        <v>84</v>
      </c>
      <c r="AZ56" s="41" t="s">
        <v>31</v>
      </c>
      <c r="BA56" s="41" t="s">
        <v>10</v>
      </c>
      <c r="BB56" s="41" t="s">
        <v>72</v>
      </c>
      <c r="BC56" s="41" t="s">
        <v>30</v>
      </c>
      <c r="BD56" s="41" t="s">
        <v>41</v>
      </c>
      <c r="BE56" s="41" t="s">
        <v>39</v>
      </c>
      <c r="BF56" s="41" t="s">
        <v>40</v>
      </c>
      <c r="BG56" s="41" t="s">
        <v>74</v>
      </c>
      <c r="BH56" s="41" t="s">
        <v>68</v>
      </c>
      <c r="BI56" s="41" t="s">
        <v>67</v>
      </c>
      <c r="BJ56" s="41" t="s">
        <v>25</v>
      </c>
      <c r="BK56" s="41" t="s">
        <v>63</v>
      </c>
      <c r="BL56" s="41" t="s">
        <v>14</v>
      </c>
      <c r="BM56" s="41" t="s">
        <v>73</v>
      </c>
      <c r="BN56" s="41" t="s">
        <v>66</v>
      </c>
      <c r="BO56" s="41"/>
      <c r="BP56" s="41" t="s">
        <v>89</v>
      </c>
      <c r="BQ56" s="41" t="s">
        <v>106</v>
      </c>
      <c r="BR56" s="41" t="s">
        <v>107</v>
      </c>
      <c r="BS56" s="41"/>
      <c r="BT56" s="41" t="s">
        <v>77</v>
      </c>
      <c r="BU56" s="41" t="str">
        <f t="shared" si="0"/>
        <v/>
      </c>
      <c r="BV56" s="41"/>
      <c r="BW56" s="41"/>
      <c r="BX56" s="57" t="str">
        <f t="shared" si="1"/>
        <v>EMPECEMOS A ENVIAR</v>
      </c>
    </row>
    <row r="57" spans="1:76" ht="15.75" customHeight="1" x14ac:dyDescent="0.25">
      <c r="A57" s="14"/>
      <c r="B57" s="14"/>
      <c r="C57" s="14"/>
      <c r="D57" s="13"/>
      <c r="E57" s="9"/>
      <c r="F57" s="7"/>
      <c r="G57" s="19"/>
      <c r="H57" s="45">
        <f t="shared" si="4"/>
        <v>0</v>
      </c>
      <c r="I57" s="6"/>
      <c r="J57" s="16" t="str">
        <f t="shared" si="5"/>
        <v>EMPECEMOS A ENVIAR</v>
      </c>
      <c r="AC57" s="21"/>
      <c r="AD57" s="10"/>
      <c r="AE57" s="41">
        <v>3000</v>
      </c>
      <c r="AF57" s="41">
        <v>2000</v>
      </c>
      <c r="AG57" s="41">
        <v>4600</v>
      </c>
      <c r="AH57" s="41">
        <v>1000</v>
      </c>
      <c r="AI57" s="41">
        <f t="shared" si="2"/>
        <v>0</v>
      </c>
      <c r="AJ57" s="41">
        <f t="shared" si="3"/>
        <v>0</v>
      </c>
      <c r="AK57" s="41" t="s">
        <v>65</v>
      </c>
      <c r="AL57" s="41" t="s">
        <v>45</v>
      </c>
      <c r="AM57" s="41" t="s">
        <v>64</v>
      </c>
      <c r="AN57" s="41" t="s">
        <v>62</v>
      </c>
      <c r="AO57" s="41" t="s">
        <v>48</v>
      </c>
      <c r="AP57" s="41" t="s">
        <v>76</v>
      </c>
      <c r="AQ57" s="41" t="s">
        <v>71</v>
      </c>
      <c r="AR57" s="41" t="s">
        <v>43</v>
      </c>
      <c r="AS57" s="41" t="s">
        <v>42</v>
      </c>
      <c r="AT57" s="41" t="s">
        <v>83</v>
      </c>
      <c r="AU57" s="41" t="s">
        <v>29</v>
      </c>
      <c r="AV57" s="41" t="s">
        <v>44</v>
      </c>
      <c r="AW57" s="41" t="s">
        <v>26</v>
      </c>
      <c r="AX57" s="41" t="s">
        <v>38</v>
      </c>
      <c r="AY57" s="41" t="s">
        <v>84</v>
      </c>
      <c r="AZ57" s="41" t="s">
        <v>31</v>
      </c>
      <c r="BA57" s="41" t="s">
        <v>10</v>
      </c>
      <c r="BB57" s="41" t="s">
        <v>72</v>
      </c>
      <c r="BC57" s="41" t="s">
        <v>30</v>
      </c>
      <c r="BD57" s="41" t="s">
        <v>41</v>
      </c>
      <c r="BE57" s="41" t="s">
        <v>39</v>
      </c>
      <c r="BF57" s="41" t="s">
        <v>40</v>
      </c>
      <c r="BG57" s="41" t="s">
        <v>74</v>
      </c>
      <c r="BH57" s="41" t="s">
        <v>68</v>
      </c>
      <c r="BI57" s="41" t="s">
        <v>67</v>
      </c>
      <c r="BJ57" s="41" t="s">
        <v>25</v>
      </c>
      <c r="BK57" s="41" t="s">
        <v>63</v>
      </c>
      <c r="BL57" s="41" t="s">
        <v>14</v>
      </c>
      <c r="BM57" s="41" t="s">
        <v>73</v>
      </c>
      <c r="BN57" s="41" t="s">
        <v>66</v>
      </c>
      <c r="BO57" s="41"/>
      <c r="BP57" s="41" t="s">
        <v>89</v>
      </c>
      <c r="BQ57" s="41" t="s">
        <v>106</v>
      </c>
      <c r="BR57" s="41" t="s">
        <v>107</v>
      </c>
      <c r="BS57" s="41"/>
      <c r="BT57" s="41" t="s">
        <v>77</v>
      </c>
      <c r="BU57" s="41" t="str">
        <f t="shared" si="0"/>
        <v/>
      </c>
      <c r="BV57" s="41"/>
      <c r="BW57" s="41"/>
      <c r="BX57" s="57" t="str">
        <f t="shared" si="1"/>
        <v>EMPECEMOS A ENVIAR</v>
      </c>
    </row>
    <row r="58" spans="1:76" ht="15.75" customHeight="1" x14ac:dyDescent="0.25">
      <c r="A58" s="14"/>
      <c r="B58" s="14"/>
      <c r="C58" s="14"/>
      <c r="D58" s="13"/>
      <c r="E58" s="9"/>
      <c r="F58" s="7"/>
      <c r="G58" s="19"/>
      <c r="H58" s="45">
        <f t="shared" si="4"/>
        <v>0</v>
      </c>
      <c r="I58" s="6"/>
      <c r="J58" s="16" t="str">
        <f t="shared" si="5"/>
        <v>EMPECEMOS A ENVIAR</v>
      </c>
      <c r="AC58" s="21"/>
      <c r="AD58" s="10"/>
      <c r="AE58" s="41">
        <v>3000</v>
      </c>
      <c r="AF58" s="41">
        <v>2000</v>
      </c>
      <c r="AG58" s="41">
        <v>4600</v>
      </c>
      <c r="AH58" s="41">
        <v>1000</v>
      </c>
      <c r="AI58" s="41">
        <f t="shared" si="2"/>
        <v>0</v>
      </c>
      <c r="AJ58" s="41">
        <f t="shared" si="3"/>
        <v>0</v>
      </c>
      <c r="AK58" s="41" t="s">
        <v>65</v>
      </c>
      <c r="AL58" s="41" t="s">
        <v>45</v>
      </c>
      <c r="AM58" s="41" t="s">
        <v>64</v>
      </c>
      <c r="AN58" s="41" t="s">
        <v>62</v>
      </c>
      <c r="AO58" s="41" t="s">
        <v>48</v>
      </c>
      <c r="AP58" s="41" t="s">
        <v>76</v>
      </c>
      <c r="AQ58" s="41" t="s">
        <v>71</v>
      </c>
      <c r="AR58" s="41" t="s">
        <v>43</v>
      </c>
      <c r="AS58" s="41" t="s">
        <v>42</v>
      </c>
      <c r="AT58" s="41" t="s">
        <v>83</v>
      </c>
      <c r="AU58" s="41" t="s">
        <v>29</v>
      </c>
      <c r="AV58" s="41" t="s">
        <v>44</v>
      </c>
      <c r="AW58" s="41" t="s">
        <v>26</v>
      </c>
      <c r="AX58" s="41" t="s">
        <v>38</v>
      </c>
      <c r="AY58" s="41" t="s">
        <v>84</v>
      </c>
      <c r="AZ58" s="41" t="s">
        <v>31</v>
      </c>
      <c r="BA58" s="41" t="s">
        <v>10</v>
      </c>
      <c r="BB58" s="41" t="s">
        <v>72</v>
      </c>
      <c r="BC58" s="41" t="s">
        <v>30</v>
      </c>
      <c r="BD58" s="41" t="s">
        <v>41</v>
      </c>
      <c r="BE58" s="41" t="s">
        <v>39</v>
      </c>
      <c r="BF58" s="41" t="s">
        <v>40</v>
      </c>
      <c r="BG58" s="41" t="s">
        <v>74</v>
      </c>
      <c r="BH58" s="41" t="s">
        <v>68</v>
      </c>
      <c r="BI58" s="41" t="s">
        <v>67</v>
      </c>
      <c r="BJ58" s="41" t="s">
        <v>25</v>
      </c>
      <c r="BK58" s="41" t="s">
        <v>63</v>
      </c>
      <c r="BL58" s="41" t="s">
        <v>14</v>
      </c>
      <c r="BM58" s="41" t="s">
        <v>73</v>
      </c>
      <c r="BN58" s="41" t="s">
        <v>66</v>
      </c>
      <c r="BO58" s="41"/>
      <c r="BP58" s="41" t="s">
        <v>89</v>
      </c>
      <c r="BQ58" s="41" t="s">
        <v>106</v>
      </c>
      <c r="BR58" s="41" t="s">
        <v>107</v>
      </c>
      <c r="BS58" s="41"/>
      <c r="BT58" s="41" t="s">
        <v>77</v>
      </c>
      <c r="BU58" s="41" t="str">
        <f t="shared" si="0"/>
        <v/>
      </c>
      <c r="BV58" s="41"/>
      <c r="BW58" s="41"/>
      <c r="BX58" s="57" t="str">
        <f t="shared" si="1"/>
        <v>EMPECEMOS A ENVIAR</v>
      </c>
    </row>
    <row r="59" spans="1:76" ht="15.75" customHeight="1" x14ac:dyDescent="0.25">
      <c r="A59" s="14"/>
      <c r="B59" s="14"/>
      <c r="C59" s="14"/>
      <c r="D59" s="13"/>
      <c r="E59" s="9"/>
      <c r="F59" s="7"/>
      <c r="G59" s="19"/>
      <c r="H59" s="45">
        <f t="shared" si="4"/>
        <v>0</v>
      </c>
      <c r="I59" s="6"/>
      <c r="J59" s="16" t="str">
        <f t="shared" si="5"/>
        <v>EMPECEMOS A ENVIAR</v>
      </c>
      <c r="AC59" s="21"/>
      <c r="AD59" s="10"/>
      <c r="AE59" s="41">
        <v>3000</v>
      </c>
      <c r="AF59" s="41">
        <v>2000</v>
      </c>
      <c r="AG59" s="41">
        <v>4600</v>
      </c>
      <c r="AH59" s="41">
        <v>1000</v>
      </c>
      <c r="AI59" s="41">
        <f t="shared" si="2"/>
        <v>0</v>
      </c>
      <c r="AJ59" s="41">
        <f t="shared" si="3"/>
        <v>0</v>
      </c>
      <c r="AK59" s="41" t="s">
        <v>65</v>
      </c>
      <c r="AL59" s="41" t="s">
        <v>45</v>
      </c>
      <c r="AM59" s="41" t="s">
        <v>64</v>
      </c>
      <c r="AN59" s="41" t="s">
        <v>62</v>
      </c>
      <c r="AO59" s="41" t="s">
        <v>48</v>
      </c>
      <c r="AP59" s="41" t="s">
        <v>76</v>
      </c>
      <c r="AQ59" s="41" t="s">
        <v>71</v>
      </c>
      <c r="AR59" s="41" t="s">
        <v>43</v>
      </c>
      <c r="AS59" s="41" t="s">
        <v>42</v>
      </c>
      <c r="AT59" s="41" t="s">
        <v>83</v>
      </c>
      <c r="AU59" s="41" t="s">
        <v>29</v>
      </c>
      <c r="AV59" s="41" t="s">
        <v>44</v>
      </c>
      <c r="AW59" s="41" t="s">
        <v>26</v>
      </c>
      <c r="AX59" s="41" t="s">
        <v>38</v>
      </c>
      <c r="AY59" s="41" t="s">
        <v>84</v>
      </c>
      <c r="AZ59" s="41" t="s">
        <v>31</v>
      </c>
      <c r="BA59" s="41" t="s">
        <v>10</v>
      </c>
      <c r="BB59" s="41" t="s">
        <v>72</v>
      </c>
      <c r="BC59" s="41" t="s">
        <v>30</v>
      </c>
      <c r="BD59" s="41" t="s">
        <v>41</v>
      </c>
      <c r="BE59" s="41" t="s">
        <v>39</v>
      </c>
      <c r="BF59" s="41" t="s">
        <v>40</v>
      </c>
      <c r="BG59" s="41" t="s">
        <v>74</v>
      </c>
      <c r="BH59" s="41" t="s">
        <v>68</v>
      </c>
      <c r="BI59" s="41" t="s">
        <v>67</v>
      </c>
      <c r="BJ59" s="41" t="s">
        <v>25</v>
      </c>
      <c r="BK59" s="41" t="s">
        <v>63</v>
      </c>
      <c r="BL59" s="41" t="s">
        <v>14</v>
      </c>
      <c r="BM59" s="41" t="s">
        <v>73</v>
      </c>
      <c r="BN59" s="41" t="s">
        <v>66</v>
      </c>
      <c r="BO59" s="41"/>
      <c r="BP59" s="41" t="s">
        <v>89</v>
      </c>
      <c r="BQ59" s="41" t="s">
        <v>106</v>
      </c>
      <c r="BR59" s="41" t="s">
        <v>107</v>
      </c>
      <c r="BS59" s="41"/>
      <c r="BT59" s="41" t="s">
        <v>77</v>
      </c>
      <c r="BU59" s="41" t="str">
        <f t="shared" si="0"/>
        <v/>
      </c>
      <c r="BV59" s="41"/>
      <c r="BW59" s="41"/>
      <c r="BX59" s="57" t="str">
        <f t="shared" si="1"/>
        <v>EMPECEMOS A ENVIAR</v>
      </c>
    </row>
    <row r="60" spans="1:76" ht="15.75" customHeight="1" x14ac:dyDescent="0.25">
      <c r="A60" s="14"/>
      <c r="B60" s="14"/>
      <c r="C60" s="14"/>
      <c r="D60" s="13"/>
      <c r="E60" s="9"/>
      <c r="F60" s="7"/>
      <c r="G60" s="19"/>
      <c r="H60" s="45">
        <f t="shared" si="4"/>
        <v>0</v>
      </c>
      <c r="I60" s="6"/>
      <c r="J60" s="16" t="str">
        <f t="shared" si="5"/>
        <v>EMPECEMOS A ENVIAR</v>
      </c>
      <c r="AC60" s="21"/>
      <c r="AD60" s="10"/>
      <c r="AE60" s="41">
        <v>3000</v>
      </c>
      <c r="AF60" s="41">
        <v>2000</v>
      </c>
      <c r="AG60" s="41">
        <v>4600</v>
      </c>
      <c r="AH60" s="41">
        <v>1000</v>
      </c>
      <c r="AI60" s="41">
        <f t="shared" si="2"/>
        <v>0</v>
      </c>
      <c r="AJ60" s="41">
        <f t="shared" si="3"/>
        <v>0</v>
      </c>
      <c r="AK60" s="41" t="s">
        <v>65</v>
      </c>
      <c r="AL60" s="41" t="s">
        <v>45</v>
      </c>
      <c r="AM60" s="41" t="s">
        <v>64</v>
      </c>
      <c r="AN60" s="41" t="s">
        <v>62</v>
      </c>
      <c r="AO60" s="41" t="s">
        <v>48</v>
      </c>
      <c r="AP60" s="41" t="s">
        <v>76</v>
      </c>
      <c r="AQ60" s="41" t="s">
        <v>71</v>
      </c>
      <c r="AR60" s="41" t="s">
        <v>43</v>
      </c>
      <c r="AS60" s="41" t="s">
        <v>42</v>
      </c>
      <c r="AT60" s="41" t="s">
        <v>83</v>
      </c>
      <c r="AU60" s="41" t="s">
        <v>29</v>
      </c>
      <c r="AV60" s="41" t="s">
        <v>44</v>
      </c>
      <c r="AW60" s="41" t="s">
        <v>26</v>
      </c>
      <c r="AX60" s="41" t="s">
        <v>38</v>
      </c>
      <c r="AY60" s="41" t="s">
        <v>84</v>
      </c>
      <c r="AZ60" s="41" t="s">
        <v>31</v>
      </c>
      <c r="BA60" s="41" t="s">
        <v>10</v>
      </c>
      <c r="BB60" s="41" t="s">
        <v>72</v>
      </c>
      <c r="BC60" s="41" t="s">
        <v>30</v>
      </c>
      <c r="BD60" s="41" t="s">
        <v>41</v>
      </c>
      <c r="BE60" s="41" t="s">
        <v>39</v>
      </c>
      <c r="BF60" s="41" t="s">
        <v>40</v>
      </c>
      <c r="BG60" s="41" t="s">
        <v>74</v>
      </c>
      <c r="BH60" s="41" t="s">
        <v>68</v>
      </c>
      <c r="BI60" s="41" t="s">
        <v>67</v>
      </c>
      <c r="BJ60" s="41" t="s">
        <v>25</v>
      </c>
      <c r="BK60" s="41" t="s">
        <v>63</v>
      </c>
      <c r="BL60" s="41" t="s">
        <v>14</v>
      </c>
      <c r="BM60" s="41" t="s">
        <v>73</v>
      </c>
      <c r="BN60" s="41" t="s">
        <v>66</v>
      </c>
      <c r="BO60" s="41"/>
      <c r="BP60" s="41" t="s">
        <v>89</v>
      </c>
      <c r="BQ60" s="41" t="s">
        <v>106</v>
      </c>
      <c r="BR60" s="41" t="s">
        <v>107</v>
      </c>
      <c r="BS60" s="41"/>
      <c r="BT60" s="41" t="s">
        <v>77</v>
      </c>
      <c r="BU60" s="41" t="str">
        <f t="shared" si="0"/>
        <v/>
      </c>
      <c r="BV60" s="41"/>
      <c r="BW60" s="41"/>
      <c r="BX60" s="57" t="str">
        <f t="shared" si="1"/>
        <v>EMPECEMOS A ENVIAR</v>
      </c>
    </row>
    <row r="61" spans="1:76" ht="15.75" customHeight="1" x14ac:dyDescent="0.25">
      <c r="A61" s="14"/>
      <c r="B61" s="14"/>
      <c r="C61" s="14"/>
      <c r="D61" s="13"/>
      <c r="E61" s="9"/>
      <c r="F61" s="7"/>
      <c r="G61" s="19"/>
      <c r="H61" s="45">
        <f t="shared" si="4"/>
        <v>0</v>
      </c>
      <c r="I61" s="6"/>
      <c r="J61" s="16" t="str">
        <f t="shared" si="5"/>
        <v>EMPECEMOS A ENVIAR</v>
      </c>
      <c r="AE61" s="41">
        <v>3000</v>
      </c>
      <c r="AF61" s="41">
        <v>2000</v>
      </c>
      <c r="AG61" s="41">
        <v>4600</v>
      </c>
      <c r="AH61" s="41">
        <v>1000</v>
      </c>
      <c r="AI61" s="41">
        <f t="shared" ref="AI61:AI65" si="6">IF(ISERROR(AJ61),"PREVIA COTIZACION",IF(AJ61=AH59,"0",IF(AJ61=AF59,"0",SUM(AJ61))))</f>
        <v>0</v>
      </c>
      <c r="AJ61" s="41">
        <f t="shared" ref="AJ61:AJ65" si="7">IF(G65=BP59,SUM(AE59),IF(G65=BQ59,SUM(AG59),IF(G65=BR59,"E",IF(ISBLANK(G65),"0",IF(ISBLANK(E65),"0","3000")))))+IF(E65=AK59,SUM(AH59),IF(E65=AL59,SUM(AH59),IF(E65=AM59,SUM(AH59),IF(E65=AN59,SUM(AH59),IF(E65=AO59,SUM(AH59),IF(E65=AP59,SUM(AH59),IF(E65=AQ59,SUM(AH59),IF(E65=AR59,SUM(AH59),IF(E65=AS59,SUM(AH59),IF(E65=AT59,SUM(AH59),IF(E65=AU59,SUM(AH59),IF(E65=AV59,SUM(AH59),IF(E65=AW59,SUM(AH59),IF(E65=AX59,SUM(AH59),IF(E65=AY59,SUM(AH59),IF(E65=AZ59,SUM(AH59),IF(E65=BA59,SUM(AH59),IF(E65=BB59,SUM(AH59),IF(E65=BC59,SUM(AH59),IF(E65=BD59,SUM(AH59),IF(E65=BD59,SUM(AH59),IF(E65=BE59,SUM(AH59),IF(E65=BF59,SUM(AH59),IF(E65=BG59,SUM(AH59),IF(E65=BH59,SUM(AF59),IF(E65=BI59,SUM(AF59),IF(E65=BJ59,SUM(AF59),IF(E65=BK59,SUM(AF59),IF(E65=BL59,SUM(AF59),IF(E65=BM59,SUM(AF59),IF(E65=BN59,SUM(AF59))))))))))))))))))))))))))))))))</f>
        <v>0</v>
      </c>
      <c r="AK61" s="41" t="s">
        <v>65</v>
      </c>
      <c r="AL61" s="41" t="s">
        <v>45</v>
      </c>
      <c r="AM61" s="41" t="s">
        <v>64</v>
      </c>
      <c r="AN61" s="41" t="s">
        <v>62</v>
      </c>
      <c r="AO61" s="41" t="s">
        <v>48</v>
      </c>
      <c r="AP61" s="41" t="s">
        <v>76</v>
      </c>
      <c r="AQ61" s="41" t="s">
        <v>71</v>
      </c>
      <c r="AR61" s="41" t="s">
        <v>43</v>
      </c>
      <c r="AS61" s="41" t="s">
        <v>42</v>
      </c>
      <c r="AT61" s="41" t="s">
        <v>83</v>
      </c>
      <c r="AU61" s="41" t="s">
        <v>29</v>
      </c>
      <c r="AV61" s="41" t="s">
        <v>44</v>
      </c>
      <c r="AW61" s="41" t="s">
        <v>26</v>
      </c>
      <c r="AX61" s="41" t="s">
        <v>38</v>
      </c>
      <c r="AY61" s="41" t="s">
        <v>84</v>
      </c>
      <c r="AZ61" s="41" t="s">
        <v>31</v>
      </c>
      <c r="BA61" s="41" t="s">
        <v>10</v>
      </c>
      <c r="BB61" s="41" t="s">
        <v>72</v>
      </c>
      <c r="BC61" s="41" t="s">
        <v>30</v>
      </c>
      <c r="BD61" s="41" t="s">
        <v>41</v>
      </c>
      <c r="BE61" s="41" t="s">
        <v>39</v>
      </c>
      <c r="BF61" s="41" t="s">
        <v>40</v>
      </c>
      <c r="BG61" s="41" t="s">
        <v>74</v>
      </c>
      <c r="BH61" s="41" t="s">
        <v>68</v>
      </c>
      <c r="BI61" s="41" t="s">
        <v>67</v>
      </c>
      <c r="BJ61" s="41" t="s">
        <v>25</v>
      </c>
      <c r="BK61" s="41" t="s">
        <v>63</v>
      </c>
      <c r="BL61" s="41" t="s">
        <v>14</v>
      </c>
      <c r="BM61" s="41" t="s">
        <v>73</v>
      </c>
      <c r="BN61" s="41" t="s">
        <v>66</v>
      </c>
      <c r="BO61" s="41"/>
      <c r="BP61" s="41" t="s">
        <v>89</v>
      </c>
      <c r="BQ61" s="41" t="s">
        <v>106</v>
      </c>
      <c r="BR61" s="41" t="s">
        <v>107</v>
      </c>
      <c r="BS61" s="41"/>
      <c r="BT61" s="41" t="s">
        <v>77</v>
      </c>
      <c r="BU61" s="41" t="str">
        <f t="shared" ref="BU61:BU65" si="8">IF(F67=BT61,SUM(H67),"")</f>
        <v/>
      </c>
      <c r="BV61" s="41"/>
      <c r="BW61" s="41"/>
      <c r="BX61" s="57" t="str">
        <f t="shared" si="1"/>
        <v>EMPECEMOS A ENVIAR</v>
      </c>
    </row>
    <row r="62" spans="1:76" ht="15.75" customHeight="1" x14ac:dyDescent="0.25">
      <c r="A62" s="14"/>
      <c r="B62" s="14"/>
      <c r="C62" s="14"/>
      <c r="D62" s="13"/>
      <c r="E62" s="9"/>
      <c r="F62" s="7"/>
      <c r="G62" s="19"/>
      <c r="H62" s="45">
        <f t="shared" si="4"/>
        <v>0</v>
      </c>
      <c r="I62" s="6"/>
      <c r="J62" s="16" t="str">
        <f t="shared" si="5"/>
        <v>EMPECEMOS A ENVIAR</v>
      </c>
      <c r="AE62" s="41">
        <v>3000</v>
      </c>
      <c r="AF62" s="41">
        <v>2000</v>
      </c>
      <c r="AG62" s="41">
        <v>4600</v>
      </c>
      <c r="AH62" s="41">
        <v>1000</v>
      </c>
      <c r="AI62" s="41">
        <f t="shared" si="6"/>
        <v>0</v>
      </c>
      <c r="AJ62" s="41">
        <f t="shared" si="7"/>
        <v>0</v>
      </c>
      <c r="AK62" s="41" t="s">
        <v>65</v>
      </c>
      <c r="AL62" s="41" t="s">
        <v>45</v>
      </c>
      <c r="AM62" s="41" t="s">
        <v>64</v>
      </c>
      <c r="AN62" s="41" t="s">
        <v>62</v>
      </c>
      <c r="AO62" s="41" t="s">
        <v>48</v>
      </c>
      <c r="AP62" s="41" t="s">
        <v>76</v>
      </c>
      <c r="AQ62" s="41" t="s">
        <v>71</v>
      </c>
      <c r="AR62" s="41" t="s">
        <v>43</v>
      </c>
      <c r="AS62" s="41" t="s">
        <v>42</v>
      </c>
      <c r="AT62" s="41" t="s">
        <v>83</v>
      </c>
      <c r="AU62" s="41" t="s">
        <v>29</v>
      </c>
      <c r="AV62" s="41" t="s">
        <v>44</v>
      </c>
      <c r="AW62" s="41" t="s">
        <v>26</v>
      </c>
      <c r="AX62" s="41" t="s">
        <v>38</v>
      </c>
      <c r="AY62" s="41" t="s">
        <v>84</v>
      </c>
      <c r="AZ62" s="41" t="s">
        <v>31</v>
      </c>
      <c r="BA62" s="41" t="s">
        <v>10</v>
      </c>
      <c r="BB62" s="41" t="s">
        <v>72</v>
      </c>
      <c r="BC62" s="41" t="s">
        <v>30</v>
      </c>
      <c r="BD62" s="41" t="s">
        <v>41</v>
      </c>
      <c r="BE62" s="41" t="s">
        <v>39</v>
      </c>
      <c r="BF62" s="41" t="s">
        <v>40</v>
      </c>
      <c r="BG62" s="41" t="s">
        <v>74</v>
      </c>
      <c r="BH62" s="41" t="s">
        <v>68</v>
      </c>
      <c r="BI62" s="41" t="s">
        <v>67</v>
      </c>
      <c r="BJ62" s="41" t="s">
        <v>25</v>
      </c>
      <c r="BK62" s="41" t="s">
        <v>63</v>
      </c>
      <c r="BL62" s="41" t="s">
        <v>14</v>
      </c>
      <c r="BM62" s="41" t="s">
        <v>73</v>
      </c>
      <c r="BN62" s="41" t="s">
        <v>66</v>
      </c>
      <c r="BO62" s="41"/>
      <c r="BP62" s="41" t="s">
        <v>89</v>
      </c>
      <c r="BQ62" s="41" t="s">
        <v>106</v>
      </c>
      <c r="BR62" s="41" t="s">
        <v>107</v>
      </c>
      <c r="BS62" s="41"/>
      <c r="BT62" s="41" t="s">
        <v>77</v>
      </c>
      <c r="BU62" s="41" t="str">
        <f t="shared" si="8"/>
        <v/>
      </c>
      <c r="BV62" s="41"/>
      <c r="BW62" s="41"/>
      <c r="BX62" s="57" t="str">
        <f t="shared" si="1"/>
        <v>EMPECEMOS A ENVIAR</v>
      </c>
    </row>
    <row r="63" spans="1:76" ht="15.75" customHeight="1" x14ac:dyDescent="0.25">
      <c r="A63" s="14"/>
      <c r="B63" s="14"/>
      <c r="C63" s="14"/>
      <c r="D63" s="13"/>
      <c r="E63" s="9"/>
      <c r="F63" s="7"/>
      <c r="G63" s="19"/>
      <c r="H63" s="45">
        <f t="shared" si="4"/>
        <v>0</v>
      </c>
      <c r="I63" s="6"/>
      <c r="J63" s="16" t="str">
        <f t="shared" si="5"/>
        <v>EMPECEMOS A ENVIAR</v>
      </c>
      <c r="AE63" s="41">
        <v>3000</v>
      </c>
      <c r="AF63" s="41">
        <v>2000</v>
      </c>
      <c r="AG63" s="41">
        <v>4600</v>
      </c>
      <c r="AH63" s="41">
        <v>1000</v>
      </c>
      <c r="AI63" s="41">
        <f t="shared" si="6"/>
        <v>0</v>
      </c>
      <c r="AJ63" s="41">
        <f t="shared" si="7"/>
        <v>0</v>
      </c>
      <c r="AK63" s="41" t="s">
        <v>65</v>
      </c>
      <c r="AL63" s="41" t="s">
        <v>45</v>
      </c>
      <c r="AM63" s="41" t="s">
        <v>64</v>
      </c>
      <c r="AN63" s="41" t="s">
        <v>62</v>
      </c>
      <c r="AO63" s="41" t="s">
        <v>48</v>
      </c>
      <c r="AP63" s="41" t="s">
        <v>76</v>
      </c>
      <c r="AQ63" s="41" t="s">
        <v>71</v>
      </c>
      <c r="AR63" s="41" t="s">
        <v>43</v>
      </c>
      <c r="AS63" s="41" t="s">
        <v>42</v>
      </c>
      <c r="AT63" s="41" t="s">
        <v>83</v>
      </c>
      <c r="AU63" s="41" t="s">
        <v>29</v>
      </c>
      <c r="AV63" s="41" t="s">
        <v>44</v>
      </c>
      <c r="AW63" s="41" t="s">
        <v>26</v>
      </c>
      <c r="AX63" s="41" t="s">
        <v>38</v>
      </c>
      <c r="AY63" s="41" t="s">
        <v>84</v>
      </c>
      <c r="AZ63" s="41" t="s">
        <v>31</v>
      </c>
      <c r="BA63" s="41" t="s">
        <v>10</v>
      </c>
      <c r="BB63" s="41" t="s">
        <v>72</v>
      </c>
      <c r="BC63" s="41" t="s">
        <v>30</v>
      </c>
      <c r="BD63" s="41" t="s">
        <v>41</v>
      </c>
      <c r="BE63" s="41" t="s">
        <v>39</v>
      </c>
      <c r="BF63" s="41" t="s">
        <v>40</v>
      </c>
      <c r="BG63" s="41" t="s">
        <v>74</v>
      </c>
      <c r="BH63" s="41" t="s">
        <v>68</v>
      </c>
      <c r="BI63" s="41" t="s">
        <v>67</v>
      </c>
      <c r="BJ63" s="41" t="s">
        <v>25</v>
      </c>
      <c r="BK63" s="41" t="s">
        <v>63</v>
      </c>
      <c r="BL63" s="41" t="s">
        <v>14</v>
      </c>
      <c r="BM63" s="41" t="s">
        <v>73</v>
      </c>
      <c r="BN63" s="41" t="s">
        <v>66</v>
      </c>
      <c r="BO63" s="41"/>
      <c r="BP63" s="41" t="s">
        <v>89</v>
      </c>
      <c r="BQ63" s="41" t="s">
        <v>106</v>
      </c>
      <c r="BR63" s="41" t="s">
        <v>107</v>
      </c>
      <c r="BS63" s="41"/>
      <c r="BT63" s="41" t="s">
        <v>77</v>
      </c>
      <c r="BU63" s="41" t="str">
        <f t="shared" si="8"/>
        <v/>
      </c>
      <c r="BV63" s="41"/>
      <c r="BW63" s="41"/>
      <c r="BX63" s="57" t="str">
        <f t="shared" si="1"/>
        <v>EMPECEMOS A ENVIAR</v>
      </c>
    </row>
    <row r="64" spans="1:76" ht="15.75" customHeight="1" x14ac:dyDescent="0.25">
      <c r="A64" s="14"/>
      <c r="B64" s="14"/>
      <c r="C64" s="14"/>
      <c r="D64" s="13"/>
      <c r="E64" s="9"/>
      <c r="F64" s="7"/>
      <c r="G64" s="19"/>
      <c r="H64" s="45">
        <f t="shared" si="4"/>
        <v>0</v>
      </c>
      <c r="I64" s="6"/>
      <c r="J64" s="16" t="str">
        <f t="shared" si="5"/>
        <v>EMPECEMOS A ENVIAR</v>
      </c>
      <c r="AE64" s="41">
        <v>3000</v>
      </c>
      <c r="AF64" s="41">
        <v>2000</v>
      </c>
      <c r="AG64" s="41">
        <v>4600</v>
      </c>
      <c r="AH64" s="41">
        <v>1000</v>
      </c>
      <c r="AI64" s="41">
        <f t="shared" si="6"/>
        <v>0</v>
      </c>
      <c r="AJ64" s="41">
        <f t="shared" si="7"/>
        <v>0</v>
      </c>
      <c r="AK64" s="41" t="s">
        <v>65</v>
      </c>
      <c r="AL64" s="41" t="s">
        <v>45</v>
      </c>
      <c r="AM64" s="41" t="s">
        <v>64</v>
      </c>
      <c r="AN64" s="41" t="s">
        <v>62</v>
      </c>
      <c r="AO64" s="41" t="s">
        <v>48</v>
      </c>
      <c r="AP64" s="41" t="s">
        <v>76</v>
      </c>
      <c r="AQ64" s="41" t="s">
        <v>71</v>
      </c>
      <c r="AR64" s="41" t="s">
        <v>43</v>
      </c>
      <c r="AS64" s="41" t="s">
        <v>42</v>
      </c>
      <c r="AT64" s="41" t="s">
        <v>83</v>
      </c>
      <c r="AU64" s="41" t="s">
        <v>29</v>
      </c>
      <c r="AV64" s="41" t="s">
        <v>44</v>
      </c>
      <c r="AW64" s="41" t="s">
        <v>26</v>
      </c>
      <c r="AX64" s="41" t="s">
        <v>38</v>
      </c>
      <c r="AY64" s="41" t="s">
        <v>84</v>
      </c>
      <c r="AZ64" s="41" t="s">
        <v>31</v>
      </c>
      <c r="BA64" s="41" t="s">
        <v>10</v>
      </c>
      <c r="BB64" s="41" t="s">
        <v>72</v>
      </c>
      <c r="BC64" s="41" t="s">
        <v>30</v>
      </c>
      <c r="BD64" s="41" t="s">
        <v>41</v>
      </c>
      <c r="BE64" s="41" t="s">
        <v>39</v>
      </c>
      <c r="BF64" s="41" t="s">
        <v>40</v>
      </c>
      <c r="BG64" s="41" t="s">
        <v>74</v>
      </c>
      <c r="BH64" s="41" t="s">
        <v>68</v>
      </c>
      <c r="BI64" s="41" t="s">
        <v>67</v>
      </c>
      <c r="BJ64" s="41" t="s">
        <v>25</v>
      </c>
      <c r="BK64" s="41" t="s">
        <v>63</v>
      </c>
      <c r="BL64" s="41" t="s">
        <v>14</v>
      </c>
      <c r="BM64" s="41" t="s">
        <v>73</v>
      </c>
      <c r="BN64" s="41" t="s">
        <v>66</v>
      </c>
      <c r="BO64" s="41"/>
      <c r="BP64" s="41" t="s">
        <v>89</v>
      </c>
      <c r="BQ64" s="41" t="s">
        <v>106</v>
      </c>
      <c r="BR64" s="41" t="s">
        <v>107</v>
      </c>
      <c r="BS64" s="41"/>
      <c r="BT64" s="41" t="s">
        <v>77</v>
      </c>
      <c r="BU64" s="41" t="str">
        <f t="shared" si="8"/>
        <v/>
      </c>
      <c r="BV64" s="41"/>
      <c r="BW64" s="41"/>
      <c r="BX64" s="57" t="str">
        <f t="shared" si="1"/>
        <v>EMPECEMOS A ENVIAR</v>
      </c>
    </row>
    <row r="65" spans="1:76" ht="15.75" customHeight="1" x14ac:dyDescent="0.25">
      <c r="A65" s="14"/>
      <c r="B65" s="14"/>
      <c r="C65" s="14"/>
      <c r="D65" s="13"/>
      <c r="E65" s="9"/>
      <c r="F65" s="7"/>
      <c r="G65" s="19"/>
      <c r="H65" s="45">
        <f t="shared" si="4"/>
        <v>0</v>
      </c>
      <c r="I65" s="6"/>
      <c r="J65" s="16" t="str">
        <f t="shared" si="5"/>
        <v>EMPECEMOS A ENVIAR</v>
      </c>
      <c r="AE65" s="41">
        <v>3000</v>
      </c>
      <c r="AF65" s="41">
        <v>2000</v>
      </c>
      <c r="AG65" s="41">
        <v>4600</v>
      </c>
      <c r="AH65" s="41">
        <v>1000</v>
      </c>
      <c r="AI65" s="41">
        <f t="shared" si="6"/>
        <v>0</v>
      </c>
      <c r="AJ65" s="41">
        <f t="shared" si="7"/>
        <v>0</v>
      </c>
      <c r="AK65" s="41" t="s">
        <v>65</v>
      </c>
      <c r="AL65" s="41" t="s">
        <v>45</v>
      </c>
      <c r="AM65" s="41" t="s">
        <v>64</v>
      </c>
      <c r="AN65" s="41" t="s">
        <v>62</v>
      </c>
      <c r="AO65" s="41" t="s">
        <v>48</v>
      </c>
      <c r="AP65" s="41" t="s">
        <v>76</v>
      </c>
      <c r="AQ65" s="41" t="s">
        <v>71</v>
      </c>
      <c r="AR65" s="41" t="s">
        <v>43</v>
      </c>
      <c r="AS65" s="41" t="s">
        <v>42</v>
      </c>
      <c r="AT65" s="41" t="s">
        <v>83</v>
      </c>
      <c r="AU65" s="41" t="s">
        <v>29</v>
      </c>
      <c r="AV65" s="41" t="s">
        <v>44</v>
      </c>
      <c r="AW65" s="41" t="s">
        <v>26</v>
      </c>
      <c r="AX65" s="41" t="s">
        <v>38</v>
      </c>
      <c r="AY65" s="41" t="s">
        <v>84</v>
      </c>
      <c r="AZ65" s="41" t="s">
        <v>31</v>
      </c>
      <c r="BA65" s="41" t="s">
        <v>10</v>
      </c>
      <c r="BB65" s="41" t="s">
        <v>72</v>
      </c>
      <c r="BC65" s="41" t="s">
        <v>30</v>
      </c>
      <c r="BD65" s="41" t="s">
        <v>41</v>
      </c>
      <c r="BE65" s="41" t="s">
        <v>39</v>
      </c>
      <c r="BF65" s="41" t="s">
        <v>40</v>
      </c>
      <c r="BG65" s="41" t="s">
        <v>74</v>
      </c>
      <c r="BH65" s="41" t="s">
        <v>68</v>
      </c>
      <c r="BI65" s="41" t="s">
        <v>67</v>
      </c>
      <c r="BJ65" s="41" t="s">
        <v>25</v>
      </c>
      <c r="BK65" s="41" t="s">
        <v>63</v>
      </c>
      <c r="BL65" s="41" t="s">
        <v>14</v>
      </c>
      <c r="BM65" s="41" t="s">
        <v>73</v>
      </c>
      <c r="BN65" s="41" t="s">
        <v>66</v>
      </c>
      <c r="BO65" s="41"/>
      <c r="BP65" s="41" t="s">
        <v>89</v>
      </c>
      <c r="BQ65" s="41" t="s">
        <v>106</v>
      </c>
      <c r="BR65" s="41" t="s">
        <v>107</v>
      </c>
      <c r="BS65" s="41"/>
      <c r="BT65" s="41" t="s">
        <v>77</v>
      </c>
      <c r="BU65" s="41" t="str">
        <f t="shared" si="8"/>
        <v/>
      </c>
      <c r="BV65" s="41"/>
      <c r="BW65" s="41"/>
      <c r="BX65" s="57" t="str">
        <f t="shared" si="1"/>
        <v>EMPECEMOS A ENVIAR</v>
      </c>
    </row>
    <row r="66" spans="1:76" ht="15.75" customHeight="1" x14ac:dyDescent="0.25">
      <c r="A66" s="14"/>
      <c r="B66" s="14"/>
      <c r="C66" s="14"/>
      <c r="D66" s="13"/>
      <c r="E66" s="9"/>
      <c r="F66" s="7"/>
      <c r="G66" s="19"/>
      <c r="H66" s="45">
        <f t="shared" si="4"/>
        <v>0</v>
      </c>
      <c r="I66" s="6"/>
      <c r="J66" s="16" t="str">
        <f t="shared" si="5"/>
        <v>EMPECEMOS A ENVIAR</v>
      </c>
      <c r="AE66" s="41">
        <v>3000</v>
      </c>
      <c r="AF66" s="41">
        <v>2000</v>
      </c>
      <c r="AG66" s="41">
        <v>4600</v>
      </c>
      <c r="AH66" s="41">
        <v>1000</v>
      </c>
      <c r="AI66" s="41">
        <f t="shared" ref="AI66:AI67" si="9">IF(ISERROR(AJ66),"PREVIA COTIZACION",IF(AJ66=AH64,"0",IF(AJ66=AF64,"0",SUM(AJ66))))</f>
        <v>0</v>
      </c>
      <c r="AJ66" s="41">
        <f t="shared" ref="AJ66:AJ67" si="10">IF(G70=BP64,SUM(AE64),IF(G70=BQ64,SUM(AG64),IF(G70=BR64,"E",IF(ISBLANK(G70),"0",IF(ISBLANK(E70),"0","3000")))))+IF(E70=AK64,SUM(AH64),IF(E70=AL64,SUM(AH64),IF(E70=AM64,SUM(AH64),IF(E70=AN64,SUM(AH64),IF(E70=AO64,SUM(AH64),IF(E70=AP64,SUM(AH64),IF(E70=AQ64,SUM(AH64),IF(E70=AR64,SUM(AH64),IF(E70=AS64,SUM(AH64),IF(E70=AT64,SUM(AH64),IF(E70=AU64,SUM(AH64),IF(E70=AV64,SUM(AH64),IF(E70=AW64,SUM(AH64),IF(E70=AX64,SUM(AH64),IF(E70=AY64,SUM(AH64),IF(E70=AZ64,SUM(AH64),IF(E70=BA64,SUM(AH64),IF(E70=BB64,SUM(AH64),IF(E70=BC64,SUM(AH64),IF(E70=BD64,SUM(AH64),IF(E70=BD64,SUM(AH64),IF(E70=BE64,SUM(AH64),IF(E70=BF64,SUM(AH64),IF(E70=BG64,SUM(AH64),IF(E70=BH64,SUM(AF64),IF(E70=BI64,SUM(AF64),IF(E70=BJ64,SUM(AF64),IF(E70=BK64,SUM(AF64),IF(E70=BL64,SUM(AF64),IF(E70=BM64,SUM(AF64),IF(E70=BN64,SUM(AF64))))))))))))))))))))))))))))))))</f>
        <v>0</v>
      </c>
      <c r="AK66" s="41" t="s">
        <v>65</v>
      </c>
      <c r="AL66" s="41" t="s">
        <v>45</v>
      </c>
      <c r="AM66" s="41" t="s">
        <v>64</v>
      </c>
      <c r="AN66" s="41" t="s">
        <v>62</v>
      </c>
      <c r="AO66" s="41" t="s">
        <v>48</v>
      </c>
      <c r="AP66" s="41" t="s">
        <v>76</v>
      </c>
      <c r="AQ66" s="41" t="s">
        <v>71</v>
      </c>
      <c r="AR66" s="41" t="s">
        <v>43</v>
      </c>
      <c r="AS66" s="41" t="s">
        <v>42</v>
      </c>
      <c r="AT66" s="41" t="s">
        <v>83</v>
      </c>
      <c r="AU66" s="41" t="s">
        <v>29</v>
      </c>
      <c r="AV66" s="41" t="s">
        <v>44</v>
      </c>
      <c r="AW66" s="41" t="s">
        <v>26</v>
      </c>
      <c r="AX66" s="41" t="s">
        <v>38</v>
      </c>
      <c r="AY66" s="41" t="s">
        <v>84</v>
      </c>
      <c r="AZ66" s="41" t="s">
        <v>31</v>
      </c>
      <c r="BA66" s="41" t="s">
        <v>10</v>
      </c>
      <c r="BB66" s="41" t="s">
        <v>72</v>
      </c>
      <c r="BC66" s="41" t="s">
        <v>30</v>
      </c>
      <c r="BD66" s="41" t="s">
        <v>41</v>
      </c>
      <c r="BE66" s="41" t="s">
        <v>39</v>
      </c>
      <c r="BF66" s="41" t="s">
        <v>40</v>
      </c>
      <c r="BG66" s="41" t="s">
        <v>74</v>
      </c>
      <c r="BH66" s="41" t="s">
        <v>68</v>
      </c>
      <c r="BI66" s="41" t="s">
        <v>67</v>
      </c>
      <c r="BJ66" s="41" t="s">
        <v>25</v>
      </c>
      <c r="BK66" s="41" t="s">
        <v>63</v>
      </c>
      <c r="BL66" s="41" t="s">
        <v>14</v>
      </c>
      <c r="BM66" s="41" t="s">
        <v>73</v>
      </c>
      <c r="BN66" s="41" t="s">
        <v>66</v>
      </c>
      <c r="BO66" s="41"/>
      <c r="BP66" s="41" t="s">
        <v>89</v>
      </c>
      <c r="BQ66" s="41" t="s">
        <v>106</v>
      </c>
      <c r="BR66" s="41" t="s">
        <v>107</v>
      </c>
      <c r="BS66" s="41"/>
      <c r="BT66" s="41" t="s">
        <v>77</v>
      </c>
      <c r="BU66" s="41" t="str">
        <f t="shared" ref="BU66:BU67" si="11">IF(F72=BT66,SUM(H72),"")</f>
        <v/>
      </c>
      <c r="BV66" s="41"/>
      <c r="BW66" s="41"/>
      <c r="BX66" s="57" t="str">
        <f t="shared" ref="BX66:BX71" si="12">IF(ISNONTEXT(A72),"EMPECEMOS A ENVIAR",IF(ISTEXT(A72),IF(ISBLANK(B72),"FAVOR ESCRIBIR APELLIDO",IF(ISBLANK(C72),"FAVOR ESCRIBIR DIRECCION",IF(ISBLANK(D72),"FAVOR INTRODUCIR NUMERO DE TELEFONO",IF(ISBLANK(E72),"FAVOR SELECCIONAR COMUNA",IF(ISBLANK(F72),"FAVOR SELECCIONAR TIPO DE PAGO",IF(ISBLANK(G72),"FAVOR SELECCIONAR TIPO DE ENCOMIENDA","OK"))))))))</f>
        <v>EMPECEMOS A ENVIAR</v>
      </c>
    </row>
    <row r="67" spans="1:76" ht="15.75" customHeight="1" x14ac:dyDescent="0.25">
      <c r="I67" s="4"/>
      <c r="AE67" s="41">
        <v>3000</v>
      </c>
      <c r="AF67" s="41">
        <v>2000</v>
      </c>
      <c r="AG67" s="41">
        <v>4600</v>
      </c>
      <c r="AH67" s="41">
        <v>1000</v>
      </c>
      <c r="AI67" s="41">
        <f t="shared" si="9"/>
        <v>0</v>
      </c>
      <c r="AJ67" s="41">
        <f t="shared" si="10"/>
        <v>0</v>
      </c>
      <c r="AK67" s="41" t="s">
        <v>65</v>
      </c>
      <c r="AL67" s="41" t="s">
        <v>45</v>
      </c>
      <c r="AM67" s="41" t="s">
        <v>64</v>
      </c>
      <c r="AN67" s="41" t="s">
        <v>62</v>
      </c>
      <c r="AO67" s="41" t="s">
        <v>48</v>
      </c>
      <c r="AP67" s="41" t="s">
        <v>76</v>
      </c>
      <c r="AQ67" s="41" t="s">
        <v>71</v>
      </c>
      <c r="AR67" s="41" t="s">
        <v>43</v>
      </c>
      <c r="AS67" s="41" t="s">
        <v>42</v>
      </c>
      <c r="AT67" s="41" t="s">
        <v>83</v>
      </c>
      <c r="AU67" s="41" t="s">
        <v>29</v>
      </c>
      <c r="AV67" s="41" t="s">
        <v>44</v>
      </c>
      <c r="AW67" s="41" t="s">
        <v>26</v>
      </c>
      <c r="AX67" s="41" t="s">
        <v>38</v>
      </c>
      <c r="AY67" s="41" t="s">
        <v>84</v>
      </c>
      <c r="AZ67" s="41" t="s">
        <v>31</v>
      </c>
      <c r="BA67" s="41" t="s">
        <v>10</v>
      </c>
      <c r="BB67" s="41" t="s">
        <v>72</v>
      </c>
      <c r="BC67" s="41" t="s">
        <v>30</v>
      </c>
      <c r="BD67" s="41" t="s">
        <v>41</v>
      </c>
      <c r="BE67" s="41" t="s">
        <v>39</v>
      </c>
      <c r="BF67" s="41" t="s">
        <v>40</v>
      </c>
      <c r="BG67" s="41" t="s">
        <v>74</v>
      </c>
      <c r="BH67" s="41" t="s">
        <v>68</v>
      </c>
      <c r="BI67" s="41" t="s">
        <v>67</v>
      </c>
      <c r="BJ67" s="41" t="s">
        <v>25</v>
      </c>
      <c r="BK67" s="41" t="s">
        <v>63</v>
      </c>
      <c r="BL67" s="41" t="s">
        <v>14</v>
      </c>
      <c r="BM67" s="41" t="s">
        <v>73</v>
      </c>
      <c r="BN67" s="41" t="s">
        <v>66</v>
      </c>
      <c r="BO67" s="41"/>
      <c r="BP67" s="41" t="s">
        <v>89</v>
      </c>
      <c r="BQ67" s="41" t="s">
        <v>106</v>
      </c>
      <c r="BR67" s="41" t="s">
        <v>107</v>
      </c>
      <c r="BS67" s="41"/>
      <c r="BT67" s="41" t="s">
        <v>77</v>
      </c>
      <c r="BU67" s="41" t="str">
        <f t="shared" si="11"/>
        <v/>
      </c>
      <c r="BV67" s="41"/>
      <c r="BW67" s="41"/>
      <c r="BX67" s="57" t="str">
        <f t="shared" si="12"/>
        <v>EMPECEMOS A ENVIAR</v>
      </c>
    </row>
    <row r="68" spans="1:76" ht="15.75" customHeight="1" x14ac:dyDescent="0.25">
      <c r="I68" s="4"/>
      <c r="AE68" s="41">
        <v>3000</v>
      </c>
      <c r="AF68" s="41">
        <v>2000</v>
      </c>
      <c r="AG68" s="41">
        <v>4600</v>
      </c>
      <c r="AH68" s="41">
        <v>1000</v>
      </c>
      <c r="AI68" s="41">
        <f t="shared" ref="AI68:AI70" si="13">IF(ISERROR(AJ68),"PREVIA COTIZACION",IF(AJ68=AH66,"0",IF(AJ68=AF66,"0",SUM(AJ68))))</f>
        <v>0</v>
      </c>
      <c r="AJ68" s="41">
        <f t="shared" ref="AJ68:AJ70" si="14">IF(G72=BP66,SUM(AE66),IF(G72=BQ66,SUM(AG66),IF(G72=BR66,"E",IF(ISBLANK(G72),"0",IF(ISBLANK(E72),"0","3000")))))+IF(E72=AK66,SUM(AH66),IF(E72=AL66,SUM(AH66),IF(E72=AM66,SUM(AH66),IF(E72=AN66,SUM(AH66),IF(E72=AO66,SUM(AH66),IF(E72=AP66,SUM(AH66),IF(E72=AQ66,SUM(AH66),IF(E72=AR66,SUM(AH66),IF(E72=AS66,SUM(AH66),IF(E72=AT66,SUM(AH66),IF(E72=AU66,SUM(AH66),IF(E72=AV66,SUM(AH66),IF(E72=AW66,SUM(AH66),IF(E72=AX66,SUM(AH66),IF(E72=AY66,SUM(AH66),IF(E72=AZ66,SUM(AH66),IF(E72=BA66,SUM(AH66),IF(E72=BB66,SUM(AH66),IF(E72=BC66,SUM(AH66),IF(E72=BD66,SUM(AH66),IF(E72=BD66,SUM(AH66),IF(E72=BE66,SUM(AH66),IF(E72=BF66,SUM(AH66),IF(E72=BG66,SUM(AH66),IF(E72=BH66,SUM(AF66),IF(E72=BI66,SUM(AF66),IF(E72=BJ66,SUM(AF66),IF(E72=BK66,SUM(AF66),IF(E72=BL66,SUM(AF66),IF(E72=BM66,SUM(AF66),IF(E72=BN66,SUM(AF66))))))))))))))))))))))))))))))))</f>
        <v>0</v>
      </c>
      <c r="AK68" s="41" t="s">
        <v>65</v>
      </c>
      <c r="AL68" s="41" t="s">
        <v>45</v>
      </c>
      <c r="AM68" s="41" t="s">
        <v>64</v>
      </c>
      <c r="AN68" s="41" t="s">
        <v>62</v>
      </c>
      <c r="AO68" s="41" t="s">
        <v>48</v>
      </c>
      <c r="AP68" s="41" t="s">
        <v>76</v>
      </c>
      <c r="AQ68" s="41" t="s">
        <v>71</v>
      </c>
      <c r="AR68" s="41" t="s">
        <v>43</v>
      </c>
      <c r="AS68" s="41" t="s">
        <v>42</v>
      </c>
      <c r="AT68" s="41" t="s">
        <v>83</v>
      </c>
      <c r="AU68" s="41" t="s">
        <v>29</v>
      </c>
      <c r="AV68" s="41" t="s">
        <v>44</v>
      </c>
      <c r="AW68" s="41" t="s">
        <v>26</v>
      </c>
      <c r="AX68" s="41" t="s">
        <v>38</v>
      </c>
      <c r="AY68" s="41" t="s">
        <v>84</v>
      </c>
      <c r="AZ68" s="41" t="s">
        <v>31</v>
      </c>
      <c r="BA68" s="41" t="s">
        <v>10</v>
      </c>
      <c r="BB68" s="41" t="s">
        <v>72</v>
      </c>
      <c r="BC68" s="41" t="s">
        <v>30</v>
      </c>
      <c r="BD68" s="41" t="s">
        <v>41</v>
      </c>
      <c r="BE68" s="41" t="s">
        <v>39</v>
      </c>
      <c r="BF68" s="41" t="s">
        <v>40</v>
      </c>
      <c r="BG68" s="41" t="s">
        <v>74</v>
      </c>
      <c r="BH68" s="41" t="s">
        <v>68</v>
      </c>
      <c r="BI68" s="41" t="s">
        <v>67</v>
      </c>
      <c r="BJ68" s="41" t="s">
        <v>25</v>
      </c>
      <c r="BK68" s="41" t="s">
        <v>63</v>
      </c>
      <c r="BL68" s="41" t="s">
        <v>14</v>
      </c>
      <c r="BM68" s="41" t="s">
        <v>73</v>
      </c>
      <c r="BN68" s="41" t="s">
        <v>66</v>
      </c>
      <c r="BO68" s="41"/>
      <c r="BP68" s="41" t="s">
        <v>89</v>
      </c>
      <c r="BQ68" s="41" t="s">
        <v>106</v>
      </c>
      <c r="BR68" s="41" t="s">
        <v>107</v>
      </c>
      <c r="BS68" s="41"/>
      <c r="BT68" s="41" t="s">
        <v>77</v>
      </c>
      <c r="BU68" s="41" t="str">
        <f t="shared" ref="BU68:BU70" si="15">IF(F74=BT68,SUM(H74),"")</f>
        <v/>
      </c>
      <c r="BV68" s="41"/>
      <c r="BW68" s="41"/>
      <c r="BX68" s="57" t="str">
        <f t="shared" si="12"/>
        <v>EMPECEMOS A ENVIAR</v>
      </c>
    </row>
    <row r="69" spans="1:76" ht="15.75" customHeight="1" x14ac:dyDescent="0.25">
      <c r="I69" s="4"/>
      <c r="AE69" s="41">
        <v>3000</v>
      </c>
      <c r="AF69" s="41">
        <v>2000</v>
      </c>
      <c r="AG69" s="41">
        <v>4600</v>
      </c>
      <c r="AH69" s="41">
        <v>1000</v>
      </c>
      <c r="AI69" s="41">
        <f t="shared" si="13"/>
        <v>0</v>
      </c>
      <c r="AJ69" s="41">
        <f t="shared" si="14"/>
        <v>0</v>
      </c>
      <c r="AK69" s="41" t="s">
        <v>65</v>
      </c>
      <c r="AL69" s="41" t="s">
        <v>45</v>
      </c>
      <c r="AM69" s="41" t="s">
        <v>64</v>
      </c>
      <c r="AN69" s="41" t="s">
        <v>62</v>
      </c>
      <c r="AO69" s="41" t="s">
        <v>48</v>
      </c>
      <c r="AP69" s="41" t="s">
        <v>76</v>
      </c>
      <c r="AQ69" s="41" t="s">
        <v>71</v>
      </c>
      <c r="AR69" s="41" t="s">
        <v>43</v>
      </c>
      <c r="AS69" s="41" t="s">
        <v>42</v>
      </c>
      <c r="AT69" s="41" t="s">
        <v>83</v>
      </c>
      <c r="AU69" s="41" t="s">
        <v>29</v>
      </c>
      <c r="AV69" s="41" t="s">
        <v>44</v>
      </c>
      <c r="AW69" s="41" t="s">
        <v>26</v>
      </c>
      <c r="AX69" s="41" t="s">
        <v>38</v>
      </c>
      <c r="AY69" s="41" t="s">
        <v>84</v>
      </c>
      <c r="AZ69" s="41" t="s">
        <v>31</v>
      </c>
      <c r="BA69" s="41" t="s">
        <v>10</v>
      </c>
      <c r="BB69" s="41" t="s">
        <v>72</v>
      </c>
      <c r="BC69" s="41" t="s">
        <v>30</v>
      </c>
      <c r="BD69" s="41" t="s">
        <v>41</v>
      </c>
      <c r="BE69" s="41" t="s">
        <v>39</v>
      </c>
      <c r="BF69" s="41" t="s">
        <v>40</v>
      </c>
      <c r="BG69" s="41" t="s">
        <v>74</v>
      </c>
      <c r="BH69" s="41" t="s">
        <v>68</v>
      </c>
      <c r="BI69" s="41" t="s">
        <v>67</v>
      </c>
      <c r="BJ69" s="41" t="s">
        <v>25</v>
      </c>
      <c r="BK69" s="41" t="s">
        <v>63</v>
      </c>
      <c r="BL69" s="41" t="s">
        <v>14</v>
      </c>
      <c r="BM69" s="41" t="s">
        <v>73</v>
      </c>
      <c r="BN69" s="41" t="s">
        <v>66</v>
      </c>
      <c r="BO69" s="41"/>
      <c r="BP69" s="41" t="s">
        <v>89</v>
      </c>
      <c r="BQ69" s="41" t="s">
        <v>106</v>
      </c>
      <c r="BR69" s="41" t="s">
        <v>107</v>
      </c>
      <c r="BS69" s="41"/>
      <c r="BT69" s="41" t="s">
        <v>77</v>
      </c>
      <c r="BU69" s="41" t="str">
        <f t="shared" si="15"/>
        <v/>
      </c>
      <c r="BV69" s="41"/>
      <c r="BW69" s="41"/>
      <c r="BX69" s="57" t="str">
        <f t="shared" si="12"/>
        <v>EMPECEMOS A ENVIAR</v>
      </c>
    </row>
    <row r="70" spans="1:76" ht="15.75" customHeight="1" x14ac:dyDescent="0.25">
      <c r="I70" s="4"/>
      <c r="AE70" s="41">
        <v>3000</v>
      </c>
      <c r="AF70" s="41">
        <v>2000</v>
      </c>
      <c r="AG70" s="41">
        <v>4600</v>
      </c>
      <c r="AH70" s="41">
        <v>1000</v>
      </c>
      <c r="AI70" s="41">
        <f t="shared" si="13"/>
        <v>0</v>
      </c>
      <c r="AJ70" s="41">
        <f t="shared" si="14"/>
        <v>0</v>
      </c>
      <c r="AK70" s="41" t="s">
        <v>65</v>
      </c>
      <c r="AL70" s="41" t="s">
        <v>45</v>
      </c>
      <c r="AM70" s="41" t="s">
        <v>64</v>
      </c>
      <c r="AN70" s="41" t="s">
        <v>62</v>
      </c>
      <c r="AO70" s="41" t="s">
        <v>48</v>
      </c>
      <c r="AP70" s="41" t="s">
        <v>76</v>
      </c>
      <c r="AQ70" s="41" t="s">
        <v>71</v>
      </c>
      <c r="AR70" s="41" t="s">
        <v>43</v>
      </c>
      <c r="AS70" s="41" t="s">
        <v>42</v>
      </c>
      <c r="AT70" s="41" t="s">
        <v>83</v>
      </c>
      <c r="AU70" s="41" t="s">
        <v>29</v>
      </c>
      <c r="AV70" s="41" t="s">
        <v>44</v>
      </c>
      <c r="AW70" s="41" t="s">
        <v>26</v>
      </c>
      <c r="AX70" s="41" t="s">
        <v>38</v>
      </c>
      <c r="AY70" s="41" t="s">
        <v>84</v>
      </c>
      <c r="AZ70" s="41" t="s">
        <v>31</v>
      </c>
      <c r="BA70" s="41" t="s">
        <v>10</v>
      </c>
      <c r="BB70" s="41" t="s">
        <v>72</v>
      </c>
      <c r="BC70" s="41" t="s">
        <v>30</v>
      </c>
      <c r="BD70" s="41" t="s">
        <v>41</v>
      </c>
      <c r="BE70" s="41" t="s">
        <v>39</v>
      </c>
      <c r="BF70" s="41" t="s">
        <v>40</v>
      </c>
      <c r="BG70" s="41" t="s">
        <v>74</v>
      </c>
      <c r="BH70" s="41" t="s">
        <v>68</v>
      </c>
      <c r="BI70" s="41" t="s">
        <v>67</v>
      </c>
      <c r="BJ70" s="41" t="s">
        <v>25</v>
      </c>
      <c r="BK70" s="41" t="s">
        <v>63</v>
      </c>
      <c r="BL70" s="41" t="s">
        <v>14</v>
      </c>
      <c r="BM70" s="41" t="s">
        <v>73</v>
      </c>
      <c r="BN70" s="41" t="s">
        <v>66</v>
      </c>
      <c r="BO70" s="41"/>
      <c r="BP70" s="41" t="s">
        <v>89</v>
      </c>
      <c r="BQ70" s="41" t="s">
        <v>106</v>
      </c>
      <c r="BR70" s="41" t="s">
        <v>107</v>
      </c>
      <c r="BS70" s="41"/>
      <c r="BT70" s="41" t="s">
        <v>77</v>
      </c>
      <c r="BU70" s="41" t="str">
        <f t="shared" si="15"/>
        <v/>
      </c>
      <c r="BV70" s="41"/>
      <c r="BW70" s="41"/>
      <c r="BX70" s="57" t="str">
        <f t="shared" si="12"/>
        <v>EMPECEMOS A ENVIAR</v>
      </c>
    </row>
    <row r="71" spans="1:76" ht="15.75" customHeight="1" x14ac:dyDescent="0.25">
      <c r="I71" s="4"/>
      <c r="BP71" s="41" t="s">
        <v>89</v>
      </c>
      <c r="BQ71" s="41" t="s">
        <v>106</v>
      </c>
      <c r="BR71" s="41" t="s">
        <v>107</v>
      </c>
      <c r="BS71" s="11"/>
      <c r="BT71" s="11"/>
      <c r="BU71" s="11"/>
      <c r="BV71" s="11"/>
      <c r="BW71" s="11"/>
      <c r="BX71" s="57" t="str">
        <f t="shared" si="12"/>
        <v>EMPECEMOS A ENVIAR</v>
      </c>
    </row>
    <row r="72" spans="1:76" ht="15.75" customHeight="1" x14ac:dyDescent="0.25">
      <c r="I72" s="4"/>
      <c r="BP72" s="41" t="s">
        <v>89</v>
      </c>
      <c r="BQ72" s="41" t="s">
        <v>106</v>
      </c>
      <c r="BR72" s="41" t="s">
        <v>107</v>
      </c>
      <c r="BS72" s="11"/>
      <c r="BT72" s="11"/>
      <c r="BU72" s="11"/>
      <c r="BV72" s="11"/>
      <c r="BW72" s="11"/>
      <c r="BX72" s="11"/>
    </row>
    <row r="73" spans="1:76" ht="15.75" customHeight="1" x14ac:dyDescent="0.25">
      <c r="I73" s="4"/>
      <c r="BP73" s="41" t="s">
        <v>89</v>
      </c>
      <c r="BQ73" s="41" t="s">
        <v>106</v>
      </c>
      <c r="BR73" s="41" t="s">
        <v>107</v>
      </c>
      <c r="BS73" s="11"/>
      <c r="BT73" s="11"/>
      <c r="BU73" s="11"/>
      <c r="BV73" s="11"/>
      <c r="BW73" s="11"/>
      <c r="BX73" s="11"/>
    </row>
    <row r="74" spans="1:76" ht="15.75" customHeight="1" x14ac:dyDescent="0.25">
      <c r="I74" s="4"/>
      <c r="BP74" s="41" t="s">
        <v>89</v>
      </c>
      <c r="BQ74" s="41" t="s">
        <v>106</v>
      </c>
      <c r="BR74" s="41" t="s">
        <v>107</v>
      </c>
      <c r="BS74" s="11"/>
      <c r="BT74" s="11"/>
      <c r="BU74" s="11"/>
      <c r="BV74" s="11"/>
      <c r="BW74" s="11"/>
      <c r="BX74" s="11"/>
    </row>
    <row r="75" spans="1:76" ht="15.75" customHeight="1" x14ac:dyDescent="0.25">
      <c r="I75" s="4"/>
      <c r="BP75" s="41" t="s">
        <v>89</v>
      </c>
      <c r="BQ75" s="41" t="s">
        <v>106</v>
      </c>
      <c r="BR75" s="41" t="s">
        <v>107</v>
      </c>
      <c r="BS75" s="11"/>
      <c r="BT75" s="11"/>
      <c r="BU75" s="11"/>
      <c r="BV75" s="11"/>
      <c r="BW75" s="11"/>
      <c r="BX75" s="11"/>
    </row>
    <row r="76" spans="1:76" ht="15.75" customHeight="1" x14ac:dyDescent="0.25">
      <c r="I76" s="4"/>
      <c r="BP76" s="41" t="s">
        <v>89</v>
      </c>
      <c r="BQ76" s="41" t="s">
        <v>106</v>
      </c>
      <c r="BR76" s="41" t="s">
        <v>107</v>
      </c>
      <c r="BS76" s="11"/>
      <c r="BT76" s="11"/>
      <c r="BU76" s="11"/>
      <c r="BV76" s="11"/>
      <c r="BW76" s="11"/>
      <c r="BX76" s="11"/>
    </row>
    <row r="77" spans="1:76" ht="15.75" customHeight="1" x14ac:dyDescent="0.25">
      <c r="I77" s="4"/>
      <c r="BP77" s="11"/>
      <c r="BQ77" s="11"/>
      <c r="BR77" s="11"/>
      <c r="BS77" s="11"/>
      <c r="BT77" s="11"/>
      <c r="BU77" s="11"/>
      <c r="BV77" s="11"/>
      <c r="BW77" s="11"/>
      <c r="BX77" s="11"/>
    </row>
    <row r="78" spans="1:76" ht="15.75" customHeight="1" x14ac:dyDescent="0.25">
      <c r="I78" s="4"/>
    </row>
    <row r="79" spans="1:76" ht="15.75" customHeight="1" x14ac:dyDescent="0.25">
      <c r="I79" s="4"/>
    </row>
    <row r="80" spans="1:76" ht="15.75" customHeight="1" x14ac:dyDescent="0.25">
      <c r="I80" s="4"/>
    </row>
    <row r="81" spans="9:9" ht="15.75" customHeight="1" x14ac:dyDescent="0.25">
      <c r="I81" s="4"/>
    </row>
    <row r="82" spans="9:9" ht="15.75" customHeight="1" x14ac:dyDescent="0.25">
      <c r="I82" s="4"/>
    </row>
    <row r="83" spans="9:9" ht="15.75" customHeight="1" x14ac:dyDescent="0.25">
      <c r="I83" s="4"/>
    </row>
    <row r="84" spans="9:9" ht="15.75" customHeight="1" x14ac:dyDescent="0.25">
      <c r="I84" s="4"/>
    </row>
    <row r="85" spans="9:9" ht="15.75" customHeight="1" x14ac:dyDescent="0.25">
      <c r="I85" s="4"/>
    </row>
    <row r="86" spans="9:9" ht="15.75" customHeight="1" x14ac:dyDescent="0.25">
      <c r="I86" s="4"/>
    </row>
  </sheetData>
  <sheetProtection formatCells="0" formatColumns="0" formatRows="0" insertColumns="0" insertRows="0"/>
  <mergeCells count="2">
    <mergeCell ref="C5:G5"/>
    <mergeCell ref="D2:F2"/>
  </mergeCells>
  <conditionalFormatting sqref="J7:J66">
    <cfRule type="containsText" dxfId="12" priority="9" operator="containsText" text="FALSO">
      <formula>NOT(ISERROR(SEARCH("FALSO",J7)))</formula>
    </cfRule>
  </conditionalFormatting>
  <conditionalFormatting sqref="F7:F66">
    <cfRule type="cellIs" dxfId="11" priority="8" operator="equal">
      <formula>"Pagado"</formula>
    </cfRule>
  </conditionalFormatting>
  <conditionalFormatting sqref="H8">
    <cfRule type="containsText" dxfId="10" priority="7" operator="containsText" text="VALOR">
      <formula>NOT(ISERROR(SEARCH("VALOR",H8)))</formula>
    </cfRule>
    <cfRule type="containsText" dxfId="9" priority="6" operator="containsText" text="#¡VALOR!">
      <formula>NOT(ISERROR(SEARCH("#¡VALOR!",H8)))</formula>
    </cfRule>
  </conditionalFormatting>
  <conditionalFormatting sqref="BX1:BX71">
    <cfRule type="containsText" dxfId="8" priority="5" operator="containsText" text="FALSO">
      <formula>NOT(ISERROR(SEARCH("FALSO",BX1)))</formula>
    </cfRule>
  </conditionalFormatting>
  <conditionalFormatting sqref="J7:J66">
    <cfRule type="containsText" dxfId="7" priority="4" operator="containsText" text="OK">
      <formula>NOT(ISERROR(SEARCH("OK",J7)))</formula>
    </cfRule>
    <cfRule type="containsText" dxfId="6" priority="3" operator="containsText" text="COMENCEMOS">
      <formula>NOT(ISERROR(SEARCH("COMENCEMOS",J7)))</formula>
    </cfRule>
    <cfRule type="containsText" dxfId="5" priority="2" operator="containsText" text="COMENCEMOS">
      <formula>NOT(ISERROR(SEARCH("COMENCEMOS",J7)))</formula>
    </cfRule>
    <cfRule type="containsText" dxfId="4" priority="1" operator="containsText" text="EMPECEMOS A ENVIAR">
      <formula>NOT(ISERROR(SEARCH("EMPECEMOS A ENVIAR",J7)))</formula>
    </cfRule>
  </conditionalFormatting>
  <dataValidations xWindow="823" yWindow="376" count="7">
    <dataValidation type="custom" allowBlank="1" showInputMessage="1" showErrorMessage="1" errorTitle="TEXCARGO.CL" error="Debe Introducir el Texto en Mayusculas" sqref="A7:C66" xr:uid="{00000000-0002-0000-0000-000000000000}">
      <formula1>EXACT(A7,UPPER(A7))</formula1>
    </dataValidation>
    <dataValidation type="textLength" allowBlank="1" showInputMessage="1" showErrorMessage="1" errorTitle="Numero telefono incorrecto" error="Numero de telefono debe incluir 9 digitos y No colocar +56" sqref="D7:D66" xr:uid="{00000000-0002-0000-0000-000001000000}">
      <formula1>9</formula1>
      <formula2>9</formula2>
    </dataValidation>
    <dataValidation allowBlank="1" showInputMessage="1" showErrorMessage="1" prompt="Si tiene un numero de Boleta, Factura o control interno lo puedes ingresar aca " sqref="I7" xr:uid="{00000000-0002-0000-0000-000002000000}"/>
    <dataValidation allowBlank="1" showInputMessage="1" showErrorMessage="1" prompt="Una ves terminada la planilla de enviarla al correo indicado" sqref="B1" xr:uid="{00000000-0002-0000-0000-000003000000}"/>
    <dataValidation allowBlank="1" showInputMessage="1" showErrorMessage="1" prompt="El correo debe incluir toda la informacion de retiro y de tu tienda" sqref="J1 H1" xr:uid="{00000000-0002-0000-0000-000004000000}"/>
    <dataValidation allowBlank="1" showInputMessage="1" showErrorMessage="1" prompt="Sin el comprobante Anexo tus envios saldran Por Pagar" sqref="H2" xr:uid="{00000000-0002-0000-0000-000005000000}"/>
    <dataValidation allowBlank="1" showInputMessage="1" showErrorMessage="1" prompt="Te notificara de algun Campo faltante, para complentar la planilla, de lo contrario todo estara bien" sqref="J6 BX1:BX71" xr:uid="{00000000-0002-0000-0000-000006000000}"/>
  </dataValidations>
  <hyperlinks>
    <hyperlink ref="B2" r:id="rId1" xr:uid="{00000000-0004-0000-0000-000000000000}"/>
  </hyperlinks>
  <pageMargins left="0.7" right="0.7" top="0.75" bottom="0.75" header="0" footer="0"/>
  <pageSetup paperSize="3" orientation="landscape" r:id="rId2"/>
  <drawing r:id="rId3"/>
  <extLst>
    <ext xmlns:x14="http://schemas.microsoft.com/office/spreadsheetml/2009/9/main" uri="{CCE6A557-97BC-4b89-ADB6-D9C93CAAB3DF}">
      <x14:dataValidations xmlns:xm="http://schemas.microsoft.com/office/excel/2006/main" xWindow="823" yWindow="376" count="4">
        <x14:dataValidation type="list" allowBlank="1" showInputMessage="1" showErrorMessage="1" prompt="Selecciona comuna - Selecciona una comuna de la lista" xr:uid="{00000000-0002-0000-0000-000008000000}">
          <x14:formula1>
            <xm:f>Comunas!$A$2:$A$68</xm:f>
          </x14:formula1>
          <xm:sqref>E7:E66</xm:sqref>
        </x14:dataValidation>
        <x14:dataValidation type="list" allowBlank="1" showInputMessage="1" showErrorMessage="1" prompt="Selecciona el tipo de encomienda a enviar" xr:uid="{00000000-0002-0000-0000-000009000000}">
          <x14:formula1>
            <xm:f>Comunas!$D$2:$D$5</xm:f>
          </x14:formula1>
          <xm:sqref>G7:G66</xm:sqref>
        </x14:dataValidation>
        <x14:dataValidation type="list" allowBlank="1" showInputMessage="1" showErrorMessage="1" prompt="Favor selecciona Comuna destino" xr:uid="{00000000-0002-0000-0000-00000A000000}">
          <x14:formula1>
            <xm:f>Comunas!$B$2:$B$4</xm:f>
          </x14:formula1>
          <xm:sqref>F7:F66</xm:sqref>
        </x14:dataValidation>
        <x14:dataValidation type="list" allowBlank="1" showDropDown="1" showInputMessage="1" showErrorMessage="1" xr:uid="{00000000-0002-0000-0000-00000B000000}">
          <x14:formula1>
            <xm:f>Comunas!$F$1:$F$8</xm:f>
          </x14:formula1>
          <xm:sqref>H7:H66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9"/>
  <sheetViews>
    <sheetView workbookViewId="0">
      <selection activeCell="A33" sqref="A33"/>
    </sheetView>
  </sheetViews>
  <sheetFormatPr baseColWidth="10" defaultColWidth="14.42578125" defaultRowHeight="15" customHeight="1" x14ac:dyDescent="0.25"/>
  <cols>
    <col min="1" max="1" width="30.28515625" customWidth="1"/>
    <col min="2" max="2" width="15.5703125" customWidth="1"/>
    <col min="3" max="3" width="10.7109375" customWidth="1"/>
    <col min="4" max="4" width="28.140625" customWidth="1"/>
    <col min="5" max="5" width="28" customWidth="1"/>
    <col min="6" max="8" width="10.7109375" customWidth="1"/>
    <col min="9" max="9" width="27.5703125" customWidth="1"/>
    <col min="10" max="11" width="10.7109375" customWidth="1"/>
  </cols>
  <sheetData>
    <row r="1" spans="1:13" x14ac:dyDescent="0.25">
      <c r="A1" s="5" t="s">
        <v>70</v>
      </c>
      <c r="B1" s="5" t="s">
        <v>78</v>
      </c>
      <c r="D1" s="5" t="s">
        <v>69</v>
      </c>
      <c r="F1" s="11">
        <v>0</v>
      </c>
      <c r="G1" s="11"/>
      <c r="H1" s="11"/>
      <c r="I1" s="11" t="s">
        <v>80</v>
      </c>
      <c r="J1" s="11" t="s">
        <v>81</v>
      </c>
      <c r="K1" s="11" t="s">
        <v>82</v>
      </c>
    </row>
    <row r="2" spans="1:13" x14ac:dyDescent="0.25">
      <c r="A2" t="s">
        <v>65</v>
      </c>
      <c r="B2" s="5"/>
      <c r="D2" s="5"/>
      <c r="E2" s="11" t="s">
        <v>65</v>
      </c>
      <c r="F2" s="11">
        <v>3000</v>
      </c>
      <c r="G2" s="11"/>
      <c r="H2" s="11"/>
      <c r="I2" s="11" t="s">
        <v>79</v>
      </c>
      <c r="J2" s="11" t="s">
        <v>45</v>
      </c>
      <c r="K2" s="54">
        <f>IF(I2=D3,"3000",IF(I2=D4,"4600",IF(I2=D5,"PREVIA COTIZACION;""")))+L2</f>
        <v>1000</v>
      </c>
      <c r="L2" s="54" t="str">
        <f>IF(J2=E2,"1000",IF(J2=E3,"1000","0"))</f>
        <v>1000</v>
      </c>
      <c r="M2" s="10"/>
    </row>
    <row r="3" spans="1:13" x14ac:dyDescent="0.25">
      <c r="A3" t="s">
        <v>67</v>
      </c>
      <c r="B3" s="5" t="s">
        <v>105</v>
      </c>
      <c r="D3" s="5" t="s">
        <v>89</v>
      </c>
      <c r="E3" s="11" t="s">
        <v>45</v>
      </c>
      <c r="F3" s="11">
        <v>4000</v>
      </c>
      <c r="G3" s="11"/>
      <c r="H3" s="11"/>
      <c r="I3" s="11"/>
      <c r="J3" s="11"/>
      <c r="K3" s="11"/>
      <c r="L3" s="11"/>
    </row>
    <row r="4" spans="1:13" x14ac:dyDescent="0.25">
      <c r="A4" s="5" t="s">
        <v>71</v>
      </c>
      <c r="B4" s="5" t="s">
        <v>77</v>
      </c>
      <c r="D4" s="5" t="s">
        <v>106</v>
      </c>
      <c r="E4" s="11" t="s">
        <v>64</v>
      </c>
      <c r="F4" s="11">
        <v>5000</v>
      </c>
      <c r="G4" s="11"/>
      <c r="H4" s="11"/>
      <c r="I4" s="11"/>
      <c r="J4" s="11"/>
      <c r="K4" s="11"/>
      <c r="L4" s="11"/>
    </row>
    <row r="5" spans="1:13" x14ac:dyDescent="0.25">
      <c r="A5" t="s">
        <v>51</v>
      </c>
      <c r="D5" s="21" t="s">
        <v>107</v>
      </c>
      <c r="E5" s="11" t="s">
        <v>62</v>
      </c>
      <c r="F5" s="11">
        <v>4600</v>
      </c>
      <c r="G5" s="11"/>
      <c r="H5" s="11"/>
      <c r="I5" s="11"/>
      <c r="J5" s="11"/>
      <c r="K5" s="11"/>
      <c r="L5" s="11"/>
    </row>
    <row r="6" spans="1:13" x14ac:dyDescent="0.25">
      <c r="A6" t="s">
        <v>19</v>
      </c>
      <c r="E6" s="11" t="s">
        <v>48</v>
      </c>
      <c r="F6" s="11">
        <v>5600</v>
      </c>
      <c r="G6" s="11"/>
      <c r="H6" s="11"/>
      <c r="I6" s="11"/>
      <c r="J6" s="11"/>
      <c r="K6" s="11"/>
      <c r="L6" s="11"/>
    </row>
    <row r="7" spans="1:13" x14ac:dyDescent="0.25">
      <c r="A7" t="s">
        <v>64</v>
      </c>
      <c r="E7" s="11" t="s">
        <v>76</v>
      </c>
      <c r="F7" s="11">
        <v>6000</v>
      </c>
      <c r="G7" s="11"/>
      <c r="H7" s="11"/>
      <c r="I7" s="11"/>
      <c r="J7" s="11"/>
      <c r="K7" s="11"/>
      <c r="L7" s="11"/>
    </row>
    <row r="8" spans="1:13" x14ac:dyDescent="0.25">
      <c r="A8" t="s">
        <v>45</v>
      </c>
      <c r="E8" s="11" t="s">
        <v>71</v>
      </c>
      <c r="F8" s="11">
        <v>6600</v>
      </c>
      <c r="G8" s="11"/>
      <c r="H8" s="11"/>
      <c r="I8" s="11"/>
      <c r="J8" s="11"/>
      <c r="K8" s="11"/>
      <c r="L8" s="11"/>
    </row>
    <row r="9" spans="1:13" x14ac:dyDescent="0.25">
      <c r="A9" t="s">
        <v>17</v>
      </c>
      <c r="E9" s="11" t="s">
        <v>43</v>
      </c>
      <c r="F9" s="11"/>
      <c r="G9" s="11"/>
      <c r="H9" s="11"/>
      <c r="I9" s="11"/>
      <c r="J9" s="11"/>
      <c r="K9" s="11"/>
      <c r="L9" s="11"/>
    </row>
    <row r="10" spans="1:13" x14ac:dyDescent="0.25">
      <c r="A10" t="s">
        <v>44</v>
      </c>
      <c r="E10" s="11" t="s">
        <v>42</v>
      </c>
      <c r="F10" s="11"/>
      <c r="G10" s="11"/>
      <c r="H10" s="11"/>
      <c r="I10" s="11"/>
      <c r="J10" s="11"/>
      <c r="K10" s="11"/>
      <c r="L10" s="11"/>
    </row>
    <row r="11" spans="1:13" x14ac:dyDescent="0.25">
      <c r="A11" s="5" t="s">
        <v>76</v>
      </c>
      <c r="E11" s="11" t="s">
        <v>83</v>
      </c>
      <c r="F11" s="11"/>
      <c r="G11" s="11"/>
      <c r="H11" s="11"/>
      <c r="I11" s="11"/>
      <c r="J11" s="11"/>
      <c r="K11" s="11"/>
      <c r="L11" s="11"/>
    </row>
    <row r="12" spans="1:13" x14ac:dyDescent="0.25">
      <c r="A12" t="s">
        <v>43</v>
      </c>
      <c r="E12" s="11" t="s">
        <v>29</v>
      </c>
      <c r="F12" s="11"/>
      <c r="G12" s="11"/>
      <c r="H12" s="11"/>
      <c r="I12" s="11"/>
      <c r="J12" s="11"/>
      <c r="K12" s="11"/>
      <c r="L12" s="11"/>
    </row>
    <row r="13" spans="1:13" x14ac:dyDescent="0.25">
      <c r="A13" t="s">
        <v>53</v>
      </c>
      <c r="E13" s="11" t="s">
        <v>44</v>
      </c>
      <c r="F13" s="11"/>
      <c r="G13" s="11"/>
      <c r="H13" s="11"/>
      <c r="I13" s="11"/>
      <c r="J13" s="11"/>
      <c r="K13" s="11"/>
      <c r="L13" s="11"/>
    </row>
    <row r="14" spans="1:13" x14ac:dyDescent="0.25">
      <c r="A14" t="s">
        <v>50</v>
      </c>
      <c r="E14" s="11" t="s">
        <v>26</v>
      </c>
      <c r="F14" s="11"/>
      <c r="G14" s="11"/>
      <c r="H14" s="11"/>
      <c r="I14" s="11"/>
      <c r="J14" s="11"/>
      <c r="K14" s="11"/>
      <c r="L14" s="11"/>
    </row>
    <row r="15" spans="1:13" x14ac:dyDescent="0.25">
      <c r="A15" t="s">
        <v>30</v>
      </c>
      <c r="E15" s="11" t="s">
        <v>38</v>
      </c>
      <c r="F15" s="11"/>
      <c r="G15" s="11"/>
      <c r="H15" s="11"/>
      <c r="I15" s="11"/>
      <c r="J15" s="11"/>
      <c r="K15" s="11"/>
      <c r="L15" s="11"/>
    </row>
    <row r="16" spans="1:13" x14ac:dyDescent="0.25">
      <c r="A16" t="s">
        <v>60</v>
      </c>
      <c r="E16" s="11" t="s">
        <v>84</v>
      </c>
      <c r="F16" s="11"/>
      <c r="G16" s="11"/>
      <c r="H16" s="11"/>
      <c r="I16" s="11"/>
      <c r="J16" s="11"/>
      <c r="K16" s="11"/>
      <c r="L16" s="11"/>
    </row>
    <row r="17" spans="1:12" x14ac:dyDescent="0.25">
      <c r="A17" t="s">
        <v>61</v>
      </c>
      <c r="E17" s="11" t="s">
        <v>31</v>
      </c>
      <c r="F17" s="11"/>
      <c r="G17" s="11"/>
      <c r="H17" s="11"/>
      <c r="I17" s="11"/>
      <c r="J17" s="11"/>
      <c r="K17" s="11"/>
      <c r="L17" s="11"/>
    </row>
    <row r="18" spans="1:12" x14ac:dyDescent="0.25">
      <c r="A18" t="s">
        <v>14</v>
      </c>
      <c r="E18" s="11" t="s">
        <v>10</v>
      </c>
      <c r="F18" s="11"/>
      <c r="G18" s="11"/>
      <c r="H18" s="11"/>
      <c r="I18" s="11"/>
      <c r="J18" s="11"/>
      <c r="K18" s="11"/>
      <c r="L18" s="11"/>
    </row>
    <row r="19" spans="1:12" x14ac:dyDescent="0.25">
      <c r="A19" t="s">
        <v>33</v>
      </c>
      <c r="E19" s="11" t="s">
        <v>72</v>
      </c>
      <c r="F19" s="11"/>
      <c r="G19" s="11"/>
      <c r="H19" s="11"/>
      <c r="I19" s="11"/>
      <c r="J19" s="11"/>
      <c r="K19" s="11"/>
      <c r="L19" s="11"/>
    </row>
    <row r="20" spans="1:12" x14ac:dyDescent="0.25">
      <c r="A20" t="s">
        <v>32</v>
      </c>
      <c r="E20" s="11" t="s">
        <v>30</v>
      </c>
      <c r="F20" s="11"/>
      <c r="G20" s="11"/>
      <c r="H20" s="11"/>
      <c r="I20" s="11"/>
      <c r="J20" s="11"/>
      <c r="K20" s="11"/>
      <c r="L20" s="11"/>
    </row>
    <row r="21" spans="1:12" ht="15.75" customHeight="1" x14ac:dyDescent="0.25">
      <c r="A21" t="s">
        <v>24</v>
      </c>
      <c r="E21" s="11" t="s">
        <v>41</v>
      </c>
      <c r="F21" s="11"/>
      <c r="G21" s="11"/>
      <c r="H21" s="11"/>
      <c r="I21" s="11"/>
      <c r="J21" s="11"/>
      <c r="K21" s="11"/>
      <c r="L21" s="11"/>
    </row>
    <row r="22" spans="1:12" ht="15.75" customHeight="1" x14ac:dyDescent="0.25">
      <c r="A22" t="s">
        <v>21</v>
      </c>
      <c r="E22" s="11" t="s">
        <v>39</v>
      </c>
      <c r="F22" s="11"/>
      <c r="G22" s="11"/>
      <c r="H22" s="11"/>
      <c r="I22" s="11"/>
      <c r="J22" s="11"/>
      <c r="K22" s="11"/>
      <c r="L22" s="11"/>
    </row>
    <row r="23" spans="1:12" ht="15.75" customHeight="1" x14ac:dyDescent="0.25">
      <c r="A23" t="s">
        <v>58</v>
      </c>
      <c r="E23" s="11" t="s">
        <v>40</v>
      </c>
      <c r="F23" s="11"/>
      <c r="G23" s="11"/>
      <c r="H23" s="11"/>
      <c r="I23" s="11"/>
      <c r="J23" s="11"/>
      <c r="K23" s="11"/>
      <c r="L23" s="11"/>
    </row>
    <row r="24" spans="1:12" ht="15.75" customHeight="1" x14ac:dyDescent="0.25">
      <c r="A24" t="s">
        <v>62</v>
      </c>
      <c r="E24" s="11"/>
      <c r="F24" s="11"/>
      <c r="G24" s="11"/>
      <c r="H24" s="11"/>
      <c r="I24" s="11"/>
      <c r="J24" s="11"/>
      <c r="K24" s="11"/>
      <c r="L24" s="11"/>
    </row>
    <row r="25" spans="1:12" ht="15.75" customHeight="1" x14ac:dyDescent="0.25">
      <c r="A25" t="s">
        <v>13</v>
      </c>
    </row>
    <row r="26" spans="1:12" ht="15.75" customHeight="1" x14ac:dyDescent="0.25">
      <c r="A26" t="s">
        <v>37</v>
      </c>
    </row>
    <row r="27" spans="1:12" ht="15.75" customHeight="1" x14ac:dyDescent="0.25">
      <c r="A27" t="s">
        <v>22</v>
      </c>
    </row>
    <row r="28" spans="1:12" ht="15.75" customHeight="1" x14ac:dyDescent="0.25">
      <c r="A28" t="s">
        <v>52</v>
      </c>
    </row>
    <row r="29" spans="1:12" ht="15.75" customHeight="1" x14ac:dyDescent="0.25">
      <c r="A29" t="s">
        <v>49</v>
      </c>
    </row>
    <row r="30" spans="1:12" ht="15.75" customHeight="1" x14ac:dyDescent="0.25">
      <c r="A30" t="s">
        <v>10</v>
      </c>
    </row>
    <row r="31" spans="1:12" ht="15.75" customHeight="1" x14ac:dyDescent="0.25">
      <c r="A31" t="s">
        <v>16</v>
      </c>
    </row>
    <row r="32" spans="1:12" ht="15.75" customHeight="1" x14ac:dyDescent="0.25">
      <c r="A32" t="s">
        <v>11</v>
      </c>
    </row>
    <row r="33" spans="1:1" ht="15.75" customHeight="1" x14ac:dyDescent="0.25">
      <c r="A33" s="5" t="s">
        <v>104</v>
      </c>
    </row>
    <row r="34" spans="1:1" ht="15.75" customHeight="1" x14ac:dyDescent="0.25">
      <c r="A34" t="s">
        <v>57</v>
      </c>
    </row>
    <row r="35" spans="1:1" ht="15.75" customHeight="1" x14ac:dyDescent="0.25">
      <c r="A35" t="s">
        <v>39</v>
      </c>
    </row>
    <row r="36" spans="1:1" ht="15.75" customHeight="1" x14ac:dyDescent="0.25">
      <c r="A36" t="s">
        <v>48</v>
      </c>
    </row>
    <row r="37" spans="1:1" ht="15.75" customHeight="1" x14ac:dyDescent="0.25">
      <c r="A37" t="s">
        <v>68</v>
      </c>
    </row>
    <row r="38" spans="1:1" ht="15.75" customHeight="1" x14ac:dyDescent="0.25">
      <c r="A38" t="s">
        <v>54</v>
      </c>
    </row>
    <row r="39" spans="1:1" ht="15.75" customHeight="1" x14ac:dyDescent="0.25">
      <c r="A39" s="5" t="s">
        <v>75</v>
      </c>
    </row>
    <row r="40" spans="1:1" ht="15.75" customHeight="1" x14ac:dyDescent="0.25">
      <c r="A40" t="s">
        <v>25</v>
      </c>
    </row>
    <row r="41" spans="1:1" ht="15.75" customHeight="1" x14ac:dyDescent="0.25">
      <c r="A41" t="s">
        <v>18</v>
      </c>
    </row>
    <row r="42" spans="1:1" ht="15.75" customHeight="1" x14ac:dyDescent="0.25">
      <c r="A42" t="s">
        <v>66</v>
      </c>
    </row>
    <row r="43" spans="1:1" ht="15.75" customHeight="1" x14ac:dyDescent="0.25">
      <c r="A43" t="s">
        <v>42</v>
      </c>
    </row>
    <row r="44" spans="1:1" ht="15.75" customHeight="1" x14ac:dyDescent="0.25">
      <c r="A44" s="5" t="s">
        <v>74</v>
      </c>
    </row>
    <row r="45" spans="1:1" ht="15.75" customHeight="1" x14ac:dyDescent="0.25">
      <c r="A45" t="s">
        <v>34</v>
      </c>
    </row>
    <row r="46" spans="1:1" ht="15.75" customHeight="1" x14ac:dyDescent="0.25">
      <c r="A46" t="s">
        <v>47</v>
      </c>
    </row>
    <row r="47" spans="1:1" ht="15.75" customHeight="1" x14ac:dyDescent="0.25">
      <c r="A47" t="s">
        <v>20</v>
      </c>
    </row>
    <row r="48" spans="1:1" ht="15.75" customHeight="1" x14ac:dyDescent="0.25">
      <c r="A48" t="s">
        <v>46</v>
      </c>
    </row>
    <row r="49" spans="1:1" ht="15.75" customHeight="1" x14ac:dyDescent="0.25">
      <c r="A49" t="s">
        <v>26</v>
      </c>
    </row>
    <row r="50" spans="1:1" ht="15.75" customHeight="1" x14ac:dyDescent="0.25">
      <c r="A50" t="s">
        <v>9</v>
      </c>
    </row>
    <row r="51" spans="1:1" ht="15.75" customHeight="1" x14ac:dyDescent="0.25">
      <c r="A51" t="s">
        <v>36</v>
      </c>
    </row>
    <row r="52" spans="1:1" ht="15.75" customHeight="1" x14ac:dyDescent="0.25">
      <c r="A52" t="s">
        <v>31</v>
      </c>
    </row>
    <row r="53" spans="1:1" ht="15.75" customHeight="1" x14ac:dyDescent="0.25">
      <c r="A53" t="s">
        <v>28</v>
      </c>
    </row>
    <row r="54" spans="1:1" ht="15.75" customHeight="1" x14ac:dyDescent="0.25">
      <c r="A54" t="s">
        <v>27</v>
      </c>
    </row>
    <row r="55" spans="1:1" ht="15.75" customHeight="1" x14ac:dyDescent="0.25">
      <c r="A55" t="s">
        <v>41</v>
      </c>
    </row>
    <row r="56" spans="1:1" ht="15.75" customHeight="1" x14ac:dyDescent="0.25">
      <c r="A56" t="s">
        <v>40</v>
      </c>
    </row>
    <row r="57" spans="1:1" ht="15.75" customHeight="1" x14ac:dyDescent="0.25">
      <c r="A57" t="s">
        <v>12</v>
      </c>
    </row>
    <row r="58" spans="1:1" ht="15.75" customHeight="1" x14ac:dyDescent="0.25">
      <c r="A58" t="s">
        <v>56</v>
      </c>
    </row>
    <row r="59" spans="1:1" ht="15.75" customHeight="1" x14ac:dyDescent="0.25">
      <c r="A59" s="5" t="s">
        <v>73</v>
      </c>
    </row>
    <row r="60" spans="1:1" ht="15.75" customHeight="1" x14ac:dyDescent="0.25">
      <c r="A60" t="s">
        <v>55</v>
      </c>
    </row>
    <row r="61" spans="1:1" ht="15.75" customHeight="1" x14ac:dyDescent="0.25">
      <c r="A61" t="s">
        <v>35</v>
      </c>
    </row>
    <row r="62" spans="1:1" ht="15.75" customHeight="1" x14ac:dyDescent="0.25">
      <c r="A62" t="s">
        <v>15</v>
      </c>
    </row>
    <row r="63" spans="1:1" ht="15.75" customHeight="1" x14ac:dyDescent="0.25">
      <c r="A63" t="s">
        <v>63</v>
      </c>
    </row>
    <row r="64" spans="1:1" ht="15.75" customHeight="1" x14ac:dyDescent="0.25">
      <c r="A64" t="s">
        <v>23</v>
      </c>
    </row>
    <row r="65" spans="1:1" ht="15.75" customHeight="1" x14ac:dyDescent="0.25">
      <c r="A65" t="s">
        <v>38</v>
      </c>
    </row>
    <row r="66" spans="1:1" ht="15.75" customHeight="1" x14ac:dyDescent="0.25">
      <c r="A66" t="s">
        <v>29</v>
      </c>
    </row>
    <row r="67" spans="1:1" ht="15.75" customHeight="1" x14ac:dyDescent="0.25">
      <c r="A67" t="s">
        <v>59</v>
      </c>
    </row>
    <row r="68" spans="1:1" ht="15.75" customHeight="1" x14ac:dyDescent="0.25">
      <c r="A68" s="5"/>
    </row>
    <row r="69" spans="1:1" ht="15.75" customHeight="1" x14ac:dyDescent="0.25"/>
    <row r="70" spans="1:1" ht="15.75" customHeight="1" x14ac:dyDescent="0.25"/>
    <row r="71" spans="1:1" ht="15.75" customHeight="1" x14ac:dyDescent="0.25"/>
    <row r="72" spans="1:1" ht="15.75" customHeight="1" x14ac:dyDescent="0.25"/>
    <row r="73" spans="1:1" ht="15.75" customHeight="1" x14ac:dyDescent="0.25"/>
    <row r="74" spans="1:1" ht="15.75" customHeight="1" x14ac:dyDescent="0.25"/>
    <row r="75" spans="1:1" ht="15.75" customHeight="1" x14ac:dyDescent="0.25"/>
    <row r="76" spans="1:1" ht="15.75" customHeight="1" x14ac:dyDescent="0.25"/>
    <row r="77" spans="1:1" ht="15.75" customHeight="1" x14ac:dyDescent="0.25"/>
    <row r="78" spans="1:1" ht="15.75" customHeight="1" x14ac:dyDescent="0.25"/>
    <row r="79" spans="1:1" ht="15.75" customHeight="1" x14ac:dyDescent="0.25"/>
    <row r="80" spans="1: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</sheetData>
  <dataValidations count="2">
    <dataValidation type="list" allowBlank="1" showInputMessage="1" showErrorMessage="1" sqref="J2" xr:uid="{00000000-0002-0000-0100-000000000000}">
      <formula1>$A$3:$A$68</formula1>
    </dataValidation>
    <dataValidation type="list" allowBlank="1" showInputMessage="1" showErrorMessage="1" sqref="I2" xr:uid="{00000000-0002-0000-0100-000001000000}">
      <formula1>$D$3:$D$5</formula1>
    </dataValidation>
  </dataValidations>
  <pageMargins left="0.7" right="0.7" top="0.75" bottom="0.75" header="0" footer="0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PlanilladeCargaTexcargo</vt:lpstr>
      <vt:lpstr>Comunas</vt:lpstr>
      <vt:lpstr>receptor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Jermain Lovera</dc:creator>
  <cp:lastModifiedBy>Miguel</cp:lastModifiedBy>
  <cp:lastPrinted>2021-06-14T03:50:23Z</cp:lastPrinted>
  <dcterms:created xsi:type="dcterms:W3CDTF">2021-01-05T13:53:49Z</dcterms:created>
  <dcterms:modified xsi:type="dcterms:W3CDTF">2021-07-13T22:37:09Z</dcterms:modified>
</cp:coreProperties>
</file>