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MIGSAN_GIT\2228_AlarmeFenetre\2228_AlarmeFenetreOuverte\hard\2228_Altium\2228_AlarmeFenetre_Emetteur\Project Outputs for 2228_AlarmeFenetre_Emetteur\"/>
    </mc:Choice>
  </mc:AlternateContent>
  <bookViews>
    <workbookView xWindow="0" yWindow="0" windowWidth="28800" windowHeight="10500"/>
  </bookViews>
  <sheets>
    <sheet name="B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0" i="1" l="1"/>
  <c r="K28" i="1"/>
  <c r="K27" i="1"/>
  <c r="K26" i="1"/>
  <c r="K25" i="1"/>
  <c r="K24" i="1"/>
  <c r="K23" i="1"/>
  <c r="K22" i="1"/>
  <c r="K20" i="1"/>
  <c r="K19" i="1"/>
  <c r="K17" i="1"/>
  <c r="K12" i="1"/>
  <c r="K11" i="1"/>
  <c r="K10" i="1"/>
  <c r="K9" i="1"/>
  <c r="K8" i="1"/>
  <c r="K7" i="1"/>
  <c r="K5" i="1"/>
  <c r="G3" i="1" l="1"/>
</calcChain>
</file>

<file path=xl/sharedStrings.xml><?xml version="1.0" encoding="utf-8"?>
<sst xmlns="http://schemas.openxmlformats.org/spreadsheetml/2006/main" count="194" uniqueCount="128">
  <si>
    <r>
      <t>ETML-</t>
    </r>
    <r>
      <rPr>
        <sz val="28"/>
        <color rgb="FFFF0000"/>
        <rFont val="ETML"/>
        <family val="2"/>
      </rPr>
      <t>ES</t>
    </r>
  </si>
  <si>
    <t>Alarme pour fenêtre ouverte</t>
  </si>
  <si>
    <t>Date :</t>
  </si>
  <si>
    <t>Version :</t>
  </si>
  <si>
    <t>1.0</t>
  </si>
  <si>
    <t>A</t>
  </si>
  <si>
    <t>Miguel Santos</t>
  </si>
  <si>
    <t>PCB :</t>
  </si>
  <si>
    <t>Bill of materials</t>
  </si>
  <si>
    <t>Name of project :</t>
  </si>
  <si>
    <t>N° of project :</t>
  </si>
  <si>
    <t>Author :</t>
  </si>
  <si>
    <t>Description</t>
  </si>
  <si>
    <t>Test Point, 1 Position SMD, RoHS, Tape and Reel</t>
  </si>
  <si>
    <t>Low power energy harvester</t>
  </si>
  <si>
    <t>Polarized SuperCapacitor (Radial)</t>
  </si>
  <si>
    <t>Capacitor</t>
  </si>
  <si>
    <t>Inductor SMD</t>
  </si>
  <si>
    <t>Multicell Battery</t>
  </si>
  <si>
    <t>Anysolar KXOB25-05X3F</t>
  </si>
  <si>
    <t>MOSFET P-CH 20V 0.1A VMT3</t>
  </si>
  <si>
    <t>Designator</t>
  </si>
  <si>
    <t>B2A</t>
  </si>
  <si>
    <t>GND1, GND2, VCC, VIN, VMUL, VSEC, VSTOR</t>
  </si>
  <si>
    <t>U1</t>
  </si>
  <si>
    <t>U5</t>
  </si>
  <si>
    <t>U4</t>
  </si>
  <si>
    <t>B1</t>
  </si>
  <si>
    <t>M1</t>
  </si>
  <si>
    <t>C8</t>
  </si>
  <si>
    <t>R4</t>
  </si>
  <si>
    <t>R2, R3</t>
  </si>
  <si>
    <t>R1</t>
  </si>
  <si>
    <t>R6</t>
  </si>
  <si>
    <t>X2, X3, X4, X5</t>
  </si>
  <si>
    <t>X1</t>
  </si>
  <si>
    <t>C3, C6</t>
  </si>
  <si>
    <t>C1, C5, C7</t>
  </si>
  <si>
    <t>C2, C4, C9</t>
  </si>
  <si>
    <t>L1</t>
  </si>
  <si>
    <t>B2</t>
  </si>
  <si>
    <t>L2</t>
  </si>
  <si>
    <t>U6</t>
  </si>
  <si>
    <t>PCB0</t>
  </si>
  <si>
    <t>S1</t>
  </si>
  <si>
    <t>U2, U3</t>
  </si>
  <si>
    <t>R5</t>
  </si>
  <si>
    <t>Q1</t>
  </si>
  <si>
    <t>Value</t>
  </si>
  <si>
    <t>2F</t>
  </si>
  <si>
    <t>22µF</t>
  </si>
  <si>
    <t>3.6M</t>
  </si>
  <si>
    <t>5.1M</t>
  </si>
  <si>
    <t>8.2M</t>
  </si>
  <si>
    <t>100k</t>
  </si>
  <si>
    <t>10nF</t>
  </si>
  <si>
    <t>4.7µF</t>
  </si>
  <si>
    <t>100nF</t>
  </si>
  <si>
    <t>22µH</t>
  </si>
  <si>
    <t>2.2µH</t>
  </si>
  <si>
    <t>3.3M</t>
  </si>
  <si>
    <t>Quantity</t>
  </si>
  <si>
    <t>Manufacturer 1</t>
  </si>
  <si>
    <t>Keystone Electronics</t>
  </si>
  <si>
    <t>Texas Instruments</t>
  </si>
  <si>
    <t>Cornell Dubilier</t>
  </si>
  <si>
    <t>Radial Magnet</t>
  </si>
  <si>
    <t>Murata</t>
  </si>
  <si>
    <t>Vishay</t>
  </si>
  <si>
    <t>Wurth Electronics</t>
  </si>
  <si>
    <t>Walsin Technologies</t>
  </si>
  <si>
    <t>Nordic Semiconductor</t>
  </si>
  <si>
    <t>Eurocircuits</t>
  </si>
  <si>
    <t>ANYSOLAR</t>
  </si>
  <si>
    <t>Diodes</t>
  </si>
  <si>
    <t>Rohm</t>
  </si>
  <si>
    <t>Manufacturer Part Number 1</t>
  </si>
  <si>
    <t>BQ25505RGRR</t>
  </si>
  <si>
    <t>DRV5032FBDBZR</t>
  </si>
  <si>
    <t>TPS613221ADBVT</t>
  </si>
  <si>
    <t>DSF205Q3R0</t>
  </si>
  <si>
    <t>GRM21BZ71A226ME15L</t>
  </si>
  <si>
    <t>CRCW08053M60FKEA</t>
  </si>
  <si>
    <t>CRCW08055M10FKEA</t>
  </si>
  <si>
    <t>CRCW08058M20FKEA</t>
  </si>
  <si>
    <t>CRCW0805100KFKEB</t>
  </si>
  <si>
    <t>WLPH201610M2R2PP</t>
  </si>
  <si>
    <t>NRF52840-DONGLE</t>
  </si>
  <si>
    <t>2228_Emetteur_PCB0</t>
  </si>
  <si>
    <t>KXOB25-03X4F-TR</t>
  </si>
  <si>
    <t>DMP3085LSD-13</t>
  </si>
  <si>
    <t>KTR10EZPF3304</t>
  </si>
  <si>
    <t>RZM001P02T2L</t>
  </si>
  <si>
    <t>Supplier 1</t>
  </si>
  <si>
    <t>Digi-Key</t>
  </si>
  <si>
    <t>Mouser</t>
  </si>
  <si>
    <t>Supplier Part Number 1</t>
  </si>
  <si>
    <t>36-2469-ND</t>
  </si>
  <si>
    <t>36-5019CT-ND</t>
  </si>
  <si>
    <t>296-37078-1-ND</t>
  </si>
  <si>
    <t>296-47323-1-ND</t>
  </si>
  <si>
    <t>296-49467-1-ND</t>
  </si>
  <si>
    <t>338-DSF205Q3R0-ND</t>
  </si>
  <si>
    <t>469-1059-ND</t>
  </si>
  <si>
    <t>490-GRM21BZ71A226ME15LCT-ND</t>
  </si>
  <si>
    <t>541-3.60MCCT-ND</t>
  </si>
  <si>
    <t>541-5.10MCCT-ND</t>
  </si>
  <si>
    <t>541-8.20MCCT-ND</t>
  </si>
  <si>
    <t>541-4318-1-ND</t>
  </si>
  <si>
    <t>710-61300421121</t>
  </si>
  <si>
    <t>732-5315-ND</t>
  </si>
  <si>
    <t>732-7579-1-ND</t>
  </si>
  <si>
    <t>732-7666-1-ND</t>
  </si>
  <si>
    <t>732-8026-1-ND</t>
  </si>
  <si>
    <t>732-10821-1-ND</t>
  </si>
  <si>
    <t>732-691210910002-ND</t>
  </si>
  <si>
    <t>791-WLPH201610M2R2PP</t>
  </si>
  <si>
    <t>1490-1073-ND</t>
  </si>
  <si>
    <t>2994-KXOB25-03X4F-TRCT-ND</t>
  </si>
  <si>
    <t>DMP3085LSD-13DICT-ND</t>
  </si>
  <si>
    <t>RHM3.30MAHCT-ND</t>
  </si>
  <si>
    <t>RZM001P02T2LCT-ND</t>
  </si>
  <si>
    <t>In stock</t>
  </si>
  <si>
    <t>No</t>
  </si>
  <si>
    <t>Yes</t>
  </si>
  <si>
    <t>Price U.</t>
  </si>
  <si>
    <t>Price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</si>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</sst>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CHF&quot;_-;\-* #,##0.00\ &quot;CHF&quot;_-;_-* &quot;-&quot;??\ &quot;CHF&quot;_-;_-@_-"/>
  </numFmts>
  <fonts count="9" x14ac:knownFonts="1">
    <font>
      <sz val="11"/>
      <color theme="1"/>
      <name val="Calibri"/>
      <family val="2"/>
      <scheme val="minor"/>
    </font>
    <font>
      <sz val="28"/>
      <color theme="1"/>
      <name val="ETML"/>
      <family val="2"/>
    </font>
    <font>
      <sz val="28"/>
      <color rgb="FFFF0000"/>
      <name val="ETML"/>
      <family val="2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left" vertical="center"/>
    </xf>
    <xf numFmtId="14" fontId="6" fillId="0" borderId="9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44" fontId="3" fillId="2" borderId="24" xfId="1" applyFont="1" applyFill="1" applyBorder="1" applyAlignment="1">
      <alignment horizontal="left" vertical="center" wrapText="1"/>
    </xf>
    <xf numFmtId="44" fontId="3" fillId="0" borderId="25" xfId="1" applyFont="1" applyBorder="1" applyAlignment="1">
      <alignment horizontal="left" vertical="center" wrapText="1"/>
    </xf>
    <xf numFmtId="44" fontId="3" fillId="0" borderId="6" xfId="1" applyFont="1" applyBorder="1" applyAlignment="1">
      <alignment horizontal="left" vertical="center" wrapText="1"/>
    </xf>
    <xf numFmtId="44" fontId="3" fillId="2" borderId="12" xfId="1" applyFont="1" applyFill="1" applyBorder="1" applyAlignment="1">
      <alignment horizontal="left" vertical="center" wrapText="1"/>
    </xf>
    <xf numFmtId="44" fontId="8" fillId="0" borderId="26" xfId="0" applyNumberFormat="1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2" zoomScaleNormal="100" workbookViewId="0">
      <selection activeCell="L28" sqref="L28"/>
    </sheetView>
  </sheetViews>
  <sheetFormatPr baseColWidth="10" defaultRowHeight="15" x14ac:dyDescent="0.25"/>
  <cols>
    <col min="1" max="1" width="25.42578125" customWidth="1"/>
    <col min="2" max="2" width="15" customWidth="1"/>
    <col min="3" max="4" width="11" customWidth="1"/>
    <col min="5" max="6" width="21.7109375" customWidth="1"/>
    <col min="7" max="7" width="12.5703125" customWidth="1"/>
    <col min="8" max="8" width="21.7109375" customWidth="1"/>
    <col min="9" max="9" width="10.85546875" customWidth="1"/>
    <col min="10" max="11" width="12.85546875" customWidth="1"/>
  </cols>
  <sheetData>
    <row r="1" spans="1:11" s="2" customFormat="1" ht="49.5" customHeight="1" thickBot="1" x14ac:dyDescent="0.3">
      <c r="A1" s="21" t="s">
        <v>0</v>
      </c>
      <c r="B1" s="22"/>
      <c r="C1" s="23"/>
      <c r="D1" s="14" t="s">
        <v>8</v>
      </c>
      <c r="E1" s="15"/>
      <c r="F1" s="15"/>
      <c r="G1" s="15"/>
      <c r="H1" s="15"/>
      <c r="I1" s="15"/>
      <c r="J1" s="39"/>
      <c r="K1" s="16"/>
    </row>
    <row r="2" spans="1:11" s="3" customFormat="1" ht="32.25" customHeight="1" x14ac:dyDescent="0.25">
      <c r="A2" s="17" t="s">
        <v>9</v>
      </c>
      <c r="B2" s="18"/>
      <c r="C2" s="26" t="s">
        <v>1</v>
      </c>
      <c r="D2" s="26"/>
      <c r="E2" s="27"/>
      <c r="F2" s="8" t="s">
        <v>11</v>
      </c>
      <c r="G2" s="26" t="s">
        <v>6</v>
      </c>
      <c r="H2" s="27"/>
      <c r="I2" s="8" t="s">
        <v>7</v>
      </c>
      <c r="J2" s="29" t="s">
        <v>5</v>
      </c>
      <c r="K2" s="30"/>
    </row>
    <row r="3" spans="1:11" s="3" customFormat="1" ht="32.25" customHeight="1" thickBot="1" x14ac:dyDescent="0.3">
      <c r="A3" s="19" t="s">
        <v>10</v>
      </c>
      <c r="B3" s="20"/>
      <c r="C3" s="20">
        <v>2228</v>
      </c>
      <c r="D3" s="20"/>
      <c r="E3" s="28"/>
      <c r="F3" s="9" t="s">
        <v>2</v>
      </c>
      <c r="G3" s="24">
        <f ca="1">TODAY()</f>
        <v>45090</v>
      </c>
      <c r="H3" s="25"/>
      <c r="I3" s="9" t="s">
        <v>3</v>
      </c>
      <c r="J3" s="31" t="s">
        <v>4</v>
      </c>
      <c r="K3" s="32"/>
    </row>
    <row r="4" spans="1:11" s="4" customFormat="1" ht="30.75" thickBot="1" x14ac:dyDescent="0.3">
      <c r="A4" s="5" t="s">
        <v>12</v>
      </c>
      <c r="B4" s="6" t="s">
        <v>21</v>
      </c>
      <c r="C4" s="6" t="s">
        <v>48</v>
      </c>
      <c r="D4" s="6" t="s">
        <v>61</v>
      </c>
      <c r="E4" s="6" t="s">
        <v>62</v>
      </c>
      <c r="F4" s="6" t="s">
        <v>76</v>
      </c>
      <c r="G4" s="6" t="s">
        <v>93</v>
      </c>
      <c r="H4" s="6" t="s">
        <v>96</v>
      </c>
      <c r="I4" s="6" t="s">
        <v>122</v>
      </c>
      <c r="J4" s="33" t="s">
        <v>125</v>
      </c>
      <c r="K4" s="7" t="s">
        <v>126</v>
      </c>
    </row>
    <row r="5" spans="1:11" x14ac:dyDescent="0.25">
      <c r="A5" s="10"/>
      <c r="B5" s="11" t="s">
        <v>22</v>
      </c>
      <c r="C5" s="11"/>
      <c r="D5" s="11">
        <v>1</v>
      </c>
      <c r="E5" s="11" t="s">
        <v>63</v>
      </c>
      <c r="F5" s="11">
        <v>2469</v>
      </c>
      <c r="G5" s="11" t="s">
        <v>94</v>
      </c>
      <c r="H5" s="11" t="s">
        <v>97</v>
      </c>
      <c r="I5" s="11" t="s">
        <v>123</v>
      </c>
      <c r="J5" s="34">
        <v>1.2</v>
      </c>
      <c r="K5" s="37">
        <f>J5*D5</f>
        <v>1.2</v>
      </c>
    </row>
    <row r="6" spans="1:11" ht="60" x14ac:dyDescent="0.25">
      <c r="A6" s="12" t="s">
        <v>13</v>
      </c>
      <c r="B6" s="13" t="s">
        <v>23</v>
      </c>
      <c r="C6" s="13"/>
      <c r="D6" s="13">
        <v>7</v>
      </c>
      <c r="E6" s="13" t="s">
        <v>63</v>
      </c>
      <c r="F6" s="13">
        <v>5019</v>
      </c>
      <c r="G6" s="13" t="s">
        <v>94</v>
      </c>
      <c r="H6" s="13" t="s">
        <v>98</v>
      </c>
      <c r="I6" s="13" t="s">
        <v>124</v>
      </c>
      <c r="J6" s="35"/>
      <c r="K6" s="36"/>
    </row>
    <row r="7" spans="1:11" ht="30" x14ac:dyDescent="0.25">
      <c r="A7" s="10" t="s">
        <v>14</v>
      </c>
      <c r="B7" s="11" t="s">
        <v>24</v>
      </c>
      <c r="C7" s="11"/>
      <c r="D7" s="11">
        <v>1</v>
      </c>
      <c r="E7" s="11" t="s">
        <v>64</v>
      </c>
      <c r="F7" s="11" t="s">
        <v>77</v>
      </c>
      <c r="G7" s="11" t="s">
        <v>94</v>
      </c>
      <c r="H7" s="11" t="s">
        <v>99</v>
      </c>
      <c r="I7" s="11" t="s">
        <v>123</v>
      </c>
      <c r="J7" s="34">
        <v>4.21</v>
      </c>
      <c r="K7" s="37">
        <f t="shared" ref="K7:K12" si="0">J7*D7</f>
        <v>4.21</v>
      </c>
    </row>
    <row r="8" spans="1:11" x14ac:dyDescent="0.25">
      <c r="A8" s="12"/>
      <c r="B8" s="13" t="s">
        <v>25</v>
      </c>
      <c r="C8" s="13"/>
      <c r="D8" s="13">
        <v>1</v>
      </c>
      <c r="E8" s="13" t="s">
        <v>64</v>
      </c>
      <c r="F8" s="13" t="s">
        <v>78</v>
      </c>
      <c r="G8" s="13" t="s">
        <v>94</v>
      </c>
      <c r="H8" s="13" t="s">
        <v>100</v>
      </c>
      <c r="I8" s="13" t="s">
        <v>123</v>
      </c>
      <c r="J8" s="35">
        <v>0.6</v>
      </c>
      <c r="K8" s="36">
        <f t="shared" si="0"/>
        <v>0.6</v>
      </c>
    </row>
    <row r="9" spans="1:11" x14ac:dyDescent="0.25">
      <c r="A9" s="10"/>
      <c r="B9" s="11" t="s">
        <v>26</v>
      </c>
      <c r="C9" s="11"/>
      <c r="D9" s="11">
        <v>1</v>
      </c>
      <c r="E9" s="11" t="s">
        <v>64</v>
      </c>
      <c r="F9" s="11" t="s">
        <v>79</v>
      </c>
      <c r="G9" s="11" t="s">
        <v>94</v>
      </c>
      <c r="H9" s="11" t="s">
        <v>101</v>
      </c>
      <c r="I9" s="11" t="s">
        <v>123</v>
      </c>
      <c r="J9" s="34">
        <v>1.05</v>
      </c>
      <c r="K9" s="37">
        <f t="shared" si="0"/>
        <v>1.05</v>
      </c>
    </row>
    <row r="10" spans="1:11" ht="30" x14ac:dyDescent="0.25">
      <c r="A10" s="12" t="s">
        <v>15</v>
      </c>
      <c r="B10" s="13" t="s">
        <v>27</v>
      </c>
      <c r="C10" s="13" t="s">
        <v>49</v>
      </c>
      <c r="D10" s="13">
        <v>1</v>
      </c>
      <c r="E10" s="13" t="s">
        <v>65</v>
      </c>
      <c r="F10" s="13" t="s">
        <v>80</v>
      </c>
      <c r="G10" s="13" t="s">
        <v>94</v>
      </c>
      <c r="H10" s="13" t="s">
        <v>102</v>
      </c>
      <c r="I10" s="13" t="s">
        <v>123</v>
      </c>
      <c r="J10" s="35">
        <v>1.2</v>
      </c>
      <c r="K10" s="36">
        <f t="shared" si="0"/>
        <v>1.2</v>
      </c>
    </row>
    <row r="11" spans="1:11" x14ac:dyDescent="0.25">
      <c r="A11" s="10"/>
      <c r="B11" s="11" t="s">
        <v>28</v>
      </c>
      <c r="C11" s="11"/>
      <c r="D11" s="11">
        <v>1</v>
      </c>
      <c r="E11" s="11" t="s">
        <v>66</v>
      </c>
      <c r="F11" s="11">
        <v>8189</v>
      </c>
      <c r="G11" s="11" t="s">
        <v>94</v>
      </c>
      <c r="H11" s="11" t="s">
        <v>103</v>
      </c>
      <c r="I11" s="11" t="s">
        <v>123</v>
      </c>
      <c r="J11" s="34">
        <v>0.21</v>
      </c>
      <c r="K11" s="37">
        <f t="shared" si="0"/>
        <v>0.21</v>
      </c>
    </row>
    <row r="12" spans="1:11" ht="45" x14ac:dyDescent="0.25">
      <c r="A12" s="12" t="s">
        <v>16</v>
      </c>
      <c r="B12" s="13" t="s">
        <v>29</v>
      </c>
      <c r="C12" s="13" t="s">
        <v>50</v>
      </c>
      <c r="D12" s="13">
        <v>1</v>
      </c>
      <c r="E12" s="13" t="s">
        <v>67</v>
      </c>
      <c r="F12" s="13" t="s">
        <v>81</v>
      </c>
      <c r="G12" s="13" t="s">
        <v>94</v>
      </c>
      <c r="H12" s="13" t="s">
        <v>104</v>
      </c>
      <c r="I12" s="13" t="s">
        <v>123</v>
      </c>
      <c r="J12" s="35">
        <v>0.36</v>
      </c>
      <c r="K12" s="36">
        <f t="shared" si="0"/>
        <v>0.36</v>
      </c>
    </row>
    <row r="13" spans="1:11" ht="30" x14ac:dyDescent="0.25">
      <c r="A13" s="10"/>
      <c r="B13" s="11" t="s">
        <v>30</v>
      </c>
      <c r="C13" s="11" t="s">
        <v>51</v>
      </c>
      <c r="D13" s="11">
        <v>1</v>
      </c>
      <c r="E13" s="11" t="s">
        <v>68</v>
      </c>
      <c r="F13" s="11" t="s">
        <v>82</v>
      </c>
      <c r="G13" s="11" t="s">
        <v>94</v>
      </c>
      <c r="H13" s="11" t="s">
        <v>105</v>
      </c>
      <c r="I13" s="11" t="s">
        <v>124</v>
      </c>
      <c r="J13" s="34"/>
      <c r="K13" s="37"/>
    </row>
    <row r="14" spans="1:11" ht="30" x14ac:dyDescent="0.25">
      <c r="A14" s="12"/>
      <c r="B14" s="13" t="s">
        <v>31</v>
      </c>
      <c r="C14" s="13" t="s">
        <v>52</v>
      </c>
      <c r="D14" s="13">
        <v>2</v>
      </c>
      <c r="E14" s="13" t="s">
        <v>68</v>
      </c>
      <c r="F14" s="13" t="s">
        <v>83</v>
      </c>
      <c r="G14" s="13" t="s">
        <v>94</v>
      </c>
      <c r="H14" s="13" t="s">
        <v>106</v>
      </c>
      <c r="I14" s="13" t="s">
        <v>124</v>
      </c>
      <c r="J14" s="35"/>
      <c r="K14" s="36"/>
    </row>
    <row r="15" spans="1:11" ht="30" x14ac:dyDescent="0.25">
      <c r="A15" s="10"/>
      <c r="B15" s="11" t="s">
        <v>32</v>
      </c>
      <c r="C15" s="11" t="s">
        <v>53</v>
      </c>
      <c r="D15" s="11">
        <v>1</v>
      </c>
      <c r="E15" s="11" t="s">
        <v>68</v>
      </c>
      <c r="F15" s="11" t="s">
        <v>84</v>
      </c>
      <c r="G15" s="11" t="s">
        <v>94</v>
      </c>
      <c r="H15" s="11" t="s">
        <v>107</v>
      </c>
      <c r="I15" s="11" t="s">
        <v>124</v>
      </c>
      <c r="J15" s="34"/>
      <c r="K15" s="37"/>
    </row>
    <row r="16" spans="1:11" x14ac:dyDescent="0.25">
      <c r="A16" s="12"/>
      <c r="B16" s="13" t="s">
        <v>33</v>
      </c>
      <c r="C16" s="13" t="s">
        <v>54</v>
      </c>
      <c r="D16" s="13">
        <v>1</v>
      </c>
      <c r="E16" s="13" t="s">
        <v>68</v>
      </c>
      <c r="F16" s="13" t="s">
        <v>85</v>
      </c>
      <c r="G16" s="13" t="s">
        <v>94</v>
      </c>
      <c r="H16" s="13" t="s">
        <v>108</v>
      </c>
      <c r="I16" s="13" t="s">
        <v>124</v>
      </c>
      <c r="J16" s="35"/>
      <c r="K16" s="36"/>
    </row>
    <row r="17" spans="1:11" x14ac:dyDescent="0.25">
      <c r="A17" s="10"/>
      <c r="B17" s="11" t="s">
        <v>34</v>
      </c>
      <c r="C17" s="11"/>
      <c r="D17" s="11">
        <v>4</v>
      </c>
      <c r="E17" s="11" t="s">
        <v>69</v>
      </c>
      <c r="F17" s="11">
        <v>61300421121</v>
      </c>
      <c r="G17" s="11" t="s">
        <v>95</v>
      </c>
      <c r="H17" s="11" t="s">
        <v>109</v>
      </c>
      <c r="I17" s="11" t="s">
        <v>123</v>
      </c>
      <c r="J17" s="34">
        <v>1.78</v>
      </c>
      <c r="K17" s="37">
        <f>J17*D17</f>
        <v>7.12</v>
      </c>
    </row>
    <row r="18" spans="1:11" x14ac:dyDescent="0.25">
      <c r="A18" s="12"/>
      <c r="B18" s="13" t="s">
        <v>35</v>
      </c>
      <c r="C18" s="13"/>
      <c r="D18" s="13">
        <v>1</v>
      </c>
      <c r="E18" s="13" t="s">
        <v>69</v>
      </c>
      <c r="F18" s="13">
        <v>61300211121</v>
      </c>
      <c r="G18" s="13" t="s">
        <v>94</v>
      </c>
      <c r="H18" s="13" t="s">
        <v>110</v>
      </c>
      <c r="I18" s="13" t="s">
        <v>124</v>
      </c>
      <c r="J18" s="35"/>
      <c r="K18" s="36"/>
    </row>
    <row r="19" spans="1:11" x14ac:dyDescent="0.25">
      <c r="A19" s="10" t="s">
        <v>16</v>
      </c>
      <c r="B19" s="11" t="s">
        <v>36</v>
      </c>
      <c r="C19" s="11" t="s">
        <v>55</v>
      </c>
      <c r="D19" s="11">
        <v>2</v>
      </c>
      <c r="E19" s="11" t="s">
        <v>69</v>
      </c>
      <c r="F19" s="11">
        <v>885012007009</v>
      </c>
      <c r="G19" s="11" t="s">
        <v>94</v>
      </c>
      <c r="H19" s="11" t="s">
        <v>111</v>
      </c>
      <c r="I19" s="11" t="s">
        <v>123</v>
      </c>
      <c r="J19" s="34">
        <v>0.37</v>
      </c>
      <c r="K19" s="37">
        <f t="shared" ref="K19:K20" si="1">J19*D19</f>
        <v>0.74</v>
      </c>
    </row>
    <row r="20" spans="1:11" x14ac:dyDescent="0.25">
      <c r="A20" s="12" t="s">
        <v>16</v>
      </c>
      <c r="B20" s="13" t="s">
        <v>37</v>
      </c>
      <c r="C20" s="13" t="s">
        <v>56</v>
      </c>
      <c r="D20" s="13">
        <v>3</v>
      </c>
      <c r="E20" s="13" t="s">
        <v>69</v>
      </c>
      <c r="F20" s="13">
        <v>885012207053</v>
      </c>
      <c r="G20" s="13" t="s">
        <v>94</v>
      </c>
      <c r="H20" s="13" t="s">
        <v>112</v>
      </c>
      <c r="I20" s="13" t="s">
        <v>123</v>
      </c>
      <c r="J20" s="35">
        <v>1.1100000000000001</v>
      </c>
      <c r="K20" s="36">
        <f t="shared" si="1"/>
        <v>3.33</v>
      </c>
    </row>
    <row r="21" spans="1:11" x14ac:dyDescent="0.25">
      <c r="A21" s="10" t="s">
        <v>16</v>
      </c>
      <c r="B21" s="11" t="s">
        <v>38</v>
      </c>
      <c r="C21" s="11" t="s">
        <v>57</v>
      </c>
      <c r="D21" s="11">
        <v>3</v>
      </c>
      <c r="E21" s="11" t="s">
        <v>69</v>
      </c>
      <c r="F21" s="11">
        <v>885012207016</v>
      </c>
      <c r="G21" s="11" t="s">
        <v>94</v>
      </c>
      <c r="H21" s="11" t="s">
        <v>113</v>
      </c>
      <c r="I21" s="11" t="s">
        <v>124</v>
      </c>
      <c r="J21" s="34"/>
      <c r="K21" s="37"/>
    </row>
    <row r="22" spans="1:11" x14ac:dyDescent="0.25">
      <c r="A22" s="12" t="s">
        <v>17</v>
      </c>
      <c r="B22" s="13" t="s">
        <v>39</v>
      </c>
      <c r="C22" s="13" t="s">
        <v>58</v>
      </c>
      <c r="D22" s="13">
        <v>1</v>
      </c>
      <c r="E22" s="13" t="s">
        <v>69</v>
      </c>
      <c r="F22" s="13">
        <v>74406043220</v>
      </c>
      <c r="G22" s="13" t="s">
        <v>94</v>
      </c>
      <c r="H22" s="13" t="s">
        <v>114</v>
      </c>
      <c r="I22" s="13" t="s">
        <v>123</v>
      </c>
      <c r="J22" s="35">
        <v>0.96</v>
      </c>
      <c r="K22" s="36">
        <f t="shared" ref="K22:K28" si="2">J22*D22</f>
        <v>0.96</v>
      </c>
    </row>
    <row r="23" spans="1:11" x14ac:dyDescent="0.25">
      <c r="A23" s="10" t="s">
        <v>18</v>
      </c>
      <c r="B23" s="11" t="s">
        <v>40</v>
      </c>
      <c r="C23" s="11"/>
      <c r="D23" s="11">
        <v>1</v>
      </c>
      <c r="E23" s="11" t="s">
        <v>69</v>
      </c>
      <c r="F23" s="11">
        <v>691210910002</v>
      </c>
      <c r="G23" s="11" t="s">
        <v>94</v>
      </c>
      <c r="H23" s="11" t="s">
        <v>115</v>
      </c>
      <c r="I23" s="11" t="s">
        <v>123</v>
      </c>
      <c r="J23" s="34">
        <v>1.06</v>
      </c>
      <c r="K23" s="37">
        <f t="shared" si="2"/>
        <v>1.06</v>
      </c>
    </row>
    <row r="24" spans="1:11" ht="30" x14ac:dyDescent="0.25">
      <c r="A24" s="12" t="s">
        <v>17</v>
      </c>
      <c r="B24" s="13" t="s">
        <v>41</v>
      </c>
      <c r="C24" s="13" t="s">
        <v>59</v>
      </c>
      <c r="D24" s="13">
        <v>1</v>
      </c>
      <c r="E24" s="13" t="s">
        <v>70</v>
      </c>
      <c r="F24" s="13" t="s">
        <v>86</v>
      </c>
      <c r="G24" s="13" t="s">
        <v>95</v>
      </c>
      <c r="H24" s="13" t="s">
        <v>116</v>
      </c>
      <c r="I24" s="13" t="s">
        <v>123</v>
      </c>
      <c r="J24" s="35">
        <v>0.1</v>
      </c>
      <c r="K24" s="36">
        <f t="shared" si="2"/>
        <v>0.1</v>
      </c>
    </row>
    <row r="25" spans="1:11" x14ac:dyDescent="0.25">
      <c r="A25" s="10"/>
      <c r="B25" s="11" t="s">
        <v>42</v>
      </c>
      <c r="C25" s="11"/>
      <c r="D25" s="11">
        <v>1</v>
      </c>
      <c r="E25" s="11" t="s">
        <v>71</v>
      </c>
      <c r="F25" s="11" t="s">
        <v>87</v>
      </c>
      <c r="G25" s="11" t="s">
        <v>94</v>
      </c>
      <c r="H25" s="11" t="s">
        <v>117</v>
      </c>
      <c r="I25" s="11" t="s">
        <v>123</v>
      </c>
      <c r="J25" s="34">
        <v>8.99</v>
      </c>
      <c r="K25" s="37">
        <f t="shared" si="2"/>
        <v>8.99</v>
      </c>
    </row>
    <row r="26" spans="1:11" x14ac:dyDescent="0.25">
      <c r="A26" s="12"/>
      <c r="B26" s="13" t="s">
        <v>43</v>
      </c>
      <c r="C26" s="13"/>
      <c r="D26" s="13">
        <v>1</v>
      </c>
      <c r="E26" s="13" t="s">
        <v>72</v>
      </c>
      <c r="F26" s="13" t="s">
        <v>88</v>
      </c>
      <c r="G26" s="13" t="s">
        <v>72</v>
      </c>
      <c r="H26" s="13" t="s">
        <v>88</v>
      </c>
      <c r="I26" s="13" t="s">
        <v>123</v>
      </c>
      <c r="J26" s="35">
        <v>15</v>
      </c>
      <c r="K26" s="36">
        <f t="shared" si="2"/>
        <v>15</v>
      </c>
    </row>
    <row r="27" spans="1:11" ht="30" x14ac:dyDescent="0.25">
      <c r="A27" s="10" t="s">
        <v>19</v>
      </c>
      <c r="B27" s="11" t="s">
        <v>44</v>
      </c>
      <c r="C27" s="11"/>
      <c r="D27" s="11">
        <v>1</v>
      </c>
      <c r="E27" s="11" t="s">
        <v>73</v>
      </c>
      <c r="F27" s="11" t="s">
        <v>89</v>
      </c>
      <c r="G27" s="11" t="s">
        <v>94</v>
      </c>
      <c r="H27" s="11" t="s">
        <v>118</v>
      </c>
      <c r="I27" s="11" t="s">
        <v>123</v>
      </c>
      <c r="J27" s="34">
        <v>2.85</v>
      </c>
      <c r="K27" s="37">
        <f t="shared" si="2"/>
        <v>2.85</v>
      </c>
    </row>
    <row r="28" spans="1:11" ht="30" x14ac:dyDescent="0.25">
      <c r="A28" s="12"/>
      <c r="B28" s="13" t="s">
        <v>45</v>
      </c>
      <c r="C28" s="13"/>
      <c r="D28" s="13">
        <v>2</v>
      </c>
      <c r="E28" s="13" t="s">
        <v>74</v>
      </c>
      <c r="F28" s="13" t="s">
        <v>90</v>
      </c>
      <c r="G28" s="13" t="s">
        <v>94</v>
      </c>
      <c r="H28" s="13" t="s">
        <v>119</v>
      </c>
      <c r="I28" s="13" t="s">
        <v>123</v>
      </c>
      <c r="J28" s="35">
        <v>0.69</v>
      </c>
      <c r="K28" s="36">
        <f t="shared" si="2"/>
        <v>1.38</v>
      </c>
    </row>
    <row r="29" spans="1:11" x14ac:dyDescent="0.25">
      <c r="A29" s="10"/>
      <c r="B29" s="11" t="s">
        <v>46</v>
      </c>
      <c r="C29" s="11" t="s">
        <v>60</v>
      </c>
      <c r="D29" s="11">
        <v>1</v>
      </c>
      <c r="E29" s="11" t="s">
        <v>75</v>
      </c>
      <c r="F29" s="11" t="s">
        <v>91</v>
      </c>
      <c r="G29" s="11" t="s">
        <v>94</v>
      </c>
      <c r="H29" s="11" t="s">
        <v>120</v>
      </c>
      <c r="I29" s="11" t="s">
        <v>124</v>
      </c>
      <c r="J29" s="34"/>
      <c r="K29" s="37"/>
    </row>
    <row r="30" spans="1:11" ht="30.75" thickBot="1" x14ac:dyDescent="0.3">
      <c r="A30" s="12" t="s">
        <v>20</v>
      </c>
      <c r="B30" s="13" t="s">
        <v>47</v>
      </c>
      <c r="C30" s="13"/>
      <c r="D30" s="13">
        <v>1</v>
      </c>
      <c r="E30" s="13" t="s">
        <v>75</v>
      </c>
      <c r="F30" s="13" t="s">
        <v>92</v>
      </c>
      <c r="G30" s="13" t="s">
        <v>94</v>
      </c>
      <c r="H30" s="13" t="s">
        <v>121</v>
      </c>
      <c r="I30" s="13" t="s">
        <v>123</v>
      </c>
      <c r="J30" s="35">
        <v>0.24</v>
      </c>
      <c r="K30" s="36">
        <f>J30*D30</f>
        <v>0.24</v>
      </c>
    </row>
    <row r="31" spans="1:11" ht="27" customHeight="1" thickBot="1" x14ac:dyDescent="0.3">
      <c r="A31" s="1"/>
      <c r="B31" s="1"/>
      <c r="C31" s="1"/>
      <c r="D31" s="1"/>
      <c r="E31" s="1"/>
      <c r="F31" s="1"/>
      <c r="G31" s="1"/>
      <c r="H31" s="1"/>
      <c r="I31" s="40" t="s">
        <v>127</v>
      </c>
      <c r="J31" s="41"/>
      <c r="K31" s="38">
        <f>SUM(K5:K30)</f>
        <v>50.6</v>
      </c>
    </row>
  </sheetData>
  <mergeCells count="11">
    <mergeCell ref="I31:J31"/>
    <mergeCell ref="D1:K1"/>
    <mergeCell ref="A2:B2"/>
    <mergeCell ref="A3:B3"/>
    <mergeCell ref="A1:C1"/>
    <mergeCell ref="G3:H3"/>
    <mergeCell ref="G2:H2"/>
    <mergeCell ref="C2:E2"/>
    <mergeCell ref="C3:E3"/>
    <mergeCell ref="J2:K2"/>
    <mergeCell ref="J3:K3"/>
  </mergeCells>
  <printOptions horizontalCentered="1" vertic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cp:lastPrinted>2023-06-13T09:01:26Z</cp:lastPrinted>
  <dcterms:created xsi:type="dcterms:W3CDTF">2023-06-13T08:05:19Z</dcterms:created>
  <dcterms:modified xsi:type="dcterms:W3CDTF">2023-06-13T14:58:18Z</dcterms:modified>
</cp:coreProperties>
</file>