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os\Desktop\"/>
    </mc:Choice>
  </mc:AlternateContent>
  <xr:revisionPtr revIDLastSave="0" documentId="13_ncr:1_{73740126-7932-4616-9718-16A38685C0C3}" xr6:coauthVersionLast="40" xr6:coauthVersionMax="40" xr10:uidLastSave="{00000000-0000-0000-0000-000000000000}"/>
  <bookViews>
    <workbookView xWindow="-108" yWindow="-108" windowWidth="23256" windowHeight="12576" xr2:uid="{4BEF70A7-928F-4DEB-8A69-30581F46F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" i="1" l="1"/>
  <c r="C90" i="1"/>
  <c r="C89" i="1"/>
  <c r="C88" i="1"/>
  <c r="C87" i="1"/>
  <c r="C75" i="1"/>
  <c r="C74" i="1"/>
  <c r="C73" i="1"/>
  <c r="C72" i="1"/>
  <c r="C71" i="1"/>
  <c r="C58" i="1"/>
  <c r="C57" i="1"/>
  <c r="C56" i="1"/>
  <c r="C55" i="1"/>
  <c r="C54" i="1"/>
  <c r="C41" i="1"/>
  <c r="C40" i="1"/>
  <c r="C39" i="1"/>
  <c r="C38" i="1"/>
  <c r="C37" i="1"/>
  <c r="C8" i="1"/>
  <c r="C7" i="1"/>
  <c r="C6" i="1"/>
  <c r="C5" i="1"/>
  <c r="C4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<sst xmlns="http://schemas.openxmlformats.org/spreadsheetml/2006/main" count="36" uniqueCount="14">
  <si>
    <t>Intervalo 10</t>
  </si>
  <si>
    <t>Procesos</t>
  </si>
  <si>
    <t>Tiempo Promedio</t>
  </si>
  <si>
    <t>Intervalo 5</t>
  </si>
  <si>
    <t>Intervalo 1</t>
  </si>
  <si>
    <t>Memoria 200 (Intervalo 10)</t>
  </si>
  <si>
    <t>6 Instrucciones (Intervalo 10)</t>
  </si>
  <si>
    <t>2 Procesadores (Intervalo 10)</t>
  </si>
  <si>
    <t>Memoria 200 (Intervalo 5)</t>
  </si>
  <si>
    <t>6 Instrucciones (Intervalo 5)</t>
  </si>
  <si>
    <t>2 Procesadores (Intervalo 5)</t>
  </si>
  <si>
    <t>Memoria 200 (Intervalo 1)</t>
  </si>
  <si>
    <t>6 Instrucciones (Intervalo 1)</t>
  </si>
  <si>
    <t>2 Procesadores (Intervalo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</si>
</sst>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8.5079999999999991</c:v>
                </c:pt>
                <c:pt idx="1">
                  <c:v>9.9092000000000002</c:v>
                </c:pt>
                <c:pt idx="2">
                  <c:v>6.4386000000000001</c:v>
                </c:pt>
                <c:pt idx="3">
                  <c:v>6.3853333333333326</c:v>
                </c:pt>
                <c:pt idx="4">
                  <c:v>8.6753499999999999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701-A72E-0C97F1DB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6864"/>
        <c:axId val="568163256"/>
      </c:scatterChart>
      <c:valAx>
        <c:axId val="5681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3256"/>
        <c:crosses val="autoZero"/>
        <c:crossBetween val="midCat"/>
      </c:valAx>
      <c:valAx>
        <c:axId val="568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Sheet1!$C$149:$C$150</c:f>
              <c:strCache>
                <c:ptCount val="2"/>
                <c:pt idx="0">
                  <c:v>Memoria 200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Sheet1!$B$151:$B$155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Sheet1!$C$151:$C$155</c:f>
              <c:numCache>
                <c:formatCode>General</c:formatCode>
                <c:ptCount val="5"/>
                <c:pt idx="0">
                  <c:v>1.86</c:v>
                </c:pt>
                <c:pt idx="1">
                  <c:v>4.41</c:v>
                </c:pt>
                <c:pt idx="2">
                  <c:v>3.04</c:v>
                </c:pt>
                <c:pt idx="3">
                  <c:v>4.25</c:v>
                </c:pt>
                <c:pt idx="4">
                  <c:v>12.66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BC5-B0E1-955C2995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9360"/>
        <c:axId val="608004608"/>
      </c:scatterChart>
      <c:valAx>
        <c:axId val="6079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4608"/>
        <c:crosses val="autoZero"/>
        <c:crossBetween val="midCat"/>
      </c:valAx>
      <c:valAx>
        <c:axId val="608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Sheet1!$C$165:$C$166</c:f>
              <c:strCache>
                <c:ptCount val="2"/>
                <c:pt idx="0">
                  <c:v>6 Instrucciones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Sheet1!$B$167:$B$171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Sheet1!$C$167:$C$171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5.92</c:v>
                </c:pt>
                <c:pt idx="2">
                  <c:v>14.19</c:v>
                </c:pt>
                <c:pt idx="3">
                  <c:v>17.21</c:v>
                </c:pt>
                <c:pt idx="4">
                  <c:v>30.27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FE5-B614-371221DF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87136"/>
        <c:axId val="581591400"/>
      </c:scatterChart>
      <c:valAx>
        <c:axId val="5815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400"/>
        <c:crosses val="autoZero"/>
        <c:crossBetween val="midCat"/>
      </c:valAx>
      <c:valAx>
        <c:axId val="5815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Sheet1!$C$181:$C$182</c:f>
              <c:strCache>
                <c:ptCount val="2"/>
                <c:pt idx="0">
                  <c:v>2 Procesadores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Sheet1!$B$183:$B$187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Sheet1!$C$183:$C$187</c:f>
              <c:numCache>
                <c:formatCode>General</c:formatCode>
                <c:ptCount val="5"/>
                <c:pt idx="0">
                  <c:v>1.54</c:v>
                </c:pt>
                <c:pt idx="1">
                  <c:v>2.91</c:v>
                </c:pt>
                <c:pt idx="2">
                  <c:v>5.03</c:v>
                </c:pt>
                <c:pt idx="3">
                  <c:v>6.67</c:v>
                </c:pt>
                <c:pt idx="4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D-4B91-8F1B-7C631BD3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02968"/>
        <c:axId val="608000016"/>
      </c:scatterChart>
      <c:valAx>
        <c:axId val="6080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0016"/>
        <c:crosses val="autoZero"/>
        <c:crossBetween val="midCat"/>
      </c:valAx>
      <c:valAx>
        <c:axId val="608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3.8248000000000002</c:v>
                </c:pt>
                <c:pt idx="1">
                  <c:v>3.9238</c:v>
                </c:pt>
                <c:pt idx="2">
                  <c:v>5.7432000000000007</c:v>
                </c:pt>
                <c:pt idx="3">
                  <c:v>10.447733333333334</c:v>
                </c:pt>
                <c:pt idx="4">
                  <c:v>9.3670500000000008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B-4469-9644-1C9CC270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9520"/>
        <c:axId val="575212472"/>
      </c:scatterChart>
      <c:valAx>
        <c:axId val="5752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2472"/>
        <c:crosses val="autoZero"/>
        <c:crossBetween val="midCat"/>
      </c:valAx>
      <c:valAx>
        <c:axId val="5752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1.8555999999999999</c:v>
                </c:pt>
                <c:pt idx="1">
                  <c:v>6.8282000000000007</c:v>
                </c:pt>
                <c:pt idx="2">
                  <c:v>6.4078999999999997</c:v>
                </c:pt>
                <c:pt idx="3">
                  <c:v>12.1928</c:v>
                </c:pt>
                <c:pt idx="4">
                  <c:v>12.808350000000001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A89-96BF-1DBC3DB4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7848"/>
        <c:axId val="568160304"/>
      </c:scatterChart>
      <c:valAx>
        <c:axId val="5681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0304"/>
        <c:crosses val="autoZero"/>
        <c:crossBetween val="midCat"/>
      </c:valAx>
      <c:valAx>
        <c:axId val="568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Sheet1!$B$54:$B$58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Sheet1!$C$54:$C$58</c:f>
              <c:numCache>
                <c:formatCode>General</c:formatCode>
                <c:ptCount val="5"/>
                <c:pt idx="0">
                  <c:v>8.5079999999999991</c:v>
                </c:pt>
                <c:pt idx="1">
                  <c:v>9.9092000000000002</c:v>
                </c:pt>
                <c:pt idx="2">
                  <c:v>6.4386000000000001</c:v>
                </c:pt>
                <c:pt idx="3">
                  <c:v>6.3853333333333326</c:v>
                </c:pt>
                <c:pt idx="4">
                  <c:v>15.580399999999999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45CE-85F1-AB6BD6A3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2672"/>
        <c:axId val="660473000"/>
      </c:scatterChart>
      <c:valAx>
        <c:axId val="6604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3000"/>
        <c:crosses val="autoZero"/>
        <c:crossBetween val="midCat"/>
      </c:valAx>
      <c:valAx>
        <c:axId val="6604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7.3279999999999994</c:v>
                </c:pt>
                <c:pt idx="1">
                  <c:v>6.2822000000000005</c:v>
                </c:pt>
                <c:pt idx="2">
                  <c:v>9.1353999999999989</c:v>
                </c:pt>
                <c:pt idx="3">
                  <c:v>10.014333333333333</c:v>
                </c:pt>
                <c:pt idx="4">
                  <c:v>23.970649999999999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1-4F1E-91A2-A70352CB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2368"/>
        <c:axId val="565873024"/>
      </c:scatterChart>
      <c:valAx>
        <c:axId val="5658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3024"/>
        <c:crosses val="autoZero"/>
        <c:crossBetween val="midCat"/>
      </c:valAx>
      <c:valAx>
        <c:axId val="565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7.0164</c:v>
                </c:pt>
                <c:pt idx="1">
                  <c:v>9.7311999999999994</c:v>
                </c:pt>
                <c:pt idx="2">
                  <c:v>6.6780999999999997</c:v>
                </c:pt>
                <c:pt idx="3">
                  <c:v>7.1869333333333332</c:v>
                </c:pt>
                <c:pt idx="4">
                  <c:v>6.5741999999999994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DE7-A0DD-9C713CD2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7880"/>
        <c:axId val="575209848"/>
      </c:scatterChart>
      <c:valAx>
        <c:axId val="5752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848"/>
        <c:crosses val="autoZero"/>
        <c:crossBetween val="midCat"/>
      </c:valAx>
      <c:valAx>
        <c:axId val="5752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Sheet1!$C$101:$C$102</c:f>
              <c:strCache>
                <c:ptCount val="2"/>
                <c:pt idx="0">
                  <c:v>Memoria 200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Sheet1!$B$103:$B$107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Sheet1!$C$103:$C$107</c:f>
              <c:numCache>
                <c:formatCode>General</c:formatCode>
                <c:ptCount val="5"/>
                <c:pt idx="0">
                  <c:v>3.82</c:v>
                </c:pt>
                <c:pt idx="1">
                  <c:v>3.92</c:v>
                </c:pt>
                <c:pt idx="2">
                  <c:v>3.42</c:v>
                </c:pt>
                <c:pt idx="3">
                  <c:v>5.29</c:v>
                </c:pt>
                <c:pt idx="4">
                  <c:v>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C-4EB7-9FB1-EBA48D5D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95664"/>
        <c:axId val="581593040"/>
      </c:scatterChart>
      <c:valAx>
        <c:axId val="581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3040"/>
        <c:crosses val="autoZero"/>
        <c:crossBetween val="midCat"/>
      </c:valAx>
      <c:valAx>
        <c:axId val="581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Sheet1!$C$117:$C$118</c:f>
              <c:strCache>
                <c:ptCount val="2"/>
                <c:pt idx="0">
                  <c:v>6 Instrucciones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Sheet1!$B$119:$B$123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Sheet1!$C$119:$C$123</c:f>
              <c:numCache>
                <c:formatCode>General</c:formatCode>
                <c:ptCount val="5"/>
                <c:pt idx="0">
                  <c:v>4.66</c:v>
                </c:pt>
                <c:pt idx="1">
                  <c:v>5.51</c:v>
                </c:pt>
                <c:pt idx="2">
                  <c:v>12.33</c:v>
                </c:pt>
                <c:pt idx="3">
                  <c:v>11.85</c:v>
                </c:pt>
                <c:pt idx="4">
                  <c:v>27.01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0-4529-A252-8692147B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0272"/>
        <c:axId val="565598304"/>
      </c:scatterChart>
      <c:valAx>
        <c:axId val="565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8304"/>
        <c:crosses val="autoZero"/>
        <c:crossBetween val="midCat"/>
      </c:valAx>
      <c:valAx>
        <c:axId val="565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Sheet1!$C$133:$C$134</c:f>
              <c:strCache>
                <c:ptCount val="2"/>
                <c:pt idx="0">
                  <c:v>2 Procesadores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Sheet1!$B$135:$B$139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Sheet1!$C$135:$C$139</c:f>
              <c:numCache>
                <c:formatCode>General</c:formatCode>
                <c:ptCount val="5"/>
                <c:pt idx="0">
                  <c:v>5.22</c:v>
                </c:pt>
                <c:pt idx="1">
                  <c:v>4.4000000000000004</c:v>
                </c:pt>
                <c:pt idx="2">
                  <c:v>3.75</c:v>
                </c:pt>
                <c:pt idx="3">
                  <c:v>3.78</c:v>
                </c:pt>
                <c:pt idx="4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42A1-9BB5-12A88264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77384"/>
        <c:axId val="607980992"/>
      </c:scatterChart>
      <c:valAx>
        <c:axId val="6079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0992"/>
        <c:crosses val="autoZero"/>
        <c:crossBetween val="midCat"/>
      </c:valAx>
      <c:valAx>
        <c:axId val="607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11</xdr:col>
      <xdr:colOff>320040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C74F-71BE-4CD0-AF4A-E7A0C2C5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60960</xdr:rowOff>
    </xdr:from>
    <xdr:to>
      <xdr:col>11</xdr:col>
      <xdr:colOff>358140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FE065-7603-4D62-A5ED-A5595BD6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33</xdr:row>
      <xdr:rowOff>83820</xdr:rowOff>
    </xdr:from>
    <xdr:to>
      <xdr:col>11</xdr:col>
      <xdr:colOff>350520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9A930-E11A-49EA-88C7-F4F68760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50</xdr:row>
      <xdr:rowOff>68580</xdr:rowOff>
    </xdr:from>
    <xdr:to>
      <xdr:col>11</xdr:col>
      <xdr:colOff>335280</xdr:colOff>
      <xdr:row>65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3EBA5-84D7-46A2-9F9F-144AD144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</xdr:colOff>
      <xdr:row>67</xdr:row>
      <xdr:rowOff>30480</xdr:rowOff>
    </xdr:from>
    <xdr:to>
      <xdr:col>11</xdr:col>
      <xdr:colOff>335280</xdr:colOff>
      <xdr:row>82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8084-A6BE-45C7-BC7F-157D2456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83</xdr:row>
      <xdr:rowOff>60960</xdr:rowOff>
    </xdr:from>
    <xdr:to>
      <xdr:col>11</xdr:col>
      <xdr:colOff>327660</xdr:colOff>
      <xdr:row>98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A85A3-56D1-4780-B9DF-03CF28C9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99</xdr:row>
      <xdr:rowOff>91440</xdr:rowOff>
    </xdr:from>
    <xdr:to>
      <xdr:col>11</xdr:col>
      <xdr:colOff>342900</xdr:colOff>
      <xdr:row>114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81276E-328E-4945-9BC9-88B76988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45720</xdr:colOff>
      <xdr:row>115</xdr:row>
      <xdr:rowOff>68580</xdr:rowOff>
    </xdr:from>
    <xdr:to>
      <xdr:col>11</xdr:col>
      <xdr:colOff>350520</xdr:colOff>
      <xdr:row>130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9D8BE4-A603-48E9-B368-D67B156F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30480</xdr:colOff>
      <xdr:row>131</xdr:row>
      <xdr:rowOff>60960</xdr:rowOff>
    </xdr:from>
    <xdr:to>
      <xdr:col>11</xdr:col>
      <xdr:colOff>335280</xdr:colOff>
      <xdr:row>146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392E22-974D-426A-BDEC-9998C187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</xdr:colOff>
      <xdr:row>147</xdr:row>
      <xdr:rowOff>60960</xdr:rowOff>
    </xdr:from>
    <xdr:to>
      <xdr:col>11</xdr:col>
      <xdr:colOff>342900</xdr:colOff>
      <xdr:row>162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82A03-E22A-44FE-8960-A828E92D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30480</xdr:colOff>
      <xdr:row>163</xdr:row>
      <xdr:rowOff>68580</xdr:rowOff>
    </xdr:from>
    <xdr:to>
      <xdr:col>11</xdr:col>
      <xdr:colOff>335280</xdr:colOff>
      <xdr:row>178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5CDD25-292B-4CE4-A045-06E96D88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22860</xdr:colOff>
      <xdr:row>179</xdr:row>
      <xdr:rowOff>76200</xdr:rowOff>
    </xdr:from>
    <xdr:to>
      <xdr:col>11</xdr:col>
      <xdr:colOff>327660</xdr:colOff>
      <xdr:row>194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41F76A-A908-4BDE-B642-B4BF1ABC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E1F-78C6-4ECA-8869-1256B8AC7B33}">
  <dimension ref="B2:C187"/>
  <sheetViews>
    <sheetView tabSelected="1" topLeftCell="A68" workbookViewId="0">
      <selection activeCell="C194" sqref="C194"/>
    </sheetView>
  </sheetViews>
  <sheetFormatPr defaultRowHeight="14.4" x14ac:dyDescent="0.3"/>
  <cols>
    <col min="1" max="1" width="8.88671875" customWidth="1"/>
    <col min="2" max="2" width="14.6640625" customWidth="1"/>
    <col min="3" max="3" width="15.77734375" customWidth="1"/>
  </cols>
  <sheetData>
    <row r="2" spans="2:3" x14ac:dyDescent="0.3">
      <c r="B2" s="3" t="s">
        <v>0</v>
      </c>
      <c r="C2" s="3"/>
    </row>
    <row r="3" spans="2:3" x14ac:dyDescent="0.3">
      <c r="B3" s="1" t="s">
        <v>1</v>
      </c>
      <c r="C3" s="1" t="s">
        <v>2</v>
      </c>
    </row>
    <row r="4" spans="2:3" x14ac:dyDescent="0.3">
      <c r="B4" s="2">
        <v>25</v>
      </c>
      <c r="C4" s="2">
        <f>212.7/B4</f>
        <v>8.5079999999999991</v>
      </c>
    </row>
    <row r="5" spans="2:3" x14ac:dyDescent="0.3">
      <c r="B5" s="2">
        <v>50</v>
      </c>
      <c r="C5" s="2">
        <f>495.46/B5</f>
        <v>9.9092000000000002</v>
      </c>
    </row>
    <row r="6" spans="2:3" x14ac:dyDescent="0.3">
      <c r="B6" s="2">
        <v>100</v>
      </c>
      <c r="C6" s="2">
        <f>643.86/B6</f>
        <v>6.4386000000000001</v>
      </c>
    </row>
    <row r="7" spans="2:3" x14ac:dyDescent="0.3">
      <c r="B7" s="2">
        <v>150</v>
      </c>
      <c r="C7" s="2">
        <f>957.8/B7</f>
        <v>6.3853333333333326</v>
      </c>
    </row>
    <row r="8" spans="2:3" x14ac:dyDescent="0.3">
      <c r="B8" s="2">
        <v>200</v>
      </c>
      <c r="C8" s="2">
        <f>1735.07/B8</f>
        <v>8.6753499999999999</v>
      </c>
    </row>
    <row r="19" spans="2:3" x14ac:dyDescent="0.3">
      <c r="B19" s="3" t="s">
        <v>3</v>
      </c>
      <c r="C19" s="3"/>
    </row>
    <row r="20" spans="2:3" x14ac:dyDescent="0.3">
      <c r="B20" s="1" t="s">
        <v>1</v>
      </c>
      <c r="C20" s="1" t="s">
        <v>2</v>
      </c>
    </row>
    <row r="21" spans="2:3" x14ac:dyDescent="0.3">
      <c r="B21" s="2">
        <v>25</v>
      </c>
      <c r="C21" s="2">
        <f>95.62/25</f>
        <v>3.8248000000000002</v>
      </c>
    </row>
    <row r="22" spans="2:3" x14ac:dyDescent="0.3">
      <c r="B22" s="2">
        <v>50</v>
      </c>
      <c r="C22" s="2">
        <f>196.19/50</f>
        <v>3.9238</v>
      </c>
    </row>
    <row r="23" spans="2:3" x14ac:dyDescent="0.3">
      <c r="B23" s="2">
        <v>100</v>
      </c>
      <c r="C23" s="2">
        <f>574.32/B23</f>
        <v>5.7432000000000007</v>
      </c>
    </row>
    <row r="24" spans="2:3" x14ac:dyDescent="0.3">
      <c r="B24" s="2">
        <v>150</v>
      </c>
      <c r="C24" s="2">
        <f>1567.16/B24</f>
        <v>10.447733333333334</v>
      </c>
    </row>
    <row r="25" spans="2:3" x14ac:dyDescent="0.3">
      <c r="B25" s="2">
        <v>200</v>
      </c>
      <c r="C25" s="2">
        <f>1873.41/B25</f>
        <v>9.3670500000000008</v>
      </c>
    </row>
    <row r="35" spans="2:3" x14ac:dyDescent="0.3">
      <c r="B35" s="3" t="s">
        <v>4</v>
      </c>
      <c r="C35" s="3"/>
    </row>
    <row r="36" spans="2:3" x14ac:dyDescent="0.3">
      <c r="B36" s="1" t="s">
        <v>1</v>
      </c>
      <c r="C36" s="1" t="s">
        <v>2</v>
      </c>
    </row>
    <row r="37" spans="2:3" x14ac:dyDescent="0.3">
      <c r="B37" s="2">
        <v>25</v>
      </c>
      <c r="C37" s="2">
        <f>46.39/B37</f>
        <v>1.8555999999999999</v>
      </c>
    </row>
    <row r="38" spans="2:3" x14ac:dyDescent="0.3">
      <c r="B38" s="2">
        <v>50</v>
      </c>
      <c r="C38" s="2">
        <f>341.41/B38</f>
        <v>6.8282000000000007</v>
      </c>
    </row>
    <row r="39" spans="2:3" x14ac:dyDescent="0.3">
      <c r="B39" s="2">
        <v>100</v>
      </c>
      <c r="C39" s="2">
        <f>640.79/B39</f>
        <v>6.4078999999999997</v>
      </c>
    </row>
    <row r="40" spans="2:3" x14ac:dyDescent="0.3">
      <c r="B40" s="2">
        <v>150</v>
      </c>
      <c r="C40" s="2">
        <f>1828.92/B40</f>
        <v>12.1928</v>
      </c>
    </row>
    <row r="41" spans="2:3" x14ac:dyDescent="0.3">
      <c r="B41" s="2">
        <v>200</v>
      </c>
      <c r="C41" s="2">
        <f>2561.67/B41</f>
        <v>12.808350000000001</v>
      </c>
    </row>
    <row r="52" spans="2:3" x14ac:dyDescent="0.3">
      <c r="B52" s="3" t="s">
        <v>5</v>
      </c>
      <c r="C52" s="3"/>
    </row>
    <row r="53" spans="2:3" x14ac:dyDescent="0.3">
      <c r="B53" s="1" t="s">
        <v>1</v>
      </c>
      <c r="C53" s="1" t="s">
        <v>2</v>
      </c>
    </row>
    <row r="54" spans="2:3" x14ac:dyDescent="0.3">
      <c r="B54" s="2">
        <v>25</v>
      </c>
      <c r="C54" s="2">
        <f>212.7/B54</f>
        <v>8.5079999999999991</v>
      </c>
    </row>
    <row r="55" spans="2:3" x14ac:dyDescent="0.3">
      <c r="B55" s="2">
        <v>50</v>
      </c>
      <c r="C55" s="2">
        <f>495.46/B55</f>
        <v>9.9092000000000002</v>
      </c>
    </row>
    <row r="56" spans="2:3" x14ac:dyDescent="0.3">
      <c r="B56" s="2">
        <v>100</v>
      </c>
      <c r="C56" s="2">
        <f>643.86/B56</f>
        <v>6.4386000000000001</v>
      </c>
    </row>
    <row r="57" spans="2:3" x14ac:dyDescent="0.3">
      <c r="B57" s="2">
        <v>150</v>
      </c>
      <c r="C57" s="2">
        <f>957.8/B57</f>
        <v>6.3853333333333326</v>
      </c>
    </row>
    <row r="58" spans="2:3" x14ac:dyDescent="0.3">
      <c r="B58" s="2">
        <v>200</v>
      </c>
      <c r="C58" s="2">
        <f>1558.04/100</f>
        <v>15.580399999999999</v>
      </c>
    </row>
    <row r="69" spans="2:3" x14ac:dyDescent="0.3">
      <c r="B69" s="3" t="s">
        <v>6</v>
      </c>
      <c r="C69" s="3"/>
    </row>
    <row r="70" spans="2:3" x14ac:dyDescent="0.3">
      <c r="B70" s="1" t="s">
        <v>1</v>
      </c>
      <c r="C70" s="1" t="s">
        <v>2</v>
      </c>
    </row>
    <row r="71" spans="2:3" x14ac:dyDescent="0.3">
      <c r="B71" s="2">
        <v>25</v>
      </c>
      <c r="C71" s="2">
        <f>183.2/B71</f>
        <v>7.3279999999999994</v>
      </c>
    </row>
    <row r="72" spans="2:3" x14ac:dyDescent="0.3">
      <c r="B72" s="2">
        <v>50</v>
      </c>
      <c r="C72" s="2">
        <f>314.11/B72</f>
        <v>6.2822000000000005</v>
      </c>
    </row>
    <row r="73" spans="2:3" x14ac:dyDescent="0.3">
      <c r="B73" s="2">
        <v>100</v>
      </c>
      <c r="C73" s="2">
        <f>913.54/B73</f>
        <v>9.1353999999999989</v>
      </c>
    </row>
    <row r="74" spans="2:3" x14ac:dyDescent="0.3">
      <c r="B74" s="2">
        <v>150</v>
      </c>
      <c r="C74" s="2">
        <f>1502.15/B74</f>
        <v>10.014333333333333</v>
      </c>
    </row>
    <row r="75" spans="2:3" x14ac:dyDescent="0.3">
      <c r="B75" s="2">
        <v>200</v>
      </c>
      <c r="C75" s="2">
        <f>4794.13/B75</f>
        <v>23.970649999999999</v>
      </c>
    </row>
    <row r="85" spans="2:3" x14ac:dyDescent="0.3">
      <c r="B85" s="3" t="s">
        <v>7</v>
      </c>
      <c r="C85" s="3"/>
    </row>
    <row r="86" spans="2:3" x14ac:dyDescent="0.3">
      <c r="B86" s="1" t="s">
        <v>1</v>
      </c>
      <c r="C86" s="1" t="s">
        <v>2</v>
      </c>
    </row>
    <row r="87" spans="2:3" x14ac:dyDescent="0.3">
      <c r="B87" s="2">
        <v>25</v>
      </c>
      <c r="C87" s="2">
        <f>175.41/B87</f>
        <v>7.0164</v>
      </c>
    </row>
    <row r="88" spans="2:3" x14ac:dyDescent="0.3">
      <c r="B88" s="2">
        <v>50</v>
      </c>
      <c r="C88" s="2">
        <f>486.56/B88</f>
        <v>9.7311999999999994</v>
      </c>
    </row>
    <row r="89" spans="2:3" x14ac:dyDescent="0.3">
      <c r="B89" s="2">
        <v>100</v>
      </c>
      <c r="C89" s="2">
        <f>667.81/B89</f>
        <v>6.6780999999999997</v>
      </c>
    </row>
    <row r="90" spans="2:3" x14ac:dyDescent="0.3">
      <c r="B90" s="2">
        <v>150</v>
      </c>
      <c r="C90" s="2">
        <f>1078.04/B90</f>
        <v>7.1869333333333332</v>
      </c>
    </row>
    <row r="91" spans="2:3" x14ac:dyDescent="0.3">
      <c r="B91" s="2">
        <v>200</v>
      </c>
      <c r="C91" s="2">
        <f>1314.84/B91</f>
        <v>6.5741999999999994</v>
      </c>
    </row>
    <row r="101" spans="2:3" x14ac:dyDescent="0.3">
      <c r="B101" s="3" t="s">
        <v>8</v>
      </c>
      <c r="C101" s="3"/>
    </row>
    <row r="102" spans="2:3" x14ac:dyDescent="0.3">
      <c r="B102" s="1" t="s">
        <v>1</v>
      </c>
      <c r="C102" s="1" t="s">
        <v>2</v>
      </c>
    </row>
    <row r="103" spans="2:3" x14ac:dyDescent="0.3">
      <c r="B103" s="2">
        <v>25</v>
      </c>
      <c r="C103" s="2">
        <v>3.82</v>
      </c>
    </row>
    <row r="104" spans="2:3" x14ac:dyDescent="0.3">
      <c r="B104" s="2">
        <v>50</v>
      </c>
      <c r="C104" s="2">
        <v>3.92</v>
      </c>
    </row>
    <row r="105" spans="2:3" x14ac:dyDescent="0.3">
      <c r="B105" s="2">
        <v>100</v>
      </c>
      <c r="C105" s="2">
        <v>3.42</v>
      </c>
    </row>
    <row r="106" spans="2:3" x14ac:dyDescent="0.3">
      <c r="B106" s="2">
        <v>150</v>
      </c>
      <c r="C106" s="2">
        <v>5.29</v>
      </c>
    </row>
    <row r="107" spans="2:3" x14ac:dyDescent="0.3">
      <c r="B107" s="2">
        <v>200</v>
      </c>
      <c r="C107" s="2">
        <v>9.08</v>
      </c>
    </row>
    <row r="117" spans="2:3" x14ac:dyDescent="0.3">
      <c r="B117" s="3" t="s">
        <v>9</v>
      </c>
      <c r="C117" s="3"/>
    </row>
    <row r="118" spans="2:3" x14ac:dyDescent="0.3">
      <c r="B118" s="1" t="s">
        <v>1</v>
      </c>
      <c r="C118" s="1" t="s">
        <v>2</v>
      </c>
    </row>
    <row r="119" spans="2:3" x14ac:dyDescent="0.3">
      <c r="B119" s="2">
        <v>25</v>
      </c>
      <c r="C119" s="2">
        <v>4.66</v>
      </c>
    </row>
    <row r="120" spans="2:3" x14ac:dyDescent="0.3">
      <c r="B120" s="2">
        <v>50</v>
      </c>
      <c r="C120" s="2">
        <v>5.51</v>
      </c>
    </row>
    <row r="121" spans="2:3" x14ac:dyDescent="0.3">
      <c r="B121" s="2">
        <v>100</v>
      </c>
      <c r="C121" s="2">
        <v>12.33</v>
      </c>
    </row>
    <row r="122" spans="2:3" x14ac:dyDescent="0.3">
      <c r="B122" s="2">
        <v>150</v>
      </c>
      <c r="C122" s="2">
        <v>11.85</v>
      </c>
    </row>
    <row r="123" spans="2:3" x14ac:dyDescent="0.3">
      <c r="B123" s="2">
        <v>200</v>
      </c>
      <c r="C123" s="2">
        <v>27.01</v>
      </c>
    </row>
    <row r="133" spans="2:3" x14ac:dyDescent="0.3">
      <c r="B133" s="3" t="s">
        <v>10</v>
      </c>
      <c r="C133" s="3"/>
    </row>
    <row r="134" spans="2:3" x14ac:dyDescent="0.3">
      <c r="B134" s="1" t="s">
        <v>1</v>
      </c>
      <c r="C134" s="1" t="s">
        <v>2</v>
      </c>
    </row>
    <row r="135" spans="2:3" x14ac:dyDescent="0.3">
      <c r="B135" s="2">
        <v>25</v>
      </c>
      <c r="C135" s="2">
        <v>5.22</v>
      </c>
    </row>
    <row r="136" spans="2:3" x14ac:dyDescent="0.3">
      <c r="B136" s="2">
        <v>50</v>
      </c>
      <c r="C136" s="2">
        <v>4.4000000000000004</v>
      </c>
    </row>
    <row r="137" spans="2:3" x14ac:dyDescent="0.3">
      <c r="B137" s="2">
        <v>100</v>
      </c>
      <c r="C137" s="2">
        <v>3.75</v>
      </c>
    </row>
    <row r="138" spans="2:3" x14ac:dyDescent="0.3">
      <c r="B138" s="2">
        <v>150</v>
      </c>
      <c r="C138" s="2">
        <v>3.78</v>
      </c>
    </row>
    <row r="139" spans="2:3" x14ac:dyDescent="0.3">
      <c r="B139" s="2">
        <v>200</v>
      </c>
      <c r="C139" s="2">
        <v>7.16</v>
      </c>
    </row>
    <row r="149" spans="2:3" x14ac:dyDescent="0.3">
      <c r="B149" s="3" t="s">
        <v>11</v>
      </c>
      <c r="C149" s="3"/>
    </row>
    <row r="150" spans="2:3" x14ac:dyDescent="0.3">
      <c r="B150" s="1" t="s">
        <v>1</v>
      </c>
      <c r="C150" s="1" t="s">
        <v>2</v>
      </c>
    </row>
    <row r="151" spans="2:3" x14ac:dyDescent="0.3">
      <c r="B151" s="2">
        <v>25</v>
      </c>
      <c r="C151" s="2">
        <v>1.86</v>
      </c>
    </row>
    <row r="152" spans="2:3" x14ac:dyDescent="0.3">
      <c r="B152" s="2">
        <v>50</v>
      </c>
      <c r="C152" s="2">
        <v>4.41</v>
      </c>
    </row>
    <row r="153" spans="2:3" x14ac:dyDescent="0.3">
      <c r="B153" s="2">
        <v>100</v>
      </c>
      <c r="C153" s="2">
        <v>3.04</v>
      </c>
    </row>
    <row r="154" spans="2:3" x14ac:dyDescent="0.3">
      <c r="B154" s="2">
        <v>150</v>
      </c>
      <c r="C154" s="2">
        <v>4.25</v>
      </c>
    </row>
    <row r="155" spans="2:3" x14ac:dyDescent="0.3">
      <c r="B155" s="2">
        <v>200</v>
      </c>
      <c r="C155" s="2">
        <v>12.66</v>
      </c>
    </row>
    <row r="165" spans="2:3" x14ac:dyDescent="0.3">
      <c r="B165" s="3" t="s">
        <v>12</v>
      </c>
      <c r="C165" s="3"/>
    </row>
    <row r="166" spans="2:3" x14ac:dyDescent="0.3">
      <c r="B166" s="1" t="s">
        <v>1</v>
      </c>
      <c r="C166" s="1" t="s">
        <v>2</v>
      </c>
    </row>
    <row r="167" spans="2:3" x14ac:dyDescent="0.3">
      <c r="B167" s="2">
        <v>25</v>
      </c>
      <c r="C167" s="2">
        <v>2.0099999999999998</v>
      </c>
    </row>
    <row r="168" spans="2:3" x14ac:dyDescent="0.3">
      <c r="B168" s="2">
        <v>50</v>
      </c>
      <c r="C168" s="2">
        <v>5.92</v>
      </c>
    </row>
    <row r="169" spans="2:3" x14ac:dyDescent="0.3">
      <c r="B169" s="2">
        <v>100</v>
      </c>
      <c r="C169" s="2">
        <v>14.19</v>
      </c>
    </row>
    <row r="170" spans="2:3" x14ac:dyDescent="0.3">
      <c r="B170" s="2">
        <v>150</v>
      </c>
      <c r="C170" s="2">
        <v>17.21</v>
      </c>
    </row>
    <row r="171" spans="2:3" x14ac:dyDescent="0.3">
      <c r="B171" s="2">
        <v>200</v>
      </c>
      <c r="C171" s="2">
        <v>30.27</v>
      </c>
    </row>
    <row r="181" spans="2:3" x14ac:dyDescent="0.3">
      <c r="B181" s="3" t="s">
        <v>13</v>
      </c>
      <c r="C181" s="3"/>
    </row>
    <row r="182" spans="2:3" x14ac:dyDescent="0.3">
      <c r="B182" s="1" t="s">
        <v>1</v>
      </c>
      <c r="C182" s="1" t="s">
        <v>2</v>
      </c>
    </row>
    <row r="183" spans="2:3" x14ac:dyDescent="0.3">
      <c r="B183" s="2">
        <v>25</v>
      </c>
      <c r="C183" s="2">
        <v>1.54</v>
      </c>
    </row>
    <row r="184" spans="2:3" x14ac:dyDescent="0.3">
      <c r="B184" s="2">
        <v>50</v>
      </c>
      <c r="C184" s="2">
        <v>2.91</v>
      </c>
    </row>
    <row r="185" spans="2:3" x14ac:dyDescent="0.3">
      <c r="B185" s="2">
        <v>100</v>
      </c>
      <c r="C185" s="2">
        <v>5.03</v>
      </c>
    </row>
    <row r="186" spans="2:3" x14ac:dyDescent="0.3">
      <c r="B186" s="2">
        <v>150</v>
      </c>
      <c r="C186" s="2">
        <v>6.67</v>
      </c>
    </row>
    <row r="187" spans="2:3" x14ac:dyDescent="0.3">
      <c r="B187" s="2">
        <v>200</v>
      </c>
      <c r="C187" s="2">
        <v>10.31</v>
      </c>
    </row>
  </sheetData>
  <mergeCells count="12">
    <mergeCell ref="B149:C149"/>
    <mergeCell ref="B165:C165"/>
    <mergeCell ref="B181:C181"/>
    <mergeCell ref="B85:C85"/>
    <mergeCell ref="B101:C101"/>
    <mergeCell ref="B117:C117"/>
    <mergeCell ref="B133:C133"/>
    <mergeCell ref="B2:C2"/>
    <mergeCell ref="B19:C19"/>
    <mergeCell ref="B35:C35"/>
    <mergeCell ref="B52:C52"/>
    <mergeCell ref="B69:C6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Castañeda Chavarría</dc:creator>
  <cp:lastModifiedBy>Jose Miguel Castañeda Chavarría</cp:lastModifiedBy>
  <cp:lastPrinted>2019-03-01T17:57:53Z</cp:lastPrinted>
  <dcterms:created xsi:type="dcterms:W3CDTF">2019-03-01T06:07:50Z</dcterms:created>
  <dcterms:modified xsi:type="dcterms:W3CDTF">2019-03-01T17:58:35Z</dcterms:modified>
</cp:coreProperties>
</file>