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.perezibm.com/Desktop/MIGUEL/Courses/Random-Algorithms/Linear-Decision-Problem/"/>
    </mc:Choice>
  </mc:AlternateContent>
  <xr:revisionPtr revIDLastSave="0" documentId="13_ncr:1_{CF16A809-8BB3-474B-82CF-5B3ED5364426}" xr6:coauthVersionLast="45" xr6:coauthVersionMax="45" xr10:uidLastSave="{00000000-0000-0000-0000-000000000000}"/>
  <bookViews>
    <workbookView xWindow="5760" yWindow="480" windowWidth="27840" windowHeight="17440" xr2:uid="{A741F090-7335-CA49-B654-E4C6610C59E5}"/>
  </bookViews>
  <sheets>
    <sheet name="Linear" sheetId="3" r:id="rId1"/>
  </sheets>
  <definedNames>
    <definedName name="solver_adj" localSheetId="0" hidden="1">Linear!$B$6:$B$10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Linear!$B$11</definedName>
    <definedName name="solver_lhs2" localSheetId="0" hidden="1">Linear!$B$14</definedName>
    <definedName name="solver_lhs3" localSheetId="0" hidden="1">Linear!$B$6:$B$10</definedName>
    <definedName name="solver_lhs4" localSheetId="0" hidden="1">Linear!$E$11</definedName>
    <definedName name="solver_lhs5" localSheetId="0" hidden="1">Linear!$G$11</definedName>
    <definedName name="solver_lhs6" localSheetId="0" hidden="1">Linear!$I$11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opt" localSheetId="0" hidden="1">Linear!$C$13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hs1" localSheetId="0" hidden="1">Linear!$B$12</definedName>
    <definedName name="solver_rhs2" localSheetId="0" hidden="1">Linear!$B$15</definedName>
    <definedName name="solver_rhs3" localSheetId="0" hidden="1">0</definedName>
    <definedName name="solver_rhs4" localSheetId="0" hidden="1">Linear!$E$12</definedName>
    <definedName name="solver_rhs5" localSheetId="0" hidden="1">Linear!$G$12</definedName>
    <definedName name="solver_rhs6" localSheetId="0" hidden="1">Linear!$I$12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3" l="1"/>
  <c r="C13" i="3"/>
  <c r="B15" i="3" s="1"/>
  <c r="I11" i="3"/>
  <c r="G11" i="3"/>
  <c r="E11" i="3"/>
  <c r="B11" i="3"/>
  <c r="B12" i="3"/>
  <c r="I12" i="3" s="1"/>
  <c r="E12" i="3" l="1"/>
  <c r="G12" i="3"/>
</calcChain>
</file>

<file path=xl/sharedStrings.xml><?xml version="1.0" encoding="utf-8"?>
<sst xmlns="http://schemas.openxmlformats.org/spreadsheetml/2006/main" count="46" uniqueCount="30">
  <si>
    <t>A</t>
  </si>
  <si>
    <t>C</t>
  </si>
  <si>
    <t>D</t>
  </si>
  <si>
    <t>B</t>
  </si>
  <si>
    <t>High</t>
  </si>
  <si>
    <t>Low</t>
  </si>
  <si>
    <t>Yes</t>
  </si>
  <si>
    <t>No</t>
  </si>
  <si>
    <t>E</t>
  </si>
  <si>
    <t>Long</t>
  </si>
  <si>
    <t>Short</t>
  </si>
  <si>
    <t>Bond</t>
  </si>
  <si>
    <t>Amount Invested</t>
  </si>
  <si>
    <t>Total Invested</t>
  </si>
  <si>
    <t>Total Available</t>
  </si>
  <si>
    <t>Return</t>
  </si>
  <si>
    <t>Matuarity</t>
  </si>
  <si>
    <t>Total</t>
  </si>
  <si>
    <t>Short Term?</t>
  </si>
  <si>
    <t>(1:yes | 0:no)</t>
  </si>
  <si>
    <t>Required</t>
  </si>
  <si>
    <t>at least</t>
  </si>
  <si>
    <t>Risk</t>
  </si>
  <si>
    <t>High Risk?</t>
  </si>
  <si>
    <t>At most</t>
  </si>
  <si>
    <t>Tax-free</t>
  </si>
  <si>
    <t>Tax-Free?</t>
  </si>
  <si>
    <t>Total Return</t>
  </si>
  <si>
    <t>Tax Free Return</t>
  </si>
  <si>
    <t>40% of Total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</si>
</sst>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2DEAD-A362-6142-9D8C-8B0736C7F755}">
  <dimension ref="A4:I15"/>
  <sheetViews>
    <sheetView tabSelected="1" workbookViewId="0">
      <selection activeCell="B39" sqref="B39"/>
    </sheetView>
  </sheetViews>
  <sheetFormatPr baseColWidth="10" defaultRowHeight="16" x14ac:dyDescent="0.2"/>
  <cols>
    <col min="1" max="1" width="20.33203125" customWidth="1"/>
    <col min="2" max="2" width="15" customWidth="1"/>
    <col min="5" max="5" width="13.33203125" customWidth="1"/>
    <col min="7" max="7" width="13" customWidth="1"/>
    <col min="9" max="9" width="14.1640625" customWidth="1"/>
  </cols>
  <sheetData>
    <row r="4" spans="1:9" x14ac:dyDescent="0.2">
      <c r="E4" t="s">
        <v>18</v>
      </c>
      <c r="G4" t="s">
        <v>23</v>
      </c>
      <c r="I4" t="s">
        <v>26</v>
      </c>
    </row>
    <row r="5" spans="1:9" x14ac:dyDescent="0.2">
      <c r="A5" t="s">
        <v>11</v>
      </c>
      <c r="B5" t="s">
        <v>12</v>
      </c>
      <c r="C5" t="s">
        <v>15</v>
      </c>
      <c r="D5" t="s">
        <v>16</v>
      </c>
      <c r="E5" t="s">
        <v>19</v>
      </c>
      <c r="F5" t="s">
        <v>22</v>
      </c>
      <c r="G5" t="s">
        <v>19</v>
      </c>
      <c r="H5" t="s">
        <v>25</v>
      </c>
      <c r="I5" t="s">
        <v>19</v>
      </c>
    </row>
    <row r="6" spans="1:9" x14ac:dyDescent="0.2">
      <c r="A6" t="s">
        <v>0</v>
      </c>
      <c r="B6">
        <v>20338.983050847462</v>
      </c>
      <c r="C6" s="2">
        <v>9.5000000000000001E-2</v>
      </c>
      <c r="D6" t="s">
        <v>9</v>
      </c>
      <c r="E6">
        <v>0</v>
      </c>
      <c r="F6" t="s">
        <v>4</v>
      </c>
      <c r="G6">
        <v>1</v>
      </c>
      <c r="H6" t="s">
        <v>6</v>
      </c>
      <c r="I6">
        <v>1</v>
      </c>
    </row>
    <row r="7" spans="1:9" x14ac:dyDescent="0.2">
      <c r="A7" t="s">
        <v>3</v>
      </c>
      <c r="B7">
        <v>20338.983050847459</v>
      </c>
      <c r="C7" s="1">
        <v>0.08</v>
      </c>
      <c r="D7" t="s">
        <v>10</v>
      </c>
      <c r="E7">
        <v>1</v>
      </c>
      <c r="F7" t="s">
        <v>5</v>
      </c>
      <c r="G7">
        <v>0</v>
      </c>
      <c r="H7" t="s">
        <v>6</v>
      </c>
      <c r="I7">
        <v>1</v>
      </c>
    </row>
    <row r="8" spans="1:9" x14ac:dyDescent="0.2">
      <c r="A8" t="s">
        <v>1</v>
      </c>
      <c r="B8">
        <v>29661.016949152538</v>
      </c>
      <c r="C8" s="1">
        <v>0.09</v>
      </c>
      <c r="D8" t="s">
        <v>9</v>
      </c>
      <c r="E8">
        <v>0</v>
      </c>
      <c r="F8" t="s">
        <v>5</v>
      </c>
      <c r="G8">
        <v>0</v>
      </c>
      <c r="H8" t="s">
        <v>7</v>
      </c>
      <c r="I8">
        <v>0</v>
      </c>
    </row>
    <row r="9" spans="1:9" x14ac:dyDescent="0.2">
      <c r="A9" t="s">
        <v>2</v>
      </c>
      <c r="B9">
        <v>0</v>
      </c>
      <c r="C9" s="1">
        <v>0.09</v>
      </c>
      <c r="D9" t="s">
        <v>9</v>
      </c>
      <c r="E9">
        <v>0</v>
      </c>
      <c r="F9" t="s">
        <v>4</v>
      </c>
      <c r="G9">
        <v>1</v>
      </c>
      <c r="H9" t="s">
        <v>6</v>
      </c>
      <c r="I9">
        <v>1</v>
      </c>
    </row>
    <row r="10" spans="1:9" x14ac:dyDescent="0.2">
      <c r="A10" t="s">
        <v>8</v>
      </c>
      <c r="B10">
        <v>29661.016949152541</v>
      </c>
      <c r="C10" s="1">
        <v>0.09</v>
      </c>
      <c r="D10" t="s">
        <v>10</v>
      </c>
      <c r="E10">
        <v>1</v>
      </c>
      <c r="F10" t="s">
        <v>4</v>
      </c>
      <c r="G10">
        <v>1</v>
      </c>
      <c r="H10" t="s">
        <v>7</v>
      </c>
      <c r="I10">
        <v>0</v>
      </c>
    </row>
    <row r="11" spans="1:9" x14ac:dyDescent="0.2">
      <c r="A11" t="s">
        <v>13</v>
      </c>
      <c r="B11">
        <f>SUM(B6:B10)</f>
        <v>100000</v>
      </c>
      <c r="D11" t="s">
        <v>17</v>
      </c>
      <c r="E11">
        <f>B7*E7+B10*E10</f>
        <v>50000</v>
      </c>
      <c r="F11" t="s">
        <v>17</v>
      </c>
      <c r="G11">
        <f>B6+B9+B10</f>
        <v>50000</v>
      </c>
      <c r="H11" t="s">
        <v>17</v>
      </c>
      <c r="I11">
        <f>(B6+B7+B9)</f>
        <v>40677.966101694925</v>
      </c>
    </row>
    <row r="12" spans="1:9" x14ac:dyDescent="0.2">
      <c r="A12" t="s">
        <v>14</v>
      </c>
      <c r="B12">
        <f>100000</f>
        <v>100000</v>
      </c>
      <c r="D12" t="s">
        <v>20</v>
      </c>
      <c r="E12">
        <f>0.5*B12</f>
        <v>50000</v>
      </c>
      <c r="F12" t="s">
        <v>20</v>
      </c>
      <c r="G12">
        <f>0.5*B12</f>
        <v>50000</v>
      </c>
      <c r="H12" t="s">
        <v>20</v>
      </c>
      <c r="I12">
        <f>0.3*B12</f>
        <v>30000</v>
      </c>
    </row>
    <row r="13" spans="1:9" x14ac:dyDescent="0.2">
      <c r="B13" t="s">
        <v>27</v>
      </c>
      <c r="C13">
        <f>B6*C6+B7*C7+B8*C8+B9*C9+B10*C10</f>
        <v>8898.3050847457635</v>
      </c>
      <c r="D13" t="s">
        <v>21</v>
      </c>
      <c r="F13" t="s">
        <v>24</v>
      </c>
      <c r="H13" t="s">
        <v>21</v>
      </c>
    </row>
    <row r="14" spans="1:9" x14ac:dyDescent="0.2">
      <c r="A14" t="s">
        <v>28</v>
      </c>
      <c r="B14">
        <f>B6*C6+B7*C7+B9*C9</f>
        <v>3559.3220338983056</v>
      </c>
    </row>
    <row r="15" spans="1:9" x14ac:dyDescent="0.2">
      <c r="A15" t="s">
        <v>29</v>
      </c>
      <c r="B15">
        <f>0.4*C13</f>
        <v>3559.3220338983056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2020-06-05T16:44:53Z</dcterms:created>
  <dcterms:modified xsi:type="dcterms:W3CDTF">2020-06-06T21:07:23Z</dcterms:modified>
</cp:coreProperties>
</file>