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is\"/>
    </mc:Choice>
  </mc:AlternateContent>
  <xr:revisionPtr revIDLastSave="0" documentId="13_ncr:1_{C39940E0-1CEA-4475-ADBF-4813C037F93F}" xr6:coauthVersionLast="45" xr6:coauthVersionMax="45" xr10:uidLastSave="{00000000-0000-0000-0000-000000000000}"/>
  <bookViews>
    <workbookView xWindow="-24120" yWindow="-120" windowWidth="24240" windowHeight="13140" xr2:uid="{A3E6B278-454D-498D-9875-A9F538AEA01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7" i="1" l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G97" i="1"/>
  <c r="F97" i="1"/>
  <c r="C97" i="1" s="1"/>
  <c r="E97" i="1"/>
  <c r="I97" i="1"/>
  <c r="H97" i="1"/>
  <c r="D97" i="1" l="1"/>
  <c r="J97" i="1"/>
</calcChain>
</file>

<file path=xl/sharedStrings.xml><?xml version="1.0" encoding="utf-8"?>
<sst xmlns="http://schemas.openxmlformats.org/spreadsheetml/2006/main" count="390" uniqueCount="121">
  <si>
    <t>Registro</t>
  </si>
  <si>
    <t>Arritmia</t>
  </si>
  <si>
    <t>Sensibilidad</t>
  </si>
  <si>
    <t>Predictividad</t>
  </si>
  <si>
    <t>Numero de latidos</t>
  </si>
  <si>
    <t>VP</t>
  </si>
  <si>
    <t>FP</t>
  </si>
  <si>
    <t>FN</t>
  </si>
  <si>
    <t>Detección fallida(latidos)</t>
  </si>
  <si>
    <t>Detección fallida(%)</t>
  </si>
  <si>
    <t>100m</t>
  </si>
  <si>
    <t>Ritmo Sinusal Normal</t>
  </si>
  <si>
    <t>101m</t>
  </si>
  <si>
    <t>102m</t>
  </si>
  <si>
    <t>Otra Arritmia</t>
  </si>
  <si>
    <t>103m</t>
  </si>
  <si>
    <t>104m</t>
  </si>
  <si>
    <t>105m</t>
  </si>
  <si>
    <t>106m</t>
  </si>
  <si>
    <t>Taquicardia ventricular</t>
  </si>
  <si>
    <t>107m</t>
  </si>
  <si>
    <t>108m</t>
  </si>
  <si>
    <t>109m</t>
  </si>
  <si>
    <t>111m</t>
  </si>
  <si>
    <t>112m</t>
  </si>
  <si>
    <t>113m</t>
  </si>
  <si>
    <t>114m</t>
  </si>
  <si>
    <t>115m</t>
  </si>
  <si>
    <t>116m</t>
  </si>
  <si>
    <t>117m</t>
  </si>
  <si>
    <t>118m</t>
  </si>
  <si>
    <t>119m</t>
  </si>
  <si>
    <t>121m</t>
  </si>
  <si>
    <t>122m</t>
  </si>
  <si>
    <t>123m</t>
  </si>
  <si>
    <t>124m</t>
  </si>
  <si>
    <t>200m</t>
  </si>
  <si>
    <t>201m</t>
  </si>
  <si>
    <t>Fibrilacion Auricular</t>
  </si>
  <si>
    <t>202m</t>
  </si>
  <si>
    <t>Aleteo Auricular</t>
  </si>
  <si>
    <t>203m</t>
  </si>
  <si>
    <t>205m</t>
  </si>
  <si>
    <t>207m</t>
  </si>
  <si>
    <t>Flutter ventricular</t>
  </si>
  <si>
    <t>208m</t>
  </si>
  <si>
    <t>209m</t>
  </si>
  <si>
    <t>210m</t>
  </si>
  <si>
    <t>212m</t>
  </si>
  <si>
    <t>213m</t>
  </si>
  <si>
    <t>214m</t>
  </si>
  <si>
    <t>215m</t>
  </si>
  <si>
    <t>217m</t>
  </si>
  <si>
    <t>219m</t>
  </si>
  <si>
    <t>220m</t>
  </si>
  <si>
    <t>221m</t>
  </si>
  <si>
    <t>222m</t>
  </si>
  <si>
    <t>223m</t>
  </si>
  <si>
    <t>228m</t>
  </si>
  <si>
    <t>230m</t>
  </si>
  <si>
    <t>231m</t>
  </si>
  <si>
    <t>232m</t>
  </si>
  <si>
    <t>Bradicardia Sinusal</t>
  </si>
  <si>
    <t>233m</t>
  </si>
  <si>
    <t>234m</t>
  </si>
  <si>
    <t>'(N'</t>
  </si>
  <si>
    <t xml:space="preserve"> '100m'</t>
  </si>
  <si>
    <t xml:space="preserve"> '101m'</t>
  </si>
  <si>
    <t xml:space="preserve"> '102m'</t>
  </si>
  <si>
    <t>(OARR'</t>
  </si>
  <si>
    <t xml:space="preserve"> '103m'</t>
  </si>
  <si>
    <t xml:space="preserve"> '104m'</t>
  </si>
  <si>
    <t xml:space="preserve"> '105m'</t>
  </si>
  <si>
    <t xml:space="preserve"> '106m'</t>
  </si>
  <si>
    <t>'(VT'</t>
  </si>
  <si>
    <t xml:space="preserve"> '107m'</t>
  </si>
  <si>
    <t xml:space="preserve"> '108m'</t>
  </si>
  <si>
    <t xml:space="preserve"> '109m'</t>
  </si>
  <si>
    <t xml:space="preserve"> '111m'</t>
  </si>
  <si>
    <t xml:space="preserve"> '112m'</t>
  </si>
  <si>
    <t xml:space="preserve"> '113m'</t>
  </si>
  <si>
    <t xml:space="preserve"> '114m'</t>
  </si>
  <si>
    <t xml:space="preserve"> '115m'</t>
  </si>
  <si>
    <t xml:space="preserve"> '116m'</t>
  </si>
  <si>
    <t xml:space="preserve"> '117m'</t>
  </si>
  <si>
    <t xml:space="preserve"> '118m'</t>
  </si>
  <si>
    <t xml:space="preserve"> '119m'</t>
  </si>
  <si>
    <t xml:space="preserve"> '121m'</t>
  </si>
  <si>
    <t xml:space="preserve"> '122m'</t>
  </si>
  <si>
    <t xml:space="preserve"> '123m'</t>
  </si>
  <si>
    <t xml:space="preserve"> '124m'</t>
  </si>
  <si>
    <t xml:space="preserve"> '200m'</t>
  </si>
  <si>
    <t xml:space="preserve"> '201m'</t>
  </si>
  <si>
    <t>'(AFIB'</t>
  </si>
  <si>
    <t xml:space="preserve"> '202m'</t>
  </si>
  <si>
    <t>'(AFL'</t>
  </si>
  <si>
    <t xml:space="preserve"> '203m'</t>
  </si>
  <si>
    <t>OARR'</t>
  </si>
  <si>
    <t xml:space="preserve"> '205m'</t>
  </si>
  <si>
    <t xml:space="preserve"> '207m'</t>
  </si>
  <si>
    <t>'(VFL'</t>
  </si>
  <si>
    <t xml:space="preserve"> '208m'</t>
  </si>
  <si>
    <t xml:space="preserve"> '209m'</t>
  </si>
  <si>
    <t xml:space="preserve"> '210m'</t>
  </si>
  <si>
    <t xml:space="preserve"> '212m'</t>
  </si>
  <si>
    <t xml:space="preserve"> '213m'</t>
  </si>
  <si>
    <t xml:space="preserve"> '214m'</t>
  </si>
  <si>
    <t xml:space="preserve"> '215m'</t>
  </si>
  <si>
    <t xml:space="preserve"> '217m'</t>
  </si>
  <si>
    <t xml:space="preserve"> '219m'</t>
  </si>
  <si>
    <t xml:space="preserve"> '220m'</t>
  </si>
  <si>
    <t xml:space="preserve"> '221m'</t>
  </si>
  <si>
    <t xml:space="preserve"> '222m'</t>
  </si>
  <si>
    <t xml:space="preserve"> '223m'</t>
  </si>
  <si>
    <t xml:space="preserve"> '228m'</t>
  </si>
  <si>
    <t xml:space="preserve"> '230m'</t>
  </si>
  <si>
    <t xml:space="preserve"> '231m'</t>
  </si>
  <si>
    <t>'(SBR'</t>
  </si>
  <si>
    <t xml:space="preserve"> '232m'</t>
  </si>
  <si>
    <t xml:space="preserve"> '233m'</t>
  </si>
  <si>
    <t xml:space="preserve"> '234m'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</si>
</sst>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E6CBD-440A-4794-9EBF-D7BBA79AD370}">
  <dimension ref="A1:N97"/>
  <sheetViews>
    <sheetView tabSelected="1" topLeftCell="A45" workbookViewId="0">
      <selection activeCell="L62" sqref="D62:L62"/>
    </sheetView>
  </sheetViews>
  <sheetFormatPr baseColWidth="10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4" x14ac:dyDescent="0.25">
      <c r="A2" t="s">
        <v>10</v>
      </c>
      <c r="B2" t="s">
        <v>11</v>
      </c>
      <c r="C2">
        <v>95.116600000000005</v>
      </c>
      <c r="D2">
        <v>100</v>
      </c>
      <c r="E2">
        <v>2273</v>
      </c>
      <c r="F2">
        <v>2162</v>
      </c>
      <c r="G2">
        <v>0</v>
      </c>
      <c r="H2">
        <v>111</v>
      </c>
      <c r="I2">
        <v>111</v>
      </c>
      <c r="J2">
        <v>4.8834</v>
      </c>
      <c r="K2" t="s">
        <v>65</v>
      </c>
      <c r="L2" t="s">
        <v>66</v>
      </c>
      <c r="M2" t="str">
        <f>MID(L2,3,4)</f>
        <v>100m</v>
      </c>
      <c r="N2">
        <f>IF(A2=M2,1,0)</f>
        <v>1</v>
      </c>
    </row>
    <row r="3" spans="1:14" x14ac:dyDescent="0.25">
      <c r="A3" t="s">
        <v>12</v>
      </c>
      <c r="B3" t="s">
        <v>11</v>
      </c>
      <c r="C3">
        <v>28.296800000000001</v>
      </c>
      <c r="D3">
        <v>100</v>
      </c>
      <c r="E3">
        <v>1873</v>
      </c>
      <c r="F3">
        <v>530</v>
      </c>
      <c r="G3">
        <v>0</v>
      </c>
      <c r="H3">
        <v>1343</v>
      </c>
      <c r="I3">
        <v>1343</v>
      </c>
      <c r="J3">
        <v>71.703199999999995</v>
      </c>
      <c r="K3" t="s">
        <v>65</v>
      </c>
      <c r="L3" t="s">
        <v>67</v>
      </c>
      <c r="M3" t="str">
        <f t="shared" ref="M3:M66" si="0">MID(L3,3,4)</f>
        <v>101m</v>
      </c>
      <c r="N3">
        <f t="shared" ref="N3:N66" si="1">IF(A3=M3,1,0)</f>
        <v>1</v>
      </c>
    </row>
    <row r="4" spans="1:14" x14ac:dyDescent="0.25">
      <c r="A4" t="s">
        <v>13</v>
      </c>
      <c r="B4" t="s">
        <v>11</v>
      </c>
      <c r="C4">
        <v>0</v>
      </c>
      <c r="D4">
        <v>0</v>
      </c>
      <c r="E4">
        <v>102</v>
      </c>
      <c r="F4">
        <v>0</v>
      </c>
      <c r="G4">
        <v>52</v>
      </c>
      <c r="H4">
        <v>102</v>
      </c>
      <c r="I4">
        <v>154</v>
      </c>
      <c r="J4">
        <v>150.9804</v>
      </c>
      <c r="K4" t="s">
        <v>65</v>
      </c>
      <c r="L4" t="s">
        <v>68</v>
      </c>
      <c r="M4" t="str">
        <f t="shared" si="0"/>
        <v>102m</v>
      </c>
      <c r="N4">
        <f t="shared" si="1"/>
        <v>1</v>
      </c>
    </row>
    <row r="5" spans="1:14" x14ac:dyDescent="0.25">
      <c r="A5" t="s">
        <v>13</v>
      </c>
      <c r="B5" t="s">
        <v>14</v>
      </c>
      <c r="C5">
        <v>70.743399999999994</v>
      </c>
      <c r="D5">
        <v>94.430199999999999</v>
      </c>
      <c r="E5">
        <v>2085</v>
      </c>
      <c r="F5">
        <v>1475</v>
      </c>
      <c r="G5">
        <v>87</v>
      </c>
      <c r="H5">
        <v>610</v>
      </c>
      <c r="I5">
        <v>697</v>
      </c>
      <c r="J5">
        <v>33.429299999999998</v>
      </c>
      <c r="K5" s="1" t="s">
        <v>69</v>
      </c>
      <c r="L5" t="s">
        <v>68</v>
      </c>
      <c r="M5" t="str">
        <f t="shared" si="0"/>
        <v>102m</v>
      </c>
      <c r="N5">
        <f t="shared" si="1"/>
        <v>1</v>
      </c>
    </row>
    <row r="6" spans="1:14" x14ac:dyDescent="0.25">
      <c r="A6" t="s">
        <v>15</v>
      </c>
      <c r="B6" t="s">
        <v>11</v>
      </c>
      <c r="C6">
        <v>92.009600000000006</v>
      </c>
      <c r="D6">
        <v>100</v>
      </c>
      <c r="E6">
        <v>2090</v>
      </c>
      <c r="F6">
        <v>1923</v>
      </c>
      <c r="G6">
        <v>0</v>
      </c>
      <c r="H6">
        <v>167</v>
      </c>
      <c r="I6">
        <v>167</v>
      </c>
      <c r="J6">
        <v>7.9904000000000002</v>
      </c>
      <c r="K6" t="s">
        <v>65</v>
      </c>
      <c r="L6" t="s">
        <v>70</v>
      </c>
      <c r="M6" t="str">
        <f t="shared" si="0"/>
        <v>103m</v>
      </c>
      <c r="N6">
        <f t="shared" si="1"/>
        <v>1</v>
      </c>
    </row>
    <row r="7" spans="1:14" x14ac:dyDescent="0.25">
      <c r="A7" t="s">
        <v>16</v>
      </c>
      <c r="B7" t="s">
        <v>11</v>
      </c>
      <c r="C7">
        <v>4.6357999999999997</v>
      </c>
      <c r="D7">
        <v>66.666700000000006</v>
      </c>
      <c r="E7">
        <v>302</v>
      </c>
      <c r="F7">
        <v>14</v>
      </c>
      <c r="G7">
        <v>7</v>
      </c>
      <c r="H7">
        <v>288</v>
      </c>
      <c r="I7">
        <v>295</v>
      </c>
      <c r="J7">
        <v>97.682100000000005</v>
      </c>
      <c r="K7" t="s">
        <v>65</v>
      </c>
      <c r="L7" t="s">
        <v>71</v>
      </c>
      <c r="M7" t="str">
        <f t="shared" si="0"/>
        <v>104m</v>
      </c>
      <c r="N7">
        <f t="shared" si="1"/>
        <v>1</v>
      </c>
    </row>
    <row r="8" spans="1:14" x14ac:dyDescent="0.25">
      <c r="A8" t="s">
        <v>16</v>
      </c>
      <c r="B8" t="s">
        <v>14</v>
      </c>
      <c r="C8">
        <v>48.777999999999999</v>
      </c>
      <c r="D8">
        <v>70.544899999999998</v>
      </c>
      <c r="E8">
        <v>1964</v>
      </c>
      <c r="F8">
        <v>958</v>
      </c>
      <c r="G8">
        <v>400</v>
      </c>
      <c r="H8">
        <v>1006</v>
      </c>
      <c r="I8">
        <v>1406</v>
      </c>
      <c r="J8">
        <v>71.5886</v>
      </c>
      <c r="K8" s="1" t="s">
        <v>69</v>
      </c>
      <c r="L8" t="s">
        <v>71</v>
      </c>
      <c r="M8" t="str">
        <f t="shared" si="0"/>
        <v>104m</v>
      </c>
      <c r="N8">
        <f t="shared" si="1"/>
        <v>1</v>
      </c>
    </row>
    <row r="9" spans="1:14" x14ac:dyDescent="0.25">
      <c r="A9" t="s">
        <v>17</v>
      </c>
      <c r="B9" t="s">
        <v>11</v>
      </c>
      <c r="C9">
        <v>3.1598999999999999</v>
      </c>
      <c r="D9">
        <v>100</v>
      </c>
      <c r="E9">
        <v>2690</v>
      </c>
      <c r="F9">
        <v>85</v>
      </c>
      <c r="G9">
        <v>0</v>
      </c>
      <c r="H9">
        <v>2605</v>
      </c>
      <c r="I9">
        <v>2605</v>
      </c>
      <c r="J9">
        <v>96.840100000000007</v>
      </c>
      <c r="K9" t="s">
        <v>65</v>
      </c>
      <c r="L9" t="s">
        <v>72</v>
      </c>
      <c r="M9" t="str">
        <f t="shared" si="0"/>
        <v>105m</v>
      </c>
      <c r="N9">
        <f t="shared" si="1"/>
        <v>1</v>
      </c>
    </row>
    <row r="10" spans="1:14" x14ac:dyDescent="0.25">
      <c r="A10" t="s">
        <v>18</v>
      </c>
      <c r="B10" t="s">
        <v>11</v>
      </c>
      <c r="C10">
        <v>11.8622</v>
      </c>
      <c r="D10">
        <v>100</v>
      </c>
      <c r="E10">
        <v>1509</v>
      </c>
      <c r="F10">
        <v>179</v>
      </c>
      <c r="G10">
        <v>0</v>
      </c>
      <c r="H10">
        <v>1330</v>
      </c>
      <c r="I10">
        <v>1330</v>
      </c>
      <c r="J10">
        <v>88.137799999999999</v>
      </c>
      <c r="K10" t="s">
        <v>65</v>
      </c>
      <c r="L10" t="s">
        <v>73</v>
      </c>
      <c r="M10" t="str">
        <f t="shared" si="0"/>
        <v>106m</v>
      </c>
      <c r="N10">
        <f t="shared" si="1"/>
        <v>1</v>
      </c>
    </row>
    <row r="11" spans="1:14" x14ac:dyDescent="0.25">
      <c r="A11" t="s">
        <v>18</v>
      </c>
      <c r="B11" t="s">
        <v>19</v>
      </c>
      <c r="C11">
        <v>0</v>
      </c>
      <c r="D11">
        <v>0</v>
      </c>
      <c r="E11">
        <v>3</v>
      </c>
      <c r="F11">
        <v>0</v>
      </c>
      <c r="G11">
        <v>22</v>
      </c>
      <c r="H11">
        <v>3</v>
      </c>
      <c r="I11">
        <v>25</v>
      </c>
      <c r="J11">
        <v>833.33330000000001</v>
      </c>
      <c r="K11" t="s">
        <v>74</v>
      </c>
      <c r="L11" t="s">
        <v>73</v>
      </c>
      <c r="M11" t="str">
        <f t="shared" si="0"/>
        <v>106m</v>
      </c>
      <c r="N11">
        <f t="shared" si="1"/>
        <v>1</v>
      </c>
    </row>
    <row r="12" spans="1:14" x14ac:dyDescent="0.25">
      <c r="A12" t="s">
        <v>18</v>
      </c>
      <c r="B12" t="s">
        <v>14</v>
      </c>
      <c r="C12">
        <v>58.4559</v>
      </c>
      <c r="D12">
        <v>34.0471</v>
      </c>
      <c r="E12">
        <v>544</v>
      </c>
      <c r="F12">
        <v>318</v>
      </c>
      <c r="G12">
        <v>616</v>
      </c>
      <c r="H12">
        <v>226</v>
      </c>
      <c r="I12">
        <v>842</v>
      </c>
      <c r="J12">
        <v>154.77940000000001</v>
      </c>
      <c r="K12" s="1" t="s">
        <v>69</v>
      </c>
      <c r="L12" t="s">
        <v>73</v>
      </c>
      <c r="M12" t="str">
        <f t="shared" si="0"/>
        <v>106m</v>
      </c>
      <c r="N12">
        <f t="shared" si="1"/>
        <v>1</v>
      </c>
    </row>
    <row r="13" spans="1:14" x14ac:dyDescent="0.25">
      <c r="A13" t="s">
        <v>20</v>
      </c>
      <c r="B13" t="s">
        <v>14</v>
      </c>
      <c r="C13">
        <v>63.020099999999999</v>
      </c>
      <c r="D13">
        <v>79.716099999999997</v>
      </c>
      <c r="E13">
        <v>2139</v>
      </c>
      <c r="F13">
        <v>1348</v>
      </c>
      <c r="G13">
        <v>343</v>
      </c>
      <c r="H13">
        <v>791</v>
      </c>
      <c r="I13">
        <v>1134</v>
      </c>
      <c r="J13">
        <v>53.0154</v>
      </c>
      <c r="K13" s="1" t="s">
        <v>69</v>
      </c>
      <c r="L13" t="s">
        <v>75</v>
      </c>
      <c r="M13" t="str">
        <f t="shared" si="0"/>
        <v>107m</v>
      </c>
      <c r="N13">
        <f t="shared" si="1"/>
        <v>1</v>
      </c>
    </row>
    <row r="14" spans="1:14" x14ac:dyDescent="0.25">
      <c r="A14" t="s">
        <v>21</v>
      </c>
      <c r="B14" t="s">
        <v>11</v>
      </c>
      <c r="C14">
        <v>1.3714</v>
      </c>
      <c r="D14">
        <v>100</v>
      </c>
      <c r="E14">
        <v>1823</v>
      </c>
      <c r="F14">
        <v>25</v>
      </c>
      <c r="G14">
        <v>0</v>
      </c>
      <c r="H14">
        <v>1798</v>
      </c>
      <c r="I14">
        <v>1798</v>
      </c>
      <c r="J14">
        <v>98.628600000000006</v>
      </c>
      <c r="K14" t="s">
        <v>65</v>
      </c>
      <c r="L14" t="s">
        <v>76</v>
      </c>
      <c r="M14" t="str">
        <f t="shared" si="0"/>
        <v>108m</v>
      </c>
      <c r="N14">
        <f t="shared" si="1"/>
        <v>1</v>
      </c>
    </row>
    <row r="15" spans="1:14" x14ac:dyDescent="0.25">
      <c r="A15" t="s">
        <v>22</v>
      </c>
      <c r="B15" t="s">
        <v>11</v>
      </c>
      <c r="C15">
        <v>23.875299999999999</v>
      </c>
      <c r="D15">
        <v>100</v>
      </c>
      <c r="E15">
        <v>2534</v>
      </c>
      <c r="F15">
        <v>605</v>
      </c>
      <c r="G15">
        <v>0</v>
      </c>
      <c r="H15">
        <v>1929</v>
      </c>
      <c r="I15">
        <v>1929</v>
      </c>
      <c r="J15">
        <v>76.124700000000004</v>
      </c>
      <c r="K15" t="s">
        <v>65</v>
      </c>
      <c r="L15" t="s">
        <v>77</v>
      </c>
      <c r="M15" t="str">
        <f t="shared" si="0"/>
        <v>109m</v>
      </c>
      <c r="N15">
        <f t="shared" si="1"/>
        <v>1</v>
      </c>
    </row>
    <row r="16" spans="1:14" x14ac:dyDescent="0.25">
      <c r="A16" t="s">
        <v>23</v>
      </c>
      <c r="B16" t="s">
        <v>11</v>
      </c>
      <c r="C16">
        <v>1.6886000000000001</v>
      </c>
      <c r="D16">
        <v>100</v>
      </c>
      <c r="E16">
        <v>2132</v>
      </c>
      <c r="F16">
        <v>36</v>
      </c>
      <c r="G16">
        <v>0</v>
      </c>
      <c r="H16">
        <v>2096</v>
      </c>
      <c r="I16">
        <v>2096</v>
      </c>
      <c r="J16">
        <v>98.311400000000006</v>
      </c>
      <c r="K16" t="s">
        <v>65</v>
      </c>
      <c r="L16" t="s">
        <v>78</v>
      </c>
      <c r="M16" t="str">
        <f t="shared" si="0"/>
        <v>111m</v>
      </c>
      <c r="N16">
        <f t="shared" si="1"/>
        <v>1</v>
      </c>
    </row>
    <row r="17" spans="1:14" x14ac:dyDescent="0.25">
      <c r="A17" t="s">
        <v>24</v>
      </c>
      <c r="B17" t="s">
        <v>11</v>
      </c>
      <c r="C17">
        <v>73.1267</v>
      </c>
      <c r="D17">
        <v>100</v>
      </c>
      <c r="E17">
        <v>2549</v>
      </c>
      <c r="F17">
        <v>1864</v>
      </c>
      <c r="G17">
        <v>0</v>
      </c>
      <c r="H17">
        <v>685</v>
      </c>
      <c r="I17">
        <v>685</v>
      </c>
      <c r="J17">
        <v>26.8733</v>
      </c>
      <c r="K17" t="s">
        <v>65</v>
      </c>
      <c r="L17" t="s">
        <v>79</v>
      </c>
      <c r="M17" t="str">
        <f t="shared" si="0"/>
        <v>112m</v>
      </c>
      <c r="N17">
        <f t="shared" si="1"/>
        <v>1</v>
      </c>
    </row>
    <row r="18" spans="1:14" x14ac:dyDescent="0.25">
      <c r="A18" t="s">
        <v>25</v>
      </c>
      <c r="B18" t="s">
        <v>11</v>
      </c>
      <c r="C18">
        <v>41.894199999999998</v>
      </c>
      <c r="D18">
        <v>100</v>
      </c>
      <c r="E18">
        <v>1795</v>
      </c>
      <c r="F18">
        <v>752</v>
      </c>
      <c r="G18">
        <v>0</v>
      </c>
      <c r="H18">
        <v>1043</v>
      </c>
      <c r="I18">
        <v>1043</v>
      </c>
      <c r="J18">
        <v>58.105800000000002</v>
      </c>
      <c r="K18" t="s">
        <v>65</v>
      </c>
      <c r="L18" t="s">
        <v>80</v>
      </c>
      <c r="M18" t="str">
        <f t="shared" si="0"/>
        <v>113m</v>
      </c>
      <c r="N18">
        <f t="shared" si="1"/>
        <v>1</v>
      </c>
    </row>
    <row r="19" spans="1:14" x14ac:dyDescent="0.25">
      <c r="A19" t="s">
        <v>26</v>
      </c>
      <c r="B19" t="s">
        <v>11</v>
      </c>
      <c r="C19">
        <v>0.16461000000000001</v>
      </c>
      <c r="D19">
        <v>100</v>
      </c>
      <c r="E19">
        <v>1215</v>
      </c>
      <c r="F19">
        <v>2</v>
      </c>
      <c r="G19">
        <v>0</v>
      </c>
      <c r="H19">
        <v>1213</v>
      </c>
      <c r="I19">
        <v>1213</v>
      </c>
      <c r="J19">
        <v>99.835400000000007</v>
      </c>
      <c r="K19" t="s">
        <v>65</v>
      </c>
      <c r="L19" t="s">
        <v>81</v>
      </c>
      <c r="M19" t="str">
        <f t="shared" si="0"/>
        <v>114m</v>
      </c>
      <c r="N19">
        <f t="shared" si="1"/>
        <v>1</v>
      </c>
    </row>
    <row r="20" spans="1:14" x14ac:dyDescent="0.25">
      <c r="A20" t="s">
        <v>26</v>
      </c>
      <c r="B20" t="s">
        <v>14</v>
      </c>
      <c r="C20">
        <v>71.428600000000003</v>
      </c>
      <c r="D20">
        <v>0.27472999999999997</v>
      </c>
      <c r="E20">
        <v>7</v>
      </c>
      <c r="F20">
        <v>5</v>
      </c>
      <c r="G20">
        <v>1815</v>
      </c>
      <c r="H20">
        <v>2</v>
      </c>
      <c r="I20">
        <v>1817</v>
      </c>
      <c r="J20">
        <v>25957.142899999999</v>
      </c>
      <c r="K20" s="1" t="s">
        <v>69</v>
      </c>
      <c r="L20" t="s">
        <v>81</v>
      </c>
      <c r="M20" t="str">
        <f t="shared" si="0"/>
        <v>114m</v>
      </c>
      <c r="N20">
        <f t="shared" si="1"/>
        <v>1</v>
      </c>
    </row>
    <row r="21" spans="1:14" x14ac:dyDescent="0.25">
      <c r="A21" t="s">
        <v>27</v>
      </c>
      <c r="B21" t="s">
        <v>11</v>
      </c>
      <c r="C21">
        <v>74.349800000000002</v>
      </c>
      <c r="D21">
        <v>100</v>
      </c>
      <c r="E21">
        <v>1961</v>
      </c>
      <c r="F21">
        <v>1458</v>
      </c>
      <c r="G21">
        <v>0</v>
      </c>
      <c r="H21">
        <v>503</v>
      </c>
      <c r="I21">
        <v>503</v>
      </c>
      <c r="J21">
        <v>25.650200000000002</v>
      </c>
      <c r="K21" t="s">
        <v>65</v>
      </c>
      <c r="L21" t="s">
        <v>82</v>
      </c>
      <c r="M21" t="str">
        <f t="shared" si="0"/>
        <v>115m</v>
      </c>
      <c r="N21">
        <f t="shared" si="1"/>
        <v>1</v>
      </c>
    </row>
    <row r="22" spans="1:14" x14ac:dyDescent="0.25">
      <c r="A22" t="s">
        <v>28</v>
      </c>
      <c r="B22" t="s">
        <v>11</v>
      </c>
      <c r="C22">
        <v>21.4876</v>
      </c>
      <c r="D22">
        <v>100</v>
      </c>
      <c r="E22">
        <v>2420</v>
      </c>
      <c r="F22">
        <v>520</v>
      </c>
      <c r="G22">
        <v>0</v>
      </c>
      <c r="H22">
        <v>1900</v>
      </c>
      <c r="I22">
        <v>1900</v>
      </c>
      <c r="J22">
        <v>78.5124</v>
      </c>
      <c r="K22" t="s">
        <v>65</v>
      </c>
      <c r="L22" t="s">
        <v>83</v>
      </c>
      <c r="M22" t="str">
        <f t="shared" si="0"/>
        <v>116m</v>
      </c>
      <c r="N22">
        <f t="shared" si="1"/>
        <v>1</v>
      </c>
    </row>
    <row r="23" spans="1:14" x14ac:dyDescent="0.25">
      <c r="A23" t="s">
        <v>29</v>
      </c>
      <c r="B23" t="s">
        <v>11</v>
      </c>
      <c r="C23">
        <v>0.58518000000000003</v>
      </c>
      <c r="D23">
        <v>100</v>
      </c>
      <c r="E23">
        <v>1538</v>
      </c>
      <c r="F23">
        <v>9</v>
      </c>
      <c r="G23">
        <v>0</v>
      </c>
      <c r="H23">
        <v>1529</v>
      </c>
      <c r="I23">
        <v>1529</v>
      </c>
      <c r="J23">
        <v>99.4148</v>
      </c>
      <c r="K23" t="s">
        <v>65</v>
      </c>
      <c r="L23" t="s">
        <v>84</v>
      </c>
      <c r="M23" t="str">
        <f t="shared" si="0"/>
        <v>117m</v>
      </c>
      <c r="N23">
        <f t="shared" si="1"/>
        <v>1</v>
      </c>
    </row>
    <row r="24" spans="1:14" x14ac:dyDescent="0.25">
      <c r="A24" t="s">
        <v>30</v>
      </c>
      <c r="B24" t="s">
        <v>11</v>
      </c>
      <c r="C24">
        <v>21.652200000000001</v>
      </c>
      <c r="D24">
        <v>100</v>
      </c>
      <c r="E24">
        <v>2300</v>
      </c>
      <c r="F24">
        <v>498</v>
      </c>
      <c r="G24">
        <v>0</v>
      </c>
      <c r="H24">
        <v>1802</v>
      </c>
      <c r="I24">
        <v>1802</v>
      </c>
      <c r="J24">
        <v>78.347800000000007</v>
      </c>
      <c r="K24" t="s">
        <v>65</v>
      </c>
      <c r="L24" t="s">
        <v>85</v>
      </c>
      <c r="M24" t="str">
        <f t="shared" si="0"/>
        <v>118m</v>
      </c>
      <c r="N24">
        <f t="shared" si="1"/>
        <v>1</v>
      </c>
    </row>
    <row r="25" spans="1:14" x14ac:dyDescent="0.25">
      <c r="A25" t="s">
        <v>31</v>
      </c>
      <c r="B25" t="s">
        <v>11</v>
      </c>
      <c r="C25">
        <v>60.066699999999997</v>
      </c>
      <c r="D25">
        <v>92.982500000000002</v>
      </c>
      <c r="E25">
        <v>1500</v>
      </c>
      <c r="F25">
        <v>901</v>
      </c>
      <c r="G25">
        <v>68</v>
      </c>
      <c r="H25">
        <v>599</v>
      </c>
      <c r="I25">
        <v>667</v>
      </c>
      <c r="J25">
        <v>44.466700000000003</v>
      </c>
      <c r="K25" t="s">
        <v>65</v>
      </c>
      <c r="L25" t="s">
        <v>86</v>
      </c>
      <c r="M25" t="str">
        <f t="shared" si="0"/>
        <v>119m</v>
      </c>
      <c r="N25">
        <f t="shared" si="1"/>
        <v>1</v>
      </c>
    </row>
    <row r="26" spans="1:14" x14ac:dyDescent="0.25">
      <c r="A26" t="s">
        <v>31</v>
      </c>
      <c r="B26" t="s">
        <v>14</v>
      </c>
      <c r="C26">
        <v>55.397100000000002</v>
      </c>
      <c r="D26">
        <v>48.571399999999997</v>
      </c>
      <c r="E26">
        <v>491</v>
      </c>
      <c r="F26">
        <v>272</v>
      </c>
      <c r="G26">
        <v>288</v>
      </c>
      <c r="H26">
        <v>219</v>
      </c>
      <c r="I26">
        <v>507</v>
      </c>
      <c r="J26">
        <v>103.2587</v>
      </c>
      <c r="K26" s="1" t="s">
        <v>69</v>
      </c>
      <c r="L26" t="s">
        <v>86</v>
      </c>
      <c r="M26" t="str">
        <f t="shared" si="0"/>
        <v>119m</v>
      </c>
      <c r="N26">
        <f t="shared" si="1"/>
        <v>1</v>
      </c>
    </row>
    <row r="27" spans="1:14" x14ac:dyDescent="0.25">
      <c r="A27" t="s">
        <v>32</v>
      </c>
      <c r="B27" t="s">
        <v>11</v>
      </c>
      <c r="C27">
        <v>7.7866999999999997</v>
      </c>
      <c r="D27">
        <v>100</v>
      </c>
      <c r="E27">
        <v>1875</v>
      </c>
      <c r="F27">
        <v>146</v>
      </c>
      <c r="G27">
        <v>0</v>
      </c>
      <c r="H27">
        <v>1729</v>
      </c>
      <c r="I27">
        <v>1729</v>
      </c>
      <c r="J27">
        <v>92.213300000000004</v>
      </c>
      <c r="K27" t="s">
        <v>65</v>
      </c>
      <c r="L27" t="s">
        <v>87</v>
      </c>
      <c r="M27" t="str">
        <f t="shared" si="0"/>
        <v>121m</v>
      </c>
      <c r="N27">
        <f t="shared" si="1"/>
        <v>1</v>
      </c>
    </row>
    <row r="28" spans="1:14" x14ac:dyDescent="0.25">
      <c r="A28" t="s">
        <v>33</v>
      </c>
      <c r="B28" t="s">
        <v>11</v>
      </c>
      <c r="C28">
        <v>55.125100000000003</v>
      </c>
      <c r="D28">
        <v>100</v>
      </c>
      <c r="E28">
        <v>2478</v>
      </c>
      <c r="F28">
        <v>1366</v>
      </c>
      <c r="G28">
        <v>0</v>
      </c>
      <c r="H28">
        <v>1112</v>
      </c>
      <c r="I28">
        <v>1112</v>
      </c>
      <c r="J28">
        <v>44.874899999999997</v>
      </c>
      <c r="K28" t="s">
        <v>65</v>
      </c>
      <c r="L28" t="s">
        <v>88</v>
      </c>
      <c r="M28" t="str">
        <f t="shared" si="0"/>
        <v>122m</v>
      </c>
      <c r="N28">
        <f t="shared" si="1"/>
        <v>1</v>
      </c>
    </row>
    <row r="29" spans="1:14" x14ac:dyDescent="0.25">
      <c r="A29" t="s">
        <v>34</v>
      </c>
      <c r="B29" t="s">
        <v>11</v>
      </c>
      <c r="C29">
        <v>1.1858</v>
      </c>
      <c r="D29">
        <v>100</v>
      </c>
      <c r="E29">
        <v>1518</v>
      </c>
      <c r="F29">
        <v>18</v>
      </c>
      <c r="G29">
        <v>0</v>
      </c>
      <c r="H29">
        <v>1500</v>
      </c>
      <c r="I29">
        <v>1500</v>
      </c>
      <c r="J29">
        <v>98.8142</v>
      </c>
      <c r="K29" t="s">
        <v>65</v>
      </c>
      <c r="L29" t="s">
        <v>89</v>
      </c>
      <c r="M29" t="str">
        <f t="shared" si="0"/>
        <v>123m</v>
      </c>
      <c r="N29">
        <f t="shared" si="1"/>
        <v>1</v>
      </c>
    </row>
    <row r="30" spans="1:14" x14ac:dyDescent="0.25">
      <c r="A30" s="4" t="s">
        <v>35</v>
      </c>
      <c r="B30" s="4" t="s">
        <v>14</v>
      </c>
      <c r="C30" s="4">
        <v>81.176500000000004</v>
      </c>
      <c r="D30" s="4">
        <v>4.3699000000000003</v>
      </c>
      <c r="E30" s="4">
        <v>85</v>
      </c>
      <c r="F30" s="4">
        <v>69</v>
      </c>
      <c r="G30" s="4">
        <v>1510</v>
      </c>
      <c r="H30" s="4">
        <v>16</v>
      </c>
      <c r="I30" s="4">
        <v>1526</v>
      </c>
      <c r="J30" s="4">
        <v>1795.2941000000001</v>
      </c>
      <c r="K30" s="4" t="s">
        <v>65</v>
      </c>
      <c r="L30" t="s">
        <v>90</v>
      </c>
      <c r="M30" t="str">
        <f t="shared" si="0"/>
        <v>124m</v>
      </c>
      <c r="N30">
        <f t="shared" si="1"/>
        <v>1</v>
      </c>
    </row>
    <row r="31" spans="1:14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5" t="s">
        <v>69</v>
      </c>
      <c r="L31" t="s">
        <v>90</v>
      </c>
      <c r="M31" t="str">
        <f t="shared" si="0"/>
        <v>124m</v>
      </c>
      <c r="N31">
        <f t="shared" si="1"/>
        <v>0</v>
      </c>
    </row>
    <row r="32" spans="1:14" x14ac:dyDescent="0.25">
      <c r="A32" t="s">
        <v>36</v>
      </c>
      <c r="B32" t="s">
        <v>11</v>
      </c>
      <c r="C32">
        <v>18.622599999999998</v>
      </c>
      <c r="D32">
        <v>98.880600000000001</v>
      </c>
      <c r="E32">
        <v>1423</v>
      </c>
      <c r="F32">
        <v>265</v>
      </c>
      <c r="G32">
        <v>3</v>
      </c>
      <c r="H32">
        <v>1158</v>
      </c>
      <c r="I32">
        <v>1161</v>
      </c>
      <c r="J32">
        <v>81.588200000000001</v>
      </c>
      <c r="K32" t="s">
        <v>65</v>
      </c>
      <c r="L32" t="s">
        <v>91</v>
      </c>
      <c r="M32" t="str">
        <f t="shared" si="0"/>
        <v>200m</v>
      </c>
      <c r="N32">
        <f t="shared" si="1"/>
        <v>1</v>
      </c>
    </row>
    <row r="33" spans="1:14" x14ac:dyDescent="0.25">
      <c r="A33" t="s">
        <v>36</v>
      </c>
      <c r="B33" t="s">
        <v>19</v>
      </c>
      <c r="C33">
        <v>17.391300000000001</v>
      </c>
      <c r="D33">
        <v>0.46350000000000002</v>
      </c>
      <c r="E33">
        <v>23</v>
      </c>
      <c r="F33">
        <v>4</v>
      </c>
      <c r="G33">
        <v>859</v>
      </c>
      <c r="H33">
        <v>19</v>
      </c>
      <c r="I33">
        <v>878</v>
      </c>
      <c r="J33">
        <v>3817.3912999999998</v>
      </c>
      <c r="K33" t="s">
        <v>74</v>
      </c>
      <c r="L33" t="s">
        <v>91</v>
      </c>
      <c r="M33" t="str">
        <f t="shared" si="0"/>
        <v>200m</v>
      </c>
      <c r="N33">
        <f t="shared" si="1"/>
        <v>1</v>
      </c>
    </row>
    <row r="34" spans="1:14" x14ac:dyDescent="0.25">
      <c r="A34" t="s">
        <v>36</v>
      </c>
      <c r="B34" t="s">
        <v>14</v>
      </c>
      <c r="C34">
        <v>62.938200000000002</v>
      </c>
      <c r="D34">
        <v>77.174999999999997</v>
      </c>
      <c r="E34">
        <v>1198</v>
      </c>
      <c r="F34">
        <v>754</v>
      </c>
      <c r="G34">
        <v>223</v>
      </c>
      <c r="H34">
        <v>444</v>
      </c>
      <c r="I34">
        <v>667</v>
      </c>
      <c r="J34">
        <v>55.676099999999998</v>
      </c>
      <c r="K34" s="1" t="s">
        <v>69</v>
      </c>
      <c r="L34" t="s">
        <v>91</v>
      </c>
      <c r="M34" t="str">
        <f t="shared" si="0"/>
        <v>200m</v>
      </c>
      <c r="N34">
        <f t="shared" si="1"/>
        <v>1</v>
      </c>
    </row>
    <row r="35" spans="1:14" x14ac:dyDescent="0.25">
      <c r="A35" t="s">
        <v>37</v>
      </c>
      <c r="B35" t="s">
        <v>11</v>
      </c>
      <c r="C35">
        <v>0.54795000000000005</v>
      </c>
      <c r="D35">
        <v>21.052600000000002</v>
      </c>
      <c r="E35">
        <v>730</v>
      </c>
      <c r="F35">
        <v>4</v>
      </c>
      <c r="G35">
        <v>15</v>
      </c>
      <c r="H35">
        <v>726</v>
      </c>
      <c r="I35">
        <v>741</v>
      </c>
      <c r="J35">
        <v>101.5068</v>
      </c>
      <c r="K35" t="s">
        <v>65</v>
      </c>
      <c r="L35" t="s">
        <v>92</v>
      </c>
      <c r="M35" t="str">
        <f t="shared" si="0"/>
        <v>201m</v>
      </c>
      <c r="N35">
        <f t="shared" si="1"/>
        <v>1</v>
      </c>
    </row>
    <row r="36" spans="1:14" x14ac:dyDescent="0.25">
      <c r="A36" t="s">
        <v>37</v>
      </c>
      <c r="B36" t="s">
        <v>38</v>
      </c>
      <c r="C36">
        <v>4.0614999999999997</v>
      </c>
      <c r="D36">
        <v>31.896599999999999</v>
      </c>
      <c r="E36">
        <v>911</v>
      </c>
      <c r="F36">
        <v>37</v>
      </c>
      <c r="G36">
        <v>79</v>
      </c>
      <c r="H36">
        <v>874</v>
      </c>
      <c r="I36">
        <v>953</v>
      </c>
      <c r="J36">
        <v>104.6103</v>
      </c>
      <c r="K36" s="2" t="s">
        <v>93</v>
      </c>
      <c r="L36" t="s">
        <v>92</v>
      </c>
      <c r="M36" t="str">
        <f t="shared" si="0"/>
        <v>201m</v>
      </c>
      <c r="N36">
        <f t="shared" si="1"/>
        <v>1</v>
      </c>
    </row>
    <row r="37" spans="1:14" x14ac:dyDescent="0.25">
      <c r="A37" t="s">
        <v>37</v>
      </c>
      <c r="B37" t="s">
        <v>14</v>
      </c>
      <c r="C37">
        <v>59.504100000000001</v>
      </c>
      <c r="D37">
        <v>21.1557</v>
      </c>
      <c r="E37">
        <v>363</v>
      </c>
      <c r="F37">
        <v>216</v>
      </c>
      <c r="G37">
        <v>805</v>
      </c>
      <c r="H37">
        <v>147</v>
      </c>
      <c r="I37">
        <v>952</v>
      </c>
      <c r="J37">
        <v>262.25900000000001</v>
      </c>
      <c r="K37" s="1" t="s">
        <v>69</v>
      </c>
      <c r="L37" t="s">
        <v>92</v>
      </c>
      <c r="M37" t="str">
        <f t="shared" si="0"/>
        <v>201m</v>
      </c>
      <c r="N37">
        <f t="shared" si="1"/>
        <v>1</v>
      </c>
    </row>
    <row r="38" spans="1:14" x14ac:dyDescent="0.25">
      <c r="A38" t="s">
        <v>39</v>
      </c>
      <c r="B38" t="s">
        <v>11</v>
      </c>
      <c r="C38">
        <v>0.18282000000000001</v>
      </c>
      <c r="D38">
        <v>66.666700000000006</v>
      </c>
      <c r="E38">
        <v>1094</v>
      </c>
      <c r="F38">
        <v>2</v>
      </c>
      <c r="G38">
        <v>1</v>
      </c>
      <c r="H38">
        <v>1092</v>
      </c>
      <c r="I38">
        <v>1093</v>
      </c>
      <c r="J38">
        <v>99.908600000000007</v>
      </c>
      <c r="K38" s="3" t="s">
        <v>65</v>
      </c>
      <c r="L38" t="s">
        <v>94</v>
      </c>
      <c r="M38" t="str">
        <f t="shared" si="0"/>
        <v>202m</v>
      </c>
      <c r="N38">
        <f t="shared" si="1"/>
        <v>1</v>
      </c>
    </row>
    <row r="39" spans="1:14" x14ac:dyDescent="0.25">
      <c r="A39" t="s">
        <v>39</v>
      </c>
      <c r="B39" t="s">
        <v>40</v>
      </c>
      <c r="C39">
        <v>0</v>
      </c>
      <c r="D39">
        <v>0</v>
      </c>
      <c r="E39">
        <v>104</v>
      </c>
      <c r="F39">
        <v>0</v>
      </c>
      <c r="G39">
        <v>1</v>
      </c>
      <c r="H39">
        <v>104</v>
      </c>
      <c r="I39">
        <v>105</v>
      </c>
      <c r="J39">
        <v>100.9615</v>
      </c>
      <c r="K39" t="s">
        <v>95</v>
      </c>
      <c r="L39" t="s">
        <v>94</v>
      </c>
      <c r="M39" t="str">
        <f t="shared" si="0"/>
        <v>202m</v>
      </c>
      <c r="N39">
        <f t="shared" si="1"/>
        <v>1</v>
      </c>
    </row>
    <row r="40" spans="1:14" x14ac:dyDescent="0.25">
      <c r="A40" t="s">
        <v>39</v>
      </c>
      <c r="B40" t="s">
        <v>38</v>
      </c>
      <c r="C40">
        <v>0.10638</v>
      </c>
      <c r="D40">
        <v>20</v>
      </c>
      <c r="E40">
        <v>940</v>
      </c>
      <c r="F40">
        <v>1</v>
      </c>
      <c r="G40">
        <v>4</v>
      </c>
      <c r="H40">
        <v>939</v>
      </c>
      <c r="I40">
        <v>943</v>
      </c>
      <c r="J40">
        <v>100.31910000000001</v>
      </c>
      <c r="K40" t="s">
        <v>93</v>
      </c>
      <c r="L40" t="s">
        <v>94</v>
      </c>
      <c r="M40" t="str">
        <f t="shared" si="0"/>
        <v>202m</v>
      </c>
      <c r="N40">
        <f t="shared" si="1"/>
        <v>1</v>
      </c>
    </row>
    <row r="41" spans="1:14" x14ac:dyDescent="0.25">
      <c r="A41" t="s">
        <v>41</v>
      </c>
      <c r="B41" t="s">
        <v>40</v>
      </c>
      <c r="C41">
        <v>6.5255999999999998</v>
      </c>
      <c r="D41">
        <v>38.947400000000002</v>
      </c>
      <c r="E41">
        <v>567</v>
      </c>
      <c r="F41">
        <v>37</v>
      </c>
      <c r="G41">
        <v>58</v>
      </c>
      <c r="H41">
        <v>530</v>
      </c>
      <c r="I41">
        <v>588</v>
      </c>
      <c r="J41">
        <v>103.7037</v>
      </c>
      <c r="K41" t="s">
        <v>95</v>
      </c>
      <c r="L41" t="s">
        <v>96</v>
      </c>
      <c r="M41" t="str">
        <f t="shared" si="0"/>
        <v>203m</v>
      </c>
      <c r="N41">
        <f t="shared" si="1"/>
        <v>1</v>
      </c>
    </row>
    <row r="42" spans="1:14" x14ac:dyDescent="0.25">
      <c r="A42" t="s">
        <v>41</v>
      </c>
      <c r="B42" t="s">
        <v>38</v>
      </c>
      <c r="C42">
        <v>5.1889000000000003</v>
      </c>
      <c r="D42">
        <v>60.386499999999998</v>
      </c>
      <c r="E42">
        <v>2409</v>
      </c>
      <c r="F42">
        <v>125</v>
      </c>
      <c r="G42">
        <v>82</v>
      </c>
      <c r="H42">
        <v>2284</v>
      </c>
      <c r="I42">
        <v>2366</v>
      </c>
      <c r="J42">
        <v>98.215000000000003</v>
      </c>
      <c r="K42" t="s">
        <v>93</v>
      </c>
      <c r="L42" t="s">
        <v>96</v>
      </c>
      <c r="M42" t="str">
        <f t="shared" si="0"/>
        <v>203m</v>
      </c>
      <c r="N42">
        <f t="shared" si="1"/>
        <v>1</v>
      </c>
    </row>
    <row r="43" spans="1:14" x14ac:dyDescent="0.25">
      <c r="A43" t="s">
        <v>41</v>
      </c>
      <c r="B43" t="s">
        <v>19</v>
      </c>
      <c r="C43">
        <v>11.25</v>
      </c>
      <c r="D43">
        <v>0.99778</v>
      </c>
      <c r="E43">
        <v>80</v>
      </c>
      <c r="F43">
        <v>9</v>
      </c>
      <c r="G43">
        <v>893</v>
      </c>
      <c r="H43">
        <v>71</v>
      </c>
      <c r="I43">
        <v>964</v>
      </c>
      <c r="J43">
        <v>1205</v>
      </c>
      <c r="K43" t="s">
        <v>74</v>
      </c>
      <c r="L43" t="s">
        <v>96</v>
      </c>
      <c r="M43" t="str">
        <f t="shared" si="0"/>
        <v>203m</v>
      </c>
      <c r="N43">
        <f t="shared" si="1"/>
        <v>1</v>
      </c>
    </row>
    <row r="44" spans="1:14" x14ac:dyDescent="0.25">
      <c r="A44" t="s">
        <v>41</v>
      </c>
      <c r="B44" t="s">
        <v>14</v>
      </c>
      <c r="C44">
        <v>28.571400000000001</v>
      </c>
      <c r="D44">
        <v>0.20263</v>
      </c>
      <c r="E44">
        <v>7</v>
      </c>
      <c r="F44">
        <v>2</v>
      </c>
      <c r="G44">
        <v>985</v>
      </c>
      <c r="H44">
        <v>5</v>
      </c>
      <c r="I44">
        <v>990</v>
      </c>
      <c r="J44">
        <v>14142.857099999999</v>
      </c>
      <c r="K44" t="s">
        <v>97</v>
      </c>
      <c r="L44" t="s">
        <v>96</v>
      </c>
      <c r="M44" t="str">
        <f t="shared" si="0"/>
        <v>203m</v>
      </c>
      <c r="N44">
        <f t="shared" si="1"/>
        <v>1</v>
      </c>
    </row>
    <row r="45" spans="1:14" x14ac:dyDescent="0.25">
      <c r="A45" t="s">
        <v>42</v>
      </c>
      <c r="B45" t="s">
        <v>11</v>
      </c>
      <c r="C45">
        <v>80.5364</v>
      </c>
      <c r="D45">
        <v>100</v>
      </c>
      <c r="E45">
        <v>2610</v>
      </c>
      <c r="F45">
        <v>2102</v>
      </c>
      <c r="G45">
        <v>0</v>
      </c>
      <c r="H45">
        <v>508</v>
      </c>
      <c r="I45">
        <v>508</v>
      </c>
      <c r="J45">
        <v>19.4636</v>
      </c>
      <c r="K45" t="s">
        <v>65</v>
      </c>
      <c r="L45" t="s">
        <v>98</v>
      </c>
      <c r="M45" t="str">
        <f t="shared" si="0"/>
        <v>205m</v>
      </c>
      <c r="N45">
        <f t="shared" si="1"/>
        <v>1</v>
      </c>
    </row>
    <row r="46" spans="1:14" x14ac:dyDescent="0.25">
      <c r="A46" t="s">
        <v>42</v>
      </c>
      <c r="B46" t="s">
        <v>19</v>
      </c>
      <c r="C46">
        <v>20.408200000000001</v>
      </c>
      <c r="D46">
        <v>4.7847</v>
      </c>
      <c r="E46">
        <v>49</v>
      </c>
      <c r="F46">
        <v>10</v>
      </c>
      <c r="G46">
        <v>199</v>
      </c>
      <c r="H46">
        <v>39</v>
      </c>
      <c r="I46">
        <v>238</v>
      </c>
      <c r="J46">
        <v>485.71429999999998</v>
      </c>
      <c r="K46" t="s">
        <v>74</v>
      </c>
      <c r="L46" t="s">
        <v>98</v>
      </c>
      <c r="M46" t="str">
        <f t="shared" si="0"/>
        <v>205m</v>
      </c>
      <c r="N46">
        <f t="shared" si="1"/>
        <v>1</v>
      </c>
    </row>
    <row r="47" spans="1:14" x14ac:dyDescent="0.25">
      <c r="A47" t="s">
        <v>43</v>
      </c>
      <c r="B47" t="s">
        <v>11</v>
      </c>
      <c r="C47">
        <v>0.13289000000000001</v>
      </c>
      <c r="D47">
        <v>12.5</v>
      </c>
      <c r="E47">
        <v>1505</v>
      </c>
      <c r="F47">
        <v>2</v>
      </c>
      <c r="G47">
        <v>14</v>
      </c>
      <c r="H47">
        <v>1503</v>
      </c>
      <c r="I47">
        <v>1517</v>
      </c>
      <c r="J47">
        <v>100.79730000000001</v>
      </c>
      <c r="K47" t="s">
        <v>65</v>
      </c>
      <c r="L47" t="s">
        <v>99</v>
      </c>
      <c r="M47" t="str">
        <f t="shared" si="0"/>
        <v>207m</v>
      </c>
      <c r="N47">
        <f t="shared" si="1"/>
        <v>1</v>
      </c>
    </row>
    <row r="48" spans="1:14" x14ac:dyDescent="0.25">
      <c r="A48" t="s">
        <v>43</v>
      </c>
      <c r="B48" t="s">
        <v>19</v>
      </c>
      <c r="C48">
        <v>33.333300000000001</v>
      </c>
      <c r="D48">
        <v>0.40322999999999998</v>
      </c>
      <c r="E48">
        <v>6</v>
      </c>
      <c r="F48">
        <v>2</v>
      </c>
      <c r="G48">
        <v>494</v>
      </c>
      <c r="H48">
        <v>4</v>
      </c>
      <c r="I48">
        <v>498</v>
      </c>
      <c r="J48">
        <v>8300</v>
      </c>
      <c r="K48" t="s">
        <v>74</v>
      </c>
      <c r="L48" t="s">
        <v>99</v>
      </c>
      <c r="M48" t="str">
        <f t="shared" si="0"/>
        <v>207m</v>
      </c>
      <c r="N48">
        <f t="shared" si="1"/>
        <v>1</v>
      </c>
    </row>
    <row r="49" spans="1:14" x14ac:dyDescent="0.25">
      <c r="A49" t="s">
        <v>43</v>
      </c>
      <c r="B49" t="s">
        <v>44</v>
      </c>
      <c r="C49">
        <v>12.133900000000001</v>
      </c>
      <c r="D49">
        <v>35.582799999999999</v>
      </c>
      <c r="E49">
        <v>478</v>
      </c>
      <c r="F49">
        <v>58</v>
      </c>
      <c r="G49">
        <v>105</v>
      </c>
      <c r="H49">
        <v>420</v>
      </c>
      <c r="I49">
        <v>525</v>
      </c>
      <c r="J49">
        <v>109.8326</v>
      </c>
      <c r="K49" t="s">
        <v>100</v>
      </c>
      <c r="L49" t="s">
        <v>99</v>
      </c>
      <c r="M49" t="str">
        <f t="shared" si="0"/>
        <v>207m</v>
      </c>
      <c r="N49">
        <f t="shared" si="1"/>
        <v>1</v>
      </c>
    </row>
    <row r="50" spans="1:14" x14ac:dyDescent="0.25">
      <c r="A50" t="s">
        <v>43</v>
      </c>
      <c r="B50" t="s">
        <v>14</v>
      </c>
      <c r="C50">
        <v>40.5914</v>
      </c>
      <c r="D50">
        <v>10.5816</v>
      </c>
      <c r="E50">
        <v>372</v>
      </c>
      <c r="F50">
        <v>151</v>
      </c>
      <c r="G50">
        <v>1276</v>
      </c>
      <c r="H50">
        <v>221</v>
      </c>
      <c r="I50">
        <v>1497</v>
      </c>
      <c r="J50">
        <v>402.4194</v>
      </c>
      <c r="K50" t="s">
        <v>97</v>
      </c>
      <c r="L50" t="s">
        <v>99</v>
      </c>
      <c r="M50" t="str">
        <f t="shared" si="0"/>
        <v>207m</v>
      </c>
      <c r="N50">
        <f t="shared" si="1"/>
        <v>1</v>
      </c>
    </row>
    <row r="51" spans="1:14" x14ac:dyDescent="0.25">
      <c r="A51" t="s">
        <v>45</v>
      </c>
      <c r="B51" t="s">
        <v>11</v>
      </c>
      <c r="C51">
        <v>5.7824999999999998</v>
      </c>
      <c r="D51">
        <v>66.822400000000002</v>
      </c>
      <c r="E51">
        <v>2473</v>
      </c>
      <c r="F51">
        <v>143</v>
      </c>
      <c r="G51">
        <v>71</v>
      </c>
      <c r="H51">
        <v>2330</v>
      </c>
      <c r="I51">
        <v>2401</v>
      </c>
      <c r="J51">
        <v>97.0886</v>
      </c>
      <c r="K51" t="s">
        <v>65</v>
      </c>
      <c r="L51" t="s">
        <v>101</v>
      </c>
      <c r="M51" t="str">
        <f t="shared" si="0"/>
        <v>208m</v>
      </c>
      <c r="N51">
        <f t="shared" si="1"/>
        <v>1</v>
      </c>
    </row>
    <row r="52" spans="1:14" x14ac:dyDescent="0.25">
      <c r="A52" t="s">
        <v>45</v>
      </c>
      <c r="B52" t="s">
        <v>14</v>
      </c>
      <c r="C52">
        <v>11.867699999999999</v>
      </c>
      <c r="D52">
        <v>10.099299999999999</v>
      </c>
      <c r="E52">
        <v>514</v>
      </c>
      <c r="F52">
        <v>61</v>
      </c>
      <c r="G52">
        <v>543</v>
      </c>
      <c r="H52">
        <v>453</v>
      </c>
      <c r="I52">
        <v>996</v>
      </c>
      <c r="J52">
        <v>193.77430000000001</v>
      </c>
      <c r="K52" t="s">
        <v>97</v>
      </c>
      <c r="L52" t="s">
        <v>101</v>
      </c>
      <c r="M52" t="str">
        <f t="shared" si="0"/>
        <v>208m</v>
      </c>
      <c r="N52">
        <f t="shared" si="1"/>
        <v>1</v>
      </c>
    </row>
    <row r="53" spans="1:14" x14ac:dyDescent="0.25">
      <c r="A53" t="s">
        <v>46</v>
      </c>
      <c r="B53" t="s">
        <v>11</v>
      </c>
      <c r="C53">
        <v>63.429600000000001</v>
      </c>
      <c r="D53">
        <v>100</v>
      </c>
      <c r="E53">
        <v>2770</v>
      </c>
      <c r="F53">
        <v>1757</v>
      </c>
      <c r="G53">
        <v>0</v>
      </c>
      <c r="H53">
        <v>1013</v>
      </c>
      <c r="I53">
        <v>1013</v>
      </c>
      <c r="J53">
        <v>36.570399999999999</v>
      </c>
      <c r="K53" t="s">
        <v>65</v>
      </c>
      <c r="L53" t="s">
        <v>102</v>
      </c>
      <c r="M53" t="str">
        <f t="shared" si="0"/>
        <v>209m</v>
      </c>
      <c r="N53">
        <f t="shared" si="1"/>
        <v>1</v>
      </c>
    </row>
    <row r="54" spans="1:14" x14ac:dyDescent="0.25">
      <c r="A54" t="s">
        <v>46</v>
      </c>
      <c r="B54" t="s">
        <v>14</v>
      </c>
      <c r="C54">
        <v>2.6819999999999999</v>
      </c>
      <c r="D54">
        <v>58.333300000000001</v>
      </c>
      <c r="E54">
        <v>261</v>
      </c>
      <c r="F54">
        <v>7</v>
      </c>
      <c r="G54">
        <v>5</v>
      </c>
      <c r="H54">
        <v>254</v>
      </c>
      <c r="I54">
        <v>259</v>
      </c>
      <c r="J54">
        <v>99.233699999999999</v>
      </c>
      <c r="K54" t="s">
        <v>97</v>
      </c>
      <c r="L54" t="s">
        <v>102</v>
      </c>
      <c r="M54" t="str">
        <f t="shared" si="0"/>
        <v>209m</v>
      </c>
      <c r="N54">
        <f t="shared" si="1"/>
        <v>1</v>
      </c>
    </row>
    <row r="55" spans="1:14" x14ac:dyDescent="0.25">
      <c r="A55" t="s">
        <v>47</v>
      </c>
      <c r="B55" t="s">
        <v>38</v>
      </c>
      <c r="C55">
        <v>0.68966000000000005</v>
      </c>
      <c r="D55">
        <v>72</v>
      </c>
      <c r="E55">
        <v>2610</v>
      </c>
      <c r="F55">
        <v>18</v>
      </c>
      <c r="G55">
        <v>7</v>
      </c>
      <c r="H55">
        <v>2592</v>
      </c>
      <c r="I55">
        <v>2599</v>
      </c>
      <c r="J55">
        <v>99.578500000000005</v>
      </c>
      <c r="K55" t="s">
        <v>93</v>
      </c>
      <c r="L55" t="s">
        <v>103</v>
      </c>
      <c r="M55" t="str">
        <f t="shared" si="0"/>
        <v>210m</v>
      </c>
      <c r="N55">
        <f t="shared" si="1"/>
        <v>1</v>
      </c>
    </row>
    <row r="56" spans="1:14" x14ac:dyDescent="0.25">
      <c r="A56" t="s">
        <v>47</v>
      </c>
      <c r="B56" t="s">
        <v>19</v>
      </c>
      <c r="C56">
        <v>0</v>
      </c>
      <c r="D56">
        <v>0</v>
      </c>
      <c r="E56">
        <v>12</v>
      </c>
      <c r="F56">
        <v>0</v>
      </c>
      <c r="G56">
        <v>1824</v>
      </c>
      <c r="H56">
        <v>12</v>
      </c>
      <c r="I56">
        <v>1836</v>
      </c>
      <c r="J56">
        <v>15300</v>
      </c>
      <c r="K56" t="s">
        <v>74</v>
      </c>
      <c r="L56" t="s">
        <v>103</v>
      </c>
      <c r="M56" t="str">
        <f t="shared" si="0"/>
        <v>210m</v>
      </c>
      <c r="N56">
        <f t="shared" si="1"/>
        <v>1</v>
      </c>
    </row>
    <row r="57" spans="1:14" x14ac:dyDescent="0.25">
      <c r="A57" t="s">
        <v>47</v>
      </c>
      <c r="B57" t="s">
        <v>14</v>
      </c>
      <c r="C57">
        <v>34.782600000000002</v>
      </c>
      <c r="D57">
        <v>2.6667000000000001</v>
      </c>
      <c r="E57">
        <v>46</v>
      </c>
      <c r="F57">
        <v>16</v>
      </c>
      <c r="G57">
        <v>584</v>
      </c>
      <c r="H57">
        <v>30</v>
      </c>
      <c r="I57">
        <v>614</v>
      </c>
      <c r="J57">
        <v>1334.7826</v>
      </c>
      <c r="K57" t="s">
        <v>97</v>
      </c>
      <c r="L57" t="s">
        <v>103</v>
      </c>
      <c r="M57" t="str">
        <f t="shared" si="0"/>
        <v>210m</v>
      </c>
      <c r="N57">
        <f t="shared" si="1"/>
        <v>1</v>
      </c>
    </row>
    <row r="58" spans="1:14" x14ac:dyDescent="0.25">
      <c r="A58" t="s">
        <v>48</v>
      </c>
      <c r="B58" t="s">
        <v>11</v>
      </c>
      <c r="C58">
        <v>51.4482</v>
      </c>
      <c r="D58">
        <v>100</v>
      </c>
      <c r="E58">
        <v>2762</v>
      </c>
      <c r="F58">
        <v>1421</v>
      </c>
      <c r="G58">
        <v>0</v>
      </c>
      <c r="H58">
        <v>1341</v>
      </c>
      <c r="I58">
        <v>1341</v>
      </c>
      <c r="J58">
        <v>48.5518</v>
      </c>
      <c r="K58" t="s">
        <v>65</v>
      </c>
      <c r="L58" t="s">
        <v>104</v>
      </c>
      <c r="M58" t="str">
        <f t="shared" si="0"/>
        <v>212m</v>
      </c>
      <c r="N58">
        <f t="shared" si="1"/>
        <v>1</v>
      </c>
    </row>
    <row r="59" spans="1:14" x14ac:dyDescent="0.25">
      <c r="A59" t="s">
        <v>49</v>
      </c>
      <c r="B59" t="s">
        <v>11</v>
      </c>
      <c r="C59">
        <v>0.22328999999999999</v>
      </c>
      <c r="D59">
        <v>100</v>
      </c>
      <c r="E59">
        <v>3135</v>
      </c>
      <c r="F59">
        <v>7</v>
      </c>
      <c r="G59">
        <v>0</v>
      </c>
      <c r="H59">
        <v>3128</v>
      </c>
      <c r="I59">
        <v>3128</v>
      </c>
      <c r="J59">
        <v>99.776700000000005</v>
      </c>
      <c r="K59" t="s">
        <v>65</v>
      </c>
      <c r="L59" t="s">
        <v>105</v>
      </c>
      <c r="M59" t="str">
        <f t="shared" si="0"/>
        <v>213m</v>
      </c>
      <c r="N59">
        <f t="shared" si="1"/>
        <v>1</v>
      </c>
    </row>
    <row r="60" spans="1:14" x14ac:dyDescent="0.25">
      <c r="A60" t="s">
        <v>49</v>
      </c>
      <c r="B60" t="s">
        <v>19</v>
      </c>
      <c r="C60">
        <v>57.142899999999997</v>
      </c>
      <c r="D60">
        <v>0.47393000000000002</v>
      </c>
      <c r="E60">
        <v>7</v>
      </c>
      <c r="F60">
        <v>4</v>
      </c>
      <c r="G60">
        <v>840</v>
      </c>
      <c r="H60">
        <v>3</v>
      </c>
      <c r="I60">
        <v>843</v>
      </c>
      <c r="J60">
        <v>12042.857099999999</v>
      </c>
      <c r="K60" t="s">
        <v>74</v>
      </c>
      <c r="L60" t="s">
        <v>105</v>
      </c>
      <c r="M60" t="str">
        <f t="shared" si="0"/>
        <v>213m</v>
      </c>
      <c r="N60">
        <f t="shared" si="1"/>
        <v>1</v>
      </c>
    </row>
    <row r="61" spans="1:14" x14ac:dyDescent="0.25">
      <c r="A61" t="s">
        <v>49</v>
      </c>
      <c r="B61" t="s">
        <v>14</v>
      </c>
      <c r="C61">
        <v>0</v>
      </c>
      <c r="D61">
        <v>0</v>
      </c>
      <c r="E61">
        <v>109</v>
      </c>
      <c r="F61">
        <v>0</v>
      </c>
      <c r="G61">
        <v>15</v>
      </c>
      <c r="H61">
        <v>109</v>
      </c>
      <c r="I61">
        <v>124</v>
      </c>
      <c r="J61">
        <v>113.7615</v>
      </c>
      <c r="K61" t="s">
        <v>97</v>
      </c>
      <c r="L61" t="s">
        <v>105</v>
      </c>
      <c r="M61" t="str">
        <f t="shared" si="0"/>
        <v>213m</v>
      </c>
      <c r="N61">
        <f t="shared" si="1"/>
        <v>1</v>
      </c>
    </row>
    <row r="62" spans="1:14" x14ac:dyDescent="0.25">
      <c r="A62" t="s">
        <v>50</v>
      </c>
      <c r="B62" t="s">
        <v>19</v>
      </c>
      <c r="C62">
        <v>16.666699999999999</v>
      </c>
      <c r="D62">
        <v>0.10718</v>
      </c>
      <c r="E62">
        <v>6</v>
      </c>
      <c r="F62">
        <v>1</v>
      </c>
      <c r="G62">
        <v>932</v>
      </c>
      <c r="H62">
        <v>5</v>
      </c>
      <c r="I62">
        <v>937</v>
      </c>
      <c r="J62">
        <v>15616.6667</v>
      </c>
      <c r="K62" s="4" t="s">
        <v>65</v>
      </c>
      <c r="L62" s="4" t="s">
        <v>106</v>
      </c>
      <c r="M62" t="str">
        <f t="shared" si="0"/>
        <v>214m</v>
      </c>
      <c r="N62">
        <f t="shared" si="1"/>
        <v>1</v>
      </c>
    </row>
    <row r="63" spans="1:14" x14ac:dyDescent="0.25">
      <c r="A63" t="s">
        <v>50</v>
      </c>
      <c r="B63" t="s">
        <v>14</v>
      </c>
      <c r="C63">
        <v>29.2683</v>
      </c>
      <c r="D63">
        <v>3.3149000000000002</v>
      </c>
      <c r="E63">
        <v>123</v>
      </c>
      <c r="F63">
        <v>36</v>
      </c>
      <c r="G63">
        <v>1050</v>
      </c>
      <c r="H63">
        <v>87</v>
      </c>
      <c r="I63">
        <v>1137</v>
      </c>
      <c r="J63">
        <v>924.39020000000005</v>
      </c>
      <c r="K63" s="4" t="s">
        <v>74</v>
      </c>
      <c r="L63" s="4" t="s">
        <v>106</v>
      </c>
      <c r="M63" t="str">
        <f t="shared" si="0"/>
        <v>214m</v>
      </c>
      <c r="N63">
        <f t="shared" si="1"/>
        <v>1</v>
      </c>
    </row>
    <row r="64" spans="1:14" x14ac:dyDescent="0.25">
      <c r="A64" t="s">
        <v>51</v>
      </c>
      <c r="B64" t="s">
        <v>11</v>
      </c>
      <c r="C64">
        <v>0.23810000000000001</v>
      </c>
      <c r="D64">
        <v>46.153799999999997</v>
      </c>
      <c r="E64">
        <v>2520</v>
      </c>
      <c r="F64">
        <v>6</v>
      </c>
      <c r="G64">
        <v>7</v>
      </c>
      <c r="H64">
        <v>2514</v>
      </c>
      <c r="I64">
        <v>2521</v>
      </c>
      <c r="J64">
        <v>100.0397</v>
      </c>
      <c r="K64" s="4" t="s">
        <v>97</v>
      </c>
      <c r="L64" s="4" t="s">
        <v>106</v>
      </c>
      <c r="M64" t="str">
        <f t="shared" si="0"/>
        <v>214m</v>
      </c>
      <c r="N64">
        <f t="shared" si="1"/>
        <v>0</v>
      </c>
    </row>
    <row r="65" spans="1:14" x14ac:dyDescent="0.25">
      <c r="A65" t="s">
        <v>51</v>
      </c>
      <c r="B65" t="s">
        <v>19</v>
      </c>
      <c r="C65">
        <v>16.666699999999999</v>
      </c>
      <c r="D65">
        <v>5.8139999999999997E-2</v>
      </c>
      <c r="E65">
        <v>6</v>
      </c>
      <c r="F65">
        <v>1</v>
      </c>
      <c r="G65">
        <v>1719</v>
      </c>
      <c r="H65">
        <v>5</v>
      </c>
      <c r="I65">
        <v>1724</v>
      </c>
      <c r="J65">
        <v>28733.333299999998</v>
      </c>
      <c r="K65" t="s">
        <v>65</v>
      </c>
      <c r="L65" t="s">
        <v>107</v>
      </c>
      <c r="M65" t="str">
        <f t="shared" si="0"/>
        <v>215m</v>
      </c>
      <c r="N65">
        <f t="shared" si="1"/>
        <v>1</v>
      </c>
    </row>
    <row r="66" spans="1:14" x14ac:dyDescent="0.25">
      <c r="A66" t="s">
        <v>51</v>
      </c>
      <c r="B66" t="s">
        <v>14</v>
      </c>
      <c r="C66">
        <v>4.2675999999999998</v>
      </c>
      <c r="D66">
        <v>31.896599999999999</v>
      </c>
      <c r="E66">
        <v>867</v>
      </c>
      <c r="F66">
        <v>37</v>
      </c>
      <c r="G66">
        <v>79</v>
      </c>
      <c r="H66">
        <v>830</v>
      </c>
      <c r="I66">
        <v>909</v>
      </c>
      <c r="J66">
        <v>104.8443</v>
      </c>
      <c r="K66" t="s">
        <v>74</v>
      </c>
      <c r="L66" t="s">
        <v>107</v>
      </c>
      <c r="M66" t="str">
        <f t="shared" si="0"/>
        <v>215m</v>
      </c>
      <c r="N66">
        <f t="shared" si="1"/>
        <v>1</v>
      </c>
    </row>
    <row r="67" spans="1:14" x14ac:dyDescent="0.25">
      <c r="A67" t="s">
        <v>52</v>
      </c>
      <c r="B67" t="s">
        <v>38</v>
      </c>
      <c r="C67">
        <v>7.0587999999999997</v>
      </c>
      <c r="D67">
        <v>58.5366</v>
      </c>
      <c r="E67">
        <v>340</v>
      </c>
      <c r="F67">
        <v>24</v>
      </c>
      <c r="G67">
        <v>17</v>
      </c>
      <c r="H67">
        <v>316</v>
      </c>
      <c r="I67">
        <v>333</v>
      </c>
      <c r="J67">
        <v>97.941199999999995</v>
      </c>
      <c r="K67" t="s">
        <v>97</v>
      </c>
      <c r="L67" t="s">
        <v>107</v>
      </c>
      <c r="M67" t="str">
        <f t="shared" ref="M67:M97" si="2">MID(L67,3,4)</f>
        <v>215m</v>
      </c>
      <c r="N67">
        <f t="shared" ref="N67:N97" si="3">IF(A67=M67,1,0)</f>
        <v>0</v>
      </c>
    </row>
    <row r="68" spans="1:14" x14ac:dyDescent="0.25">
      <c r="A68" t="s">
        <v>52</v>
      </c>
      <c r="B68" t="s">
        <v>19</v>
      </c>
      <c r="C68">
        <v>0</v>
      </c>
      <c r="D68">
        <v>0</v>
      </c>
      <c r="E68">
        <v>3</v>
      </c>
      <c r="F68">
        <v>0</v>
      </c>
      <c r="G68">
        <v>532</v>
      </c>
      <c r="H68">
        <v>3</v>
      </c>
      <c r="I68">
        <v>535</v>
      </c>
      <c r="J68">
        <v>17833.333299999998</v>
      </c>
      <c r="K68" t="s">
        <v>93</v>
      </c>
      <c r="L68" t="s">
        <v>108</v>
      </c>
      <c r="M68" t="str">
        <f t="shared" si="2"/>
        <v>217m</v>
      </c>
      <c r="N68">
        <f t="shared" si="3"/>
        <v>1</v>
      </c>
    </row>
    <row r="69" spans="1:14" x14ac:dyDescent="0.25">
      <c r="A69" t="s">
        <v>52</v>
      </c>
      <c r="B69" t="s">
        <v>14</v>
      </c>
      <c r="C69">
        <v>46.631</v>
      </c>
      <c r="D69">
        <v>58.720500000000001</v>
      </c>
      <c r="E69">
        <v>1870</v>
      </c>
      <c r="F69">
        <v>872</v>
      </c>
      <c r="G69">
        <v>613</v>
      </c>
      <c r="H69">
        <v>998</v>
      </c>
      <c r="I69">
        <v>1611</v>
      </c>
      <c r="J69">
        <v>86.149699999999996</v>
      </c>
      <c r="K69" t="s">
        <v>74</v>
      </c>
      <c r="L69" t="s">
        <v>108</v>
      </c>
      <c r="M69" t="str">
        <f t="shared" si="2"/>
        <v>217m</v>
      </c>
      <c r="N69">
        <f t="shared" si="3"/>
        <v>1</v>
      </c>
    </row>
    <row r="70" spans="1:14" x14ac:dyDescent="0.25">
      <c r="A70" t="s">
        <v>53</v>
      </c>
      <c r="B70" t="s">
        <v>11</v>
      </c>
      <c r="C70">
        <v>3.0501</v>
      </c>
      <c r="D70">
        <v>6.0345000000000004</v>
      </c>
      <c r="E70">
        <v>459</v>
      </c>
      <c r="F70">
        <v>14</v>
      </c>
      <c r="G70">
        <v>218</v>
      </c>
      <c r="H70">
        <v>445</v>
      </c>
      <c r="I70">
        <v>663</v>
      </c>
      <c r="J70">
        <v>144.4444</v>
      </c>
      <c r="K70" t="s">
        <v>97</v>
      </c>
      <c r="L70" t="s">
        <v>108</v>
      </c>
      <c r="M70" t="str">
        <f t="shared" si="2"/>
        <v>217m</v>
      </c>
      <c r="N70">
        <f t="shared" si="3"/>
        <v>0</v>
      </c>
    </row>
    <row r="71" spans="1:14" x14ac:dyDescent="0.25">
      <c r="A71" t="s">
        <v>53</v>
      </c>
      <c r="B71" t="s">
        <v>38</v>
      </c>
      <c r="C71">
        <v>9.6004000000000005</v>
      </c>
      <c r="D71">
        <v>71.193399999999997</v>
      </c>
      <c r="E71">
        <v>1802</v>
      </c>
      <c r="F71">
        <v>173</v>
      </c>
      <c r="G71">
        <v>70</v>
      </c>
      <c r="H71">
        <v>1629</v>
      </c>
      <c r="I71">
        <v>1699</v>
      </c>
      <c r="J71">
        <v>94.284099999999995</v>
      </c>
      <c r="K71" t="s">
        <v>65</v>
      </c>
      <c r="L71" t="s">
        <v>109</v>
      </c>
      <c r="M71" t="str">
        <f t="shared" si="2"/>
        <v>219m</v>
      </c>
      <c r="N71">
        <f t="shared" si="3"/>
        <v>1</v>
      </c>
    </row>
    <row r="72" spans="1:14" x14ac:dyDescent="0.25">
      <c r="A72" t="s">
        <v>53</v>
      </c>
      <c r="B72" t="s">
        <v>14</v>
      </c>
      <c r="C72">
        <v>65.384600000000006</v>
      </c>
      <c r="D72">
        <v>1.665</v>
      </c>
      <c r="E72">
        <v>26</v>
      </c>
      <c r="F72">
        <v>17</v>
      </c>
      <c r="G72">
        <v>1004</v>
      </c>
      <c r="H72">
        <v>9</v>
      </c>
      <c r="I72">
        <v>1013</v>
      </c>
      <c r="J72">
        <v>3896.1538</v>
      </c>
      <c r="K72" t="s">
        <v>93</v>
      </c>
      <c r="L72" t="s">
        <v>109</v>
      </c>
      <c r="M72" t="str">
        <f t="shared" si="2"/>
        <v>219m</v>
      </c>
      <c r="N72">
        <f t="shared" si="3"/>
        <v>1</v>
      </c>
    </row>
    <row r="73" spans="1:14" x14ac:dyDescent="0.25">
      <c r="A73" t="s">
        <v>54</v>
      </c>
      <c r="B73" t="s">
        <v>11</v>
      </c>
      <c r="C73">
        <v>2.2726999999999999</v>
      </c>
      <c r="D73">
        <v>97.872299999999996</v>
      </c>
      <c r="E73">
        <v>2024</v>
      </c>
      <c r="F73">
        <v>46</v>
      </c>
      <c r="G73">
        <v>1</v>
      </c>
      <c r="H73">
        <v>1978</v>
      </c>
      <c r="I73">
        <v>1979</v>
      </c>
      <c r="J73">
        <v>97.776700000000005</v>
      </c>
      <c r="K73" t="s">
        <v>97</v>
      </c>
      <c r="L73" t="s">
        <v>109</v>
      </c>
      <c r="M73" t="str">
        <f t="shared" si="2"/>
        <v>219m</v>
      </c>
      <c r="N73">
        <f t="shared" si="3"/>
        <v>0</v>
      </c>
    </row>
    <row r="74" spans="1:14" x14ac:dyDescent="0.25">
      <c r="A74" t="s">
        <v>54</v>
      </c>
      <c r="B74" t="s">
        <v>14</v>
      </c>
      <c r="C74">
        <v>0</v>
      </c>
      <c r="D74">
        <v>0</v>
      </c>
      <c r="E74">
        <v>28</v>
      </c>
      <c r="F74">
        <v>0</v>
      </c>
      <c r="G74">
        <v>449</v>
      </c>
      <c r="H74">
        <v>28</v>
      </c>
      <c r="I74">
        <v>477</v>
      </c>
      <c r="J74">
        <v>1703.5714</v>
      </c>
      <c r="K74" t="s">
        <v>65</v>
      </c>
      <c r="L74" t="s">
        <v>110</v>
      </c>
      <c r="M74" t="str">
        <f t="shared" si="2"/>
        <v>220m</v>
      </c>
      <c r="N74">
        <f t="shared" si="3"/>
        <v>1</v>
      </c>
    </row>
    <row r="75" spans="1:14" x14ac:dyDescent="0.25">
      <c r="A75" t="s">
        <v>55</v>
      </c>
      <c r="B75" t="s">
        <v>38</v>
      </c>
      <c r="C75">
        <v>5.7009999999999996</v>
      </c>
      <c r="D75">
        <v>96.428600000000003</v>
      </c>
      <c r="E75">
        <v>2368</v>
      </c>
      <c r="F75">
        <v>135</v>
      </c>
      <c r="G75">
        <v>5</v>
      </c>
      <c r="H75">
        <v>2233</v>
      </c>
      <c r="I75">
        <v>2238</v>
      </c>
      <c r="J75">
        <v>94.510099999999994</v>
      </c>
      <c r="K75" t="s">
        <v>97</v>
      </c>
      <c r="L75" t="s">
        <v>110</v>
      </c>
      <c r="M75" t="str">
        <f t="shared" si="2"/>
        <v>220m</v>
      </c>
      <c r="N75">
        <f t="shared" si="3"/>
        <v>0</v>
      </c>
    </row>
    <row r="76" spans="1:14" x14ac:dyDescent="0.25">
      <c r="A76" t="s">
        <v>55</v>
      </c>
      <c r="B76" t="s">
        <v>19</v>
      </c>
      <c r="C76">
        <v>50</v>
      </c>
      <c r="D76">
        <v>0.3337</v>
      </c>
      <c r="E76">
        <v>6</v>
      </c>
      <c r="F76">
        <v>3</v>
      </c>
      <c r="G76">
        <v>896</v>
      </c>
      <c r="H76">
        <v>3</v>
      </c>
      <c r="I76">
        <v>899</v>
      </c>
      <c r="J76">
        <v>14983.3333</v>
      </c>
      <c r="K76" t="s">
        <v>93</v>
      </c>
      <c r="L76" t="s">
        <v>111</v>
      </c>
      <c r="M76" t="str">
        <f t="shared" si="2"/>
        <v>221m</v>
      </c>
      <c r="N76">
        <f t="shared" si="3"/>
        <v>1</v>
      </c>
    </row>
    <row r="77" spans="1:14" x14ac:dyDescent="0.25">
      <c r="A77" t="s">
        <v>55</v>
      </c>
      <c r="B77" t="s">
        <v>14</v>
      </c>
      <c r="C77">
        <v>47.692300000000003</v>
      </c>
      <c r="D77">
        <v>3.1156000000000001</v>
      </c>
      <c r="E77">
        <v>65</v>
      </c>
      <c r="F77">
        <v>31</v>
      </c>
      <c r="G77">
        <v>964</v>
      </c>
      <c r="H77">
        <v>34</v>
      </c>
      <c r="I77">
        <v>998</v>
      </c>
      <c r="J77">
        <v>1535.3846000000001</v>
      </c>
      <c r="K77" t="s">
        <v>74</v>
      </c>
      <c r="L77" t="s">
        <v>111</v>
      </c>
      <c r="M77" t="str">
        <f t="shared" si="2"/>
        <v>221m</v>
      </c>
      <c r="N77">
        <f t="shared" si="3"/>
        <v>1</v>
      </c>
    </row>
    <row r="78" spans="1:14" x14ac:dyDescent="0.25">
      <c r="A78" t="s">
        <v>56</v>
      </c>
      <c r="B78" t="s">
        <v>11</v>
      </c>
      <c r="C78">
        <v>7.2390999999999996</v>
      </c>
      <c r="D78">
        <v>80.373800000000003</v>
      </c>
      <c r="E78">
        <v>1188</v>
      </c>
      <c r="F78">
        <v>86</v>
      </c>
      <c r="G78">
        <v>21</v>
      </c>
      <c r="H78">
        <v>1102</v>
      </c>
      <c r="I78">
        <v>1123</v>
      </c>
      <c r="J78">
        <v>94.528599999999997</v>
      </c>
      <c r="K78" t="s">
        <v>97</v>
      </c>
      <c r="L78" t="s">
        <v>111</v>
      </c>
      <c r="M78" t="str">
        <f t="shared" si="2"/>
        <v>221m</v>
      </c>
      <c r="N78">
        <f t="shared" si="3"/>
        <v>0</v>
      </c>
    </row>
    <row r="79" spans="1:14" x14ac:dyDescent="0.25">
      <c r="A79" t="s">
        <v>56</v>
      </c>
      <c r="B79" t="s">
        <v>40</v>
      </c>
      <c r="C79">
        <v>21.581800000000001</v>
      </c>
      <c r="D79">
        <v>16.858599999999999</v>
      </c>
      <c r="E79">
        <v>746</v>
      </c>
      <c r="F79">
        <v>161</v>
      </c>
      <c r="G79">
        <v>794</v>
      </c>
      <c r="H79">
        <v>585</v>
      </c>
      <c r="I79">
        <v>1379</v>
      </c>
      <c r="J79">
        <v>184.85249999999999</v>
      </c>
      <c r="K79" t="s">
        <v>65</v>
      </c>
      <c r="L79" t="s">
        <v>112</v>
      </c>
      <c r="M79" t="str">
        <f t="shared" si="2"/>
        <v>222m</v>
      </c>
      <c r="N79">
        <f t="shared" si="3"/>
        <v>1</v>
      </c>
    </row>
    <row r="80" spans="1:14" x14ac:dyDescent="0.25">
      <c r="A80" t="s">
        <v>56</v>
      </c>
      <c r="B80" t="s">
        <v>38</v>
      </c>
      <c r="C80">
        <v>19.148900000000001</v>
      </c>
      <c r="D80">
        <v>7.8602999999999996</v>
      </c>
      <c r="E80">
        <v>188</v>
      </c>
      <c r="F80">
        <v>36</v>
      </c>
      <c r="G80">
        <v>422</v>
      </c>
      <c r="H80">
        <v>152</v>
      </c>
      <c r="I80">
        <v>574</v>
      </c>
      <c r="J80">
        <v>305.31909999999999</v>
      </c>
      <c r="K80" t="s">
        <v>95</v>
      </c>
      <c r="L80" t="s">
        <v>112</v>
      </c>
      <c r="M80" t="str">
        <f t="shared" si="2"/>
        <v>222m</v>
      </c>
      <c r="N80">
        <f t="shared" si="3"/>
        <v>1</v>
      </c>
    </row>
    <row r="81" spans="1:14" x14ac:dyDescent="0.25">
      <c r="A81" t="s">
        <v>56</v>
      </c>
      <c r="B81" t="s">
        <v>14</v>
      </c>
      <c r="C81">
        <v>53.723399999999998</v>
      </c>
      <c r="D81">
        <v>39.607799999999997</v>
      </c>
      <c r="E81">
        <v>376</v>
      </c>
      <c r="F81">
        <v>202</v>
      </c>
      <c r="G81">
        <v>308</v>
      </c>
      <c r="H81">
        <v>174</v>
      </c>
      <c r="I81">
        <v>482</v>
      </c>
      <c r="J81">
        <v>128.19149999999999</v>
      </c>
      <c r="K81" t="s">
        <v>93</v>
      </c>
      <c r="L81" t="s">
        <v>112</v>
      </c>
      <c r="M81" t="str">
        <f t="shared" si="2"/>
        <v>222m</v>
      </c>
      <c r="N81">
        <f t="shared" si="3"/>
        <v>1</v>
      </c>
    </row>
    <row r="82" spans="1:14" x14ac:dyDescent="0.25">
      <c r="A82" t="s">
        <v>57</v>
      </c>
      <c r="B82" t="s">
        <v>11</v>
      </c>
      <c r="C82">
        <v>3.8942000000000001</v>
      </c>
      <c r="D82">
        <v>87.6404</v>
      </c>
      <c r="E82">
        <v>2003</v>
      </c>
      <c r="F82">
        <v>78</v>
      </c>
      <c r="G82">
        <v>11</v>
      </c>
      <c r="H82">
        <v>1925</v>
      </c>
      <c r="I82">
        <v>1936</v>
      </c>
      <c r="J82">
        <v>96.655000000000001</v>
      </c>
      <c r="K82" t="s">
        <v>97</v>
      </c>
      <c r="L82" t="s">
        <v>112</v>
      </c>
      <c r="M82" t="str">
        <f t="shared" si="2"/>
        <v>222m</v>
      </c>
      <c r="N82">
        <f t="shared" si="3"/>
        <v>0</v>
      </c>
    </row>
    <row r="83" spans="1:14" x14ac:dyDescent="0.25">
      <c r="A83" t="s">
        <v>57</v>
      </c>
      <c r="B83" t="s">
        <v>19</v>
      </c>
      <c r="C83">
        <v>60.109299999999998</v>
      </c>
      <c r="D83">
        <v>7.0648999999999997</v>
      </c>
      <c r="E83">
        <v>183</v>
      </c>
      <c r="F83">
        <v>110</v>
      </c>
      <c r="G83">
        <v>1447</v>
      </c>
      <c r="H83">
        <v>73</v>
      </c>
      <c r="I83">
        <v>1520</v>
      </c>
      <c r="J83">
        <v>830.60109999999997</v>
      </c>
      <c r="K83" t="s">
        <v>65</v>
      </c>
      <c r="L83" t="s">
        <v>113</v>
      </c>
      <c r="M83" t="str">
        <f t="shared" si="2"/>
        <v>223m</v>
      </c>
      <c r="N83">
        <f t="shared" si="3"/>
        <v>1</v>
      </c>
    </row>
    <row r="84" spans="1:14" x14ac:dyDescent="0.25">
      <c r="A84" t="s">
        <v>57</v>
      </c>
      <c r="B84" t="s">
        <v>14</v>
      </c>
      <c r="C84">
        <v>31.468499999999999</v>
      </c>
      <c r="D84">
        <v>46.232900000000001</v>
      </c>
      <c r="E84">
        <v>429</v>
      </c>
      <c r="F84">
        <v>135</v>
      </c>
      <c r="G84">
        <v>157</v>
      </c>
      <c r="H84">
        <v>294</v>
      </c>
      <c r="I84">
        <v>451</v>
      </c>
      <c r="J84">
        <v>105.12820000000001</v>
      </c>
      <c r="K84" t="s">
        <v>74</v>
      </c>
      <c r="L84" t="s">
        <v>113</v>
      </c>
      <c r="M84" t="str">
        <f t="shared" si="2"/>
        <v>223m</v>
      </c>
      <c r="N84">
        <f t="shared" si="3"/>
        <v>1</v>
      </c>
    </row>
    <row r="85" spans="1:14" x14ac:dyDescent="0.25">
      <c r="A85" t="s">
        <v>58</v>
      </c>
      <c r="B85" t="s">
        <v>11</v>
      </c>
      <c r="C85">
        <v>1.4277</v>
      </c>
      <c r="D85">
        <v>100</v>
      </c>
      <c r="E85">
        <v>1681</v>
      </c>
      <c r="F85">
        <v>24</v>
      </c>
      <c r="G85">
        <v>0</v>
      </c>
      <c r="H85">
        <v>1657</v>
      </c>
      <c r="I85">
        <v>1657</v>
      </c>
      <c r="J85">
        <v>98.572299999999998</v>
      </c>
      <c r="K85" t="s">
        <v>97</v>
      </c>
      <c r="L85" t="s">
        <v>113</v>
      </c>
      <c r="M85" t="str">
        <f t="shared" si="2"/>
        <v>223m</v>
      </c>
      <c r="N85">
        <f t="shared" si="3"/>
        <v>0</v>
      </c>
    </row>
    <row r="86" spans="1:14" x14ac:dyDescent="0.25">
      <c r="A86" t="s">
        <v>58</v>
      </c>
      <c r="B86" t="s">
        <v>14</v>
      </c>
      <c r="C86">
        <v>56.490400000000001</v>
      </c>
      <c r="D86">
        <v>43.278100000000002</v>
      </c>
      <c r="E86">
        <v>416</v>
      </c>
      <c r="F86">
        <v>235</v>
      </c>
      <c r="G86">
        <v>308</v>
      </c>
      <c r="H86">
        <v>181</v>
      </c>
      <c r="I86">
        <v>489</v>
      </c>
      <c r="J86">
        <v>117.54810000000001</v>
      </c>
      <c r="K86" t="s">
        <v>65</v>
      </c>
      <c r="L86" t="s">
        <v>114</v>
      </c>
      <c r="M86" t="str">
        <f t="shared" si="2"/>
        <v>228m</v>
      </c>
      <c r="N86">
        <f t="shared" si="3"/>
        <v>1</v>
      </c>
    </row>
    <row r="87" spans="1:14" x14ac:dyDescent="0.25">
      <c r="A87" t="s">
        <v>59</v>
      </c>
      <c r="B87" t="s">
        <v>11</v>
      </c>
      <c r="C87">
        <v>59.314500000000002</v>
      </c>
      <c r="D87">
        <v>99.004999999999995</v>
      </c>
      <c r="E87">
        <v>1342</v>
      </c>
      <c r="F87">
        <v>796</v>
      </c>
      <c r="G87">
        <v>8</v>
      </c>
      <c r="H87">
        <v>546</v>
      </c>
      <c r="I87">
        <v>554</v>
      </c>
      <c r="J87">
        <v>41.281700000000001</v>
      </c>
      <c r="K87" t="s">
        <v>97</v>
      </c>
      <c r="L87" t="s">
        <v>114</v>
      </c>
      <c r="M87" t="str">
        <f t="shared" si="2"/>
        <v>228m</v>
      </c>
      <c r="N87">
        <f t="shared" si="3"/>
        <v>0</v>
      </c>
    </row>
    <row r="88" spans="1:14" x14ac:dyDescent="0.25">
      <c r="A88" t="s">
        <v>59</v>
      </c>
      <c r="B88" t="s">
        <v>14</v>
      </c>
      <c r="C88">
        <v>50.381700000000002</v>
      </c>
      <c r="D88">
        <v>73.801900000000003</v>
      </c>
      <c r="E88">
        <v>917</v>
      </c>
      <c r="F88">
        <v>462</v>
      </c>
      <c r="G88">
        <v>164</v>
      </c>
      <c r="H88">
        <v>455</v>
      </c>
      <c r="I88">
        <v>619</v>
      </c>
      <c r="J88">
        <v>67.502700000000004</v>
      </c>
      <c r="K88" t="s">
        <v>65</v>
      </c>
      <c r="L88" t="s">
        <v>115</v>
      </c>
      <c r="M88" t="str">
        <f t="shared" si="2"/>
        <v>230m</v>
      </c>
      <c r="N88">
        <f t="shared" si="3"/>
        <v>1</v>
      </c>
    </row>
    <row r="89" spans="1:14" x14ac:dyDescent="0.25">
      <c r="A89" t="s">
        <v>60</v>
      </c>
      <c r="B89" t="s">
        <v>11</v>
      </c>
      <c r="C89">
        <v>78.891800000000003</v>
      </c>
      <c r="D89">
        <v>64.718599999999995</v>
      </c>
      <c r="E89">
        <v>758</v>
      </c>
      <c r="F89">
        <v>598</v>
      </c>
      <c r="G89">
        <v>326</v>
      </c>
      <c r="H89">
        <v>160</v>
      </c>
      <c r="I89">
        <v>486</v>
      </c>
      <c r="J89">
        <v>64.116100000000003</v>
      </c>
      <c r="K89" t="s">
        <v>97</v>
      </c>
      <c r="L89" t="s">
        <v>115</v>
      </c>
      <c r="M89" t="str">
        <f t="shared" si="2"/>
        <v>230m</v>
      </c>
      <c r="N89">
        <f t="shared" si="3"/>
        <v>0</v>
      </c>
    </row>
    <row r="90" spans="1:14" x14ac:dyDescent="0.25">
      <c r="A90" t="s">
        <v>60</v>
      </c>
      <c r="B90" t="s">
        <v>14</v>
      </c>
      <c r="C90">
        <v>16.809799999999999</v>
      </c>
      <c r="D90">
        <v>96.478899999999996</v>
      </c>
      <c r="E90">
        <v>815</v>
      </c>
      <c r="F90">
        <v>137</v>
      </c>
      <c r="G90">
        <v>5</v>
      </c>
      <c r="H90">
        <v>678</v>
      </c>
      <c r="I90">
        <v>683</v>
      </c>
      <c r="J90">
        <v>83.803700000000006</v>
      </c>
      <c r="K90" t="s">
        <v>65</v>
      </c>
      <c r="L90" t="s">
        <v>116</v>
      </c>
      <c r="M90" t="str">
        <f t="shared" si="2"/>
        <v>231m</v>
      </c>
      <c r="N90">
        <f t="shared" si="3"/>
        <v>1</v>
      </c>
    </row>
    <row r="91" spans="1:14" x14ac:dyDescent="0.25">
      <c r="A91" t="s">
        <v>61</v>
      </c>
      <c r="B91" t="s">
        <v>62</v>
      </c>
      <c r="C91">
        <v>1.708</v>
      </c>
      <c r="D91">
        <v>100</v>
      </c>
      <c r="E91">
        <v>1815</v>
      </c>
      <c r="F91">
        <v>31</v>
      </c>
      <c r="G91">
        <v>0</v>
      </c>
      <c r="H91">
        <v>1784</v>
      </c>
      <c r="I91">
        <v>1784</v>
      </c>
      <c r="J91">
        <v>98.292000000000002</v>
      </c>
      <c r="K91" t="s">
        <v>97</v>
      </c>
      <c r="L91" t="s">
        <v>116</v>
      </c>
      <c r="M91" t="str">
        <f t="shared" si="2"/>
        <v>231m</v>
      </c>
      <c r="N91">
        <f t="shared" si="3"/>
        <v>0</v>
      </c>
    </row>
    <row r="92" spans="1:14" x14ac:dyDescent="0.25">
      <c r="A92" t="s">
        <v>63</v>
      </c>
      <c r="B92" t="s">
        <v>11</v>
      </c>
      <c r="C92">
        <v>3.4806999999999998E-2</v>
      </c>
      <c r="D92">
        <v>100</v>
      </c>
      <c r="E92">
        <v>2873</v>
      </c>
      <c r="F92">
        <v>1</v>
      </c>
      <c r="G92">
        <v>0</v>
      </c>
      <c r="H92">
        <v>2872</v>
      </c>
      <c r="I92">
        <v>2872</v>
      </c>
      <c r="J92">
        <v>99.965199999999996</v>
      </c>
      <c r="K92" t="s">
        <v>117</v>
      </c>
      <c r="L92" t="s">
        <v>118</v>
      </c>
      <c r="M92" t="str">
        <f t="shared" si="2"/>
        <v>232m</v>
      </c>
      <c r="N92">
        <f t="shared" si="3"/>
        <v>0</v>
      </c>
    </row>
    <row r="93" spans="1:14" x14ac:dyDescent="0.25">
      <c r="A93" t="s">
        <v>63</v>
      </c>
      <c r="B93" t="s">
        <v>19</v>
      </c>
      <c r="C93">
        <v>33.333300000000001</v>
      </c>
      <c r="D93">
        <v>0.38388</v>
      </c>
      <c r="E93">
        <v>18</v>
      </c>
      <c r="F93">
        <v>6</v>
      </c>
      <c r="G93">
        <v>1557</v>
      </c>
      <c r="H93">
        <v>12</v>
      </c>
      <c r="I93">
        <v>1569</v>
      </c>
      <c r="J93">
        <v>8716.6666999999998</v>
      </c>
      <c r="K93" t="s">
        <v>65</v>
      </c>
      <c r="L93" t="s">
        <v>119</v>
      </c>
      <c r="M93" t="str">
        <f t="shared" si="2"/>
        <v>233m</v>
      </c>
      <c r="N93">
        <f t="shared" si="3"/>
        <v>1</v>
      </c>
    </row>
    <row r="94" spans="1:14" x14ac:dyDescent="0.25">
      <c r="A94" t="s">
        <v>63</v>
      </c>
      <c r="B94" t="s">
        <v>14</v>
      </c>
      <c r="C94">
        <v>52.631599999999999</v>
      </c>
      <c r="D94">
        <v>13.9665</v>
      </c>
      <c r="E94">
        <v>190</v>
      </c>
      <c r="F94">
        <v>100</v>
      </c>
      <c r="G94">
        <v>616</v>
      </c>
      <c r="H94">
        <v>90</v>
      </c>
      <c r="I94">
        <v>706</v>
      </c>
      <c r="J94">
        <v>371.57889999999998</v>
      </c>
      <c r="K94" t="s">
        <v>74</v>
      </c>
      <c r="L94" t="s">
        <v>119</v>
      </c>
      <c r="M94" t="str">
        <f t="shared" si="2"/>
        <v>233m</v>
      </c>
      <c r="N94">
        <f t="shared" si="3"/>
        <v>1</v>
      </c>
    </row>
    <row r="95" spans="1:14" x14ac:dyDescent="0.25">
      <c r="A95" t="s">
        <v>64</v>
      </c>
      <c r="B95" t="s">
        <v>11</v>
      </c>
      <c r="C95">
        <v>66.912599999999998</v>
      </c>
      <c r="D95">
        <v>100</v>
      </c>
      <c r="E95">
        <v>2711</v>
      </c>
      <c r="F95">
        <v>1814</v>
      </c>
      <c r="G95">
        <v>0</v>
      </c>
      <c r="H95">
        <v>897</v>
      </c>
      <c r="I95">
        <v>897</v>
      </c>
      <c r="J95">
        <v>33.087400000000002</v>
      </c>
      <c r="K95" t="s">
        <v>97</v>
      </c>
      <c r="L95" t="s">
        <v>119</v>
      </c>
      <c r="M95" t="str">
        <f t="shared" si="2"/>
        <v>233m</v>
      </c>
      <c r="N95">
        <f t="shared" si="3"/>
        <v>0</v>
      </c>
    </row>
    <row r="96" spans="1:14" x14ac:dyDescent="0.25">
      <c r="A96" t="s">
        <v>64</v>
      </c>
      <c r="B96" t="s">
        <v>14</v>
      </c>
      <c r="C96">
        <v>2</v>
      </c>
      <c r="D96">
        <v>20</v>
      </c>
      <c r="E96">
        <v>50</v>
      </c>
      <c r="F96">
        <v>1</v>
      </c>
      <c r="G96">
        <v>4</v>
      </c>
      <c r="H96">
        <v>49</v>
      </c>
      <c r="I96">
        <v>53</v>
      </c>
      <c r="J96">
        <v>106</v>
      </c>
      <c r="K96" t="s">
        <v>65</v>
      </c>
      <c r="L96" t="s">
        <v>120</v>
      </c>
      <c r="M96" t="str">
        <f t="shared" si="2"/>
        <v>234m</v>
      </c>
      <c r="N96">
        <f t="shared" si="3"/>
        <v>1</v>
      </c>
    </row>
    <row r="97" spans="3:14" x14ac:dyDescent="0.25">
      <c r="C97">
        <f>F97/(F97+H97)*100</f>
        <v>29.239502697630776</v>
      </c>
      <c r="D97">
        <f>F97/(F97+G97)*100</f>
        <v>51.035883325963418</v>
      </c>
      <c r="E97">
        <f>SUM(E2:E96)</f>
        <v>106575</v>
      </c>
      <c r="F97">
        <f>SUM(F2:F96)</f>
        <v>31162</v>
      </c>
      <c r="G97">
        <f>SUM(G2:G96)</f>
        <v>29897</v>
      </c>
      <c r="H97">
        <f>SUM(H2:H96)</f>
        <v>75413</v>
      </c>
      <c r="I97">
        <f>SUM(I2:I96)</f>
        <v>105310</v>
      </c>
      <c r="J97">
        <f>I97/E97*100</f>
        <v>98.813042458362659</v>
      </c>
      <c r="K97" t="s">
        <v>97</v>
      </c>
      <c r="L97" t="s">
        <v>120</v>
      </c>
      <c r="M97" t="str">
        <f t="shared" si="2"/>
        <v>234m</v>
      </c>
      <c r="N97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Casas</dc:creator>
  <cp:lastModifiedBy>Miguel Casas</cp:lastModifiedBy>
  <dcterms:created xsi:type="dcterms:W3CDTF">2021-01-10T23:41:37Z</dcterms:created>
  <dcterms:modified xsi:type="dcterms:W3CDTF">2021-01-11T06:04:24Z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08d19f7d-7ab9-4f19-acb6-a292a84b82ca</vt:lpwstr>
  </property>
</Properties>
</file>