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Arritmias\algoritmoArritmias-master\"/>
    </mc:Choice>
  </mc:AlternateContent>
  <xr:revisionPtr revIDLastSave="0" documentId="13_ncr:1_{115433E0-219B-40C1-A04F-791DB39C88EA}" xr6:coauthVersionLast="46" xr6:coauthVersionMax="46" xr10:uidLastSave="{00000000-0000-0000-0000-000000000000}"/>
  <bookViews>
    <workbookView xWindow="-24120" yWindow="-120" windowWidth="24240" windowHeight="13140" activeTab="2" xr2:uid="{80179530-0E9D-4F0B-A1F2-6D57D61FED1B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F14" i="3"/>
  <c r="E14" i="3"/>
  <c r="C14" i="3"/>
  <c r="D14" i="3"/>
  <c r="B14" i="3"/>
  <c r="B14" i="1"/>
  <c r="D14" i="1"/>
  <c r="H14" i="1"/>
  <c r="C14" i="1"/>
  <c r="E14" i="1"/>
  <c r="F14" i="1" l="1"/>
  <c r="I14" i="1"/>
  <c r="G14" i="1"/>
</calcChain>
</file>

<file path=xl/sharedStrings.xml><?xml version="1.0" encoding="utf-8"?>
<sst xmlns="http://schemas.openxmlformats.org/spreadsheetml/2006/main" count="91" uniqueCount="51">
  <si>
    <t># registro</t>
  </si>
  <si>
    <t xml:space="preserve"> latidos</t>
  </si>
  <si>
    <t xml:space="preserve"> sensibilidad</t>
  </si>
  <si>
    <t xml:space="preserve"> predictividad</t>
  </si>
  <si>
    <t xml:space="preserve"> vp</t>
  </si>
  <si>
    <t xml:space="preserve"> fn</t>
  </si>
  <si>
    <t xml:space="preserve"> fp</t>
  </si>
  <si>
    <t xml:space="preserve"> deteccionfallidalatidos</t>
  </si>
  <si>
    <t xml:space="preserve"> deteccionfallidaporc</t>
  </si>
  <si>
    <t>100m</t>
  </si>
  <si>
    <t>101m</t>
  </si>
  <si>
    <t>103m</t>
  </si>
  <si>
    <t>106m</t>
  </si>
  <si>
    <t>117m</t>
  </si>
  <si>
    <t>119m</t>
  </si>
  <si>
    <t>122m</t>
  </si>
  <si>
    <t>207m</t>
  </si>
  <si>
    <t>214m</t>
  </si>
  <si>
    <t>222m</t>
  </si>
  <si>
    <t>223m</t>
  </si>
  <si>
    <t>231m</t>
  </si>
  <si>
    <t>12 registros</t>
  </si>
  <si>
    <t xml:space="preserve"> errorsensibilidad</t>
  </si>
  <si>
    <t xml:space="preserve"> errorpredictividad</t>
  </si>
  <si>
    <t xml:space="preserve"> tiempo</t>
  </si>
  <si>
    <t xml:space="preserve"> querie</t>
  </si>
  <si>
    <t xml:space="preserve"> id</t>
  </si>
  <si>
    <t xml:space="preserve"> NULL</t>
  </si>
  <si>
    <t xml:space="preserve"> 030421_180419</t>
  </si>
  <si>
    <t xml:space="preserve"> 030421_180459</t>
  </si>
  <si>
    <t xml:space="preserve"> SELECT * FROM mitarrythmiadatabase.anotaciones101mP;</t>
  </si>
  <si>
    <t xml:space="preserve"> 030421_180514</t>
  </si>
  <si>
    <t xml:space="preserve"> SELECT * FROM mitarrythmiadatabase.anotaciones103mP;</t>
  </si>
  <si>
    <t xml:space="preserve"> 030421_180542</t>
  </si>
  <si>
    <t xml:space="preserve"> SELECT * FROM mitarrythmiadatabase.anotaciones106mP;</t>
  </si>
  <si>
    <t xml:space="preserve"> 030421_180836</t>
  </si>
  <si>
    <t xml:space="preserve"> SELECT * FROM mitarrythmiadatabase.anotaciones117mP;</t>
  </si>
  <si>
    <t xml:space="preserve"> 030421_180852</t>
  </si>
  <si>
    <t xml:space="preserve"> SELECT * FROM mitarrythmiadatabase.anotaciones119mP;</t>
  </si>
  <si>
    <t xml:space="preserve"> 030421_180918</t>
  </si>
  <si>
    <t xml:space="preserve"> SELECT * FROM mitarrythmiadatabase.anotaciones122mP;</t>
  </si>
  <si>
    <t xml:space="preserve"> 030421_180937</t>
  </si>
  <si>
    <t xml:space="preserve"> SELECT * FROM mitarrythmiadatabase.anotaciones207mP;</t>
  </si>
  <si>
    <t xml:space="preserve"> 030421_181001</t>
  </si>
  <si>
    <t xml:space="preserve"> SELECT * FROM mitarrythmiadatabase.anotaciones214mP;</t>
  </si>
  <si>
    <t xml:space="preserve"> 030421_181025</t>
  </si>
  <si>
    <t xml:space="preserve"> SELECT * FROM mitarrythmiadatabase.anotaciones222mP;</t>
  </si>
  <si>
    <t xml:space="preserve"> 030421_181048</t>
  </si>
  <si>
    <t xml:space="preserve"> SELECT * FROM mitarrythmiadatabase.anotaciones223mP;</t>
  </si>
  <si>
    <t xml:space="preserve"> 030421_181125</t>
  </si>
  <si>
    <t xml:space="preserve"> SELECT * FROM mitarrythmiadatabase.anotaciones231mP;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</si>
</sst>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EB09-9E88-4D79-B857-86AEC93EE93B}">
  <dimension ref="A1:I14"/>
  <sheetViews>
    <sheetView workbookViewId="0">
      <selection sqref="A1:I1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6</v>
      </c>
      <c r="E1" t="s">
        <v>5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t="s">
        <v>9</v>
      </c>
      <c r="B2">
        <v>2257</v>
      </c>
      <c r="C2">
        <v>2254</v>
      </c>
      <c r="D2">
        <v>19</v>
      </c>
      <c r="E2">
        <v>3</v>
      </c>
      <c r="F2">
        <v>99.867080000000001</v>
      </c>
      <c r="G2">
        <v>99.164100000000005</v>
      </c>
      <c r="H2">
        <v>22</v>
      </c>
      <c r="I2">
        <v>0.97474499999999997</v>
      </c>
    </row>
    <row r="3" spans="1:9" x14ac:dyDescent="0.25">
      <c r="A3" t="s">
        <v>10</v>
      </c>
      <c r="B3">
        <v>1865</v>
      </c>
      <c r="C3">
        <v>1849</v>
      </c>
      <c r="D3">
        <v>13</v>
      </c>
      <c r="E3">
        <v>16</v>
      </c>
      <c r="F3">
        <v>99.142090999999994</v>
      </c>
      <c r="G3">
        <v>99.301826000000005</v>
      </c>
      <c r="H3">
        <v>29</v>
      </c>
      <c r="I3">
        <v>1.5549599999999999</v>
      </c>
    </row>
    <row r="4" spans="1:9" x14ac:dyDescent="0.25">
      <c r="A4" t="s">
        <v>11</v>
      </c>
      <c r="B4">
        <v>2084</v>
      </c>
      <c r="C4">
        <v>2054</v>
      </c>
      <c r="D4">
        <v>20</v>
      </c>
      <c r="E4">
        <v>30</v>
      </c>
      <c r="F4">
        <v>98.560461000000004</v>
      </c>
      <c r="G4">
        <v>99.035679999999999</v>
      </c>
      <c r="H4">
        <v>50</v>
      </c>
      <c r="I4">
        <v>2.399232</v>
      </c>
    </row>
    <row r="5" spans="1:9" x14ac:dyDescent="0.25">
      <c r="A5" t="s">
        <v>12</v>
      </c>
      <c r="B5">
        <v>1507</v>
      </c>
      <c r="C5">
        <v>1482</v>
      </c>
      <c r="D5">
        <v>542</v>
      </c>
      <c r="E5">
        <v>25</v>
      </c>
      <c r="F5">
        <v>98.341075000000004</v>
      </c>
      <c r="G5">
        <v>73.221344000000002</v>
      </c>
      <c r="H5">
        <v>567</v>
      </c>
      <c r="I5">
        <v>37.624419000000003</v>
      </c>
    </row>
    <row r="6" spans="1:9" x14ac:dyDescent="0.25">
      <c r="A6" t="s">
        <v>13</v>
      </c>
      <c r="B6">
        <v>1534</v>
      </c>
      <c r="C6">
        <v>1533</v>
      </c>
      <c r="D6">
        <v>2</v>
      </c>
      <c r="E6">
        <v>1</v>
      </c>
      <c r="F6">
        <v>99.934810999999996</v>
      </c>
      <c r="G6">
        <v>99.869707000000005</v>
      </c>
      <c r="H6">
        <v>3</v>
      </c>
      <c r="I6">
        <v>0.19556699999999999</v>
      </c>
    </row>
    <row r="7" spans="1:9" x14ac:dyDescent="0.25">
      <c r="A7" t="s">
        <v>14</v>
      </c>
      <c r="B7">
        <v>1620</v>
      </c>
      <c r="C7">
        <v>1617</v>
      </c>
      <c r="D7">
        <v>448</v>
      </c>
      <c r="E7">
        <v>3</v>
      </c>
      <c r="F7">
        <v>99.814814999999996</v>
      </c>
      <c r="G7">
        <v>78.305085000000005</v>
      </c>
      <c r="H7">
        <v>451</v>
      </c>
      <c r="I7">
        <v>27.839506</v>
      </c>
    </row>
    <row r="8" spans="1:9" x14ac:dyDescent="0.25">
      <c r="A8" t="s">
        <v>15</v>
      </c>
      <c r="B8">
        <v>2475</v>
      </c>
      <c r="C8">
        <v>2475</v>
      </c>
      <c r="D8">
        <v>1</v>
      </c>
      <c r="E8">
        <v>0</v>
      </c>
      <c r="F8">
        <v>100</v>
      </c>
      <c r="G8">
        <v>99.959612000000007</v>
      </c>
      <c r="H8">
        <v>1</v>
      </c>
      <c r="I8">
        <v>4.0404000000000002E-2</v>
      </c>
    </row>
    <row r="9" spans="1:9" x14ac:dyDescent="0.25">
      <c r="A9" t="s">
        <v>16</v>
      </c>
      <c r="B9">
        <v>1415</v>
      </c>
      <c r="C9">
        <v>875</v>
      </c>
      <c r="D9">
        <v>1085</v>
      </c>
      <c r="E9">
        <v>540</v>
      </c>
      <c r="F9">
        <v>61.837456000000003</v>
      </c>
      <c r="G9">
        <v>44.642856999999999</v>
      </c>
      <c r="H9">
        <v>1625</v>
      </c>
      <c r="I9">
        <v>114.84098899999999</v>
      </c>
    </row>
    <row r="10" spans="1:9" x14ac:dyDescent="0.25">
      <c r="A10" t="s">
        <v>17</v>
      </c>
      <c r="B10">
        <v>2001</v>
      </c>
      <c r="C10">
        <v>1947</v>
      </c>
      <c r="D10">
        <v>254</v>
      </c>
      <c r="E10">
        <v>54</v>
      </c>
      <c r="F10">
        <v>97.301349000000002</v>
      </c>
      <c r="G10">
        <v>88.459790999999996</v>
      </c>
      <c r="H10">
        <v>308</v>
      </c>
      <c r="I10">
        <v>15.392303999999999</v>
      </c>
    </row>
    <row r="11" spans="1:9" x14ac:dyDescent="0.25">
      <c r="A11" t="s">
        <v>18</v>
      </c>
      <c r="B11">
        <v>1257</v>
      </c>
      <c r="C11">
        <v>1135</v>
      </c>
      <c r="D11">
        <v>1266</v>
      </c>
      <c r="E11">
        <v>122</v>
      </c>
      <c r="F11">
        <v>90.294352000000003</v>
      </c>
      <c r="G11">
        <v>47.271970000000003</v>
      </c>
      <c r="H11">
        <v>1388</v>
      </c>
      <c r="I11">
        <v>110.421639</v>
      </c>
    </row>
    <row r="12" spans="1:9" x14ac:dyDescent="0.25">
      <c r="A12" t="s">
        <v>19</v>
      </c>
      <c r="B12">
        <v>2099</v>
      </c>
      <c r="C12">
        <v>2067</v>
      </c>
      <c r="D12">
        <v>505</v>
      </c>
      <c r="E12">
        <v>32</v>
      </c>
      <c r="F12">
        <v>98.475465</v>
      </c>
      <c r="G12">
        <v>80.365474000000006</v>
      </c>
      <c r="H12">
        <v>537</v>
      </c>
      <c r="I12">
        <v>25.583611000000001</v>
      </c>
    </row>
    <row r="13" spans="1:9" x14ac:dyDescent="0.25">
      <c r="A13" t="s">
        <v>20</v>
      </c>
      <c r="B13">
        <v>1994</v>
      </c>
      <c r="C13">
        <v>1567</v>
      </c>
      <c r="D13">
        <v>3</v>
      </c>
      <c r="E13">
        <v>427</v>
      </c>
      <c r="F13">
        <v>78.585757000000001</v>
      </c>
      <c r="G13">
        <v>99.808916999999994</v>
      </c>
      <c r="H13">
        <v>430</v>
      </c>
      <c r="I13">
        <v>21.564693999999999</v>
      </c>
    </row>
    <row r="14" spans="1:9" x14ac:dyDescent="0.25">
      <c r="A14" t="s">
        <v>21</v>
      </c>
      <c r="B14">
        <f t="shared" ref="B14" si="0">SUM(B2:B13)</f>
        <v>22108</v>
      </c>
      <c r="C14">
        <f>SUM(C2:C13)</f>
        <v>20855</v>
      </c>
      <c r="D14">
        <f>SUM(D2:D13)</f>
        <v>4158</v>
      </c>
      <c r="E14">
        <f>SUM(E2:E13)</f>
        <v>1253</v>
      </c>
      <c r="F14">
        <f>C14/(C14+E14)*100</f>
        <v>94.332368373439479</v>
      </c>
      <c r="G14">
        <f>C14/(C14+D14)*100</f>
        <v>83.37664414504458</v>
      </c>
      <c r="H14">
        <f t="shared" ref="H14" si="1">SUM(H2:H13)</f>
        <v>5411</v>
      </c>
      <c r="I14">
        <f>H14/B14*100</f>
        <v>24.475303057716662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39D7-7119-49F3-A047-A26CBEBCA93F}">
  <dimension ref="A1:N13"/>
  <sheetViews>
    <sheetView workbookViewId="0">
      <selection sqref="A1:G13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23</v>
      </c>
      <c r="J1" t="s">
        <v>7</v>
      </c>
      <c r="K1" t="s">
        <v>8</v>
      </c>
      <c r="L1" t="s">
        <v>24</v>
      </c>
      <c r="M1" t="s">
        <v>25</v>
      </c>
      <c r="N1" t="s">
        <v>26</v>
      </c>
    </row>
    <row r="2" spans="1:14" x14ac:dyDescent="0.25">
      <c r="A2" t="s">
        <v>9</v>
      </c>
      <c r="B2">
        <v>2257</v>
      </c>
      <c r="C2">
        <v>99.911387000000005</v>
      </c>
      <c r="D2">
        <v>99.208095</v>
      </c>
      <c r="E2">
        <v>2255</v>
      </c>
      <c r="F2">
        <v>2</v>
      </c>
      <c r="G2">
        <v>18</v>
      </c>
      <c r="H2">
        <v>8.8612999999999997E-2</v>
      </c>
      <c r="I2">
        <v>0.79190499999999997</v>
      </c>
      <c r="J2">
        <v>20</v>
      </c>
      <c r="K2">
        <v>0.88613200000000003</v>
      </c>
      <c r="L2" t="s">
        <v>28</v>
      </c>
      <c r="M2" t="s">
        <v>27</v>
      </c>
      <c r="N2">
        <v>57</v>
      </c>
    </row>
    <row r="3" spans="1:14" x14ac:dyDescent="0.25">
      <c r="A3" t="s">
        <v>10</v>
      </c>
      <c r="B3">
        <v>1865</v>
      </c>
      <c r="C3">
        <v>99.142090999999994</v>
      </c>
      <c r="D3">
        <v>99.355185000000006</v>
      </c>
      <c r="E3">
        <v>1849</v>
      </c>
      <c r="F3">
        <v>16</v>
      </c>
      <c r="G3">
        <v>12</v>
      </c>
      <c r="H3">
        <v>0.85790900000000003</v>
      </c>
      <c r="I3">
        <v>0.64481500000000003</v>
      </c>
      <c r="J3">
        <v>28</v>
      </c>
      <c r="K3">
        <v>1.5013399999999999</v>
      </c>
      <c r="L3" t="s">
        <v>29</v>
      </c>
      <c r="M3" t="s">
        <v>30</v>
      </c>
      <c r="N3">
        <v>58</v>
      </c>
    </row>
    <row r="4" spans="1:14" x14ac:dyDescent="0.25">
      <c r="A4" t="s">
        <v>11</v>
      </c>
      <c r="B4">
        <v>2084</v>
      </c>
      <c r="C4">
        <v>98.416506999999996</v>
      </c>
      <c r="D4">
        <v>98.986485999999999</v>
      </c>
      <c r="E4">
        <v>2051</v>
      </c>
      <c r="F4">
        <v>33</v>
      </c>
      <c r="G4">
        <v>21</v>
      </c>
      <c r="H4">
        <v>1.583493</v>
      </c>
      <c r="I4">
        <v>1.013514</v>
      </c>
      <c r="J4">
        <v>54</v>
      </c>
      <c r="K4">
        <v>2.5911710000000001</v>
      </c>
      <c r="L4" t="s">
        <v>31</v>
      </c>
      <c r="M4" t="s">
        <v>32</v>
      </c>
      <c r="N4">
        <v>59</v>
      </c>
    </row>
    <row r="5" spans="1:14" x14ac:dyDescent="0.25">
      <c r="A5" t="s">
        <v>12</v>
      </c>
      <c r="B5">
        <v>1507</v>
      </c>
      <c r="C5">
        <v>97.34572</v>
      </c>
      <c r="D5">
        <v>73.057768999999993</v>
      </c>
      <c r="E5">
        <v>1467</v>
      </c>
      <c r="F5">
        <v>40</v>
      </c>
      <c r="G5">
        <v>541</v>
      </c>
      <c r="H5">
        <v>2.65428</v>
      </c>
      <c r="I5">
        <v>26.942231</v>
      </c>
      <c r="J5">
        <v>581</v>
      </c>
      <c r="K5">
        <v>38.553417000000003</v>
      </c>
      <c r="L5" t="s">
        <v>33</v>
      </c>
      <c r="M5" t="s">
        <v>34</v>
      </c>
      <c r="N5">
        <v>60</v>
      </c>
    </row>
    <row r="6" spans="1:14" x14ac:dyDescent="0.25">
      <c r="A6" t="s">
        <v>13</v>
      </c>
      <c r="B6">
        <v>1534</v>
      </c>
      <c r="C6">
        <v>99.869622000000007</v>
      </c>
      <c r="D6">
        <v>99.934768000000005</v>
      </c>
      <c r="E6">
        <v>1532</v>
      </c>
      <c r="F6">
        <v>2</v>
      </c>
      <c r="G6">
        <v>1</v>
      </c>
      <c r="H6">
        <v>0.13037799999999999</v>
      </c>
      <c r="I6">
        <v>6.5231999999999998E-2</v>
      </c>
      <c r="J6">
        <v>3</v>
      </c>
      <c r="K6">
        <v>0.19556699999999999</v>
      </c>
      <c r="L6" t="s">
        <v>35</v>
      </c>
      <c r="M6" t="s">
        <v>36</v>
      </c>
      <c r="N6">
        <v>61</v>
      </c>
    </row>
    <row r="7" spans="1:14" x14ac:dyDescent="0.25">
      <c r="A7" t="s">
        <v>14</v>
      </c>
      <c r="B7">
        <v>1620</v>
      </c>
      <c r="C7">
        <v>99.753085999999996</v>
      </c>
      <c r="D7">
        <v>78.256658999999999</v>
      </c>
      <c r="E7">
        <v>1616</v>
      </c>
      <c r="F7">
        <v>4</v>
      </c>
      <c r="G7">
        <v>449</v>
      </c>
      <c r="H7">
        <v>0.24691399999999999</v>
      </c>
      <c r="I7">
        <v>21.743341000000001</v>
      </c>
      <c r="J7">
        <v>453</v>
      </c>
      <c r="K7">
        <v>27.962962999999998</v>
      </c>
      <c r="L7" t="s">
        <v>37</v>
      </c>
      <c r="M7" t="s">
        <v>38</v>
      </c>
      <c r="N7">
        <v>62</v>
      </c>
    </row>
    <row r="8" spans="1:14" x14ac:dyDescent="0.25">
      <c r="A8" t="s">
        <v>15</v>
      </c>
      <c r="B8">
        <v>2475</v>
      </c>
      <c r="C8">
        <v>100</v>
      </c>
      <c r="D8">
        <v>99.959612000000007</v>
      </c>
      <c r="E8">
        <v>2475</v>
      </c>
      <c r="F8">
        <v>0</v>
      </c>
      <c r="G8">
        <v>1</v>
      </c>
      <c r="H8">
        <v>0</v>
      </c>
      <c r="I8">
        <v>4.0388E-2</v>
      </c>
      <c r="J8">
        <v>1</v>
      </c>
      <c r="K8">
        <v>4.0404000000000002E-2</v>
      </c>
      <c r="L8" t="s">
        <v>39</v>
      </c>
      <c r="M8" t="s">
        <v>40</v>
      </c>
      <c r="N8">
        <v>63</v>
      </c>
    </row>
    <row r="9" spans="1:14" x14ac:dyDescent="0.25">
      <c r="A9" t="s">
        <v>16</v>
      </c>
      <c r="B9">
        <v>1415</v>
      </c>
      <c r="C9">
        <v>59.505299999999998</v>
      </c>
      <c r="D9">
        <v>43.379700999999997</v>
      </c>
      <c r="E9">
        <v>842</v>
      </c>
      <c r="F9">
        <v>573</v>
      </c>
      <c r="G9">
        <v>1099</v>
      </c>
      <c r="H9">
        <v>40.494700000000002</v>
      </c>
      <c r="I9">
        <v>56.620299000000003</v>
      </c>
      <c r="J9">
        <v>1672</v>
      </c>
      <c r="K9">
        <v>118.162544</v>
      </c>
      <c r="L9" t="s">
        <v>41</v>
      </c>
      <c r="M9" t="s">
        <v>42</v>
      </c>
      <c r="N9">
        <v>64</v>
      </c>
    </row>
    <row r="10" spans="1:14" x14ac:dyDescent="0.25">
      <c r="A10" t="s">
        <v>17</v>
      </c>
      <c r="B10">
        <v>2001</v>
      </c>
      <c r="C10">
        <v>97.201398999999995</v>
      </c>
      <c r="D10">
        <v>90.129750000000001</v>
      </c>
      <c r="E10">
        <v>1945</v>
      </c>
      <c r="F10">
        <v>56</v>
      </c>
      <c r="G10">
        <v>213</v>
      </c>
      <c r="H10">
        <v>2.7986010000000001</v>
      </c>
      <c r="I10">
        <v>9.8702500000000004</v>
      </c>
      <c r="J10">
        <v>269</v>
      </c>
      <c r="K10">
        <v>13.443277999999999</v>
      </c>
      <c r="L10" t="s">
        <v>43</v>
      </c>
      <c r="M10" t="s">
        <v>44</v>
      </c>
      <c r="N10">
        <v>65</v>
      </c>
    </row>
    <row r="11" spans="1:14" x14ac:dyDescent="0.25">
      <c r="A11" t="s">
        <v>18</v>
      </c>
      <c r="B11">
        <v>1257</v>
      </c>
      <c r="C11">
        <v>90.373906000000005</v>
      </c>
      <c r="D11">
        <v>48.217317000000001</v>
      </c>
      <c r="E11">
        <v>1136</v>
      </c>
      <c r="F11">
        <v>121</v>
      </c>
      <c r="G11">
        <v>1220</v>
      </c>
      <c r="H11">
        <v>9.6260940000000002</v>
      </c>
      <c r="I11">
        <v>51.782682999999999</v>
      </c>
      <c r="J11">
        <v>1341</v>
      </c>
      <c r="K11">
        <v>106.68257800000001</v>
      </c>
      <c r="L11" t="s">
        <v>45</v>
      </c>
      <c r="M11" t="s">
        <v>46</v>
      </c>
      <c r="N11">
        <v>66</v>
      </c>
    </row>
    <row r="12" spans="1:14" x14ac:dyDescent="0.25">
      <c r="A12" t="s">
        <v>19</v>
      </c>
      <c r="B12">
        <v>2099</v>
      </c>
      <c r="C12">
        <v>98.237256000000002</v>
      </c>
      <c r="D12">
        <v>79.675425000000004</v>
      </c>
      <c r="E12">
        <v>2062</v>
      </c>
      <c r="F12">
        <v>37</v>
      </c>
      <c r="G12">
        <v>526</v>
      </c>
      <c r="H12">
        <v>1.7627440000000001</v>
      </c>
      <c r="I12">
        <v>20.324574999999999</v>
      </c>
      <c r="J12">
        <v>563</v>
      </c>
      <c r="K12">
        <v>26.822296000000001</v>
      </c>
      <c r="L12" t="s">
        <v>47</v>
      </c>
      <c r="M12" t="s">
        <v>48</v>
      </c>
      <c r="N12">
        <v>67</v>
      </c>
    </row>
    <row r="13" spans="1:14" x14ac:dyDescent="0.25">
      <c r="A13" t="s">
        <v>20</v>
      </c>
      <c r="B13">
        <v>1994</v>
      </c>
      <c r="C13">
        <v>78.585757000000001</v>
      </c>
      <c r="D13">
        <v>99.808916999999994</v>
      </c>
      <c r="E13">
        <v>1567</v>
      </c>
      <c r="F13">
        <v>427</v>
      </c>
      <c r="G13">
        <v>3</v>
      </c>
      <c r="H13">
        <v>21.414242999999999</v>
      </c>
      <c r="I13">
        <v>0.191083</v>
      </c>
      <c r="J13">
        <v>430</v>
      </c>
      <c r="K13">
        <v>21.564693999999999</v>
      </c>
      <c r="L13" t="s">
        <v>49</v>
      </c>
      <c r="M13" t="s">
        <v>50</v>
      </c>
      <c r="N13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EAE6-53F8-4155-8848-0B978D68FF11}">
  <dimension ref="A1:G14"/>
  <sheetViews>
    <sheetView tabSelected="1" workbookViewId="0">
      <selection activeCell="G14" sqref="G1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6</v>
      </c>
      <c r="E1" t="s">
        <v>5</v>
      </c>
      <c r="F1" t="s">
        <v>2</v>
      </c>
      <c r="G1" t="s">
        <v>3</v>
      </c>
    </row>
    <row r="2" spans="1:7" x14ac:dyDescent="0.25">
      <c r="A2" t="s">
        <v>9</v>
      </c>
      <c r="B2">
        <v>2257</v>
      </c>
      <c r="C2">
        <v>2255</v>
      </c>
      <c r="D2">
        <v>18</v>
      </c>
      <c r="E2">
        <v>2</v>
      </c>
      <c r="F2">
        <v>99.911387000000005</v>
      </c>
      <c r="G2">
        <v>99.208095</v>
      </c>
    </row>
    <row r="3" spans="1:7" x14ac:dyDescent="0.25">
      <c r="A3" t="s">
        <v>10</v>
      </c>
      <c r="B3">
        <v>1865</v>
      </c>
      <c r="C3">
        <v>1849</v>
      </c>
      <c r="D3">
        <v>12</v>
      </c>
      <c r="E3">
        <v>16</v>
      </c>
      <c r="F3">
        <v>99.142090999999994</v>
      </c>
      <c r="G3">
        <v>99.355185000000006</v>
      </c>
    </row>
    <row r="4" spans="1:7" x14ac:dyDescent="0.25">
      <c r="A4" t="s">
        <v>11</v>
      </c>
      <c r="B4">
        <v>2084</v>
      </c>
      <c r="C4">
        <v>2051</v>
      </c>
      <c r="D4">
        <v>21</v>
      </c>
      <c r="E4">
        <v>33</v>
      </c>
      <c r="F4">
        <v>98.416506999999996</v>
      </c>
      <c r="G4">
        <v>98.986485999999999</v>
      </c>
    </row>
    <row r="5" spans="1:7" x14ac:dyDescent="0.25">
      <c r="A5" t="s">
        <v>12</v>
      </c>
      <c r="B5">
        <v>1507</v>
      </c>
      <c r="C5">
        <v>1467</v>
      </c>
      <c r="D5">
        <v>541</v>
      </c>
      <c r="E5">
        <v>40</v>
      </c>
      <c r="F5">
        <v>97.34572</v>
      </c>
      <c r="G5">
        <v>73.057768999999993</v>
      </c>
    </row>
    <row r="6" spans="1:7" x14ac:dyDescent="0.25">
      <c r="A6" t="s">
        <v>13</v>
      </c>
      <c r="B6">
        <v>1534</v>
      </c>
      <c r="C6">
        <v>1532</v>
      </c>
      <c r="D6">
        <v>1</v>
      </c>
      <c r="E6">
        <v>2</v>
      </c>
      <c r="F6">
        <v>99.869622000000007</v>
      </c>
      <c r="G6">
        <v>99.934768000000005</v>
      </c>
    </row>
    <row r="7" spans="1:7" x14ac:dyDescent="0.25">
      <c r="A7" t="s">
        <v>14</v>
      </c>
      <c r="B7">
        <v>1620</v>
      </c>
      <c r="C7">
        <v>1616</v>
      </c>
      <c r="D7">
        <v>449</v>
      </c>
      <c r="E7">
        <v>4</v>
      </c>
      <c r="F7">
        <v>99.753085999999996</v>
      </c>
      <c r="G7">
        <v>78.256658999999999</v>
      </c>
    </row>
    <row r="8" spans="1:7" x14ac:dyDescent="0.25">
      <c r="A8" t="s">
        <v>15</v>
      </c>
      <c r="B8">
        <v>2475</v>
      </c>
      <c r="C8">
        <v>2475</v>
      </c>
      <c r="D8">
        <v>1</v>
      </c>
      <c r="E8">
        <v>0</v>
      </c>
      <c r="F8">
        <v>100</v>
      </c>
      <c r="G8">
        <v>99.959612000000007</v>
      </c>
    </row>
    <row r="9" spans="1:7" x14ac:dyDescent="0.25">
      <c r="A9" t="s">
        <v>16</v>
      </c>
      <c r="B9">
        <v>1415</v>
      </c>
      <c r="C9">
        <v>842</v>
      </c>
      <c r="D9">
        <v>1099</v>
      </c>
      <c r="E9">
        <v>573</v>
      </c>
      <c r="F9">
        <v>59.505299999999998</v>
      </c>
      <c r="G9">
        <v>43.379700999999997</v>
      </c>
    </row>
    <row r="10" spans="1:7" x14ac:dyDescent="0.25">
      <c r="A10" t="s">
        <v>17</v>
      </c>
      <c r="B10">
        <v>2001</v>
      </c>
      <c r="C10">
        <v>1945</v>
      </c>
      <c r="D10">
        <v>213</v>
      </c>
      <c r="E10">
        <v>56</v>
      </c>
      <c r="F10">
        <v>97.201398999999995</v>
      </c>
      <c r="G10">
        <v>90.129750000000001</v>
      </c>
    </row>
    <row r="11" spans="1:7" x14ac:dyDescent="0.25">
      <c r="A11" t="s">
        <v>18</v>
      </c>
      <c r="B11">
        <v>1257</v>
      </c>
      <c r="C11">
        <v>1136</v>
      </c>
      <c r="D11">
        <v>1220</v>
      </c>
      <c r="E11">
        <v>121</v>
      </c>
      <c r="F11">
        <v>90.373906000000005</v>
      </c>
      <c r="G11">
        <v>48.217317000000001</v>
      </c>
    </row>
    <row r="12" spans="1:7" x14ac:dyDescent="0.25">
      <c r="A12" t="s">
        <v>19</v>
      </c>
      <c r="B12">
        <v>2099</v>
      </c>
      <c r="C12">
        <v>2062</v>
      </c>
      <c r="D12">
        <v>526</v>
      </c>
      <c r="E12">
        <v>37</v>
      </c>
      <c r="F12">
        <v>98.237256000000002</v>
      </c>
      <c r="G12">
        <v>79.675425000000004</v>
      </c>
    </row>
    <row r="13" spans="1:7" x14ac:dyDescent="0.25">
      <c r="A13" t="s">
        <v>20</v>
      </c>
      <c r="B13">
        <v>1994</v>
      </c>
      <c r="C13">
        <v>1567</v>
      </c>
      <c r="D13">
        <v>3</v>
      </c>
      <c r="E13">
        <v>427</v>
      </c>
      <c r="F13">
        <v>78.585757000000001</v>
      </c>
      <c r="G13">
        <v>99.808916999999994</v>
      </c>
    </row>
    <row r="14" spans="1:7" x14ac:dyDescent="0.25">
      <c r="B14">
        <f>SUM(B2:B13)</f>
        <v>22108</v>
      </c>
      <c r="C14">
        <f t="shared" ref="C14:D14" si="0">SUM(C2:C13)</f>
        <v>20797</v>
      </c>
      <c r="D14">
        <f t="shared" si="0"/>
        <v>4104</v>
      </c>
      <c r="E14">
        <f>SUM(E2:E13)</f>
        <v>1311</v>
      </c>
      <c r="F14">
        <f>C14/(C14+E14)*100</f>
        <v>94.070019902297801</v>
      </c>
      <c r="G14">
        <f>C14/(C14+D14)*100</f>
        <v>83.518734187382037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2021-02-01T01:51:09Z</dcterms:created>
  <dcterms:modified xsi:type="dcterms:W3CDTF">2021-04-03T23:17:37Z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3896531b-6cf8-4ccc-b9c9-e4caf7b1c65b</vt:lpwstr>
  </property>
</Properties>
</file>