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E532C7FB-8DFF-4EBF-9022-DB4038369396}" xr6:coauthVersionLast="46" xr6:coauthVersionMax="46" xr10:uidLastSave="{00000000-0000-0000-0000-000000000000}"/>
  <bookViews>
    <workbookView xWindow="-120" yWindow="-120" windowWidth="20730" windowHeight="11160" xr2:uid="{3E5905C4-7018-45B2-B930-58257BAC25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D14" i="1"/>
  <c r="E14" i="1"/>
  <c r="B14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C14" i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O2" i="2"/>
</calcChain>
</file>

<file path=xl/sharedStrings.xml><?xml version="1.0" encoding="utf-8"?>
<sst xmlns="http://schemas.openxmlformats.org/spreadsheetml/2006/main" count="209" uniqueCount="188">
  <si>
    <t>Registro MIT</t>
  </si>
  <si>
    <t>Número de ondas P</t>
  </si>
  <si>
    <t>Verdaderos positivos</t>
  </si>
  <si>
    <t>Falsos negativos</t>
  </si>
  <si>
    <t>Sensibilidad</t>
  </si>
  <si>
    <t>Predictividad</t>
  </si>
  <si>
    <t>100m</t>
  </si>
  <si>
    <t>101m</t>
  </si>
  <si>
    <t>103m</t>
  </si>
  <si>
    <t>106m</t>
  </si>
  <si>
    <t>117m</t>
  </si>
  <si>
    <t>119m</t>
  </si>
  <si>
    <t>122m</t>
  </si>
  <si>
    <t>207m</t>
  </si>
  <si>
    <t>214m</t>
  </si>
  <si>
    <t>222m</t>
  </si>
  <si>
    <t>223m</t>
  </si>
  <si>
    <t>231m</t>
  </si>
  <si>
    <t># registro</t>
  </si>
  <si>
    <t xml:space="preserve"> latidos</t>
  </si>
  <si>
    <t xml:space="preserve"> sensibilidad</t>
  </si>
  <si>
    <t xml:space="preserve"> predictividad</t>
  </si>
  <si>
    <t xml:space="preserve"> vp</t>
  </si>
  <si>
    <t xml:space="preserve"> fn</t>
  </si>
  <si>
    <t xml:space="preserve"> fp</t>
  </si>
  <si>
    <t xml:space="preserve"> errorsensibilidad</t>
  </si>
  <si>
    <t xml:space="preserve"> errorpredictividad</t>
  </si>
  <si>
    <t xml:space="preserve"> deteccionfallidalatidos</t>
  </si>
  <si>
    <t xml:space="preserve"> deteccionfallidaporc</t>
  </si>
  <si>
    <t xml:space="preserve"> tiempo</t>
  </si>
  <si>
    <t xml:space="preserve"> querie</t>
  </si>
  <si>
    <t xml:space="preserve"> id</t>
  </si>
  <si>
    <t>'100m'</t>
  </si>
  <si>
    <t xml:space="preserve"> '2257'</t>
  </si>
  <si>
    <t xml:space="preserve"> '99.911387'</t>
  </si>
  <si>
    <t xml:space="preserve"> '99.208095'</t>
  </si>
  <si>
    <t xml:space="preserve"> '2255'</t>
  </si>
  <si>
    <t xml:space="preserve"> '2'</t>
  </si>
  <si>
    <t xml:space="preserve"> '18'</t>
  </si>
  <si>
    <t xml:space="preserve"> '0.088613'</t>
  </si>
  <si>
    <t xml:space="preserve"> '0.791905'</t>
  </si>
  <si>
    <t xml:space="preserve"> '20'</t>
  </si>
  <si>
    <t xml:space="preserve"> '0.886132'</t>
  </si>
  <si>
    <t xml:space="preserve"> '170121_175530'</t>
  </si>
  <si>
    <t xml:space="preserve"> NULL</t>
  </si>
  <si>
    <t xml:space="preserve"> '1'</t>
  </si>
  <si>
    <t>'101m'</t>
  </si>
  <si>
    <t xml:space="preserve"> '1865'</t>
  </si>
  <si>
    <t xml:space="preserve"> '99.678284'</t>
  </si>
  <si>
    <t xml:space="preserve"> '99.624866'</t>
  </si>
  <si>
    <t xml:space="preserve"> '1859'</t>
  </si>
  <si>
    <t xml:space="preserve"> '6'</t>
  </si>
  <si>
    <t xml:space="preserve"> '7'</t>
  </si>
  <si>
    <t xml:space="preserve"> '0.321716'</t>
  </si>
  <si>
    <t xml:space="preserve"> '0.375134'</t>
  </si>
  <si>
    <t xml:space="preserve"> '13'</t>
  </si>
  <si>
    <t xml:space="preserve"> '0.697051'</t>
  </si>
  <si>
    <t xml:space="preserve"> '170121_175549'</t>
  </si>
  <si>
    <t xml:space="preserve"> 'SELECT * FROM mitarrythmiadatabase.anotaciones101mP;'</t>
  </si>
  <si>
    <t>'103m'</t>
  </si>
  <si>
    <t xml:space="preserve"> '2084'</t>
  </si>
  <si>
    <t xml:space="preserve"> '99.280230'</t>
  </si>
  <si>
    <t xml:space="preserve"> '99.566891'</t>
  </si>
  <si>
    <t xml:space="preserve"> '2069'</t>
  </si>
  <si>
    <t xml:space="preserve"> '15'</t>
  </si>
  <si>
    <t xml:space="preserve"> '9'</t>
  </si>
  <si>
    <t xml:space="preserve"> '0.719770'</t>
  </si>
  <si>
    <t xml:space="preserve"> '0.433109'</t>
  </si>
  <si>
    <t xml:space="preserve"> '24'</t>
  </si>
  <si>
    <t xml:space="preserve"> '1.151631'</t>
  </si>
  <si>
    <t xml:space="preserve"> '170121_175610'</t>
  </si>
  <si>
    <t xml:space="preserve"> 'SELECT * FROM mitarrythmiadatabase.anotaciones103mP;'</t>
  </si>
  <si>
    <t xml:space="preserve"> '3'</t>
  </si>
  <si>
    <t>'106m'</t>
  </si>
  <si>
    <t xml:space="preserve"> '1507'</t>
  </si>
  <si>
    <t xml:space="preserve"> '99.535501'</t>
  </si>
  <si>
    <t xml:space="preserve"> '74.037512'</t>
  </si>
  <si>
    <t xml:space="preserve"> '1500'</t>
  </si>
  <si>
    <t xml:space="preserve"> '526'</t>
  </si>
  <si>
    <t xml:space="preserve"> '0.464499'</t>
  </si>
  <si>
    <t xml:space="preserve"> '25.962488'</t>
  </si>
  <si>
    <t xml:space="preserve"> '533'</t>
  </si>
  <si>
    <t xml:space="preserve"> '35.368281'</t>
  </si>
  <si>
    <t xml:space="preserve"> '170121_175624'</t>
  </si>
  <si>
    <t xml:space="preserve"> 'SELECT * FROM mitarrythmiadatabase.anotaciones106mP;'</t>
  </si>
  <si>
    <t xml:space="preserve"> '4'</t>
  </si>
  <si>
    <t>'117m'</t>
  </si>
  <si>
    <t xml:space="preserve"> '1534'</t>
  </si>
  <si>
    <t xml:space="preserve"> '99.934811'</t>
  </si>
  <si>
    <t xml:space="preserve"> '99.869707'</t>
  </si>
  <si>
    <t xml:space="preserve"> '1533'</t>
  </si>
  <si>
    <t xml:space="preserve"> '0.065189'</t>
  </si>
  <si>
    <t xml:space="preserve"> '0.130293'</t>
  </si>
  <si>
    <t xml:space="preserve"> '0.195567'</t>
  </si>
  <si>
    <t xml:space="preserve"> '170121_175636'</t>
  </si>
  <si>
    <t xml:space="preserve"> 'SELECT * FROM mitarrythmiadatabase.anotaciones117mP;'</t>
  </si>
  <si>
    <t xml:space="preserve"> '5'</t>
  </si>
  <si>
    <t>'119m'</t>
  </si>
  <si>
    <t xml:space="preserve"> '1620'</t>
  </si>
  <si>
    <t xml:space="preserve"> '99.814815'</t>
  </si>
  <si>
    <t xml:space="preserve"> '78.305085'</t>
  </si>
  <si>
    <t xml:space="preserve"> '1617'</t>
  </si>
  <si>
    <t xml:space="preserve"> '448'</t>
  </si>
  <si>
    <t xml:space="preserve"> '0.185185'</t>
  </si>
  <si>
    <t xml:space="preserve"> '21.694915'</t>
  </si>
  <si>
    <t xml:space="preserve"> '451'</t>
  </si>
  <si>
    <t xml:space="preserve"> '27.839506'</t>
  </si>
  <si>
    <t xml:space="preserve"> '170121_175654'</t>
  </si>
  <si>
    <t xml:space="preserve"> 'SELECT * FROM mitarrythmiadatabase.anotaciones119mP;'</t>
  </si>
  <si>
    <t>'122m'</t>
  </si>
  <si>
    <t xml:space="preserve"> '2475'</t>
  </si>
  <si>
    <t xml:space="preserve"> '100.000000'</t>
  </si>
  <si>
    <t xml:space="preserve"> '99.959612'</t>
  </si>
  <si>
    <t xml:space="preserve"> '0'</t>
  </si>
  <si>
    <t xml:space="preserve"> '0.000000'</t>
  </si>
  <si>
    <t xml:space="preserve"> '0.040388'</t>
  </si>
  <si>
    <t xml:space="preserve"> '0.040404'</t>
  </si>
  <si>
    <t xml:space="preserve"> '170121_175712'</t>
  </si>
  <si>
    <t xml:space="preserve"> 'SELECT * FROM mitarrythmiadatabase.anotaciones122mP;'</t>
  </si>
  <si>
    <t>'207m'</t>
  </si>
  <si>
    <t xml:space="preserve"> '1415'</t>
  </si>
  <si>
    <t xml:space="preserve"> '13.922261'</t>
  </si>
  <si>
    <t xml:space="preserve"> '11.719215'</t>
  </si>
  <si>
    <t xml:space="preserve"> '197'</t>
  </si>
  <si>
    <t xml:space="preserve"> '1218'</t>
  </si>
  <si>
    <t xml:space="preserve"> '1484'</t>
  </si>
  <si>
    <t xml:space="preserve"> '86.077739'</t>
  </si>
  <si>
    <t xml:space="preserve"> '88.280785'</t>
  </si>
  <si>
    <t xml:space="preserve"> '2702'</t>
  </si>
  <si>
    <t xml:space="preserve"> '190.954064'</t>
  </si>
  <si>
    <t xml:space="preserve"> '170121_175729'</t>
  </si>
  <si>
    <t xml:space="preserve"> 'SELECT * FROM mitarrythmiadatabase.anotaciones207mP;'</t>
  </si>
  <si>
    <t xml:space="preserve"> '8'</t>
  </si>
  <si>
    <t>'214m'</t>
  </si>
  <si>
    <t xml:space="preserve"> '2001'</t>
  </si>
  <si>
    <t xml:space="preserve"> '97.651174'</t>
  </si>
  <si>
    <t xml:space="preserve"> '86.728806'</t>
  </si>
  <si>
    <t xml:space="preserve"> '1954'</t>
  </si>
  <si>
    <t xml:space="preserve"> '47'</t>
  </si>
  <si>
    <t xml:space="preserve"> '299'</t>
  </si>
  <si>
    <t xml:space="preserve"> '2.348826'</t>
  </si>
  <si>
    <t xml:space="preserve"> '13.271194'</t>
  </si>
  <si>
    <t xml:space="preserve"> '346'</t>
  </si>
  <si>
    <t xml:space="preserve"> '17.291354'</t>
  </si>
  <si>
    <t xml:space="preserve"> '170121_175749'</t>
  </si>
  <si>
    <t xml:space="preserve"> 'SELECT * FROM mitarrythmiadatabase.anotaciones214mP;'</t>
  </si>
  <si>
    <t>'222m'</t>
  </si>
  <si>
    <t xml:space="preserve"> '1257'</t>
  </si>
  <si>
    <t xml:space="preserve"> '93.635640'</t>
  </si>
  <si>
    <t xml:space="preserve"> '48.899044'</t>
  </si>
  <si>
    <t xml:space="preserve"> '1177'</t>
  </si>
  <si>
    <t xml:space="preserve"> '80'</t>
  </si>
  <si>
    <t xml:space="preserve"> '1230'</t>
  </si>
  <si>
    <t xml:space="preserve"> '6.364360'</t>
  </si>
  <si>
    <t xml:space="preserve"> '51.100956'</t>
  </si>
  <si>
    <t xml:space="preserve"> '1310'</t>
  </si>
  <si>
    <t xml:space="preserve"> '104.216388'</t>
  </si>
  <si>
    <t xml:space="preserve"> '170121_175811'</t>
  </si>
  <si>
    <t xml:space="preserve"> 'SELECT * FROM mitarrythmiadatabase.anotaciones222mP;'</t>
  </si>
  <si>
    <t xml:space="preserve"> '10'</t>
  </si>
  <si>
    <t>'223m'</t>
  </si>
  <si>
    <t xml:space="preserve"> '2099'</t>
  </si>
  <si>
    <t xml:space="preserve"> '99.047165'</t>
  </si>
  <si>
    <t xml:space="preserve"> '80.706522'</t>
  </si>
  <si>
    <t xml:space="preserve"> '2079'</t>
  </si>
  <si>
    <t xml:space="preserve"> '497'</t>
  </si>
  <si>
    <t xml:space="preserve"> '0.952835'</t>
  </si>
  <si>
    <t xml:space="preserve"> '19.293478'</t>
  </si>
  <si>
    <t xml:space="preserve"> '517'</t>
  </si>
  <si>
    <t xml:space="preserve"> '24.630777'</t>
  </si>
  <si>
    <t xml:space="preserve"> '170121_175826'</t>
  </si>
  <si>
    <t xml:space="preserve"> 'SELECT * FROM mitarrythmiadatabase.anotaciones223mP;'</t>
  </si>
  <si>
    <t xml:space="preserve"> '11'</t>
  </si>
  <si>
    <t>'231m'</t>
  </si>
  <si>
    <t xml:space="preserve"> '1994'</t>
  </si>
  <si>
    <t xml:space="preserve"> '78.585757'</t>
  </si>
  <si>
    <t xml:space="preserve"> '99.808917'</t>
  </si>
  <si>
    <t xml:space="preserve"> '1567'</t>
  </si>
  <si>
    <t xml:space="preserve"> '427'</t>
  </si>
  <si>
    <t xml:space="preserve"> '21.414243'</t>
  </si>
  <si>
    <t xml:space="preserve"> '0.191083'</t>
  </si>
  <si>
    <t xml:space="preserve"> '430'</t>
  </si>
  <si>
    <t xml:space="preserve"> '21.564694'</t>
  </si>
  <si>
    <t xml:space="preserve"> '170121_175846'</t>
  </si>
  <si>
    <t xml:space="preserve"> 'SELECT * FROM mitarrythmiadatabase.anotaciones231mP;'</t>
  </si>
  <si>
    <t xml:space="preserve"> '12'</t>
  </si>
  <si>
    <t>Falsos positivos</t>
  </si>
  <si>
    <t>12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</si>
</sst>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D255-D64F-4B92-AA90-5D5135E7627B}">
  <dimension ref="A1:G14"/>
  <sheetViews>
    <sheetView tabSelected="1" workbookViewId="0">
      <selection activeCell="A14" sqref="A14:G1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186</v>
      </c>
      <c r="F1" t="s">
        <v>4</v>
      </c>
      <c r="G1" t="s">
        <v>5</v>
      </c>
    </row>
    <row r="2" spans="1:7" x14ac:dyDescent="0.25">
      <c r="A2" t="s">
        <v>6</v>
      </c>
      <c r="B2">
        <v>2257</v>
      </c>
      <c r="C2" s="2">
        <v>2255</v>
      </c>
      <c r="D2" s="2">
        <v>2</v>
      </c>
      <c r="E2" s="2">
        <v>18</v>
      </c>
      <c r="F2">
        <f>C2/(C2+D2)*100</f>
        <v>99.911386796632698</v>
      </c>
      <c r="G2">
        <f>C2/(C2+E2)*100</f>
        <v>99.20809502859656</v>
      </c>
    </row>
    <row r="3" spans="1:7" x14ac:dyDescent="0.25">
      <c r="A3" t="s">
        <v>7</v>
      </c>
      <c r="B3">
        <v>1865</v>
      </c>
      <c r="C3" s="3">
        <v>1859</v>
      </c>
      <c r="D3" s="3">
        <v>6</v>
      </c>
      <c r="E3" s="3">
        <v>7</v>
      </c>
      <c r="F3">
        <f t="shared" ref="F3:F15" si="0">C3/(C3+D3)*100</f>
        <v>99.678284182305632</v>
      </c>
      <c r="G3">
        <f t="shared" ref="G3:G14" si="1">C3/(C3+E3)*100</f>
        <v>99.624866023579855</v>
      </c>
    </row>
    <row r="4" spans="1:7" x14ac:dyDescent="0.25">
      <c r="A4" t="s">
        <v>8</v>
      </c>
      <c r="B4">
        <v>2084</v>
      </c>
      <c r="C4" s="3">
        <v>2069</v>
      </c>
      <c r="D4" s="3">
        <v>15</v>
      </c>
      <c r="E4" s="3">
        <v>9</v>
      </c>
      <c r="F4">
        <f t="shared" si="0"/>
        <v>99.28023032629558</v>
      </c>
      <c r="G4">
        <f t="shared" si="1"/>
        <v>99.566891241578432</v>
      </c>
    </row>
    <row r="5" spans="1:7" x14ac:dyDescent="0.25">
      <c r="A5" t="s">
        <v>9</v>
      </c>
      <c r="B5">
        <v>1507</v>
      </c>
      <c r="C5" s="3">
        <v>1500</v>
      </c>
      <c r="D5" s="3">
        <v>7</v>
      </c>
      <c r="E5" s="3">
        <v>526</v>
      </c>
      <c r="F5">
        <f t="shared" si="0"/>
        <v>99.535500995355008</v>
      </c>
      <c r="G5">
        <f t="shared" si="1"/>
        <v>74.03751233958539</v>
      </c>
    </row>
    <row r="6" spans="1:7" x14ac:dyDescent="0.25">
      <c r="A6" t="s">
        <v>10</v>
      </c>
      <c r="B6">
        <v>1534</v>
      </c>
      <c r="C6" s="3">
        <v>1533</v>
      </c>
      <c r="D6" s="3">
        <v>1</v>
      </c>
      <c r="E6" s="3">
        <v>2</v>
      </c>
      <c r="F6">
        <f t="shared" si="0"/>
        <v>99.934810951760099</v>
      </c>
      <c r="G6">
        <f t="shared" si="1"/>
        <v>99.869706840390876</v>
      </c>
    </row>
    <row r="7" spans="1:7" x14ac:dyDescent="0.25">
      <c r="A7" t="s">
        <v>11</v>
      </c>
      <c r="B7">
        <v>1620</v>
      </c>
      <c r="C7" s="3">
        <v>1617</v>
      </c>
      <c r="D7" s="3">
        <v>3</v>
      </c>
      <c r="E7" s="3">
        <v>448</v>
      </c>
      <c r="F7">
        <f t="shared" si="0"/>
        <v>99.81481481481481</v>
      </c>
      <c r="G7">
        <f t="shared" si="1"/>
        <v>78.305084745762713</v>
      </c>
    </row>
    <row r="8" spans="1:7" x14ac:dyDescent="0.25">
      <c r="A8" t="s">
        <v>12</v>
      </c>
      <c r="B8">
        <v>2475</v>
      </c>
      <c r="C8" s="3">
        <v>2475</v>
      </c>
      <c r="D8" s="3">
        <v>0</v>
      </c>
      <c r="E8" s="3">
        <v>1</v>
      </c>
      <c r="F8">
        <f t="shared" si="0"/>
        <v>100</v>
      </c>
      <c r="G8">
        <f t="shared" si="1"/>
        <v>99.959612277867521</v>
      </c>
    </row>
    <row r="9" spans="1:7" x14ac:dyDescent="0.25">
      <c r="A9" s="1" t="s">
        <v>13</v>
      </c>
      <c r="B9" s="1">
        <v>1415</v>
      </c>
      <c r="C9" s="3">
        <v>197</v>
      </c>
      <c r="D9" s="3">
        <v>1218</v>
      </c>
      <c r="E9" s="3">
        <v>1484</v>
      </c>
      <c r="F9">
        <f t="shared" si="0"/>
        <v>13.922261484098941</v>
      </c>
      <c r="G9">
        <f t="shared" si="1"/>
        <v>11.719214753123142</v>
      </c>
    </row>
    <row r="10" spans="1:7" x14ac:dyDescent="0.25">
      <c r="A10" t="s">
        <v>14</v>
      </c>
      <c r="B10">
        <v>2001</v>
      </c>
      <c r="C10" s="3">
        <v>1954</v>
      </c>
      <c r="D10" s="3">
        <v>47</v>
      </c>
      <c r="E10" s="3">
        <v>299</v>
      </c>
      <c r="F10">
        <f t="shared" si="0"/>
        <v>97.651174412793608</v>
      </c>
      <c r="G10">
        <f t="shared" si="1"/>
        <v>86.728806036395909</v>
      </c>
    </row>
    <row r="11" spans="1:7" x14ac:dyDescent="0.25">
      <c r="A11" t="s">
        <v>15</v>
      </c>
      <c r="B11">
        <v>1257</v>
      </c>
      <c r="C11" s="3">
        <v>1177</v>
      </c>
      <c r="D11" s="3">
        <v>80</v>
      </c>
      <c r="E11" s="3">
        <v>1230</v>
      </c>
      <c r="F11">
        <f t="shared" si="0"/>
        <v>93.635640413683376</v>
      </c>
      <c r="G11">
        <f t="shared" si="1"/>
        <v>48.89904445367678</v>
      </c>
    </row>
    <row r="12" spans="1:7" x14ac:dyDescent="0.25">
      <c r="A12" t="s">
        <v>16</v>
      </c>
      <c r="B12">
        <v>2099</v>
      </c>
      <c r="C12" s="3">
        <v>2079</v>
      </c>
      <c r="D12" s="3">
        <v>20</v>
      </c>
      <c r="E12" s="3">
        <v>497</v>
      </c>
      <c r="F12">
        <f t="shared" si="0"/>
        <v>99.047165316817527</v>
      </c>
      <c r="G12">
        <f t="shared" si="1"/>
        <v>80.706521739130437</v>
      </c>
    </row>
    <row r="13" spans="1:7" x14ac:dyDescent="0.25">
      <c r="A13" s="1" t="s">
        <v>17</v>
      </c>
      <c r="B13" s="1">
        <v>1994</v>
      </c>
      <c r="C13" s="3">
        <v>1567</v>
      </c>
      <c r="D13" s="3">
        <v>427</v>
      </c>
      <c r="E13" s="3">
        <v>3</v>
      </c>
      <c r="F13">
        <f t="shared" si="0"/>
        <v>78.585757271815453</v>
      </c>
      <c r="G13">
        <f t="shared" si="1"/>
        <v>99.808917197452232</v>
      </c>
    </row>
    <row r="14" spans="1:7" x14ac:dyDescent="0.25">
      <c r="A14" s="1" t="s">
        <v>187</v>
      </c>
      <c r="B14">
        <f>SUM(B2:B13)</f>
        <v>22108</v>
      </c>
      <c r="C14">
        <f>SUM(C2:C13)</f>
        <v>20282</v>
      </c>
      <c r="D14">
        <f t="shared" ref="D14:E14" si="2">SUM(D2:D13)</f>
        <v>1826</v>
      </c>
      <c r="E14">
        <f t="shared" si="2"/>
        <v>4524</v>
      </c>
      <c r="F14">
        <f t="shared" si="0"/>
        <v>91.740546408539885</v>
      </c>
      <c r="G14">
        <f t="shared" si="1"/>
        <v>81.762476820124164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DFA3-09DA-4D62-8EDF-E75103E4C828}">
  <dimension ref="A1:AB13"/>
  <sheetViews>
    <sheetView topLeftCell="L1" workbookViewId="0">
      <selection activeCell="Q2" sqref="Q2:R13"/>
    </sheetView>
  </sheetViews>
  <sheetFormatPr baseColWidth="10" defaultRowHeight="15" x14ac:dyDescent="0.25"/>
  <sheetData>
    <row r="1" spans="1:2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</row>
    <row r="2" spans="1:28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tr">
        <f>SUBSTITUTE(A2,"'","")</f>
        <v>100m</v>
      </c>
      <c r="P2" t="str">
        <f t="shared" ref="P2:AB2" si="0">SUBSTITUTE(B2,"'","")</f>
        <v xml:space="preserve"> 2257</v>
      </c>
      <c r="Q2" t="str">
        <f t="shared" si="0"/>
        <v xml:space="preserve"> 99.911387</v>
      </c>
      <c r="R2" t="str">
        <f t="shared" si="0"/>
        <v xml:space="preserve"> 99.208095</v>
      </c>
      <c r="S2" t="str">
        <f t="shared" si="0"/>
        <v xml:space="preserve"> 2255</v>
      </c>
      <c r="T2" t="str">
        <f t="shared" si="0"/>
        <v xml:space="preserve"> 2</v>
      </c>
      <c r="U2" t="str">
        <f t="shared" si="0"/>
        <v xml:space="preserve"> 18</v>
      </c>
      <c r="V2" t="str">
        <f t="shared" si="0"/>
        <v xml:space="preserve"> 0.088613</v>
      </c>
      <c r="W2" t="str">
        <f t="shared" si="0"/>
        <v xml:space="preserve"> 0.791905</v>
      </c>
      <c r="X2" t="str">
        <f t="shared" si="0"/>
        <v xml:space="preserve"> 20</v>
      </c>
      <c r="Y2" t="str">
        <f t="shared" si="0"/>
        <v xml:space="preserve"> 0.886132</v>
      </c>
      <c r="Z2" t="str">
        <f t="shared" si="0"/>
        <v xml:space="preserve"> 170121_175530</v>
      </c>
      <c r="AA2" t="str">
        <f t="shared" si="0"/>
        <v xml:space="preserve"> NULL</v>
      </c>
      <c r="AB2" t="str">
        <f t="shared" si="0"/>
        <v xml:space="preserve"> 1</v>
      </c>
    </row>
    <row r="3" spans="1:28" x14ac:dyDescent="0.2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37</v>
      </c>
      <c r="O3" t="str">
        <f t="shared" ref="O3:O13" si="1">SUBSTITUTE(A3,"'","")</f>
        <v>101m</v>
      </c>
      <c r="P3" t="str">
        <f t="shared" ref="P3:P13" si="2">SUBSTITUTE(B3,"'","")</f>
        <v xml:space="preserve"> 1865</v>
      </c>
      <c r="Q3" t="str">
        <f t="shared" ref="Q3:Q13" si="3">SUBSTITUTE(C3,"'","")</f>
        <v xml:space="preserve"> 99.678284</v>
      </c>
      <c r="R3" t="str">
        <f t="shared" ref="R3:R13" si="4">SUBSTITUTE(D3,"'","")</f>
        <v xml:space="preserve"> 99.624866</v>
      </c>
      <c r="S3" t="str">
        <f t="shared" ref="S3:S13" si="5">SUBSTITUTE(E3,"'","")</f>
        <v xml:space="preserve"> 1859</v>
      </c>
      <c r="T3" t="str">
        <f t="shared" ref="T3:T13" si="6">SUBSTITUTE(F3,"'","")</f>
        <v xml:space="preserve"> 6</v>
      </c>
      <c r="U3" t="str">
        <f t="shared" ref="U3:U13" si="7">SUBSTITUTE(G3,"'","")</f>
        <v xml:space="preserve"> 7</v>
      </c>
      <c r="V3" t="str">
        <f t="shared" ref="V3:V13" si="8">SUBSTITUTE(H3,"'","")</f>
        <v xml:space="preserve"> 0.321716</v>
      </c>
      <c r="W3" t="str">
        <f t="shared" ref="W3:W13" si="9">SUBSTITUTE(I3,"'","")</f>
        <v xml:space="preserve"> 0.375134</v>
      </c>
      <c r="X3" t="str">
        <f t="shared" ref="X3:X13" si="10">SUBSTITUTE(J3,"'","")</f>
        <v xml:space="preserve"> 13</v>
      </c>
      <c r="Y3" t="str">
        <f t="shared" ref="Y3:Y13" si="11">SUBSTITUTE(K3,"'","")</f>
        <v xml:space="preserve"> 0.697051</v>
      </c>
      <c r="Z3" t="str">
        <f t="shared" ref="Z3:Z13" si="12">SUBSTITUTE(L3,"'","")</f>
        <v xml:space="preserve"> 170121_175549</v>
      </c>
      <c r="AA3" t="str">
        <f t="shared" ref="AA3:AA13" si="13">SUBSTITUTE(M3,"'","")</f>
        <v xml:space="preserve"> SELECT * FROM mitarrythmiadatabase.anotaciones101mP;</v>
      </c>
      <c r="AB3" t="str">
        <f t="shared" ref="AB3:AB13" si="14">SUBSTITUTE(N3,"'","")</f>
        <v xml:space="preserve"> 2</v>
      </c>
    </row>
    <row r="4" spans="1:28" x14ac:dyDescent="0.25">
      <c r="A4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tr">
        <f t="shared" si="1"/>
        <v>103m</v>
      </c>
      <c r="P4" t="str">
        <f t="shared" si="2"/>
        <v xml:space="preserve"> 2084</v>
      </c>
      <c r="Q4" t="str">
        <f t="shared" si="3"/>
        <v xml:space="preserve"> 99.280230</v>
      </c>
      <c r="R4" t="str">
        <f t="shared" si="4"/>
        <v xml:space="preserve"> 99.566891</v>
      </c>
      <c r="S4" t="str">
        <f t="shared" si="5"/>
        <v xml:space="preserve"> 2069</v>
      </c>
      <c r="T4" t="str">
        <f t="shared" si="6"/>
        <v xml:space="preserve"> 15</v>
      </c>
      <c r="U4" t="str">
        <f t="shared" si="7"/>
        <v xml:space="preserve"> 9</v>
      </c>
      <c r="V4" t="str">
        <f t="shared" si="8"/>
        <v xml:space="preserve"> 0.719770</v>
      </c>
      <c r="W4" t="str">
        <f t="shared" si="9"/>
        <v xml:space="preserve"> 0.433109</v>
      </c>
      <c r="X4" t="str">
        <f t="shared" si="10"/>
        <v xml:space="preserve"> 24</v>
      </c>
      <c r="Y4" t="str">
        <f t="shared" si="11"/>
        <v xml:space="preserve"> 1.151631</v>
      </c>
      <c r="Z4" t="str">
        <f t="shared" si="12"/>
        <v xml:space="preserve"> 170121_175610</v>
      </c>
      <c r="AA4" t="str">
        <f t="shared" si="13"/>
        <v xml:space="preserve"> SELECT * FROM mitarrythmiadatabase.anotaciones103mP;</v>
      </c>
      <c r="AB4" t="str">
        <f t="shared" si="14"/>
        <v xml:space="preserve"> 3</v>
      </c>
    </row>
    <row r="5" spans="1:28" x14ac:dyDescent="0.25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52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85</v>
      </c>
      <c r="O5" t="str">
        <f t="shared" si="1"/>
        <v>106m</v>
      </c>
      <c r="P5" t="str">
        <f t="shared" si="2"/>
        <v xml:space="preserve"> 1507</v>
      </c>
      <c r="Q5" t="str">
        <f t="shared" si="3"/>
        <v xml:space="preserve"> 99.535501</v>
      </c>
      <c r="R5" t="str">
        <f t="shared" si="4"/>
        <v xml:space="preserve"> 74.037512</v>
      </c>
      <c r="S5" t="str">
        <f t="shared" si="5"/>
        <v xml:space="preserve"> 1500</v>
      </c>
      <c r="T5" t="str">
        <f t="shared" si="6"/>
        <v xml:space="preserve"> 7</v>
      </c>
      <c r="U5" t="str">
        <f t="shared" si="7"/>
        <v xml:space="preserve"> 526</v>
      </c>
      <c r="V5" t="str">
        <f t="shared" si="8"/>
        <v xml:space="preserve"> 0.464499</v>
      </c>
      <c r="W5" t="str">
        <f t="shared" si="9"/>
        <v xml:space="preserve"> 25.962488</v>
      </c>
      <c r="X5" t="str">
        <f t="shared" si="10"/>
        <v xml:space="preserve"> 533</v>
      </c>
      <c r="Y5" t="str">
        <f t="shared" si="11"/>
        <v xml:space="preserve"> 35.368281</v>
      </c>
      <c r="Z5" t="str">
        <f t="shared" si="12"/>
        <v xml:space="preserve"> 170121_175624</v>
      </c>
      <c r="AA5" t="str">
        <f t="shared" si="13"/>
        <v xml:space="preserve"> SELECT * FROM mitarrythmiadatabase.anotaciones106mP;</v>
      </c>
      <c r="AB5" t="str">
        <f t="shared" si="14"/>
        <v xml:space="preserve"> 4</v>
      </c>
    </row>
    <row r="6" spans="1:28" x14ac:dyDescent="0.25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45</v>
      </c>
      <c r="G6" t="s">
        <v>37</v>
      </c>
      <c r="H6" t="s">
        <v>91</v>
      </c>
      <c r="I6" t="s">
        <v>92</v>
      </c>
      <c r="J6" t="s">
        <v>72</v>
      </c>
      <c r="K6" t="s">
        <v>93</v>
      </c>
      <c r="L6" t="s">
        <v>94</v>
      </c>
      <c r="M6" t="s">
        <v>95</v>
      </c>
      <c r="N6" t="s">
        <v>96</v>
      </c>
      <c r="O6" t="str">
        <f t="shared" si="1"/>
        <v>117m</v>
      </c>
      <c r="P6" t="str">
        <f t="shared" si="2"/>
        <v xml:space="preserve"> 1534</v>
      </c>
      <c r="Q6" t="str">
        <f t="shared" si="3"/>
        <v xml:space="preserve"> 99.934811</v>
      </c>
      <c r="R6" t="str">
        <f t="shared" si="4"/>
        <v xml:space="preserve"> 99.869707</v>
      </c>
      <c r="S6" t="str">
        <f t="shared" si="5"/>
        <v xml:space="preserve"> 1533</v>
      </c>
      <c r="T6" t="str">
        <f t="shared" si="6"/>
        <v xml:space="preserve"> 1</v>
      </c>
      <c r="U6" t="str">
        <f t="shared" si="7"/>
        <v xml:space="preserve"> 2</v>
      </c>
      <c r="V6" t="str">
        <f t="shared" si="8"/>
        <v xml:space="preserve"> 0.065189</v>
      </c>
      <c r="W6" t="str">
        <f t="shared" si="9"/>
        <v xml:space="preserve"> 0.130293</v>
      </c>
      <c r="X6" t="str">
        <f t="shared" si="10"/>
        <v xml:space="preserve"> 3</v>
      </c>
      <c r="Y6" t="str">
        <f t="shared" si="11"/>
        <v xml:space="preserve"> 0.195567</v>
      </c>
      <c r="Z6" t="str">
        <f t="shared" si="12"/>
        <v xml:space="preserve"> 170121_175636</v>
      </c>
      <c r="AA6" t="str">
        <f t="shared" si="13"/>
        <v xml:space="preserve"> SELECT * FROM mitarrythmiadatabase.anotaciones117mP;</v>
      </c>
      <c r="AB6" t="str">
        <f t="shared" si="14"/>
        <v xml:space="preserve"> 5</v>
      </c>
    </row>
    <row r="7" spans="1:28" x14ac:dyDescent="0.25">
      <c r="A7" t="s">
        <v>97</v>
      </c>
      <c r="B7" t="s">
        <v>98</v>
      </c>
      <c r="C7" t="s">
        <v>99</v>
      </c>
      <c r="D7" t="s">
        <v>100</v>
      </c>
      <c r="E7" t="s">
        <v>101</v>
      </c>
      <c r="F7" t="s">
        <v>72</v>
      </c>
      <c r="G7" t="s">
        <v>102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>
        <v>51</v>
      </c>
      <c r="O7" t="str">
        <f t="shared" si="1"/>
        <v>119m</v>
      </c>
      <c r="P7" t="str">
        <f t="shared" si="2"/>
        <v xml:space="preserve"> 1620</v>
      </c>
      <c r="Q7" t="str">
        <f t="shared" si="3"/>
        <v xml:space="preserve"> 99.814815</v>
      </c>
      <c r="R7" t="str">
        <f t="shared" si="4"/>
        <v xml:space="preserve"> 78.305085</v>
      </c>
      <c r="S7" t="str">
        <f t="shared" si="5"/>
        <v xml:space="preserve"> 1617</v>
      </c>
      <c r="T7" t="str">
        <f t="shared" si="6"/>
        <v xml:space="preserve"> 3</v>
      </c>
      <c r="U7" t="str">
        <f t="shared" si="7"/>
        <v xml:space="preserve"> 448</v>
      </c>
      <c r="V7" t="str">
        <f t="shared" si="8"/>
        <v xml:space="preserve"> 0.185185</v>
      </c>
      <c r="W7" t="str">
        <f t="shared" si="9"/>
        <v xml:space="preserve"> 21.694915</v>
      </c>
      <c r="X7" t="str">
        <f t="shared" si="10"/>
        <v xml:space="preserve"> 451</v>
      </c>
      <c r="Y7" t="str">
        <f t="shared" si="11"/>
        <v xml:space="preserve"> 27.839506</v>
      </c>
      <c r="Z7" t="str">
        <f t="shared" si="12"/>
        <v xml:space="preserve"> 170121_175654</v>
      </c>
      <c r="AA7" t="str">
        <f t="shared" si="13"/>
        <v xml:space="preserve"> SELECT * FROM mitarrythmiadatabase.anotaciones119mP;</v>
      </c>
      <c r="AB7" t="str">
        <f t="shared" si="14"/>
        <v xml:space="preserve"> 6</v>
      </c>
    </row>
    <row r="8" spans="1:28" x14ac:dyDescent="0.25">
      <c r="A8" t="s">
        <v>109</v>
      </c>
      <c r="B8" t="s">
        <v>110</v>
      </c>
      <c r="C8" t="s">
        <v>111</v>
      </c>
      <c r="D8" t="s">
        <v>112</v>
      </c>
      <c r="E8" t="s">
        <v>110</v>
      </c>
      <c r="F8" t="s">
        <v>113</v>
      </c>
      <c r="G8" t="s">
        <v>45</v>
      </c>
      <c r="H8" t="s">
        <v>114</v>
      </c>
      <c r="I8" t="s">
        <v>115</v>
      </c>
      <c r="J8" t="s">
        <v>45</v>
      </c>
      <c r="K8" t="s">
        <v>116</v>
      </c>
      <c r="L8" t="s">
        <v>117</v>
      </c>
      <c r="M8" t="s">
        <v>118</v>
      </c>
      <c r="N8" t="s">
        <v>52</v>
      </c>
      <c r="O8" t="str">
        <f t="shared" si="1"/>
        <v>122m</v>
      </c>
      <c r="P8" t="str">
        <f t="shared" si="2"/>
        <v xml:space="preserve"> 2475</v>
      </c>
      <c r="Q8" t="str">
        <f t="shared" si="3"/>
        <v xml:space="preserve"> 100.000000</v>
      </c>
      <c r="R8" t="str">
        <f t="shared" si="4"/>
        <v xml:space="preserve"> 99.959612</v>
      </c>
      <c r="S8" t="str">
        <f t="shared" si="5"/>
        <v xml:space="preserve"> 2475</v>
      </c>
      <c r="T8" t="str">
        <f t="shared" si="6"/>
        <v xml:space="preserve"> 0</v>
      </c>
      <c r="U8" t="str">
        <f t="shared" si="7"/>
        <v xml:space="preserve"> 1</v>
      </c>
      <c r="V8" t="str">
        <f t="shared" si="8"/>
        <v xml:space="preserve"> 0.000000</v>
      </c>
      <c r="W8" t="str">
        <f t="shared" si="9"/>
        <v xml:space="preserve"> 0.040388</v>
      </c>
      <c r="X8" t="str">
        <f t="shared" si="10"/>
        <v xml:space="preserve"> 1</v>
      </c>
      <c r="Y8" t="str">
        <f t="shared" si="11"/>
        <v xml:space="preserve"> 0.040404</v>
      </c>
      <c r="Z8" t="str">
        <f t="shared" si="12"/>
        <v xml:space="preserve"> 170121_175712</v>
      </c>
      <c r="AA8" t="str">
        <f t="shared" si="13"/>
        <v xml:space="preserve"> SELECT * FROM mitarrythmiadatabase.anotaciones122mP;</v>
      </c>
      <c r="AB8" t="str">
        <f t="shared" si="14"/>
        <v xml:space="preserve"> 7</v>
      </c>
    </row>
    <row r="9" spans="1:28" x14ac:dyDescent="0.25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  <c r="J9" t="s">
        <v>128</v>
      </c>
      <c r="K9" t="s">
        <v>129</v>
      </c>
      <c r="L9" t="s">
        <v>130</v>
      </c>
      <c r="M9" t="s">
        <v>131</v>
      </c>
      <c r="N9" t="s">
        <v>132</v>
      </c>
      <c r="O9" t="str">
        <f t="shared" si="1"/>
        <v>207m</v>
      </c>
      <c r="P9" t="str">
        <f t="shared" si="2"/>
        <v xml:space="preserve"> 1415</v>
      </c>
      <c r="Q9" t="str">
        <f t="shared" si="3"/>
        <v xml:space="preserve"> 13.922261</v>
      </c>
      <c r="R9" t="str">
        <f t="shared" si="4"/>
        <v xml:space="preserve"> 11.719215</v>
      </c>
      <c r="S9" t="str">
        <f t="shared" si="5"/>
        <v xml:space="preserve"> 197</v>
      </c>
      <c r="T9" t="str">
        <f t="shared" si="6"/>
        <v xml:space="preserve"> 1218</v>
      </c>
      <c r="U9" t="str">
        <f t="shared" si="7"/>
        <v xml:space="preserve"> 1484</v>
      </c>
      <c r="V9" t="str">
        <f t="shared" si="8"/>
        <v xml:space="preserve"> 86.077739</v>
      </c>
      <c r="W9" t="str">
        <f t="shared" si="9"/>
        <v xml:space="preserve"> 88.280785</v>
      </c>
      <c r="X9" t="str">
        <f t="shared" si="10"/>
        <v xml:space="preserve"> 2702</v>
      </c>
      <c r="Y9" t="str">
        <f t="shared" si="11"/>
        <v xml:space="preserve"> 190.954064</v>
      </c>
      <c r="Z9" t="str">
        <f t="shared" si="12"/>
        <v xml:space="preserve"> 170121_175729</v>
      </c>
      <c r="AA9" t="str">
        <f t="shared" si="13"/>
        <v xml:space="preserve"> SELECT * FROM mitarrythmiadatabase.anotaciones207mP;</v>
      </c>
      <c r="AB9" t="str">
        <f t="shared" si="14"/>
        <v xml:space="preserve"> 8</v>
      </c>
    </row>
    <row r="10" spans="1:28" x14ac:dyDescent="0.25">
      <c r="A10" t="s">
        <v>133</v>
      </c>
      <c r="B10" t="s">
        <v>134</v>
      </c>
      <c r="C10" t="s">
        <v>135</v>
      </c>
      <c r="D10" t="s">
        <v>136</v>
      </c>
      <c r="E10" t="s">
        <v>137</v>
      </c>
      <c r="F10" t="s">
        <v>138</v>
      </c>
      <c r="G10" t="s">
        <v>139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  <c r="M10" t="s">
        <v>145</v>
      </c>
      <c r="N10" t="s">
        <v>65</v>
      </c>
      <c r="O10" t="str">
        <f t="shared" si="1"/>
        <v>214m</v>
      </c>
      <c r="P10" t="str">
        <f t="shared" si="2"/>
        <v xml:space="preserve"> 2001</v>
      </c>
      <c r="Q10" t="str">
        <f t="shared" si="3"/>
        <v xml:space="preserve"> 97.651174</v>
      </c>
      <c r="R10" t="str">
        <f t="shared" si="4"/>
        <v xml:space="preserve"> 86.728806</v>
      </c>
      <c r="S10" t="str">
        <f t="shared" si="5"/>
        <v xml:space="preserve"> 1954</v>
      </c>
      <c r="T10" t="str">
        <f t="shared" si="6"/>
        <v xml:space="preserve"> 47</v>
      </c>
      <c r="U10" t="str">
        <f t="shared" si="7"/>
        <v xml:space="preserve"> 299</v>
      </c>
      <c r="V10" t="str">
        <f t="shared" si="8"/>
        <v xml:space="preserve"> 2.348826</v>
      </c>
      <c r="W10" t="str">
        <f t="shared" si="9"/>
        <v xml:space="preserve"> 13.271194</v>
      </c>
      <c r="X10" t="str">
        <f t="shared" si="10"/>
        <v xml:space="preserve"> 346</v>
      </c>
      <c r="Y10" t="str">
        <f t="shared" si="11"/>
        <v xml:space="preserve"> 17.291354</v>
      </c>
      <c r="Z10" t="str">
        <f t="shared" si="12"/>
        <v xml:space="preserve"> 170121_175749</v>
      </c>
      <c r="AA10" t="str">
        <f t="shared" si="13"/>
        <v xml:space="preserve"> SELECT * FROM mitarrythmiadatabase.anotaciones214mP;</v>
      </c>
      <c r="AB10" t="str">
        <f t="shared" si="14"/>
        <v xml:space="preserve"> 9</v>
      </c>
    </row>
    <row r="11" spans="1:28" x14ac:dyDescent="0.25">
      <c r="A11" t="s">
        <v>146</v>
      </c>
      <c r="B11" t="s">
        <v>147</v>
      </c>
      <c r="C11" t="s">
        <v>148</v>
      </c>
      <c r="D11" t="s">
        <v>149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156</v>
      </c>
      <c r="L11" t="s">
        <v>157</v>
      </c>
      <c r="M11" t="s">
        <v>158</v>
      </c>
      <c r="N11" t="s">
        <v>159</v>
      </c>
      <c r="O11" t="str">
        <f t="shared" si="1"/>
        <v>222m</v>
      </c>
      <c r="P11" t="str">
        <f t="shared" si="2"/>
        <v xml:space="preserve"> 1257</v>
      </c>
      <c r="Q11" t="str">
        <f t="shared" si="3"/>
        <v xml:space="preserve"> 93.635640</v>
      </c>
      <c r="R11" t="str">
        <f t="shared" si="4"/>
        <v xml:space="preserve"> 48.899044</v>
      </c>
      <c r="S11" t="str">
        <f t="shared" si="5"/>
        <v xml:space="preserve"> 1177</v>
      </c>
      <c r="T11" t="str">
        <f t="shared" si="6"/>
        <v xml:space="preserve"> 80</v>
      </c>
      <c r="U11" t="str">
        <f t="shared" si="7"/>
        <v xml:space="preserve"> 1230</v>
      </c>
      <c r="V11" t="str">
        <f t="shared" si="8"/>
        <v xml:space="preserve"> 6.364360</v>
      </c>
      <c r="W11" t="str">
        <f t="shared" si="9"/>
        <v xml:space="preserve"> 51.100956</v>
      </c>
      <c r="X11" t="str">
        <f t="shared" si="10"/>
        <v xml:space="preserve"> 1310</v>
      </c>
      <c r="Y11" t="str">
        <f t="shared" si="11"/>
        <v xml:space="preserve"> 104.216388</v>
      </c>
      <c r="Z11" t="str">
        <f t="shared" si="12"/>
        <v xml:space="preserve"> 170121_175811</v>
      </c>
      <c r="AA11" t="str">
        <f t="shared" si="13"/>
        <v xml:space="preserve"> SELECT * FROM mitarrythmiadatabase.anotaciones222mP;</v>
      </c>
      <c r="AB11" t="str">
        <f t="shared" si="14"/>
        <v xml:space="preserve"> 10</v>
      </c>
    </row>
    <row r="12" spans="1:28" x14ac:dyDescent="0.25">
      <c r="A12" t="s">
        <v>160</v>
      </c>
      <c r="B12" t="s">
        <v>161</v>
      </c>
      <c r="C12" t="s">
        <v>162</v>
      </c>
      <c r="D12" t="s">
        <v>163</v>
      </c>
      <c r="E12" t="s">
        <v>164</v>
      </c>
      <c r="F12" t="s">
        <v>41</v>
      </c>
      <c r="G12" t="s">
        <v>165</v>
      </c>
      <c r="H12" t="s">
        <v>166</v>
      </c>
      <c r="I12" t="s">
        <v>167</v>
      </c>
      <c r="J12" t="s">
        <v>168</v>
      </c>
      <c r="K12" t="s">
        <v>169</v>
      </c>
      <c r="L12" t="s">
        <v>170</v>
      </c>
      <c r="M12" t="s">
        <v>171</v>
      </c>
      <c r="N12" t="s">
        <v>172</v>
      </c>
      <c r="O12" t="str">
        <f t="shared" si="1"/>
        <v>223m</v>
      </c>
      <c r="P12" t="str">
        <f t="shared" si="2"/>
        <v xml:space="preserve"> 2099</v>
      </c>
      <c r="Q12" t="str">
        <f t="shared" si="3"/>
        <v xml:space="preserve"> 99.047165</v>
      </c>
      <c r="R12" t="str">
        <f t="shared" si="4"/>
        <v xml:space="preserve"> 80.706522</v>
      </c>
      <c r="S12" t="str">
        <f t="shared" si="5"/>
        <v xml:space="preserve"> 2079</v>
      </c>
      <c r="T12" t="str">
        <f t="shared" si="6"/>
        <v xml:space="preserve"> 20</v>
      </c>
      <c r="U12" t="str">
        <f t="shared" si="7"/>
        <v xml:space="preserve"> 497</v>
      </c>
      <c r="V12" t="str">
        <f t="shared" si="8"/>
        <v xml:space="preserve"> 0.952835</v>
      </c>
      <c r="W12" t="str">
        <f t="shared" si="9"/>
        <v xml:space="preserve"> 19.293478</v>
      </c>
      <c r="X12" t="str">
        <f t="shared" si="10"/>
        <v xml:space="preserve"> 517</v>
      </c>
      <c r="Y12" t="str">
        <f t="shared" si="11"/>
        <v xml:space="preserve"> 24.630777</v>
      </c>
      <c r="Z12" t="str">
        <f t="shared" si="12"/>
        <v xml:space="preserve"> 170121_175826</v>
      </c>
      <c r="AA12" t="str">
        <f t="shared" si="13"/>
        <v xml:space="preserve"> SELECT * FROM mitarrythmiadatabase.anotaciones223mP;</v>
      </c>
      <c r="AB12" t="str">
        <f t="shared" si="14"/>
        <v xml:space="preserve"> 11</v>
      </c>
    </row>
    <row r="13" spans="1:28" x14ac:dyDescent="0.25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72</v>
      </c>
      <c r="H13" t="s">
        <v>179</v>
      </c>
      <c r="I13" t="s">
        <v>180</v>
      </c>
      <c r="J13" t="s">
        <v>181</v>
      </c>
      <c r="K13" t="s">
        <v>182</v>
      </c>
      <c r="L13" t="s">
        <v>183</v>
      </c>
      <c r="M13" t="s">
        <v>184</v>
      </c>
      <c r="N13" t="s">
        <v>185</v>
      </c>
      <c r="O13" t="str">
        <f t="shared" si="1"/>
        <v>231m</v>
      </c>
      <c r="P13" t="str">
        <f t="shared" si="2"/>
        <v xml:space="preserve"> 1994</v>
      </c>
      <c r="Q13" t="str">
        <f t="shared" si="3"/>
        <v xml:space="preserve"> 78.585757</v>
      </c>
      <c r="R13" t="str">
        <f t="shared" si="4"/>
        <v xml:space="preserve"> 99.808917</v>
      </c>
      <c r="S13" t="str">
        <f t="shared" si="5"/>
        <v xml:space="preserve"> 1567</v>
      </c>
      <c r="T13" t="str">
        <f t="shared" si="6"/>
        <v xml:space="preserve"> 427</v>
      </c>
      <c r="U13" t="str">
        <f t="shared" si="7"/>
        <v xml:space="preserve"> 3</v>
      </c>
      <c r="V13" t="str">
        <f t="shared" si="8"/>
        <v xml:space="preserve"> 21.414243</v>
      </c>
      <c r="W13" t="str">
        <f t="shared" si="9"/>
        <v xml:space="preserve"> 0.191083</v>
      </c>
      <c r="X13" t="str">
        <f t="shared" si="10"/>
        <v xml:space="preserve"> 430</v>
      </c>
      <c r="Y13" t="str">
        <f t="shared" si="11"/>
        <v xml:space="preserve"> 21.564694</v>
      </c>
      <c r="Z13" t="str">
        <f t="shared" si="12"/>
        <v xml:space="preserve"> 170121_175846</v>
      </c>
      <c r="AA13" t="str">
        <f t="shared" si="13"/>
        <v xml:space="preserve"> SELECT * FROM mitarrythmiadatabase.anotaciones231mP;</v>
      </c>
      <c r="AB13" t="str">
        <f t="shared" si="14"/>
        <v xml:space="preserve"> 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2021-01-17T19:25:19Z</dcterms:created>
  <dcterms:modified xsi:type="dcterms:W3CDTF">2021-01-17T23:42:15Z</dcterms:modified>
</cp:coreProperties>
</file>