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ortf\OneDrive\Desktop\"/>
    </mc:Choice>
  </mc:AlternateContent>
  <bookViews>
    <workbookView xWindow="0" yWindow="0" windowWidth="17970" windowHeight="157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8" i="1" l="1"/>
  <c r="E76" i="1"/>
  <c r="E70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36" i="1"/>
  <c r="E3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" i="1"/>
</calcChain>
</file>

<file path=xl/sharedStrings.xml><?xml version="1.0" encoding="utf-8"?>
<sst xmlns="http://schemas.openxmlformats.org/spreadsheetml/2006/main" count="207" uniqueCount="197">
  <si>
    <t>Web link</t>
  </si>
  <si>
    <t>IPB020N10N5ATMA1</t>
  </si>
  <si>
    <t>https://www.digikey.com/product-detail/en/infineon-technologies/IPB020N10N5ATMA1/IPB020N10N5ATMA1CT-ND/5413741</t>
  </si>
  <si>
    <t>Diode</t>
  </si>
  <si>
    <t>STTH3R06S</t>
  </si>
  <si>
    <t>https://www.digikey.com/product-detail/en/stmicroelectronics/STTH3R06S/497-3779- 1-ND/691949</t>
  </si>
  <si>
    <t>LMV772MAX/NOPB</t>
  </si>
  <si>
    <t>https://www.digikey.com/product-detail/en/texas-instruments/LMV772MAX- NOPB/LMV772MAX-NOPBCT-ND/3527092</t>
  </si>
  <si>
    <t>Schottky diode</t>
  </si>
  <si>
    <t>STPS140A</t>
  </si>
  <si>
    <t>https://www.digikey.com/product-detail/en/stmicroelectronics/STPS140A/497-2453-1- ND/603835</t>
  </si>
  <si>
    <t>LMV771MG</t>
  </si>
  <si>
    <t>https://www.digikey.com/product-detail/en/texas-instruments/LMV771MG- NOPB/LMV771MG-NOPBCT-ND/566723</t>
  </si>
  <si>
    <t>IFX1117MEV33HTMA1</t>
  </si>
  <si>
    <t>https://www.digikey.com/product-detail/en/infineon-technologies/IFX1117MEV33HTMA1/IFX1117MEV33HTMA1CT-ND/3929253</t>
  </si>
  <si>
    <t>MIC4104YM</t>
  </si>
  <si>
    <t>https://www.digikey.com/products/en/integrated-circuits-ics/pmic-gate-drivers/730?k=&amp;pkeyword=&amp;pv1745=302&amp;FV=fffc0096%2C1c0011%2C1c0006%2C1140003%2C7680024%2Cmu118V%7C1025%2C1e280002%2Cii2%7C1931%2C1e300003%2Cffe002da&amp;quantity=0&amp;ColumnSort=0&amp;page=1&amp;stock=1&amp;pageSize=25</t>
  </si>
  <si>
    <t>C1812C335K1RAC7800</t>
  </si>
  <si>
    <t>https://www.digikey.com/product-detail/en/kemet/C1812C335K1RAC7800/399-15213- 1-ND/7382762</t>
  </si>
  <si>
    <t>C1812X106K3RACTU</t>
  </si>
  <si>
    <t>https://www.digikey.com/product-detail/en/kemet/C1812X106K3RACTU/399-5527-1-ND/2002740</t>
  </si>
  <si>
    <t>C1206C106J8RACTU</t>
  </si>
  <si>
    <t>https://www.digikey.com/product-detail/en/kemet/C1206C106J8RACTU/399-9310-1- ND/3522828</t>
  </si>
  <si>
    <t>PHE450MK4390JR05</t>
  </si>
  <si>
    <t>https://www.digikey.com/products/en?keywords=PHE450MK4390JR05</t>
  </si>
  <si>
    <t>B32794D2106K</t>
  </si>
  <si>
    <t>https://www.digikey.com/products/en?keywords=B32794D2106K</t>
  </si>
  <si>
    <t>GRM2165C1H102JA01D</t>
  </si>
  <si>
    <t>https://www.digikey.com/product-detail/en/murata-electronics-north-america/GRM2165C1H102JA01D/490-1622-1-ND/587522</t>
  </si>
  <si>
    <t>C2012X7S2A474K125AB</t>
  </si>
  <si>
    <t>https://www.digikey.com/product-detail/en/tdk-corporation/C2012X7S2A474K125AB/445-5203-1-ND/2116338</t>
  </si>
  <si>
    <t>C0805C104K5RECAUTO</t>
  </si>
  <si>
    <t>https://www.digikey.com/product-detail/en/kemet/C0805C104K5RECAUTO/399-17887-1-ND/8640554</t>
  </si>
  <si>
    <t>C1210C156K8PACTU</t>
  </si>
  <si>
    <t>https://www.digikey.com/product-detail/en/kemet/C1210C156K8PACTU/399-3298-1-%20ND/608493</t>
  </si>
  <si>
    <t>PA0511.221NL</t>
  </si>
  <si>
    <t>https://www.digikey.com/product-detail/en/pulse-electronics-%20power/PA0511.221NL/553-2896-ND/5436438</t>
  </si>
  <si>
    <t>PA2512FKF070R002E</t>
  </si>
  <si>
    <t>https://www.digikey.com/product-detail/en/yageo/PA2512FKF070R002E/YAG2137CT-%20ND/5139585</t>
  </si>
  <si>
    <t>ERJ-3EKF7502V</t>
  </si>
  <si>
    <t>https://www.digikey.com/product-detail/en/panasonic-electronic-components/ERJ-%203EKF7502V/P75.0KHCT-ND/198503</t>
  </si>
  <si>
    <t>ERJ-8GEYJ4R7V</t>
  </si>
  <si>
    <t>https://www.digikey.com/product-detail/en/panasonic-electronic-components/ERJ-%208GEYJ4R7V/P4.7ECT-ND/282511</t>
  </si>
  <si>
    <t>ERA-3AEB472V</t>
  </si>
  <si>
    <t>https://www.digikey.com/product-detail/en/panasonic-electronic-components/ERA-3AEB472V/P4.7KDBCT-ND/1466068</t>
  </si>
  <si>
    <t>ERJ-3EKF1003V</t>
  </si>
  <si>
    <t>https://www.digikey.com/product-detail/en/panasonic-electronic-components/ERJ-%203EKF1003V/P100KHCT-ND/198110</t>
  </si>
  <si>
    <t>RR0816P-3321-D-51H</t>
  </si>
  <si>
    <t>https://www.digikey.com/product-detail/en/susumu/RR0816P-3321-D-51H/RR08P3.32KDCT-ND/433061</t>
  </si>
  <si>
    <t>ERJ-3EKF1001V</t>
  </si>
  <si>
    <t>https://www.digikey.com/product-detail/en/panasonic-electronic-components/ERJ-%203EKF1001V/P1.00KHCT-ND/198071</t>
  </si>
  <si>
    <t>RR0816P-103-D</t>
  </si>
  <si>
    <t>https://www.digikey.com/product-detail/en/susumu/RR0816P-103-D/RR08P10.0KDCT-ND/432748</t>
  </si>
  <si>
    <t>ERJ-3EKF51R0V</t>
  </si>
  <si>
    <t>https://www.digikey.com/product-detail/en/panasonic-electronic-components/ERJ-%203EKF51R0V/P51.0HCT-ND/1746790</t>
  </si>
  <si>
    <t>Microcontroller</t>
  </si>
  <si>
    <t>STM32F334K8T7</t>
  </si>
  <si>
    <t>https://www.digikey.com/products/en?keywords=STM32F334K8T7</t>
  </si>
  <si>
    <t>Debugger</t>
  </si>
  <si>
    <t>Coil Frame</t>
  </si>
  <si>
    <t>CSV-PQ40/40-1S-12P</t>
  </si>
  <si>
    <t>Amount</t>
  </si>
  <si>
    <t>Part Number</t>
  </si>
  <si>
    <t>Component</t>
  </si>
  <si>
    <t>Power MOSFET</t>
  </si>
  <si>
    <t>Net Price</t>
  </si>
  <si>
    <t>Unit Price</t>
  </si>
  <si>
    <t>MBKK1608T4R7M</t>
  </si>
  <si>
    <t>https://www.digikey.com/product-detail/en/taiyo-yuden/MBKK1608T4R7M/587-4152-1-ND/5035312</t>
  </si>
  <si>
    <t>https://www.digikey.com/products/en?keywords=CSV-PQ40%2F40-1S-12P</t>
  </si>
  <si>
    <t>https://www.st.com/en/development-tools/st-link-v2.html#samplebuy-scroll</t>
  </si>
  <si>
    <t>Op-Amp</t>
  </si>
  <si>
    <t>Voltage Regulator</t>
  </si>
  <si>
    <t>Gate Driver</t>
  </si>
  <si>
    <t>Capacitor 3.3 uF</t>
  </si>
  <si>
    <t>Capacitor 3.9 nF</t>
  </si>
  <si>
    <t>Capacitor 10uF 25V</t>
  </si>
  <si>
    <t>Capacitor 10uF 10V</t>
  </si>
  <si>
    <t>Capacitor 15 uF 10V</t>
  </si>
  <si>
    <t>Inductor 220 nH</t>
  </si>
  <si>
    <t>Inductor 4.7 uH</t>
  </si>
  <si>
    <t>Resistor 75 kΩ</t>
  </si>
  <si>
    <t>Resistor 4.7 Ω</t>
  </si>
  <si>
    <t>Resistor 4.7 kΩ</t>
  </si>
  <si>
    <t>Resistor 100 kΩ</t>
  </si>
  <si>
    <t>Resistor 3.33 kΩ</t>
  </si>
  <si>
    <t>Resistor 1 kΩ</t>
  </si>
  <si>
    <t>Resistor 10 kΩ</t>
  </si>
  <si>
    <t>Resistor 51 Ω</t>
  </si>
  <si>
    <t>Resistor 2 mΩ</t>
  </si>
  <si>
    <t>Capacitor 0.1 uF 50V</t>
  </si>
  <si>
    <t>Capacitor 0.47 uF 100V</t>
  </si>
  <si>
    <t>Capacitor 1 nF 50V</t>
  </si>
  <si>
    <t>Capacitor 10 uF 630 VDC</t>
  </si>
  <si>
    <t>ST-LINK/V2</t>
  </si>
  <si>
    <t>Converter Stage</t>
  </si>
  <si>
    <t>Shipping and Tax</t>
  </si>
  <si>
    <t>Inverter Stage</t>
  </si>
  <si>
    <t>10 uF, 10V</t>
  </si>
  <si>
    <t>47 pF, 50V</t>
  </si>
  <si>
    <t>1 nF, 50V</t>
  </si>
  <si>
    <t>15 uF, 10V</t>
  </si>
  <si>
    <t>0.1 uF,25V</t>
  </si>
  <si>
    <t>10 uF, 25V</t>
  </si>
  <si>
    <t>1 uF, 25V</t>
  </si>
  <si>
    <t>100 nF, 630V</t>
  </si>
  <si>
    <t>4.7 uH</t>
  </si>
  <si>
    <t>470 uH, 20%, 7A</t>
  </si>
  <si>
    <t>Microcontroller 125C</t>
  </si>
  <si>
    <t>Header 6-Pin</t>
  </si>
  <si>
    <t>Header 4-Pin</t>
  </si>
  <si>
    <t>Mosfets</t>
  </si>
  <si>
    <t>Schottky Diodes</t>
  </si>
  <si>
    <t>Optocoupler</t>
  </si>
  <si>
    <t>Op Amp</t>
  </si>
  <si>
    <t>Zener Diode 3.6V</t>
  </si>
  <si>
    <t>Connector 1287</t>
  </si>
  <si>
    <t>Power Mosfet</t>
  </si>
  <si>
    <t>PICkit 3 In-Circuit Debugger</t>
  </si>
  <si>
    <t>LMK316B7106KL-TD</t>
  </si>
  <si>
    <t>C0805C470K5GACTU</t>
  </si>
  <si>
    <t>CL21B102KBANFNC</t>
  </si>
  <si>
    <t>C2012X5R1A156M125AB</t>
  </si>
  <si>
    <t>C1206C104K3RACTU</t>
  </si>
  <si>
    <t>CL32A106KAULNNE</t>
  </si>
  <si>
    <t>TMK325B7105KD-T</t>
  </si>
  <si>
    <t>C1808V104KBRACTU</t>
  </si>
  <si>
    <t>AIML-0603-4R7K-T</t>
  </si>
  <si>
    <t>ATCA-08-471M-V</t>
  </si>
  <si>
    <t>ERJ-3EKF4701V</t>
  </si>
  <si>
    <t>RC1608F331CS</t>
  </si>
  <si>
    <t>ERJ-3EKF2212V</t>
  </si>
  <si>
    <t>ERJ-3EKF1500V</t>
  </si>
  <si>
    <t>HVCB2512FKC499K</t>
  </si>
  <si>
    <t>ERJ-PB3B2212V</t>
  </si>
  <si>
    <t>DSPIC33FJ16GS504-E/PT</t>
  </si>
  <si>
    <t>2N7002T-7-F</t>
  </si>
  <si>
    <t>SS16T3G</t>
  </si>
  <si>
    <t>ES1J</t>
  </si>
  <si>
    <t>HCPL-3180-300E</t>
  </si>
  <si>
    <t>LMV772MMX/NOPB</t>
  </si>
  <si>
    <t>MMSZ5227BT1G,</t>
  </si>
  <si>
    <t>63824-1</t>
  </si>
  <si>
    <t>IPB60R080P7ATMA1</t>
  </si>
  <si>
    <t>ESR03EZPJ220</t>
  </si>
  <si>
    <t>B32754C3605K000</t>
  </si>
  <si>
    <t>CGA4J2X8R1H104K125AA</t>
  </si>
  <si>
    <t>PG164130</t>
  </si>
  <si>
    <t>https://www.digikey.com/product-detail/en/taiyo-yuden/LMK316B7106KL-TD/587-2596-1-ND/2329128</t>
  </si>
  <si>
    <t>https://www.digikey.com/product-detail/en/kemet/C0805C470K5GACTU/399-8081-1-ND/3471804</t>
  </si>
  <si>
    <t>https://www.digikey.com/product-detail/en/samsung-electro-mechanics/CL21B102KBANFNC/1276-2424-1-ND/3890510</t>
  </si>
  <si>
    <t>https://www.digikey.com/product-detail/en/tdk-corporation/C2012X5R1A156M125AB/445-7662-1-ND/2733734</t>
  </si>
  <si>
    <t>https://www.digikey.com/product-detail/en/kemet/C1206C104K3RACTU/399-8140-1-ND/3471863</t>
  </si>
  <si>
    <t>https://www.digikey.com/product-detail/en/samsung-electro-mechanics/CL32A106KAULNNE/1276-1854-1-ND/3889940</t>
  </si>
  <si>
    <t>https://www.digikey.com/product-detail/en/taiyo-yuden/TMK325B7105KD-T/587-1367-1-ND/931144</t>
  </si>
  <si>
    <t>https://www.digikey.com/product-detail/en/kemet/C1808V104KBRACTU/399-6485-1-ND/3079114</t>
  </si>
  <si>
    <t>https://www.digikey.com/product-detail/en/abracon-llc/AIML-0603-4R7K-T/535-11602-1-ND/2782846</t>
  </si>
  <si>
    <t>https://www.digikey.com/product-detail/en/abracon-llc/ATCA-08-471M-V/535-13514-ND/6137815</t>
  </si>
  <si>
    <t>https://www.digikey.com/product-detail/en/panasonic-electronic-components/ERJ-3EKF4701V/P4.70KHCT-ND/1746782</t>
  </si>
  <si>
    <t>https://www.digikey.com/product-detail/en/samsung-electro-mechanics/RC1608F331CS/1276-4604-1-ND/3967576</t>
  </si>
  <si>
    <t>https://www.digikey.com/product-detail/en/panasonic-electronic-components/ERJ-3EKF1001V/P1.00KHCT-ND/198071</t>
  </si>
  <si>
    <t>https://www.digikey.com/product-detail/en/panasonic-electronic-components/ERJ-3EKF2212V/P22.1KHCT-ND/198253</t>
  </si>
  <si>
    <t>https://www.digikey.com/product-detail/en/panasonic-electronic-components/ERJ-3EKF1500V/P150HCT-ND/198177</t>
  </si>
  <si>
    <t>https://www.digikey.com/product-detail/en/stackpole-electronics-inc/HVCB2512FKC499K/HVCB2512FKC499KCT-ND/1948086</t>
  </si>
  <si>
    <t>https://www.digikey.com/product-detail/en/panasonic-electronic-components/ERJ-PB3B2212V/P20123CT-ND/6214378</t>
  </si>
  <si>
    <t>https://www.digikey.com/product-detail/en/microchip-technology/DSPIC33FJ16GS504-E-PT/DSPIC33FJ16GS504-E-PT-ND/2061181</t>
  </si>
  <si>
    <t>https://www.digikey.com/products/en?keywords=%2087758-0616</t>
  </si>
  <si>
    <t>https://www.digikey.com/product-detail/en/molex-llc/0877580416/WM18833-ND/674597</t>
  </si>
  <si>
    <t>https://www.digikey.com/product-detail/en/diodes-incorporated/2N7002T-7-F/2N7002T-FDICT-ND/815290</t>
  </si>
  <si>
    <t>https://www.digikey.com/products/en/discrete-semiconductor-products/diodes-rectifiers-single/280?k=ss16t3g&amp;k=&amp;pkeyword=ss16t3g&amp;pv7=2&amp;quantity=0&amp;ColumnSort=0&amp;page=1&amp;stock=1&amp;pageSize=250</t>
  </si>
  <si>
    <t>https://www.digikey.com/product-detail/en/on-semiconductor/ES1J/ES1JFSCT-ND/1642650</t>
  </si>
  <si>
    <t>https://www.digikey.com/product-detail/en/broadcom-limited/HCPL-3180-300E/516-1675-5-ND/825311</t>
  </si>
  <si>
    <t>https://www.digikey.com/product-detail/en/texas-instruments/LMV772MM-NOPB/LMV772MM-NOPBCT-ND/638726</t>
  </si>
  <si>
    <t>https://www.digikey.com/product-detail/en/on-semiconductor/MMSZ5227BT1G/MMSZ5227BT1GOSCT-ND/1967179</t>
  </si>
  <si>
    <t>https://www.digikey.com/product-detail/en/te-connectivity-amp-connectors/63824-1/A29938CT-ND/290828</t>
  </si>
  <si>
    <t>https://www.digikey.com/product-detail/en/infineon-technologies/IPB60R080P7ATMA1/IPB60R080P7ATMA1CT-ND/8259679</t>
  </si>
  <si>
    <t>https://www.digikey.com/product-detail/en/epcos-tdk/B32754C3605K000/495-76088-ND/7398793</t>
  </si>
  <si>
    <t>https://www.digikey.com/product-detail/en/tdk-corporation/CGA4J2X8R1H104K125AA/445-5909-1-ND/2443949</t>
  </si>
  <si>
    <t>https://www.microchip.com/Developmenttools/ProductDetails/PG164130</t>
  </si>
  <si>
    <t>4.7 kΩ, 1%</t>
  </si>
  <si>
    <t>330 Ω, 1%</t>
  </si>
  <si>
    <t>1 kΩ, 1%</t>
  </si>
  <si>
    <t>22.1 kΩ, 1%</t>
  </si>
  <si>
    <t>150 Ω, 1%</t>
  </si>
  <si>
    <t>499 kΩ, 1%</t>
  </si>
  <si>
    <t>22.1 kΩ, 0.1%</t>
  </si>
  <si>
    <t>https://www.digikey.com/product-detail/en/rΩ-semiconductor/ESR03EZPJ220/RHM22DCT-ND/1983787</t>
  </si>
  <si>
    <t>4.7 Ω</t>
  </si>
  <si>
    <t>22 Ω</t>
  </si>
  <si>
    <t>6 uF</t>
  </si>
  <si>
    <t>0.1 uF 50V</t>
  </si>
  <si>
    <t>Printed Circuit Boards</t>
  </si>
  <si>
    <t>Converter</t>
  </si>
  <si>
    <t>Inverter Rev A</t>
  </si>
  <si>
    <t>Inverter Rev B</t>
  </si>
  <si>
    <t>PCBWay</t>
  </si>
  <si>
    <t>Grand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</si>
</sst>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70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170" fontId="0" fillId="0" borderId="0" xfId="1" applyNumberFormat="1" applyFont="1"/>
    <xf numFmtId="170" fontId="0" fillId="0" borderId="0" xfId="0" applyNumberFormat="1"/>
    <xf numFmtId="170" fontId="0" fillId="0" borderId="0" xfId="0" applyNumberFormat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 vertical="center"/>
    </xf>
    <xf numFmtId="170" fontId="2" fillId="0" borderId="0" xfId="0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/product-detail/en/kemet/C1210C156K8PACTU/399-3298-1-%20ND/608493" TargetMode="External"/><Relationship Id="rId18" Type="http://schemas.openxmlformats.org/officeDocument/2006/relationships/hyperlink" Target="https://www.digikey.com/product-detail/en/panasonic-electronic-components/ERA-3AEB472V/P4.7KDBCT-ND/1466068" TargetMode="External"/><Relationship Id="rId26" Type="http://schemas.openxmlformats.org/officeDocument/2006/relationships/hyperlink" Target="https://www.digikey.com/product-detail/en/taiyo-yuden/LMK316B7106KL-TD/587-2596-1-ND/2329128" TargetMode="External"/><Relationship Id="rId39" Type="http://schemas.openxmlformats.org/officeDocument/2006/relationships/hyperlink" Target="https://www.digikey.com/product-detail/en/panasonic-electronic-components/ERJ-3EKF2212V/P22.1KHCT-ND/198253" TargetMode="External"/><Relationship Id="rId21" Type="http://schemas.openxmlformats.org/officeDocument/2006/relationships/hyperlink" Target="https://www.digikey.com/product-detail/en/panasonic-electronic-components/ERJ-%203EKF1001V/P1.00KHCT-ND/198071" TargetMode="External"/><Relationship Id="rId34" Type="http://schemas.openxmlformats.org/officeDocument/2006/relationships/hyperlink" Target="https://www.digikey.com/product-detail/en/abracon-llc/AIML-0603-4R7K-T/535-11602-1-ND/2782846" TargetMode="External"/><Relationship Id="rId42" Type="http://schemas.openxmlformats.org/officeDocument/2006/relationships/hyperlink" Target="https://www.digikey.com/product-detail/en/panasonic-electronic-components/ERJ-PB3B2212V/P20123CT-ND/6214378" TargetMode="External"/><Relationship Id="rId47" Type="http://schemas.openxmlformats.org/officeDocument/2006/relationships/hyperlink" Target="https://www.digikey.com/products/en/discrete-semiconductor-products/diodes-rectifiers-single/280?k=ss16t3g&amp;k=&amp;pkeyword=ss16t3g&amp;pv7=2&amp;quantity=0&amp;ColumnSort=0&amp;page=1&amp;stock=1&amp;pageSize=250" TargetMode="External"/><Relationship Id="rId50" Type="http://schemas.openxmlformats.org/officeDocument/2006/relationships/hyperlink" Target="https://www.digikey.com/product-detail/en/infineon-technologies/IFX1117MEV33HTMA1/IFX1117MEV33HTMA1CT-ND/3929253" TargetMode="External"/><Relationship Id="rId55" Type="http://schemas.openxmlformats.org/officeDocument/2006/relationships/hyperlink" Target="https://www.digikey.com/product-detail/en/rohm-semiconductor/ESR03EZPJ220/RHM22DCT-ND/1983787" TargetMode="External"/><Relationship Id="rId7" Type="http://schemas.openxmlformats.org/officeDocument/2006/relationships/hyperlink" Target="https://www.digikey.com/product-detail/en/kemet/C1812X106K3RACTU/399-5527-1-ND/2002740" TargetMode="External"/><Relationship Id="rId12" Type="http://schemas.openxmlformats.org/officeDocument/2006/relationships/hyperlink" Target="https://www.digikey.com/product-detail/en/tdk-corporation/C2012X7S2A474K125AB/445-5203-1-ND/2116338" TargetMode="External"/><Relationship Id="rId17" Type="http://schemas.openxmlformats.org/officeDocument/2006/relationships/hyperlink" Target="https://www.digikey.com/product-detail/en/panasonic-electronic-components/ERJ-%208GEYJ4R7V/P4.7ECT-ND/282511" TargetMode="External"/><Relationship Id="rId25" Type="http://schemas.openxmlformats.org/officeDocument/2006/relationships/hyperlink" Target="https://www.digikey.com/product-detail/en/texas-instruments/LMV772MAX-%20NOPB/LMV772MAX-NOPBCT-ND/3527092" TargetMode="External"/><Relationship Id="rId33" Type="http://schemas.openxmlformats.org/officeDocument/2006/relationships/hyperlink" Target="https://www.digikey.com/product-detail/en/kemet/C1808V104KBRACTU/399-6485-1-ND/3079114" TargetMode="External"/><Relationship Id="rId38" Type="http://schemas.openxmlformats.org/officeDocument/2006/relationships/hyperlink" Target="https://www.digikey.com/product-detail/en/panasonic-electronic-components/ERJ-3EKF1001V/P1.00KHCT-ND/198071" TargetMode="External"/><Relationship Id="rId46" Type="http://schemas.openxmlformats.org/officeDocument/2006/relationships/hyperlink" Target="https://www.digikey.com/product-detail/en/diodes-incorporated/2N7002T-7-F/2N7002T-FDICT-ND/815290" TargetMode="External"/><Relationship Id="rId59" Type="http://schemas.openxmlformats.org/officeDocument/2006/relationships/printerSettings" Target="../printerSettings/printerSettings1.bin"/><Relationship Id="rId2" Type="http://schemas.openxmlformats.org/officeDocument/2006/relationships/hyperlink" Target="http://www.digikey.com/product-detail/en/stmicroelectronics/STTH3R06S/497-3779-" TargetMode="External"/><Relationship Id="rId16" Type="http://schemas.openxmlformats.org/officeDocument/2006/relationships/hyperlink" Target="https://www.digikey.com/product-detail/en/panasonic-electronic-components/ERJ-%203EKF7502V/P75.0KHCT-ND/198503" TargetMode="External"/><Relationship Id="rId20" Type="http://schemas.openxmlformats.org/officeDocument/2006/relationships/hyperlink" Target="https://www.digikey.com/product-detail/en/susumu/RR0816P-3321-D-51H/RR08P3.32KDCT-ND/433061" TargetMode="External"/><Relationship Id="rId29" Type="http://schemas.openxmlformats.org/officeDocument/2006/relationships/hyperlink" Target="https://www.digikey.com/product-detail/en/tdk-corporation/C2012X5R1A156M125AB/445-7662-1-ND/2733734" TargetMode="External"/><Relationship Id="rId41" Type="http://schemas.openxmlformats.org/officeDocument/2006/relationships/hyperlink" Target="https://www.digikey.com/product-detail/en/stackpole-electronics-inc/HVCB2512FKC499K/HVCB2512FKC499KCT-ND/1948086" TargetMode="External"/><Relationship Id="rId54" Type="http://schemas.openxmlformats.org/officeDocument/2006/relationships/hyperlink" Target="https://www.digikey.com/product-detail/en/infineon-technologies/IPB60R080P7ATMA1/IPB60R080P7ATMA1CT-ND/8259679" TargetMode="External"/><Relationship Id="rId1" Type="http://schemas.openxmlformats.org/officeDocument/2006/relationships/hyperlink" Target="https://www.digikey.com/product-detail/en/infineon-technologies/IPB020N10N5ATMA1/IPB020N10N5ATMA1CT-ND/5413741" TargetMode="External"/><Relationship Id="rId6" Type="http://schemas.openxmlformats.org/officeDocument/2006/relationships/hyperlink" Target="https://www.digikey.com/products/en/integrated-circuits-ics/pmic-gate-drivers/730?k=&amp;pkeyword=&amp;pv1745=302&amp;FV=fffc0096%2C1c0011%2C1c0006%2C1140003%2C7680024%2Cmu118V%7C1025%2C1e280002%2Cii2%7C1931%2C1e300003%2Cffe002da&amp;quantity=0&amp;ColumnSort=0&amp;page=1&amp;stock=1&amp;pageSize=25" TargetMode="External"/><Relationship Id="rId11" Type="http://schemas.openxmlformats.org/officeDocument/2006/relationships/hyperlink" Target="https://www.digikey.com/product-detail/en/murata-electronics-north-america/GRM2165C1H102JA01D/490-1622-1-ND/587522" TargetMode="External"/><Relationship Id="rId24" Type="http://schemas.openxmlformats.org/officeDocument/2006/relationships/hyperlink" Target="https://www.digikey.com/products/en?keywords=STM32F334K8T7" TargetMode="External"/><Relationship Id="rId32" Type="http://schemas.openxmlformats.org/officeDocument/2006/relationships/hyperlink" Target="https://www.digikey.com/product-detail/en/taiyo-yuden/TMK325B7105KD-T/587-1367-1-ND/931144" TargetMode="External"/><Relationship Id="rId37" Type="http://schemas.openxmlformats.org/officeDocument/2006/relationships/hyperlink" Target="https://www.digikey.com/product-detail/en/samsung-electro-mechanics/RC1608F331CS/1276-4604-1-ND/3967576" TargetMode="External"/><Relationship Id="rId40" Type="http://schemas.openxmlformats.org/officeDocument/2006/relationships/hyperlink" Target="https://www.digikey.com/product-detail/en/panasonic-electronic-components/ERJ-3EKF1500V/P150HCT-ND/198177" TargetMode="External"/><Relationship Id="rId45" Type="http://schemas.openxmlformats.org/officeDocument/2006/relationships/hyperlink" Target="https://www.digikey.com/product-detail/en/molex-llc/0877580416/WM18833-ND/674597" TargetMode="External"/><Relationship Id="rId53" Type="http://schemas.openxmlformats.org/officeDocument/2006/relationships/hyperlink" Target="https://www.digikey.com/product-detail/en/te-connectivity-amp-connectors/63824-1/A29938CT-ND/290828" TargetMode="External"/><Relationship Id="rId58" Type="http://schemas.openxmlformats.org/officeDocument/2006/relationships/hyperlink" Target="https://www.microchip.com/Developmenttools/ProductDetails/PG164130" TargetMode="External"/><Relationship Id="rId5" Type="http://schemas.openxmlformats.org/officeDocument/2006/relationships/hyperlink" Target="https://www.digikey.com/product-detail/en/infineon-technologies/IFX1117MEV33HTMA1/IFX1117MEV33HTMA1CT-ND/3929253" TargetMode="External"/><Relationship Id="rId15" Type="http://schemas.openxmlformats.org/officeDocument/2006/relationships/hyperlink" Target="https://www.digikey.com/product-detail/en/yageo/PA2512FKF070R002E/YAG2137CT-%20ND/5139585" TargetMode="External"/><Relationship Id="rId23" Type="http://schemas.openxmlformats.org/officeDocument/2006/relationships/hyperlink" Target="https://www.digikey.com/product-detail/en/panasonic-electronic-components/ERJ-%203EKF51R0V/P51.0HCT-ND/1746790" TargetMode="External"/><Relationship Id="rId28" Type="http://schemas.openxmlformats.org/officeDocument/2006/relationships/hyperlink" Target="https://www.digikey.com/product-detail/en/samsung-electro-mechanics/CL21B102KBANFNC/1276-2424-1-ND/3890510" TargetMode="External"/><Relationship Id="rId36" Type="http://schemas.openxmlformats.org/officeDocument/2006/relationships/hyperlink" Target="https://www.digikey.com/product-detail/en/panasonic-electronic-components/ERJ-3EKF4701V/P4.70KHCT-ND/1746782" TargetMode="External"/><Relationship Id="rId49" Type="http://schemas.openxmlformats.org/officeDocument/2006/relationships/hyperlink" Target="https://www.digikey.com/product-detail/en/broadcom-limited/HCPL-3180-300E/516-1675-5-ND/825311" TargetMode="External"/><Relationship Id="rId57" Type="http://schemas.openxmlformats.org/officeDocument/2006/relationships/hyperlink" Target="https://www.digikey.com/product-detail/en/tdk-corporation/CGA4J2X8R1H104K125AA/445-5909-1-ND/2443949" TargetMode="External"/><Relationship Id="rId10" Type="http://schemas.openxmlformats.org/officeDocument/2006/relationships/hyperlink" Target="https://www.digikey.com/products/en?keywords=B32794D2106K" TargetMode="External"/><Relationship Id="rId19" Type="http://schemas.openxmlformats.org/officeDocument/2006/relationships/hyperlink" Target="https://www.digikey.com/product-detail/en/panasonic-electronic-components/ERJ-%203EKF1003V/P100KHCT-ND/198110" TargetMode="External"/><Relationship Id="rId31" Type="http://schemas.openxmlformats.org/officeDocument/2006/relationships/hyperlink" Target="https://www.digikey.com/product-detail/en/samsung-electro-mechanics/CL32A106KAULNNE/1276-1854-1-ND/3889940" TargetMode="External"/><Relationship Id="rId44" Type="http://schemas.openxmlformats.org/officeDocument/2006/relationships/hyperlink" Target="https://www.digikey.com/products/en?keywords=%2087758-0616" TargetMode="External"/><Relationship Id="rId52" Type="http://schemas.openxmlformats.org/officeDocument/2006/relationships/hyperlink" Target="https://www.digikey.com/product-detail/en/on-semiconductor/MMSZ5227BT1G/MMSZ5227BT1GOSCT-ND/1967179" TargetMode="External"/><Relationship Id="rId4" Type="http://schemas.openxmlformats.org/officeDocument/2006/relationships/hyperlink" Target="http://www.digikey.com/product-detail/en/texas-instruments/LMV771MG-" TargetMode="External"/><Relationship Id="rId9" Type="http://schemas.openxmlformats.org/officeDocument/2006/relationships/hyperlink" Target="http://www.digikey.com/products/en?keywords=PHE450MK4390JR05" TargetMode="External"/><Relationship Id="rId14" Type="http://schemas.openxmlformats.org/officeDocument/2006/relationships/hyperlink" Target="https://www.digikey.com/product-detail/en/pulse-electronics-%20power/PA0511.221NL/553-2896-ND/5436438" TargetMode="External"/><Relationship Id="rId22" Type="http://schemas.openxmlformats.org/officeDocument/2006/relationships/hyperlink" Target="https://www.digikey.com/product-detail/en/susumu/RR0816P-103-D/RR08P10.0KDCT-ND/432748" TargetMode="External"/><Relationship Id="rId27" Type="http://schemas.openxmlformats.org/officeDocument/2006/relationships/hyperlink" Target="https://www.digikey.com/product-detail/en/kemet/C0805C470K5GACTU/399-8081-1-ND/3471804" TargetMode="External"/><Relationship Id="rId30" Type="http://schemas.openxmlformats.org/officeDocument/2006/relationships/hyperlink" Target="https://www.digikey.com/product-detail/en/kemet/C1206C104K3RACTU/399-8140-1-ND/3471863" TargetMode="External"/><Relationship Id="rId35" Type="http://schemas.openxmlformats.org/officeDocument/2006/relationships/hyperlink" Target="https://www.digikey.com/product-detail/en/abracon-llc/ATCA-08-471M-V/535-13514-ND/6137815" TargetMode="External"/><Relationship Id="rId43" Type="http://schemas.openxmlformats.org/officeDocument/2006/relationships/hyperlink" Target="https://www.digikey.com/product-detail/en/microchip-technology/DSPIC33FJ16GS504-E-PT/DSPIC33FJ16GS504-E-PT-ND/2061181" TargetMode="External"/><Relationship Id="rId48" Type="http://schemas.openxmlformats.org/officeDocument/2006/relationships/hyperlink" Target="https://www.digikey.com/product-detail/en/on-semiconductor/ES1J/ES1JFSCT-ND/1642650" TargetMode="External"/><Relationship Id="rId56" Type="http://schemas.openxmlformats.org/officeDocument/2006/relationships/hyperlink" Target="https://www.digikey.com/product-detail/en/epcos-tdk/B32754C3605K000/495-76088-ND/7398793" TargetMode="External"/><Relationship Id="rId8" Type="http://schemas.openxmlformats.org/officeDocument/2006/relationships/hyperlink" Target="http://www.digikey.com/product-detail/en/kemet/C1206C106J8RACTU/399-9310-1-" TargetMode="External"/><Relationship Id="rId51" Type="http://schemas.openxmlformats.org/officeDocument/2006/relationships/hyperlink" Target="https://www.digikey.com/product-detail/en/texas-instruments/LMV772MM-NOPB/LMV772MM-NOPBCT-ND/638726" TargetMode="External"/><Relationship Id="rId3" Type="http://schemas.openxmlformats.org/officeDocument/2006/relationships/hyperlink" Target="http://www.digikey.com/product-detail/en/stmicroelectronics/STPS140A/497-2453-1-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abSelected="1" topLeftCell="A28" workbookViewId="0">
      <selection activeCell="A72" sqref="A72:F72"/>
    </sheetView>
  </sheetViews>
  <sheetFormatPr defaultRowHeight="15" x14ac:dyDescent="0.25"/>
  <cols>
    <col min="1" max="1" width="25.7109375" bestFit="1" customWidth="1"/>
    <col min="2" max="2" width="21.5703125" bestFit="1" customWidth="1"/>
    <col min="3" max="3" width="11" customWidth="1"/>
    <col min="4" max="4" width="11.28515625" style="3" customWidth="1"/>
    <col min="5" max="5" width="12.140625" style="3" customWidth="1"/>
    <col min="6" max="6" width="255.7109375" bestFit="1" customWidth="1"/>
  </cols>
  <sheetData>
    <row r="1" spans="1:6" x14ac:dyDescent="0.25">
      <c r="A1" s="9" t="s">
        <v>95</v>
      </c>
      <c r="B1" s="9"/>
      <c r="C1" s="9"/>
      <c r="D1" s="9"/>
      <c r="E1" s="9"/>
      <c r="F1" s="9"/>
    </row>
    <row r="2" spans="1:6" x14ac:dyDescent="0.25">
      <c r="A2" s="1" t="s">
        <v>63</v>
      </c>
      <c r="B2" s="1" t="s">
        <v>62</v>
      </c>
      <c r="C2" s="1" t="s">
        <v>61</v>
      </c>
      <c r="D2" s="4" t="s">
        <v>66</v>
      </c>
      <c r="E2" s="4" t="s">
        <v>65</v>
      </c>
      <c r="F2" t="s">
        <v>0</v>
      </c>
    </row>
    <row r="3" spans="1:6" x14ac:dyDescent="0.25">
      <c r="A3" t="s">
        <v>64</v>
      </c>
      <c r="B3" t="s">
        <v>1</v>
      </c>
      <c r="C3">
        <v>4</v>
      </c>
      <c r="D3" s="2">
        <v>7.33</v>
      </c>
      <c r="E3" s="2">
        <f>C3*D3</f>
        <v>29.32</v>
      </c>
      <c r="F3" t="s">
        <v>2</v>
      </c>
    </row>
    <row r="4" spans="1:6" x14ac:dyDescent="0.25">
      <c r="A4" t="s">
        <v>3</v>
      </c>
      <c r="B4" t="s">
        <v>4</v>
      </c>
      <c r="C4">
        <v>2</v>
      </c>
      <c r="D4" s="2">
        <v>0.79</v>
      </c>
      <c r="E4" s="2">
        <f t="shared" ref="E4:E32" si="0">C4*D4</f>
        <v>1.58</v>
      </c>
      <c r="F4" t="s">
        <v>5</v>
      </c>
    </row>
    <row r="5" spans="1:6" x14ac:dyDescent="0.25">
      <c r="A5" t="s">
        <v>71</v>
      </c>
      <c r="B5" t="s">
        <v>6</v>
      </c>
      <c r="C5">
        <v>1</v>
      </c>
      <c r="D5" s="2">
        <v>1.71</v>
      </c>
      <c r="E5" s="2">
        <f t="shared" si="0"/>
        <v>1.71</v>
      </c>
      <c r="F5" t="s">
        <v>7</v>
      </c>
    </row>
    <row r="6" spans="1:6" x14ac:dyDescent="0.25">
      <c r="A6" t="s">
        <v>8</v>
      </c>
      <c r="B6" t="s">
        <v>9</v>
      </c>
      <c r="C6">
        <v>4</v>
      </c>
      <c r="D6" s="2">
        <v>0.48</v>
      </c>
      <c r="E6" s="2">
        <f t="shared" si="0"/>
        <v>1.92</v>
      </c>
      <c r="F6" t="s">
        <v>10</v>
      </c>
    </row>
    <row r="7" spans="1:6" x14ac:dyDescent="0.25">
      <c r="A7" t="s">
        <v>71</v>
      </c>
      <c r="B7" t="s">
        <v>11</v>
      </c>
      <c r="C7">
        <v>1</v>
      </c>
      <c r="D7" s="2">
        <v>1.35</v>
      </c>
      <c r="E7" s="2">
        <f t="shared" si="0"/>
        <v>1.35</v>
      </c>
      <c r="F7" t="s">
        <v>12</v>
      </c>
    </row>
    <row r="8" spans="1:6" x14ac:dyDescent="0.25">
      <c r="A8" t="s">
        <v>72</v>
      </c>
      <c r="B8" t="s">
        <v>13</v>
      </c>
      <c r="C8">
        <v>1</v>
      </c>
      <c r="D8" s="2">
        <v>0.65</v>
      </c>
      <c r="E8" s="2">
        <f t="shared" si="0"/>
        <v>0.65</v>
      </c>
      <c r="F8" t="s">
        <v>14</v>
      </c>
    </row>
    <row r="9" spans="1:6" x14ac:dyDescent="0.25">
      <c r="A9" t="s">
        <v>73</v>
      </c>
      <c r="B9" t="s">
        <v>15</v>
      </c>
      <c r="C9">
        <v>2</v>
      </c>
      <c r="D9" s="2">
        <v>2.16</v>
      </c>
      <c r="E9" s="2">
        <f t="shared" si="0"/>
        <v>4.32</v>
      </c>
      <c r="F9" t="s">
        <v>16</v>
      </c>
    </row>
    <row r="10" spans="1:6" x14ac:dyDescent="0.25">
      <c r="A10" t="s">
        <v>74</v>
      </c>
      <c r="B10" t="s">
        <v>17</v>
      </c>
      <c r="C10">
        <v>40</v>
      </c>
      <c r="D10" s="2">
        <v>0.85</v>
      </c>
      <c r="E10" s="2">
        <f t="shared" si="0"/>
        <v>34</v>
      </c>
      <c r="F10" t="s">
        <v>18</v>
      </c>
    </row>
    <row r="11" spans="1:6" x14ac:dyDescent="0.25">
      <c r="A11" t="s">
        <v>76</v>
      </c>
      <c r="B11" t="s">
        <v>19</v>
      </c>
      <c r="C11">
        <v>2</v>
      </c>
      <c r="D11" s="2">
        <v>4.04</v>
      </c>
      <c r="E11" s="2">
        <f t="shared" si="0"/>
        <v>8.08</v>
      </c>
      <c r="F11" t="s">
        <v>20</v>
      </c>
    </row>
    <row r="12" spans="1:6" x14ac:dyDescent="0.25">
      <c r="A12" t="s">
        <v>77</v>
      </c>
      <c r="B12" t="s">
        <v>21</v>
      </c>
      <c r="C12">
        <v>2</v>
      </c>
      <c r="D12" s="2">
        <v>1.91</v>
      </c>
      <c r="E12" s="2">
        <f t="shared" si="0"/>
        <v>3.82</v>
      </c>
      <c r="F12" t="s">
        <v>22</v>
      </c>
    </row>
    <row r="13" spans="1:6" x14ac:dyDescent="0.25">
      <c r="A13" t="s">
        <v>75</v>
      </c>
      <c r="B13" t="s">
        <v>23</v>
      </c>
      <c r="C13">
        <v>4</v>
      </c>
      <c r="D13" s="2">
        <v>0.59</v>
      </c>
      <c r="E13" s="2">
        <f t="shared" si="0"/>
        <v>2.36</v>
      </c>
      <c r="F13" t="s">
        <v>24</v>
      </c>
    </row>
    <row r="14" spans="1:6" x14ac:dyDescent="0.25">
      <c r="A14" t="s">
        <v>93</v>
      </c>
      <c r="B14" t="s">
        <v>25</v>
      </c>
      <c r="C14">
        <v>2</v>
      </c>
      <c r="D14" s="2">
        <v>5.69</v>
      </c>
      <c r="E14" s="2">
        <f t="shared" si="0"/>
        <v>11.38</v>
      </c>
      <c r="F14" t="s">
        <v>26</v>
      </c>
    </row>
    <row r="15" spans="1:6" x14ac:dyDescent="0.25">
      <c r="A15" t="s">
        <v>92</v>
      </c>
      <c r="B15" t="s">
        <v>27</v>
      </c>
      <c r="C15">
        <v>2</v>
      </c>
      <c r="D15" s="2">
        <v>0.19</v>
      </c>
      <c r="E15" s="2">
        <f t="shared" si="0"/>
        <v>0.38</v>
      </c>
      <c r="F15" t="s">
        <v>28</v>
      </c>
    </row>
    <row r="16" spans="1:6" x14ac:dyDescent="0.25">
      <c r="A16" t="s">
        <v>91</v>
      </c>
      <c r="B16" t="s">
        <v>29</v>
      </c>
      <c r="C16">
        <v>2</v>
      </c>
      <c r="D16" s="2">
        <v>0.56999999999999995</v>
      </c>
      <c r="E16" s="2">
        <f t="shared" si="0"/>
        <v>1.1399999999999999</v>
      </c>
      <c r="F16" t="s">
        <v>30</v>
      </c>
    </row>
    <row r="17" spans="1:6" x14ac:dyDescent="0.25">
      <c r="A17" t="s">
        <v>90</v>
      </c>
      <c r="B17" t="s">
        <v>31</v>
      </c>
      <c r="C17">
        <v>11</v>
      </c>
      <c r="D17" s="2">
        <v>0.21</v>
      </c>
      <c r="E17" s="2">
        <f t="shared" si="0"/>
        <v>2.31</v>
      </c>
      <c r="F17" t="s">
        <v>32</v>
      </c>
    </row>
    <row r="18" spans="1:6" x14ac:dyDescent="0.25">
      <c r="A18" t="s">
        <v>78</v>
      </c>
      <c r="B18" t="s">
        <v>33</v>
      </c>
      <c r="C18">
        <v>1</v>
      </c>
      <c r="D18" s="2">
        <v>1.01</v>
      </c>
      <c r="E18" s="2">
        <f t="shared" si="0"/>
        <v>1.01</v>
      </c>
      <c r="F18" t="s">
        <v>34</v>
      </c>
    </row>
    <row r="19" spans="1:6" x14ac:dyDescent="0.25">
      <c r="A19" t="s">
        <v>79</v>
      </c>
      <c r="B19" t="s">
        <v>35</v>
      </c>
      <c r="C19">
        <v>4</v>
      </c>
      <c r="D19" s="2">
        <v>1.47</v>
      </c>
      <c r="E19" s="2">
        <f t="shared" si="0"/>
        <v>5.88</v>
      </c>
      <c r="F19" t="s">
        <v>36</v>
      </c>
    </row>
    <row r="20" spans="1:6" x14ac:dyDescent="0.25">
      <c r="A20" t="s">
        <v>80</v>
      </c>
      <c r="B20" t="s">
        <v>67</v>
      </c>
      <c r="C20">
        <v>1</v>
      </c>
      <c r="D20" s="2">
        <v>0.23</v>
      </c>
      <c r="E20" s="2">
        <f t="shared" si="0"/>
        <v>0.23</v>
      </c>
      <c r="F20" t="s">
        <v>68</v>
      </c>
    </row>
    <row r="21" spans="1:6" x14ac:dyDescent="0.25">
      <c r="A21" t="s">
        <v>89</v>
      </c>
      <c r="B21" t="s">
        <v>37</v>
      </c>
      <c r="C21">
        <v>6</v>
      </c>
      <c r="D21" s="2">
        <v>0.65</v>
      </c>
      <c r="E21" s="2">
        <f t="shared" si="0"/>
        <v>3.9000000000000004</v>
      </c>
      <c r="F21" t="s">
        <v>38</v>
      </c>
    </row>
    <row r="22" spans="1:6" x14ac:dyDescent="0.25">
      <c r="A22" t="s">
        <v>81</v>
      </c>
      <c r="B22" t="s">
        <v>39</v>
      </c>
      <c r="C22">
        <v>2</v>
      </c>
      <c r="D22" s="2">
        <v>0.1</v>
      </c>
      <c r="E22" s="2">
        <f t="shared" si="0"/>
        <v>0.2</v>
      </c>
      <c r="F22" t="s">
        <v>40</v>
      </c>
    </row>
    <row r="23" spans="1:6" x14ac:dyDescent="0.25">
      <c r="A23" t="s">
        <v>82</v>
      </c>
      <c r="B23" t="s">
        <v>41</v>
      </c>
      <c r="C23">
        <v>4</v>
      </c>
      <c r="D23" s="2">
        <v>0.1</v>
      </c>
      <c r="E23" s="2">
        <f t="shared" si="0"/>
        <v>0.4</v>
      </c>
      <c r="F23" t="s">
        <v>42</v>
      </c>
    </row>
    <row r="24" spans="1:6" x14ac:dyDescent="0.25">
      <c r="A24" t="s">
        <v>83</v>
      </c>
      <c r="B24" t="s">
        <v>43</v>
      </c>
      <c r="C24">
        <v>4</v>
      </c>
      <c r="D24" s="2">
        <v>0.35</v>
      </c>
      <c r="E24" s="2">
        <f t="shared" si="0"/>
        <v>1.4</v>
      </c>
      <c r="F24" t="s">
        <v>44</v>
      </c>
    </row>
    <row r="25" spans="1:6" x14ac:dyDescent="0.25">
      <c r="A25" t="s">
        <v>84</v>
      </c>
      <c r="B25" t="s">
        <v>45</v>
      </c>
      <c r="C25">
        <v>3</v>
      </c>
      <c r="D25" s="2">
        <v>0.1</v>
      </c>
      <c r="E25" s="2">
        <f t="shared" si="0"/>
        <v>0.30000000000000004</v>
      </c>
      <c r="F25" t="s">
        <v>46</v>
      </c>
    </row>
    <row r="26" spans="1:6" x14ac:dyDescent="0.25">
      <c r="A26" t="s">
        <v>85</v>
      </c>
      <c r="B26" t="s">
        <v>47</v>
      </c>
      <c r="C26">
        <v>2</v>
      </c>
      <c r="D26" s="2">
        <v>0.11</v>
      </c>
      <c r="E26" s="2">
        <f t="shared" si="0"/>
        <v>0.22</v>
      </c>
      <c r="F26" t="s">
        <v>48</v>
      </c>
    </row>
    <row r="27" spans="1:6" x14ac:dyDescent="0.25">
      <c r="A27" t="s">
        <v>86</v>
      </c>
      <c r="B27" t="s">
        <v>49</v>
      </c>
      <c r="C27">
        <v>6</v>
      </c>
      <c r="D27" s="2">
        <v>0.1</v>
      </c>
      <c r="E27" s="2">
        <f t="shared" si="0"/>
        <v>0.60000000000000009</v>
      </c>
      <c r="F27" t="s">
        <v>50</v>
      </c>
    </row>
    <row r="28" spans="1:6" x14ac:dyDescent="0.25">
      <c r="A28" t="s">
        <v>87</v>
      </c>
      <c r="B28" t="s">
        <v>51</v>
      </c>
      <c r="C28">
        <v>1</v>
      </c>
      <c r="D28" s="2">
        <v>0.11</v>
      </c>
      <c r="E28" s="2">
        <f t="shared" si="0"/>
        <v>0.11</v>
      </c>
      <c r="F28" t="s">
        <v>52</v>
      </c>
    </row>
    <row r="29" spans="1:6" x14ac:dyDescent="0.25">
      <c r="A29" t="s">
        <v>88</v>
      </c>
      <c r="B29" t="s">
        <v>53</v>
      </c>
      <c r="C29">
        <v>4</v>
      </c>
      <c r="D29" s="2">
        <v>0.1</v>
      </c>
      <c r="E29" s="2">
        <f t="shared" si="0"/>
        <v>0.4</v>
      </c>
      <c r="F29" t="s">
        <v>54</v>
      </c>
    </row>
    <row r="30" spans="1:6" x14ac:dyDescent="0.25">
      <c r="A30" t="s">
        <v>55</v>
      </c>
      <c r="B30" t="s">
        <v>56</v>
      </c>
      <c r="C30">
        <v>1</v>
      </c>
      <c r="D30" s="2">
        <v>2.5</v>
      </c>
      <c r="E30" s="2">
        <f t="shared" si="0"/>
        <v>2.5</v>
      </c>
      <c r="F30" t="s">
        <v>57</v>
      </c>
    </row>
    <row r="31" spans="1:6" x14ac:dyDescent="0.25">
      <c r="A31" t="s">
        <v>58</v>
      </c>
      <c r="B31" t="s">
        <v>94</v>
      </c>
      <c r="C31">
        <v>1</v>
      </c>
      <c r="D31" s="2">
        <v>20.83</v>
      </c>
      <c r="E31" s="2">
        <f t="shared" si="0"/>
        <v>20.83</v>
      </c>
      <c r="F31" t="s">
        <v>70</v>
      </c>
    </row>
    <row r="32" spans="1:6" x14ac:dyDescent="0.25">
      <c r="A32" t="s">
        <v>59</v>
      </c>
      <c r="B32" t="s">
        <v>60</v>
      </c>
      <c r="C32">
        <v>1</v>
      </c>
      <c r="D32" s="2">
        <v>2.33</v>
      </c>
      <c r="E32" s="2">
        <f t="shared" si="0"/>
        <v>2.33</v>
      </c>
      <c r="F32" t="s">
        <v>69</v>
      </c>
    </row>
    <row r="33" spans="1:6" x14ac:dyDescent="0.25">
      <c r="A33" t="s">
        <v>96</v>
      </c>
      <c r="E33" s="3">
        <f xml:space="preserve"> 20+1.07*SUM(E3:E32)</f>
        <v>174.75410000000002</v>
      </c>
    </row>
    <row r="35" spans="1:6" x14ac:dyDescent="0.25">
      <c r="A35" s="9" t="s">
        <v>97</v>
      </c>
      <c r="B35" s="9"/>
      <c r="C35" s="9"/>
      <c r="D35" s="9"/>
      <c r="E35" s="9"/>
      <c r="F35" s="9"/>
    </row>
    <row r="36" spans="1:6" x14ac:dyDescent="0.25">
      <c r="A36" s="6" t="s">
        <v>98</v>
      </c>
      <c r="B36" s="6" t="s">
        <v>119</v>
      </c>
      <c r="C36">
        <v>10</v>
      </c>
      <c r="D36" s="3">
        <v>0.21</v>
      </c>
      <c r="E36" s="3">
        <f>C36*D36</f>
        <v>2.1</v>
      </c>
      <c r="F36" t="s">
        <v>148</v>
      </c>
    </row>
    <row r="37" spans="1:6" x14ac:dyDescent="0.25">
      <c r="A37" s="6" t="s">
        <v>99</v>
      </c>
      <c r="B37" s="6" t="s">
        <v>120</v>
      </c>
      <c r="C37">
        <v>6</v>
      </c>
      <c r="D37" s="3">
        <v>0.12</v>
      </c>
      <c r="E37" s="3">
        <f t="shared" ref="E37:E69" si="1">C37*D37</f>
        <v>0.72</v>
      </c>
      <c r="F37" t="s">
        <v>149</v>
      </c>
    </row>
    <row r="38" spans="1:6" x14ac:dyDescent="0.25">
      <c r="A38" s="6" t="s">
        <v>100</v>
      </c>
      <c r="B38" s="6" t="s">
        <v>121</v>
      </c>
      <c r="C38">
        <v>4</v>
      </c>
      <c r="D38" s="3">
        <v>0.1</v>
      </c>
      <c r="E38" s="3">
        <f t="shared" si="1"/>
        <v>0.4</v>
      </c>
      <c r="F38" t="s">
        <v>150</v>
      </c>
    </row>
    <row r="39" spans="1:6" x14ac:dyDescent="0.25">
      <c r="A39" s="6" t="s">
        <v>101</v>
      </c>
      <c r="B39" s="6" t="s">
        <v>122</v>
      </c>
      <c r="C39">
        <v>2</v>
      </c>
      <c r="D39" s="3">
        <v>0.82</v>
      </c>
      <c r="E39" s="3">
        <f t="shared" si="1"/>
        <v>1.64</v>
      </c>
      <c r="F39" t="s">
        <v>151</v>
      </c>
    </row>
    <row r="40" spans="1:6" x14ac:dyDescent="0.25">
      <c r="A40" s="6" t="s">
        <v>102</v>
      </c>
      <c r="B40" s="6" t="s">
        <v>123</v>
      </c>
      <c r="C40">
        <v>2</v>
      </c>
      <c r="D40" s="3">
        <v>0.14000000000000001</v>
      </c>
      <c r="E40" s="3">
        <f t="shared" si="1"/>
        <v>0.28000000000000003</v>
      </c>
      <c r="F40" t="s">
        <v>152</v>
      </c>
    </row>
    <row r="41" spans="1:6" x14ac:dyDescent="0.25">
      <c r="A41" s="6" t="s">
        <v>103</v>
      </c>
      <c r="B41" s="6" t="s">
        <v>124</v>
      </c>
      <c r="C41">
        <v>6</v>
      </c>
      <c r="D41" s="3">
        <v>0.33</v>
      </c>
      <c r="E41" s="3">
        <f t="shared" si="1"/>
        <v>1.98</v>
      </c>
      <c r="F41" t="s">
        <v>153</v>
      </c>
    </row>
    <row r="42" spans="1:6" x14ac:dyDescent="0.25">
      <c r="A42" s="6" t="s">
        <v>104</v>
      </c>
      <c r="B42" s="6" t="s">
        <v>125</v>
      </c>
      <c r="C42">
        <v>2</v>
      </c>
      <c r="D42" s="3">
        <v>0.4</v>
      </c>
      <c r="E42" s="3">
        <f t="shared" si="1"/>
        <v>0.8</v>
      </c>
      <c r="F42" t="s">
        <v>154</v>
      </c>
    </row>
    <row r="43" spans="1:6" x14ac:dyDescent="0.25">
      <c r="A43" s="6" t="s">
        <v>105</v>
      </c>
      <c r="B43" s="6" t="s">
        <v>126</v>
      </c>
      <c r="C43">
        <v>6</v>
      </c>
      <c r="D43" s="3">
        <v>0.49</v>
      </c>
      <c r="E43" s="3">
        <f t="shared" si="1"/>
        <v>2.94</v>
      </c>
      <c r="F43" t="s">
        <v>155</v>
      </c>
    </row>
    <row r="44" spans="1:6" x14ac:dyDescent="0.25">
      <c r="A44" s="6" t="s">
        <v>106</v>
      </c>
      <c r="B44" s="6" t="s">
        <v>127</v>
      </c>
      <c r="C44">
        <v>4</v>
      </c>
      <c r="D44" s="3">
        <v>0.1</v>
      </c>
      <c r="E44" s="3">
        <f t="shared" si="1"/>
        <v>0.4</v>
      </c>
      <c r="F44" t="s">
        <v>156</v>
      </c>
    </row>
    <row r="45" spans="1:6" x14ac:dyDescent="0.25">
      <c r="A45" s="6" t="s">
        <v>107</v>
      </c>
      <c r="B45" s="6" t="s">
        <v>128</v>
      </c>
      <c r="C45">
        <v>2</v>
      </c>
      <c r="D45" s="3">
        <v>9.1999999999999993</v>
      </c>
      <c r="E45" s="3">
        <f t="shared" si="1"/>
        <v>18.399999999999999</v>
      </c>
      <c r="F45" t="s">
        <v>157</v>
      </c>
    </row>
    <row r="46" spans="1:6" x14ac:dyDescent="0.25">
      <c r="A46" s="6" t="s">
        <v>179</v>
      </c>
      <c r="B46" s="6" t="s">
        <v>129</v>
      </c>
      <c r="C46">
        <v>6</v>
      </c>
      <c r="D46" s="3">
        <v>0.1</v>
      </c>
      <c r="E46" s="3">
        <f t="shared" si="1"/>
        <v>0.60000000000000009</v>
      </c>
      <c r="F46" t="s">
        <v>158</v>
      </c>
    </row>
    <row r="47" spans="1:6" x14ac:dyDescent="0.25">
      <c r="A47" s="6" t="s">
        <v>180</v>
      </c>
      <c r="B47" s="6" t="s">
        <v>130</v>
      </c>
      <c r="C47">
        <v>2</v>
      </c>
      <c r="D47" s="3">
        <v>0.1</v>
      </c>
      <c r="E47" s="3">
        <f t="shared" si="1"/>
        <v>0.2</v>
      </c>
      <c r="F47" t="s">
        <v>159</v>
      </c>
    </row>
    <row r="48" spans="1:6" x14ac:dyDescent="0.25">
      <c r="A48" s="6" t="s">
        <v>181</v>
      </c>
      <c r="B48" s="6" t="s">
        <v>49</v>
      </c>
      <c r="C48">
        <v>10</v>
      </c>
      <c r="D48" s="3">
        <v>0.06</v>
      </c>
      <c r="E48" s="3">
        <f t="shared" si="1"/>
        <v>0.6</v>
      </c>
      <c r="F48" t="s">
        <v>160</v>
      </c>
    </row>
    <row r="49" spans="1:6" x14ac:dyDescent="0.25">
      <c r="A49" s="6" t="s">
        <v>182</v>
      </c>
      <c r="B49" s="6" t="s">
        <v>131</v>
      </c>
      <c r="C49">
        <v>4</v>
      </c>
      <c r="D49" s="3">
        <v>0.1</v>
      </c>
      <c r="E49" s="3">
        <f t="shared" si="1"/>
        <v>0.4</v>
      </c>
      <c r="F49" t="s">
        <v>161</v>
      </c>
    </row>
    <row r="50" spans="1:6" x14ac:dyDescent="0.25">
      <c r="A50" s="6" t="s">
        <v>183</v>
      </c>
      <c r="B50" s="6" t="s">
        <v>132</v>
      </c>
      <c r="C50">
        <v>4</v>
      </c>
      <c r="D50" s="3">
        <v>0.1</v>
      </c>
      <c r="E50" s="3">
        <f t="shared" si="1"/>
        <v>0.4</v>
      </c>
      <c r="F50" t="s">
        <v>162</v>
      </c>
    </row>
    <row r="51" spans="1:6" x14ac:dyDescent="0.25">
      <c r="A51" s="6" t="s">
        <v>184</v>
      </c>
      <c r="B51" s="6" t="s">
        <v>133</v>
      </c>
      <c r="C51">
        <v>8</v>
      </c>
      <c r="D51" s="3">
        <v>3.73</v>
      </c>
      <c r="E51" s="3">
        <f t="shared" si="1"/>
        <v>29.84</v>
      </c>
      <c r="F51" t="s">
        <v>163</v>
      </c>
    </row>
    <row r="52" spans="1:6" x14ac:dyDescent="0.25">
      <c r="A52" s="6" t="s">
        <v>185</v>
      </c>
      <c r="B52" s="6" t="s">
        <v>134</v>
      </c>
      <c r="C52">
        <v>4</v>
      </c>
      <c r="D52" s="3">
        <v>0.24</v>
      </c>
      <c r="E52" s="3">
        <f t="shared" si="1"/>
        <v>0.96</v>
      </c>
      <c r="F52" t="s">
        <v>164</v>
      </c>
    </row>
    <row r="53" spans="1:6" x14ac:dyDescent="0.25">
      <c r="A53" s="6" t="s">
        <v>108</v>
      </c>
      <c r="B53" s="6" t="s">
        <v>135</v>
      </c>
      <c r="C53">
        <v>2</v>
      </c>
      <c r="D53" s="3">
        <v>5.33</v>
      </c>
      <c r="E53" s="3">
        <f t="shared" si="1"/>
        <v>10.66</v>
      </c>
      <c r="F53" t="s">
        <v>165</v>
      </c>
    </row>
    <row r="54" spans="1:6" x14ac:dyDescent="0.25">
      <c r="A54" s="6" t="s">
        <v>109</v>
      </c>
      <c r="B54" s="6">
        <v>877580616</v>
      </c>
      <c r="C54">
        <v>2</v>
      </c>
      <c r="D54" s="3">
        <v>0.56999999999999995</v>
      </c>
      <c r="E54" s="3">
        <f t="shared" si="1"/>
        <v>1.1399999999999999</v>
      </c>
      <c r="F54" t="s">
        <v>166</v>
      </c>
    </row>
    <row r="55" spans="1:6" x14ac:dyDescent="0.25">
      <c r="A55" s="6" t="s">
        <v>110</v>
      </c>
      <c r="B55" s="6">
        <v>877580416</v>
      </c>
      <c r="C55">
        <v>2</v>
      </c>
      <c r="D55" s="3">
        <v>0.42</v>
      </c>
      <c r="E55" s="3">
        <f t="shared" si="1"/>
        <v>0.84</v>
      </c>
      <c r="F55" t="s">
        <v>167</v>
      </c>
    </row>
    <row r="56" spans="1:6" x14ac:dyDescent="0.25">
      <c r="A56" s="6" t="s">
        <v>111</v>
      </c>
      <c r="B56" s="6" t="s">
        <v>136</v>
      </c>
      <c r="C56">
        <v>4</v>
      </c>
      <c r="D56" s="3">
        <v>0.51</v>
      </c>
      <c r="E56" s="3">
        <f t="shared" si="1"/>
        <v>2.04</v>
      </c>
      <c r="F56" t="s">
        <v>168</v>
      </c>
    </row>
    <row r="57" spans="1:6" x14ac:dyDescent="0.25">
      <c r="A57" s="6" t="s">
        <v>112</v>
      </c>
      <c r="B57" s="6" t="s">
        <v>137</v>
      </c>
      <c r="C57">
        <v>4</v>
      </c>
      <c r="D57" s="3">
        <v>0.42</v>
      </c>
      <c r="E57" s="3">
        <f t="shared" si="1"/>
        <v>1.68</v>
      </c>
      <c r="F57" t="s">
        <v>169</v>
      </c>
    </row>
    <row r="58" spans="1:6" x14ac:dyDescent="0.25">
      <c r="A58" s="6" t="s">
        <v>3</v>
      </c>
      <c r="B58" s="6" t="s">
        <v>138</v>
      </c>
      <c r="C58">
        <v>2</v>
      </c>
      <c r="D58" s="3">
        <v>0.49</v>
      </c>
      <c r="E58" s="3">
        <f t="shared" si="1"/>
        <v>0.98</v>
      </c>
      <c r="F58" t="s">
        <v>170</v>
      </c>
    </row>
    <row r="59" spans="1:6" x14ac:dyDescent="0.25">
      <c r="A59" s="6" t="s">
        <v>113</v>
      </c>
      <c r="B59" s="6" t="s">
        <v>139</v>
      </c>
      <c r="C59">
        <v>4</v>
      </c>
      <c r="D59" s="3">
        <v>3.85</v>
      </c>
      <c r="E59" s="3">
        <f t="shared" si="1"/>
        <v>15.4</v>
      </c>
      <c r="F59" t="s">
        <v>171</v>
      </c>
    </row>
    <row r="60" spans="1:6" x14ac:dyDescent="0.25">
      <c r="A60" s="6" t="s">
        <v>72</v>
      </c>
      <c r="B60" s="6" t="s">
        <v>13</v>
      </c>
      <c r="C60">
        <v>2</v>
      </c>
      <c r="D60" s="3">
        <v>0.65</v>
      </c>
      <c r="E60" s="3">
        <f t="shared" si="1"/>
        <v>1.3</v>
      </c>
      <c r="F60" t="s">
        <v>14</v>
      </c>
    </row>
    <row r="61" spans="1:6" x14ac:dyDescent="0.25">
      <c r="A61" s="6" t="s">
        <v>114</v>
      </c>
      <c r="B61" s="6" t="s">
        <v>140</v>
      </c>
      <c r="C61">
        <v>2</v>
      </c>
      <c r="D61" s="3">
        <v>1.71</v>
      </c>
      <c r="E61" s="3">
        <f t="shared" si="1"/>
        <v>3.42</v>
      </c>
      <c r="F61" t="s">
        <v>172</v>
      </c>
    </row>
    <row r="62" spans="1:6" x14ac:dyDescent="0.25">
      <c r="A62" s="6" t="s">
        <v>115</v>
      </c>
      <c r="B62" s="6" t="s">
        <v>141</v>
      </c>
      <c r="C62">
        <v>2</v>
      </c>
      <c r="D62" s="3">
        <v>0.25</v>
      </c>
      <c r="E62" s="3">
        <f t="shared" si="1"/>
        <v>0.5</v>
      </c>
      <c r="F62" t="s">
        <v>173</v>
      </c>
    </row>
    <row r="63" spans="1:6" x14ac:dyDescent="0.25">
      <c r="A63" s="6" t="s">
        <v>116</v>
      </c>
      <c r="B63" s="6" t="s">
        <v>142</v>
      </c>
      <c r="C63">
        <v>10</v>
      </c>
      <c r="D63" s="3">
        <v>0.13</v>
      </c>
      <c r="E63" s="3">
        <f t="shared" si="1"/>
        <v>1.3</v>
      </c>
      <c r="F63" t="s">
        <v>174</v>
      </c>
    </row>
    <row r="64" spans="1:6" x14ac:dyDescent="0.25">
      <c r="A64" s="6" t="s">
        <v>117</v>
      </c>
      <c r="B64" s="6" t="s">
        <v>143</v>
      </c>
      <c r="C64">
        <v>4</v>
      </c>
      <c r="D64" s="3">
        <v>6.39</v>
      </c>
      <c r="E64" s="3">
        <f t="shared" si="1"/>
        <v>25.56</v>
      </c>
      <c r="F64" t="s">
        <v>175</v>
      </c>
    </row>
    <row r="65" spans="1:6" x14ac:dyDescent="0.25">
      <c r="A65" s="6" t="s">
        <v>187</v>
      </c>
      <c r="B65" s="6"/>
      <c r="C65">
        <v>2</v>
      </c>
      <c r="D65" s="3">
        <v>0.1</v>
      </c>
      <c r="E65" s="3">
        <f t="shared" si="1"/>
        <v>0.2</v>
      </c>
    </row>
    <row r="66" spans="1:6" x14ac:dyDescent="0.25">
      <c r="A66" s="6" t="s">
        <v>188</v>
      </c>
      <c r="B66" s="6" t="s">
        <v>144</v>
      </c>
      <c r="C66">
        <v>4</v>
      </c>
      <c r="D66" s="3">
        <v>0.1</v>
      </c>
      <c r="E66" s="3">
        <f t="shared" si="1"/>
        <v>0.4</v>
      </c>
      <c r="F66" t="s">
        <v>186</v>
      </c>
    </row>
    <row r="67" spans="1:6" x14ac:dyDescent="0.25">
      <c r="A67" s="6" t="s">
        <v>189</v>
      </c>
      <c r="B67" s="6" t="s">
        <v>145</v>
      </c>
      <c r="C67">
        <v>2</v>
      </c>
      <c r="D67" s="3">
        <v>4.46</v>
      </c>
      <c r="E67" s="3">
        <f t="shared" si="1"/>
        <v>8.92</v>
      </c>
      <c r="F67" t="s">
        <v>176</v>
      </c>
    </row>
    <row r="68" spans="1:6" x14ac:dyDescent="0.25">
      <c r="A68" s="6" t="s">
        <v>190</v>
      </c>
      <c r="B68" s="6" t="s">
        <v>146</v>
      </c>
      <c r="C68">
        <v>26</v>
      </c>
      <c r="D68" s="3">
        <v>0.24</v>
      </c>
      <c r="E68" s="3">
        <f t="shared" si="1"/>
        <v>6.24</v>
      </c>
      <c r="F68" t="s">
        <v>177</v>
      </c>
    </row>
    <row r="69" spans="1:6" x14ac:dyDescent="0.25">
      <c r="A69" s="6" t="s">
        <v>118</v>
      </c>
      <c r="B69" s="6" t="s">
        <v>147</v>
      </c>
      <c r="C69">
        <v>1</v>
      </c>
      <c r="D69" s="3">
        <v>47.95</v>
      </c>
      <c r="E69" s="3">
        <f t="shared" si="1"/>
        <v>47.95</v>
      </c>
      <c r="F69" t="s">
        <v>178</v>
      </c>
    </row>
    <row r="70" spans="1:6" x14ac:dyDescent="0.25">
      <c r="A70" s="7" t="s">
        <v>96</v>
      </c>
      <c r="B70" s="7"/>
      <c r="C70" s="7"/>
      <c r="D70" s="7"/>
      <c r="E70" s="3">
        <f>20+1.07*SUM(E36:E69)</f>
        <v>224.57330000000007</v>
      </c>
    </row>
    <row r="72" spans="1:6" x14ac:dyDescent="0.25">
      <c r="A72" s="9" t="s">
        <v>191</v>
      </c>
      <c r="B72" s="9"/>
      <c r="C72" s="9"/>
      <c r="D72" s="9"/>
      <c r="E72" s="9"/>
      <c r="F72" s="9"/>
    </row>
    <row r="73" spans="1:6" x14ac:dyDescent="0.25">
      <c r="A73" t="s">
        <v>192</v>
      </c>
      <c r="C73">
        <v>1</v>
      </c>
      <c r="D73" s="3">
        <v>0</v>
      </c>
      <c r="E73" s="3">
        <v>0</v>
      </c>
      <c r="F73" t="s">
        <v>195</v>
      </c>
    </row>
    <row r="74" spans="1:6" x14ac:dyDescent="0.25">
      <c r="A74" t="s">
        <v>193</v>
      </c>
      <c r="C74">
        <v>10</v>
      </c>
      <c r="D74" s="3">
        <v>5</v>
      </c>
      <c r="E74" s="3">
        <v>5</v>
      </c>
      <c r="F74" t="s">
        <v>195</v>
      </c>
    </row>
    <row r="75" spans="1:6" x14ac:dyDescent="0.25">
      <c r="A75" t="s">
        <v>194</v>
      </c>
      <c r="C75">
        <v>10</v>
      </c>
      <c r="D75" s="3">
        <v>5</v>
      </c>
      <c r="E75" s="3">
        <v>5</v>
      </c>
      <c r="F75" t="s">
        <v>195</v>
      </c>
    </row>
    <row r="76" spans="1:6" x14ac:dyDescent="0.25">
      <c r="A76" s="5" t="s">
        <v>96</v>
      </c>
      <c r="B76" s="5"/>
      <c r="C76" s="5"/>
      <c r="D76" s="5"/>
      <c r="E76" s="3">
        <f>46+SUM(E73:E75)</f>
        <v>56</v>
      </c>
    </row>
    <row r="78" spans="1:6" x14ac:dyDescent="0.25">
      <c r="A78" s="8" t="s">
        <v>196</v>
      </c>
      <c r="B78" s="8"/>
      <c r="C78" s="8"/>
      <c r="D78" s="8"/>
      <c r="E78" s="10">
        <f>E33+E70+E76</f>
        <v>455.32740000000013</v>
      </c>
    </row>
  </sheetData>
  <mergeCells count="6">
    <mergeCell ref="A78:D78"/>
    <mergeCell ref="A1:F1"/>
    <mergeCell ref="A35:F35"/>
    <mergeCell ref="A70:D70"/>
    <mergeCell ref="A72:F72"/>
    <mergeCell ref="A76:D76"/>
  </mergeCells>
  <hyperlinks>
    <hyperlink ref="F3" r:id="rId1"/>
    <hyperlink ref="F4" r:id="rId2" display="http://www.digikey.com/product-detail/en/stmicroelectronics/STTH3R06S/497-3779-"/>
    <hyperlink ref="F6" r:id="rId3" display="http://www.digikey.com/product-detail/en/stmicroelectronics/STPS140A/497-2453-1-"/>
    <hyperlink ref="F7" r:id="rId4" display="http://www.digikey.com/product-detail/en/texas-instruments/LMV771MG-"/>
    <hyperlink ref="F8" r:id="rId5"/>
    <hyperlink ref="F9" r:id="rId6" display="https://www.digikey.com/products/en/integrated-circuits-ics/pmic-gate-drivers/730?k=&amp;pkeyword=&amp;pv1745=302&amp;FV=fffc0096%2C1c0011%2C1c0006%2C1140003%2C7680024%2Cmu118V%7C1025%2C1e280002%2Cii2%7C1931%2C1e300003%2Cffe002da&amp;quantity=0&amp;ColumnSort=0&amp;page=1&amp;stock=1&amp;pageSize=25"/>
    <hyperlink ref="F11" r:id="rId7"/>
    <hyperlink ref="F12" r:id="rId8" display="http://www.digikey.com/product-detail/en/kemet/C1206C106J8RACTU/399-9310-1-"/>
    <hyperlink ref="F13" r:id="rId9" display="http://www.digikey.com/products/en?keywords=PHE450MK4390JR05"/>
    <hyperlink ref="F14" r:id="rId10"/>
    <hyperlink ref="F15" r:id="rId11"/>
    <hyperlink ref="F16" r:id="rId12"/>
    <hyperlink ref="F18" r:id="rId13" display="https://www.digikey.com/product-detail/en/kemet/C1210C156K8PACTU/399-3298-1- ND/608493"/>
    <hyperlink ref="F19" r:id="rId14" display="https://www.digikey.com/product-detail/en/pulse-electronics- power/PA0511.221NL/553-2896-ND/5436438"/>
    <hyperlink ref="F21" r:id="rId15" display="https://www.digikey.com/product-detail/en/yageo/PA2512FKF070R002E/YAG2137CT- ND/5139585"/>
    <hyperlink ref="F22" r:id="rId16" display="https://www.digikey.com/product-detail/en/panasonic-electronic-components/ERJ- 3EKF7502V/P75.0KHCT-ND/198503"/>
    <hyperlink ref="F23" r:id="rId17" display="https://www.digikey.com/product-detail/en/panasonic-electronic-components/ERJ- 8GEYJ4R7V/P4.7ECT-ND/282511"/>
    <hyperlink ref="F24" r:id="rId18"/>
    <hyperlink ref="F25" r:id="rId19" display="https://www.digikey.com/product-detail/en/panasonic-electronic-components/ERJ- 3EKF1003V/P100KHCT-ND/198110"/>
    <hyperlink ref="F26" r:id="rId20"/>
    <hyperlink ref="F27" r:id="rId21" display="https://www.digikey.com/product-detail/en/panasonic-electronic-components/ERJ- 3EKF1001V/P1.00KHCT-ND/198071"/>
    <hyperlink ref="F28" r:id="rId22"/>
    <hyperlink ref="F29" r:id="rId23" display="https://www.digikey.com/product-detail/en/panasonic-electronic-components/ERJ- 3EKF51R0V/P51.0HCT-ND/1746790"/>
    <hyperlink ref="F30" r:id="rId24"/>
    <hyperlink ref="F5" r:id="rId25"/>
    <hyperlink ref="F36" r:id="rId26"/>
    <hyperlink ref="F37" r:id="rId27"/>
    <hyperlink ref="F38" r:id="rId28"/>
    <hyperlink ref="F39" r:id="rId29"/>
    <hyperlink ref="F40" r:id="rId30"/>
    <hyperlink ref="F41" r:id="rId31"/>
    <hyperlink ref="F42" r:id="rId32"/>
    <hyperlink ref="F43" r:id="rId33"/>
    <hyperlink ref="F44" r:id="rId34"/>
    <hyperlink ref="F45" r:id="rId35"/>
    <hyperlink ref="F46" r:id="rId36"/>
    <hyperlink ref="F47" r:id="rId37"/>
    <hyperlink ref="F48" r:id="rId38"/>
    <hyperlink ref="F49" r:id="rId39"/>
    <hyperlink ref="F50" r:id="rId40"/>
    <hyperlink ref="F51" r:id="rId41"/>
    <hyperlink ref="F52" r:id="rId42"/>
    <hyperlink ref="F53" r:id="rId43"/>
    <hyperlink ref="F54" r:id="rId44"/>
    <hyperlink ref="F55" r:id="rId45"/>
    <hyperlink ref="F56" r:id="rId46"/>
    <hyperlink ref="F57" r:id="rId47"/>
    <hyperlink ref="F58" r:id="rId48"/>
    <hyperlink ref="F59" r:id="rId49"/>
    <hyperlink ref="F60" r:id="rId50"/>
    <hyperlink ref="F61" r:id="rId51"/>
    <hyperlink ref="F62" r:id="rId52"/>
    <hyperlink ref="F63" r:id="rId53"/>
    <hyperlink ref="F64" r:id="rId54"/>
    <hyperlink ref="F66" r:id="rId55" display="https://www.digikey.com/product-detail/en/rohm-semiconductor/ESR03EZPJ220/RHM22DCT-ND/1983787"/>
    <hyperlink ref="F67" r:id="rId56"/>
    <hyperlink ref="F68" r:id="rId57"/>
    <hyperlink ref="F69" r:id="rId58"/>
  </hyperlinks>
  <pageMargins left="0.7" right="0.7" top="0.75" bottom="0.75" header="0.3" footer="0.3"/>
  <pageSetup orientation="portrait" horizontalDpi="300" verticalDpi="300" r:id="rId5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Claudio</dc:creator>
  <cp:lastModifiedBy>Jeffrey Claudio</cp:lastModifiedBy>
  <dcterms:created xsi:type="dcterms:W3CDTF">2018-07-17T22:52:13Z</dcterms:created>
  <dcterms:modified xsi:type="dcterms:W3CDTF">2018-07-18T00:35:48Z</dcterms:modified>
</cp:coreProperties>
</file>