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Univercidad\Ciclo 5\Metodos Numericos\codigo_y mas\excel\"/>
    </mc:Choice>
  </mc:AlternateContent>
  <xr:revisionPtr revIDLastSave="0" documentId="13_ncr:1_{A9553ED4-C667-4DED-9C04-BB161E09D4C0}" xr6:coauthVersionLast="47" xr6:coauthVersionMax="47" xr10:uidLastSave="{00000000-0000-0000-0000-000000000000}"/>
  <bookViews>
    <workbookView xWindow="-120" yWindow="-120" windowWidth="29040" windowHeight="15720" activeTab="1" xr2:uid="{0EF30E29-5CB6-4172-B728-A3E313FDB94D}"/>
  </bookViews>
  <sheets>
    <sheet name="Hoja1" sheetId="1" r:id="rId1"/>
    <sheet name="Hoja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21" i="2" l="1"/>
  <c r="F21" i="2"/>
  <c r="D21" i="2"/>
  <c r="I21" i="2" s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C6" i="2"/>
  <c r="D6" i="2" s="1"/>
  <c r="E5" i="2"/>
  <c r="D5" i="2"/>
  <c r="J21" i="2" l="1"/>
  <c r="E22" i="2" s="1"/>
  <c r="H21" i="2"/>
  <c r="E6" i="2"/>
  <c r="C7" i="2"/>
  <c r="C22" i="2" l="1"/>
  <c r="F22" i="2" s="1"/>
  <c r="E7" i="2"/>
  <c r="D7" i="2"/>
  <c r="C8" i="2"/>
  <c r="G22" i="2" l="1"/>
  <c r="H22" i="2" s="1"/>
  <c r="D22" i="2"/>
  <c r="E8" i="2"/>
  <c r="D8" i="2"/>
  <c r="C9" i="2"/>
  <c r="K22" i="2" l="1"/>
  <c r="L22" i="2" s="1"/>
  <c r="M22" i="2" s="1"/>
  <c r="I22" i="2"/>
  <c r="J22" i="2" s="1"/>
  <c r="C10" i="2"/>
  <c r="D9" i="2"/>
  <c r="E9" i="2"/>
  <c r="C23" i="2" l="1"/>
  <c r="F23" i="2" s="1"/>
  <c r="E23" i="2"/>
  <c r="E10" i="2"/>
  <c r="C11" i="2"/>
  <c r="D10" i="2"/>
  <c r="G23" i="2" l="1"/>
  <c r="H23" i="2" s="1"/>
  <c r="D23" i="2"/>
  <c r="E11" i="2"/>
  <c r="D11" i="2"/>
  <c r="C12" i="2"/>
  <c r="K23" i="2" l="1"/>
  <c r="L23" i="2" s="1"/>
  <c r="M23" i="2" s="1"/>
  <c r="I23" i="2"/>
  <c r="J23" i="2" s="1"/>
  <c r="E12" i="2"/>
  <c r="D12" i="2"/>
  <c r="C13" i="2"/>
  <c r="E24" i="2" l="1"/>
  <c r="C24" i="2"/>
  <c r="F24" i="2" s="1"/>
  <c r="D13" i="2"/>
  <c r="C14" i="2"/>
  <c r="E13" i="2"/>
  <c r="G24" i="2" l="1"/>
  <c r="H24" i="2" s="1"/>
  <c r="D24" i="2"/>
  <c r="E14" i="2"/>
  <c r="C15" i="2"/>
  <c r="D14" i="2"/>
  <c r="K24" i="2" l="1"/>
  <c r="L24" i="2" s="1"/>
  <c r="M24" i="2" s="1"/>
  <c r="I24" i="2"/>
  <c r="J24" i="2" s="1"/>
  <c r="C16" i="2"/>
  <c r="E15" i="2"/>
  <c r="D15" i="2"/>
  <c r="C25" i="2" l="1"/>
  <c r="F25" i="2" s="1"/>
  <c r="E25" i="2"/>
  <c r="E16" i="2"/>
  <c r="D16" i="2"/>
  <c r="C17" i="2"/>
  <c r="G25" i="2" l="1"/>
  <c r="H25" i="2" s="1"/>
  <c r="D25" i="2"/>
  <c r="E17" i="2"/>
  <c r="D17" i="2"/>
  <c r="K25" i="2" l="1"/>
  <c r="L25" i="2" s="1"/>
  <c r="M25" i="2" s="1"/>
  <c r="I25" i="2"/>
  <c r="J25" i="2" s="1"/>
  <c r="E26" i="2" l="1"/>
  <c r="C26" i="2"/>
  <c r="F26" i="2" s="1"/>
  <c r="G26" i="2" l="1"/>
  <c r="H26" i="2" s="1"/>
  <c r="D26" i="2"/>
  <c r="K26" i="2" l="1"/>
  <c r="L26" i="2" s="1"/>
  <c r="M26" i="2" s="1"/>
  <c r="I26" i="2"/>
  <c r="J26" i="2" s="1"/>
  <c r="E27" i="2" l="1"/>
  <c r="C27" i="2"/>
  <c r="F27" i="2" s="1"/>
  <c r="G27" i="2" l="1"/>
  <c r="H27" i="2" s="1"/>
  <c r="D27" i="2"/>
  <c r="K27" i="2" l="1"/>
  <c r="L27" i="2" s="1"/>
  <c r="M27" i="2" s="1"/>
  <c r="I27" i="2"/>
  <c r="J27" i="2" s="1"/>
  <c r="C28" i="2" l="1"/>
  <c r="F28" i="2" s="1"/>
  <c r="E28" i="2"/>
  <c r="G28" i="2" l="1"/>
  <c r="H28" i="2" s="1"/>
  <c r="D28" i="2"/>
  <c r="K28" i="2" l="1"/>
  <c r="L28" i="2" s="1"/>
  <c r="M28" i="2" s="1"/>
  <c r="I28" i="2"/>
  <c r="J28" i="2" s="1"/>
  <c r="C29" i="2" l="1"/>
  <c r="F29" i="2" s="1"/>
  <c r="E29" i="2"/>
  <c r="G29" i="2" l="1"/>
  <c r="H29" i="2" s="1"/>
  <c r="D29" i="2"/>
  <c r="K29" i="2" l="1"/>
  <c r="L29" i="2" s="1"/>
  <c r="M29" i="2" s="1"/>
  <c r="I29" i="2"/>
  <c r="J29" i="2" s="1"/>
  <c r="E30" i="2" l="1"/>
  <c r="C30" i="2"/>
  <c r="F30" i="2" s="1"/>
  <c r="G30" i="2" l="1"/>
  <c r="H30" i="2" s="1"/>
  <c r="D30" i="2"/>
  <c r="K30" i="2" l="1"/>
  <c r="L30" i="2" s="1"/>
  <c r="M30" i="2" s="1"/>
  <c r="I30" i="2"/>
  <c r="J30" i="2" s="1"/>
  <c r="C31" i="2" l="1"/>
  <c r="F31" i="2" s="1"/>
  <c r="E31" i="2"/>
  <c r="G31" i="2" l="1"/>
  <c r="D31" i="2"/>
  <c r="H31" i="2"/>
  <c r="K31" i="2" l="1"/>
  <c r="L31" i="2" s="1"/>
  <c r="M31" i="2" s="1"/>
  <c r="I31" i="2"/>
  <c r="J31" i="2" s="1"/>
  <c r="E32" i="2" l="1"/>
  <c r="C32" i="2"/>
  <c r="F32" i="2" s="1"/>
  <c r="G32" i="2" l="1"/>
  <c r="H32" i="2" s="1"/>
  <c r="D32" i="2"/>
  <c r="K32" i="2" l="1"/>
  <c r="L32" i="2" s="1"/>
  <c r="M32" i="2" s="1"/>
  <c r="I32" i="2"/>
  <c r="J32" i="2" s="1"/>
  <c r="C33" i="2" l="1"/>
  <c r="F33" i="2" s="1"/>
  <c r="E33" i="2"/>
  <c r="G33" i="2" l="1"/>
  <c r="H33" i="2" s="1"/>
  <c r="D33" i="2"/>
  <c r="K33" i="2" l="1"/>
  <c r="L33" i="2" s="1"/>
  <c r="M33" i="2" s="1"/>
  <c r="I33" i="2"/>
  <c r="J33" i="2" s="1"/>
  <c r="C34" i="2" l="1"/>
  <c r="F34" i="2" s="1"/>
  <c r="E34" i="2"/>
  <c r="G34" i="2" l="1"/>
  <c r="D34" i="2"/>
  <c r="H34" i="2"/>
  <c r="K34" i="2" l="1"/>
  <c r="L34" i="2" s="1"/>
  <c r="M34" i="2" s="1"/>
  <c r="I34" i="2"/>
  <c r="J34" i="2" s="1"/>
  <c r="C35" i="2" l="1"/>
  <c r="F35" i="2" s="1"/>
  <c r="E35" i="2"/>
  <c r="G35" i="2" l="1"/>
  <c r="D35" i="2"/>
  <c r="H35" i="2"/>
  <c r="K35" i="2" l="1"/>
  <c r="L35" i="2" s="1"/>
  <c r="M35" i="2" s="1"/>
  <c r="I35" i="2"/>
  <c r="J35" i="2" s="1"/>
  <c r="C36" i="2" l="1"/>
  <c r="F36" i="2" s="1"/>
  <c r="E36" i="2"/>
  <c r="G36" i="2" l="1"/>
  <c r="D36" i="2"/>
  <c r="H36" i="2"/>
  <c r="K36" i="2" l="1"/>
  <c r="L36" i="2" s="1"/>
  <c r="M36" i="2" s="1"/>
  <c r="I36" i="2"/>
  <c r="J36" i="2" s="1"/>
  <c r="C37" i="2" l="1"/>
  <c r="F37" i="2" s="1"/>
  <c r="E37" i="2"/>
  <c r="G37" i="2" l="1"/>
  <c r="D37" i="2"/>
  <c r="H37" i="2"/>
  <c r="K37" i="2" l="1"/>
  <c r="L37" i="2" s="1"/>
  <c r="M37" i="2" s="1"/>
  <c r="I37" i="2"/>
  <c r="J37" i="2" s="1"/>
  <c r="C38" i="2" l="1"/>
  <c r="F38" i="2" s="1"/>
  <c r="E38" i="2"/>
  <c r="G38" i="2" l="1"/>
  <c r="D38" i="2"/>
  <c r="H38" i="2"/>
  <c r="K38" i="2" l="1"/>
  <c r="L38" i="2" s="1"/>
  <c r="M38" i="2" s="1"/>
  <c r="I38" i="2"/>
  <c r="J38" i="2" s="1"/>
  <c r="E39" i="2" l="1"/>
  <c r="C39" i="2"/>
  <c r="F39" i="2" s="1"/>
  <c r="D39" i="2" l="1"/>
  <c r="G39" i="2"/>
  <c r="H39" i="2" s="1"/>
  <c r="K39" i="2" l="1"/>
  <c r="L39" i="2" s="1"/>
  <c r="M39" i="2" s="1"/>
  <c r="I39" i="2"/>
  <c r="J39" i="2" s="1"/>
  <c r="E40" i="2" l="1"/>
  <c r="C40" i="2"/>
  <c r="F40" i="2" s="1"/>
  <c r="G40" i="2" l="1"/>
  <c r="H40" i="2" s="1"/>
  <c r="D40" i="2"/>
  <c r="K40" i="2" l="1"/>
  <c r="L40" i="2" s="1"/>
  <c r="M40" i="2" s="1"/>
  <c r="I40" i="2"/>
  <c r="J40" i="2" s="1"/>
  <c r="B28" i="1" l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27" i="1"/>
  <c r="B17" i="1"/>
  <c r="B18" i="1"/>
  <c r="B19" i="1"/>
  <c r="B20" i="1"/>
  <c r="B21" i="1"/>
  <c r="B22" i="1"/>
  <c r="B7" i="1" l="1"/>
  <c r="B8" i="1"/>
  <c r="B9" i="1"/>
  <c r="B10" i="1"/>
  <c r="B11" i="1"/>
  <c r="B12" i="1"/>
  <c r="B13" i="1"/>
  <c r="B14" i="1"/>
  <c r="B15" i="1"/>
  <c r="B16" i="1"/>
  <c r="B6" i="1"/>
</calcChain>
</file>

<file path=xl/sharedStrings.xml><?xml version="1.0" encoding="utf-8"?>
<sst xmlns="http://schemas.openxmlformats.org/spreadsheetml/2006/main" count="28" uniqueCount="25">
  <si>
    <t>x</t>
  </si>
  <si>
    <t>f(x)</t>
  </si>
  <si>
    <t>Serie de Taylor</t>
  </si>
  <si>
    <t>f'(x)</t>
  </si>
  <si>
    <t>f''(x)</t>
  </si>
  <si>
    <t>f'''(x)</t>
  </si>
  <si>
    <t>f''''(x)</t>
  </si>
  <si>
    <t>hi</t>
  </si>
  <si>
    <t>f(x)=-SENX-COSX</t>
  </si>
  <si>
    <t>Grados</t>
  </si>
  <si>
    <t>f(x)=cos(x)</t>
  </si>
  <si>
    <t>g(x)=sen(x)</t>
  </si>
  <si>
    <t>it</t>
  </si>
  <si>
    <t>xi</t>
  </si>
  <si>
    <t>xr</t>
  </si>
  <si>
    <t>Xu</t>
  </si>
  <si>
    <t>f(xi)</t>
  </si>
  <si>
    <t>f(xu)</t>
  </si>
  <si>
    <t>f(xi)*f(xu)</t>
  </si>
  <si>
    <t>f(xr)</t>
  </si>
  <si>
    <t>f(xi)*f(xr)</t>
  </si>
  <si>
    <t>Ea</t>
  </si>
  <si>
    <t>Er</t>
  </si>
  <si>
    <t>Er%</t>
  </si>
  <si>
    <t>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</si>
</sst>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9" formatCode="0.000000"/>
    <numFmt numFmtId="172" formatCode="0.0000"/>
    <numFmt numFmtId="175" formatCode="0.000000000"/>
  </numFmts>
  <fonts count="2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/>
    <xf numFmtId="0" fontId="0" fillId="0" borderId="0" xfId="0" applyAlignment="1">
      <alignment horizontal="center" vertical="center"/>
    </xf>
    <xf numFmtId="0" fontId="0" fillId="0" borderId="0" xfId="0"/>
    <xf numFmtId="0" fontId="1" fillId="0" borderId="0" xfId="0" applyFont="1"/>
    <xf numFmtId="0" fontId="0" fillId="0" borderId="0" xfId="0" applyAlignment="1">
      <alignment horizontal="center" vertical="center"/>
    </xf>
    <xf numFmtId="172" fontId="0" fillId="0" borderId="0" xfId="0" applyNumberFormat="1" applyAlignment="1">
      <alignment horizontal="center" vertical="center"/>
    </xf>
    <xf numFmtId="169" fontId="0" fillId="0" borderId="1" xfId="0" applyNumberFormat="1" applyBorder="1" applyAlignment="1">
      <alignment horizontal="center" vertical="center"/>
    </xf>
    <xf numFmtId="175" fontId="0" fillId="0" borderId="1" xfId="0" applyNumberFormat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Hoja1!$B$5</c:f>
              <c:strCache>
                <c:ptCount val="1"/>
                <c:pt idx="0">
                  <c:v>f(x)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Hoja1!$A$6:$A$22</c:f>
              <c:numCache>
                <c:formatCode>General</c:formatCode>
                <c:ptCount val="17"/>
                <c:pt idx="0">
                  <c:v>0</c:v>
                </c:pt>
                <c:pt idx="1">
                  <c:v>0.25</c:v>
                </c:pt>
                <c:pt idx="2">
                  <c:v>0.5</c:v>
                </c:pt>
                <c:pt idx="3">
                  <c:v>0.75</c:v>
                </c:pt>
                <c:pt idx="4">
                  <c:v>1</c:v>
                </c:pt>
                <c:pt idx="5">
                  <c:v>1.25</c:v>
                </c:pt>
                <c:pt idx="6">
                  <c:v>1.5</c:v>
                </c:pt>
                <c:pt idx="7">
                  <c:v>1.75</c:v>
                </c:pt>
                <c:pt idx="8">
                  <c:v>2</c:v>
                </c:pt>
                <c:pt idx="9">
                  <c:v>2.25</c:v>
                </c:pt>
                <c:pt idx="10">
                  <c:v>2.5</c:v>
                </c:pt>
                <c:pt idx="11">
                  <c:v>2.75</c:v>
                </c:pt>
                <c:pt idx="12">
                  <c:v>3</c:v>
                </c:pt>
                <c:pt idx="13">
                  <c:v>3.25</c:v>
                </c:pt>
                <c:pt idx="14">
                  <c:v>3.5</c:v>
                </c:pt>
                <c:pt idx="15">
                  <c:v>3.75</c:v>
                </c:pt>
                <c:pt idx="16">
                  <c:v>4</c:v>
                </c:pt>
              </c:numCache>
            </c:numRef>
          </c:xVal>
          <c:yVal>
            <c:numRef>
              <c:f>Hoja1!$B$6:$B$22</c:f>
              <c:numCache>
                <c:formatCode>General</c:formatCode>
                <c:ptCount val="17"/>
                <c:pt idx="0">
                  <c:v>1.2</c:v>
                </c:pt>
                <c:pt idx="1">
                  <c:v>1.103515625</c:v>
                </c:pt>
                <c:pt idx="2">
                  <c:v>0.92499999999999993</c:v>
                </c:pt>
                <c:pt idx="3">
                  <c:v>0.63632812499999991</c:v>
                </c:pt>
                <c:pt idx="4">
                  <c:v>0.19999999999999996</c:v>
                </c:pt>
                <c:pt idx="5">
                  <c:v>-0.43085937500000004</c:v>
                </c:pt>
                <c:pt idx="6">
                  <c:v>-1.3125000000000002</c:v>
                </c:pt>
                <c:pt idx="7">
                  <c:v>-2.5105468750000002</c:v>
                </c:pt>
                <c:pt idx="8">
                  <c:v>-4.0999999999999996</c:v>
                </c:pt>
                <c:pt idx="9">
                  <c:v>-6.1652343749999998</c:v>
                </c:pt>
                <c:pt idx="10">
                  <c:v>-8.8000000000000007</c:v>
                </c:pt>
                <c:pt idx="11">
                  <c:v>-12.107421875000002</c:v>
                </c:pt>
                <c:pt idx="12">
                  <c:v>-16.2</c:v>
                </c:pt>
                <c:pt idx="13">
                  <c:v>-21.199609375000001</c:v>
                </c:pt>
                <c:pt idx="14">
                  <c:v>-27.237500000000001</c:v>
                </c:pt>
                <c:pt idx="15">
                  <c:v>-34.454296874999997</c:v>
                </c:pt>
                <c:pt idx="16">
                  <c:v>-43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8CA-49DD-B5E0-70EB753589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98506288"/>
        <c:axId val="1349185728"/>
      </c:scatterChart>
      <c:valAx>
        <c:axId val="1498506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349185728"/>
        <c:crosses val="autoZero"/>
        <c:crossBetween val="midCat"/>
      </c:valAx>
      <c:valAx>
        <c:axId val="13491857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1498506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Hoja2!$D$4</c:f>
              <c:strCache>
                <c:ptCount val="1"/>
                <c:pt idx="0">
                  <c:v>f(x)=cos(x)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Hoja2!$C$5:$C$17</c:f>
              <c:numCache>
                <c:formatCode>0.0000</c:formatCode>
                <c:ptCount val="13"/>
                <c:pt idx="0" formatCode="General">
                  <c:v>0</c:v>
                </c:pt>
                <c:pt idx="1">
                  <c:v>0.52359877559829882</c:v>
                </c:pt>
                <c:pt idx="2">
                  <c:v>1.0471975511965976</c:v>
                </c:pt>
                <c:pt idx="3">
                  <c:v>1.5707963267948966</c:v>
                </c:pt>
                <c:pt idx="4">
                  <c:v>2.0943951023931953</c:v>
                </c:pt>
                <c:pt idx="5">
                  <c:v>2.617993877991494</c:v>
                </c:pt>
                <c:pt idx="6">
                  <c:v>3.1415926535897927</c:v>
                </c:pt>
                <c:pt idx="7">
                  <c:v>3.6651914291880914</c:v>
                </c:pt>
                <c:pt idx="8">
                  <c:v>4.1887902047863905</c:v>
                </c:pt>
                <c:pt idx="9">
                  <c:v>4.7123889803846897</c:v>
                </c:pt>
                <c:pt idx="10">
                  <c:v>5.2359877559829888</c:v>
                </c:pt>
                <c:pt idx="11">
                  <c:v>5.759586531581288</c:v>
                </c:pt>
                <c:pt idx="12">
                  <c:v>6.2831853071795871</c:v>
                </c:pt>
              </c:numCache>
            </c:numRef>
          </c:xVal>
          <c:yVal>
            <c:numRef>
              <c:f>Hoja2!$D$5:$D$17</c:f>
              <c:numCache>
                <c:formatCode>General</c:formatCode>
                <c:ptCount val="13"/>
                <c:pt idx="0">
                  <c:v>1</c:v>
                </c:pt>
                <c:pt idx="1">
                  <c:v>0.86602540378443871</c:v>
                </c:pt>
                <c:pt idx="2">
                  <c:v>0.50000000000000011</c:v>
                </c:pt>
                <c:pt idx="3">
                  <c:v>6.1257422745431001E-17</c:v>
                </c:pt>
                <c:pt idx="4">
                  <c:v>-0.49999999999999978</c:v>
                </c:pt>
                <c:pt idx="5">
                  <c:v>-0.86602540378443849</c:v>
                </c:pt>
                <c:pt idx="6">
                  <c:v>-1</c:v>
                </c:pt>
                <c:pt idx="7">
                  <c:v>-0.86602540378443904</c:v>
                </c:pt>
                <c:pt idx="8">
                  <c:v>-0.50000000000000044</c:v>
                </c:pt>
                <c:pt idx="9">
                  <c:v>-1.83772268236293E-16</c:v>
                </c:pt>
                <c:pt idx="10">
                  <c:v>0.50000000000000011</c:v>
                </c:pt>
                <c:pt idx="11">
                  <c:v>0.86602540378443882</c:v>
                </c:pt>
                <c:pt idx="12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07E-4FF2-B5AB-B3820B930C92}"/>
            </c:ext>
          </c:extLst>
        </c:ser>
        <c:ser>
          <c:idx val="1"/>
          <c:order val="1"/>
          <c:tx>
            <c:strRef>
              <c:f>Hoja2!$E$4</c:f>
              <c:strCache>
                <c:ptCount val="1"/>
                <c:pt idx="0">
                  <c:v>g(x)=sen(x)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Hoja2!$C$5:$C$17</c:f>
              <c:numCache>
                <c:formatCode>0.0000</c:formatCode>
                <c:ptCount val="13"/>
                <c:pt idx="0" formatCode="General">
                  <c:v>0</c:v>
                </c:pt>
                <c:pt idx="1">
                  <c:v>0.52359877559829882</c:v>
                </c:pt>
                <c:pt idx="2">
                  <c:v>1.0471975511965976</c:v>
                </c:pt>
                <c:pt idx="3">
                  <c:v>1.5707963267948966</c:v>
                </c:pt>
                <c:pt idx="4">
                  <c:v>2.0943951023931953</c:v>
                </c:pt>
                <c:pt idx="5">
                  <c:v>2.617993877991494</c:v>
                </c:pt>
                <c:pt idx="6">
                  <c:v>3.1415926535897927</c:v>
                </c:pt>
                <c:pt idx="7">
                  <c:v>3.6651914291880914</c:v>
                </c:pt>
                <c:pt idx="8">
                  <c:v>4.1887902047863905</c:v>
                </c:pt>
                <c:pt idx="9">
                  <c:v>4.7123889803846897</c:v>
                </c:pt>
                <c:pt idx="10">
                  <c:v>5.2359877559829888</c:v>
                </c:pt>
                <c:pt idx="11">
                  <c:v>5.759586531581288</c:v>
                </c:pt>
                <c:pt idx="12">
                  <c:v>6.2831853071795871</c:v>
                </c:pt>
              </c:numCache>
            </c:numRef>
          </c:xVal>
          <c:yVal>
            <c:numRef>
              <c:f>Hoja2!$E$5:$E$17</c:f>
              <c:numCache>
                <c:formatCode>General</c:formatCode>
                <c:ptCount val="13"/>
                <c:pt idx="0">
                  <c:v>0</c:v>
                </c:pt>
                <c:pt idx="1">
                  <c:v>0.49999999999999994</c:v>
                </c:pt>
                <c:pt idx="2">
                  <c:v>0.8660254037844386</c:v>
                </c:pt>
                <c:pt idx="3">
                  <c:v>1</c:v>
                </c:pt>
                <c:pt idx="4">
                  <c:v>0.86602540378443871</c:v>
                </c:pt>
                <c:pt idx="5">
                  <c:v>0.50000000000000033</c:v>
                </c:pt>
                <c:pt idx="6">
                  <c:v>5.6660405534092462E-16</c:v>
                </c:pt>
                <c:pt idx="7">
                  <c:v>-0.49999999999999939</c:v>
                </c:pt>
                <c:pt idx="8">
                  <c:v>-0.86602540378443837</c:v>
                </c:pt>
                <c:pt idx="9">
                  <c:v>-1</c:v>
                </c:pt>
                <c:pt idx="10">
                  <c:v>-0.8660254037844386</c:v>
                </c:pt>
                <c:pt idx="11">
                  <c:v>-0.49999999999999967</c:v>
                </c:pt>
                <c:pt idx="12">
                  <c:v>6.4314872871840123E-16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07E-4FF2-B5AB-B3820B930C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408367"/>
        <c:axId val="39409615"/>
      </c:scatterChart>
      <c:valAx>
        <c:axId val="394083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9409615"/>
        <c:crosses val="autoZero"/>
        <c:crossBetween val="midCat"/>
      </c:valAx>
      <c:valAx>
        <c:axId val="394096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PE"/>
          </a:p>
        </c:txPr>
        <c:crossAx val="394083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P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P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152400</xdr:colOff>
      <xdr:row>1</xdr:row>
      <xdr:rowOff>11134</xdr:rowOff>
    </xdr:from>
    <xdr:ext cx="6477000" cy="382541"/>
    <mc:AlternateContent xmlns:mc="http://schemas.openxmlformats.org/markup-compatibility/2006" xmlns:a14="http://schemas.microsoft.com/office/drawing/2010/main">
      <mc:Choice Requires="a14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D2AD209-1DF6-45E2-93DA-54C6B090A51C}"/>
                </a:ext>
              </a:extLst>
            </xdr:cNvPr>
            <xdr:cNvSpPr txBox="1"/>
          </xdr:nvSpPr>
          <xdr:spPr>
            <a:xfrm>
              <a:off x="152400" y="201634"/>
              <a:ext cx="6477000" cy="3825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pPr/>
              <a14:m>
                <m:oMathPara xmlns:m="http://schemas.openxmlformats.org/officeDocument/2006/math">
                  <m:oMathParaPr>
                    <m:jc m:val="centerGroup"/>
                  </m:oMathParaPr>
                  <m:oMath xmlns:m="http://schemas.openxmlformats.org/officeDocument/2006/math">
                    <m:r>
                      <a:rPr lang="es-PE" sz="2400" i="1">
                        <a:latin typeface="Cambria Math" panose="02040503050406030204" pitchFamily="18" charset="0"/>
                      </a:rPr>
                      <m:t>𝑓</m:t>
                    </m:r>
                    <m:r>
                      <a:rPr lang="es-PE" sz="2400" i="1">
                        <a:latin typeface="Cambria Math" panose="02040503050406030204" pitchFamily="18" charset="0"/>
                      </a:rPr>
                      <m:t>(</m:t>
                    </m:r>
                    <m:r>
                      <a:rPr lang="es-PE" sz="240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PE" sz="2400" i="1">
                        <a:latin typeface="Cambria Math" panose="02040503050406030204" pitchFamily="18" charset="0"/>
                      </a:rPr>
                      <m:t>) = –0.1</m:t>
                    </m:r>
                    <m:sSup>
                      <m:sSupPr>
                        <m:ctrlPr>
                          <a:rPr lang="es-PE" sz="2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2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ES" sz="2400" b="0" i="1">
                            <a:latin typeface="Cambria Math" panose="02040503050406030204" pitchFamily="18" charset="0"/>
                          </a:rPr>
                          <m:t>4</m:t>
                        </m:r>
                      </m:sup>
                    </m:sSup>
                    <m:r>
                      <a:rPr lang="es-ES" sz="2400" b="0" i="1">
                        <a:latin typeface="Cambria Math" panose="02040503050406030204" pitchFamily="18" charset="0"/>
                      </a:rPr>
                      <m:t> </m:t>
                    </m:r>
                    <m:r>
                      <a:rPr lang="es-PE" sz="2400" i="1">
                        <a:latin typeface="Cambria Math" panose="02040503050406030204" pitchFamily="18" charset="0"/>
                      </a:rPr>
                      <m:t>– 0.15</m:t>
                    </m:r>
                    <m:sSup>
                      <m:sSupPr>
                        <m:ctrlPr>
                          <a:rPr lang="es-PE" sz="2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2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ES" sz="2400" b="0" i="1">
                            <a:latin typeface="Cambria Math" panose="02040503050406030204" pitchFamily="18" charset="0"/>
                          </a:rPr>
                          <m:t>3</m:t>
                        </m:r>
                      </m:sup>
                    </m:sSup>
                    <m:r>
                      <a:rPr lang="es-PE" sz="2400" i="1">
                        <a:latin typeface="Cambria Math" panose="02040503050406030204" pitchFamily="18" charset="0"/>
                      </a:rPr>
                      <m:t> – 0.5</m:t>
                    </m:r>
                    <m:sSup>
                      <m:sSupPr>
                        <m:ctrlPr>
                          <a:rPr lang="es-PE" sz="2400" i="1">
                            <a:latin typeface="Cambria Math" panose="02040503050406030204" pitchFamily="18" charset="0"/>
                          </a:rPr>
                        </m:ctrlPr>
                      </m:sSupPr>
                      <m:e>
                        <m:r>
                          <a:rPr lang="es-ES" sz="2400" b="0" i="1">
                            <a:latin typeface="Cambria Math" panose="02040503050406030204" pitchFamily="18" charset="0"/>
                          </a:rPr>
                          <m:t>𝑥</m:t>
                        </m:r>
                      </m:e>
                      <m:sup>
                        <m:r>
                          <a:rPr lang="es-ES" sz="2400" b="0" i="1">
                            <a:latin typeface="Cambria Math" panose="02040503050406030204" pitchFamily="18" charset="0"/>
                          </a:rPr>
                          <m:t>2</m:t>
                        </m:r>
                      </m:sup>
                    </m:sSup>
                    <m:r>
                      <a:rPr lang="es-PE" sz="2400" i="1">
                        <a:latin typeface="Cambria Math" panose="02040503050406030204" pitchFamily="18" charset="0"/>
                      </a:rPr>
                      <m:t>– 0.25</m:t>
                    </m:r>
                    <m:r>
                      <a:rPr lang="es-PE" sz="2400" i="1">
                        <a:latin typeface="Cambria Math" panose="02040503050406030204" pitchFamily="18" charset="0"/>
                      </a:rPr>
                      <m:t>𝑥</m:t>
                    </m:r>
                    <m:r>
                      <a:rPr lang="es-PE" sz="2400" i="1">
                        <a:latin typeface="Cambria Math" panose="02040503050406030204" pitchFamily="18" charset="0"/>
                      </a:rPr>
                      <m:t> + 1.2</m:t>
                    </m:r>
                  </m:oMath>
                </m:oMathPara>
              </a14:m>
              <a:endParaRPr lang="es-PE" sz="2400"/>
            </a:p>
          </xdr:txBody>
        </xdr:sp>
      </mc:Choice>
      <mc:Fallback xmlns="">
        <xdr:sp macro="" textlink="">
          <xdr:nvSpPr>
            <xdr:cNvPr id="2" name="CuadroTexto 1">
              <a:extLst>
                <a:ext uri="{FF2B5EF4-FFF2-40B4-BE49-F238E27FC236}">
                  <a16:creationId xmlns:a16="http://schemas.microsoft.com/office/drawing/2014/main" id="{4D2AD209-1DF6-45E2-93DA-54C6B090A51C}"/>
                </a:ext>
              </a:extLst>
            </xdr:cNvPr>
            <xdr:cNvSpPr txBox="1"/>
          </xdr:nvSpPr>
          <xdr:spPr>
            <a:xfrm>
              <a:off x="152400" y="201634"/>
              <a:ext cx="6477000" cy="382541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lIns="0" tIns="0" rIns="0" bIns="0" rtlCol="0" anchor="t">
              <a:spAutoFit/>
            </a:bodyPr>
            <a:lstStyle/>
            <a:p>
              <a:r>
                <a:rPr lang="es-PE" sz="2400" i="0">
                  <a:latin typeface="Cambria Math" panose="02040503050406030204" pitchFamily="18" charset="0"/>
                </a:rPr>
                <a:t>𝑓(𝑥) = –0.1</a:t>
              </a:r>
              <a:r>
                <a:rPr lang="es-ES" sz="2400" b="0" i="0">
                  <a:latin typeface="Cambria Math" panose="02040503050406030204" pitchFamily="18" charset="0"/>
                </a:rPr>
                <a:t>𝑥</a:t>
              </a:r>
              <a:r>
                <a:rPr lang="es-PE" sz="2400" b="0" i="0">
                  <a:latin typeface="Cambria Math" panose="02040503050406030204" pitchFamily="18" charset="0"/>
                </a:rPr>
                <a:t>^</a:t>
              </a:r>
              <a:r>
                <a:rPr lang="es-ES" sz="2400" b="0" i="0">
                  <a:latin typeface="Cambria Math" panose="02040503050406030204" pitchFamily="18" charset="0"/>
                </a:rPr>
                <a:t>4  </a:t>
              </a:r>
              <a:r>
                <a:rPr lang="es-PE" sz="2400" i="0">
                  <a:latin typeface="Cambria Math" panose="02040503050406030204" pitchFamily="18" charset="0"/>
                </a:rPr>
                <a:t>– 0.15</a:t>
              </a:r>
              <a:r>
                <a:rPr lang="es-ES" sz="2400" b="0" i="0">
                  <a:latin typeface="Cambria Math" panose="02040503050406030204" pitchFamily="18" charset="0"/>
                </a:rPr>
                <a:t>𝑥</a:t>
              </a:r>
              <a:r>
                <a:rPr lang="es-PE" sz="2400" b="0" i="0">
                  <a:latin typeface="Cambria Math" panose="02040503050406030204" pitchFamily="18" charset="0"/>
                </a:rPr>
                <a:t>^</a:t>
              </a:r>
              <a:r>
                <a:rPr lang="es-ES" sz="2400" b="0" i="0">
                  <a:latin typeface="Cambria Math" panose="02040503050406030204" pitchFamily="18" charset="0"/>
                </a:rPr>
                <a:t>3</a:t>
              </a:r>
              <a:r>
                <a:rPr lang="es-PE" sz="2400" b="0" i="0">
                  <a:latin typeface="Cambria Math" panose="02040503050406030204" pitchFamily="18" charset="0"/>
                </a:rPr>
                <a:t> </a:t>
              </a:r>
              <a:r>
                <a:rPr lang="es-PE" sz="2400" i="0">
                  <a:latin typeface="Cambria Math" panose="02040503050406030204" pitchFamily="18" charset="0"/>
                </a:rPr>
                <a:t> – 0.5</a:t>
              </a:r>
              <a:r>
                <a:rPr lang="es-ES" sz="2400" b="0" i="0">
                  <a:latin typeface="Cambria Math" panose="02040503050406030204" pitchFamily="18" charset="0"/>
                </a:rPr>
                <a:t>𝑥</a:t>
              </a:r>
              <a:r>
                <a:rPr lang="es-PE" sz="2400" b="0" i="0">
                  <a:latin typeface="Cambria Math" panose="02040503050406030204" pitchFamily="18" charset="0"/>
                </a:rPr>
                <a:t>^</a:t>
              </a:r>
              <a:r>
                <a:rPr lang="es-ES" sz="2400" b="0" i="0">
                  <a:latin typeface="Cambria Math" panose="02040503050406030204" pitchFamily="18" charset="0"/>
                </a:rPr>
                <a:t>2</a:t>
              </a:r>
              <a:r>
                <a:rPr lang="es-PE" sz="2400" i="0">
                  <a:latin typeface="Cambria Math" panose="02040503050406030204" pitchFamily="18" charset="0"/>
                </a:rPr>
                <a:t>– 0.25𝑥 + 1.2</a:t>
              </a:r>
              <a:endParaRPr lang="es-PE" sz="2400"/>
            </a:p>
          </xdr:txBody>
        </xdr:sp>
      </mc:Fallback>
    </mc:AlternateContent>
    <xdr:clientData/>
  </xdr:oneCellAnchor>
  <xdr:twoCellAnchor>
    <xdr:from>
      <xdr:col>2</xdr:col>
      <xdr:colOff>506186</xdr:colOff>
      <xdr:row>4</xdr:row>
      <xdr:rowOff>21771</xdr:rowOff>
    </xdr:from>
    <xdr:to>
      <xdr:col>8</xdr:col>
      <xdr:colOff>506186</xdr:colOff>
      <xdr:row>18</xdr:row>
      <xdr:rowOff>97971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137B283A-7D46-4DCB-A8DE-E9A509EFA42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476250</xdr:colOff>
      <xdr:row>1</xdr:row>
      <xdr:rowOff>123825</xdr:rowOff>
    </xdr:from>
    <xdr:to>
      <xdr:col>12</xdr:col>
      <xdr:colOff>514350</xdr:colOff>
      <xdr:row>16</xdr:row>
      <xdr:rowOff>104775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11032192-59A6-42D3-ACE0-46D7D7EE1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59BA5-8077-4410-A4DA-D8D3107C2C42}">
  <dimension ref="A5:H63"/>
  <sheetViews>
    <sheetView zoomScale="115" zoomScaleNormal="115" workbookViewId="0">
      <selection activeCell="D27" sqref="D27"/>
    </sheetView>
  </sheetViews>
  <sheetFormatPr baseColWidth="10" defaultRowHeight="15" x14ac:dyDescent="0.25"/>
  <cols>
    <col min="1" max="1" width="9.5703125" customWidth="1"/>
    <col min="2" max="2" width="17.42578125" customWidth="1"/>
  </cols>
  <sheetData>
    <row r="5" spans="1:2" x14ac:dyDescent="0.25">
      <c r="A5" s="2" t="s">
        <v>0</v>
      </c>
      <c r="B5" s="1" t="s">
        <v>1</v>
      </c>
    </row>
    <row r="6" spans="1:2" x14ac:dyDescent="0.25">
      <c r="A6" s="2">
        <v>0</v>
      </c>
      <c r="B6" s="1">
        <f>(-(0.1*(A6^4))-(0.15*(A6^3))-(0.5*(A6^2))-(0.25*A6)+1.2)</f>
        <v>1.2</v>
      </c>
    </row>
    <row r="7" spans="1:2" x14ac:dyDescent="0.25">
      <c r="A7" s="2">
        <v>0.25</v>
      </c>
      <c r="B7" s="1">
        <f t="shared" ref="B7:B22" si="0">(-(0.1*(A7^4))-(0.15*(A7^3))-(0.5*(A7^2))-(0.25*A7)+1.2)</f>
        <v>1.103515625</v>
      </c>
    </row>
    <row r="8" spans="1:2" x14ac:dyDescent="0.25">
      <c r="A8" s="2">
        <v>0.5</v>
      </c>
      <c r="B8" s="1">
        <f t="shared" si="0"/>
        <v>0.92499999999999993</v>
      </c>
    </row>
    <row r="9" spans="1:2" x14ac:dyDescent="0.25">
      <c r="A9" s="2">
        <v>0.75</v>
      </c>
      <c r="B9" s="1">
        <f t="shared" si="0"/>
        <v>0.63632812499999991</v>
      </c>
    </row>
    <row r="10" spans="1:2" x14ac:dyDescent="0.25">
      <c r="A10" s="2">
        <v>1</v>
      </c>
      <c r="B10" s="1">
        <f t="shared" si="0"/>
        <v>0.19999999999999996</v>
      </c>
    </row>
    <row r="11" spans="1:2" x14ac:dyDescent="0.25">
      <c r="A11" s="2">
        <v>1.25</v>
      </c>
      <c r="B11" s="1">
        <f t="shared" si="0"/>
        <v>-0.43085937500000004</v>
      </c>
    </row>
    <row r="12" spans="1:2" x14ac:dyDescent="0.25">
      <c r="A12" s="2">
        <v>1.5</v>
      </c>
      <c r="B12" s="1">
        <f t="shared" si="0"/>
        <v>-1.3125000000000002</v>
      </c>
    </row>
    <row r="13" spans="1:2" x14ac:dyDescent="0.25">
      <c r="A13" s="2">
        <v>1.75</v>
      </c>
      <c r="B13" s="1">
        <f t="shared" si="0"/>
        <v>-2.5105468750000002</v>
      </c>
    </row>
    <row r="14" spans="1:2" x14ac:dyDescent="0.25">
      <c r="A14" s="2">
        <v>2</v>
      </c>
      <c r="B14" s="1">
        <f t="shared" si="0"/>
        <v>-4.0999999999999996</v>
      </c>
    </row>
    <row r="15" spans="1:2" x14ac:dyDescent="0.25">
      <c r="A15" s="2">
        <v>2.25</v>
      </c>
      <c r="B15" s="1">
        <f t="shared" si="0"/>
        <v>-6.1652343749999998</v>
      </c>
    </row>
    <row r="16" spans="1:2" x14ac:dyDescent="0.25">
      <c r="A16" s="2">
        <v>2.5</v>
      </c>
      <c r="B16" s="1">
        <f t="shared" si="0"/>
        <v>-8.8000000000000007</v>
      </c>
    </row>
    <row r="17" spans="1:8" x14ac:dyDescent="0.25">
      <c r="A17" s="2">
        <v>2.75</v>
      </c>
      <c r="B17" s="1">
        <f>(-(0.1*(A17^4))-(0.15*(A17^3))-(0.5*(A17^2))-(0.25*A17)+1.2)</f>
        <v>-12.107421875000002</v>
      </c>
    </row>
    <row r="18" spans="1:8" x14ac:dyDescent="0.25">
      <c r="A18" s="2">
        <v>3</v>
      </c>
      <c r="B18" s="1">
        <f t="shared" si="0"/>
        <v>-16.2</v>
      </c>
    </row>
    <row r="19" spans="1:8" x14ac:dyDescent="0.25">
      <c r="A19" s="2">
        <v>3.25</v>
      </c>
      <c r="B19" s="1">
        <f t="shared" si="0"/>
        <v>-21.199609375000001</v>
      </c>
    </row>
    <row r="20" spans="1:8" x14ac:dyDescent="0.25">
      <c r="A20" s="2">
        <v>3.5</v>
      </c>
      <c r="B20" s="1">
        <f t="shared" si="0"/>
        <v>-27.237500000000001</v>
      </c>
    </row>
    <row r="21" spans="1:8" x14ac:dyDescent="0.25">
      <c r="A21" s="2">
        <v>3.75</v>
      </c>
      <c r="B21" s="1">
        <f t="shared" si="0"/>
        <v>-34.454296874999997</v>
      </c>
    </row>
    <row r="22" spans="1:8" x14ac:dyDescent="0.25">
      <c r="A22" s="2">
        <v>4</v>
      </c>
      <c r="B22" s="1">
        <f t="shared" si="0"/>
        <v>-43</v>
      </c>
    </row>
    <row r="24" spans="1:8" x14ac:dyDescent="0.25">
      <c r="A24" s="4" t="s">
        <v>2</v>
      </c>
      <c r="B24" s="4"/>
    </row>
    <row r="25" spans="1:8" x14ac:dyDescent="0.25">
      <c r="A25" s="4"/>
      <c r="B25" s="4"/>
    </row>
    <row r="26" spans="1:8" x14ac:dyDescent="0.25">
      <c r="A26" t="s">
        <v>0</v>
      </c>
      <c r="B26" t="s">
        <v>1</v>
      </c>
      <c r="C26" t="s">
        <v>3</v>
      </c>
      <c r="D26" t="s">
        <v>4</v>
      </c>
      <c r="E26" t="s">
        <v>5</v>
      </c>
      <c r="F26" t="s">
        <v>6</v>
      </c>
      <c r="G26" t="s">
        <v>7</v>
      </c>
      <c r="H26" s="3"/>
    </row>
    <row r="27" spans="1:8" x14ac:dyDescent="0.25">
      <c r="A27">
        <v>0</v>
      </c>
      <c r="B27" s="1">
        <f>(-(0.1*(A27^4))-(0.15*(A27^3))-(0.5*(A27^2))-(0.25*A27)+1.2)</f>
        <v>1.2</v>
      </c>
      <c r="C27" t="s">
        <v>24</v>
      </c>
    </row>
    <row r="28" spans="1:8" x14ac:dyDescent="0.25">
      <c r="A28">
        <v>0.2</v>
      </c>
      <c r="B28" s="1">
        <f t="shared" ref="B28:B51" si="1">(-(0.1*(A28^4))-(0.15*(A28^3))-(0.5*(A28^2))-(0.25*A28)+1.2)</f>
        <v>1.1286399999999999</v>
      </c>
    </row>
    <row r="29" spans="1:8" x14ac:dyDescent="0.25">
      <c r="A29">
        <v>0.4</v>
      </c>
      <c r="B29" s="1">
        <f t="shared" si="1"/>
        <v>1.0078399999999998</v>
      </c>
    </row>
    <row r="30" spans="1:8" x14ac:dyDescent="0.25">
      <c r="A30">
        <v>0.6</v>
      </c>
      <c r="B30" s="1">
        <f t="shared" si="1"/>
        <v>0.82463999999999993</v>
      </c>
    </row>
    <row r="31" spans="1:8" x14ac:dyDescent="0.25">
      <c r="A31">
        <v>0.8</v>
      </c>
      <c r="B31" s="1">
        <f t="shared" si="1"/>
        <v>0.56223999999999985</v>
      </c>
    </row>
    <row r="32" spans="1:8" x14ac:dyDescent="0.25">
      <c r="A32">
        <v>1</v>
      </c>
      <c r="B32" s="1">
        <f t="shared" si="1"/>
        <v>0.19999999999999996</v>
      </c>
    </row>
    <row r="33" spans="1:2" x14ac:dyDescent="0.25">
      <c r="A33">
        <v>1.2</v>
      </c>
      <c r="B33" s="1">
        <f t="shared" si="1"/>
        <v>-0.28656000000000015</v>
      </c>
    </row>
    <row r="34" spans="1:2" x14ac:dyDescent="0.25">
      <c r="A34">
        <v>1.4</v>
      </c>
      <c r="B34" s="1">
        <f t="shared" si="1"/>
        <v>-0.92575999999999969</v>
      </c>
    </row>
    <row r="35" spans="1:2" x14ac:dyDescent="0.25">
      <c r="A35">
        <v>1.6</v>
      </c>
      <c r="B35" s="1">
        <f t="shared" si="1"/>
        <v>-1.7497600000000009</v>
      </c>
    </row>
    <row r="36" spans="1:2" x14ac:dyDescent="0.25">
      <c r="A36">
        <v>1.8</v>
      </c>
      <c r="B36" s="1">
        <f t="shared" si="1"/>
        <v>-2.7945600000000006</v>
      </c>
    </row>
    <row r="37" spans="1:2" x14ac:dyDescent="0.25">
      <c r="A37">
        <v>2</v>
      </c>
      <c r="B37" s="1">
        <f t="shared" si="1"/>
        <v>-4.0999999999999996</v>
      </c>
    </row>
    <row r="38" spans="1:2" x14ac:dyDescent="0.25">
      <c r="A38">
        <v>2.2000000000000002</v>
      </c>
      <c r="B38" s="1">
        <f t="shared" si="1"/>
        <v>-5.7097600000000011</v>
      </c>
    </row>
    <row r="39" spans="1:2" x14ac:dyDescent="0.25">
      <c r="A39">
        <v>2.4</v>
      </c>
      <c r="B39" s="1">
        <f t="shared" si="1"/>
        <v>-7.6713599999999991</v>
      </c>
    </row>
    <row r="40" spans="1:2" x14ac:dyDescent="0.25">
      <c r="A40">
        <v>2.6</v>
      </c>
      <c r="B40" s="1">
        <f t="shared" si="1"/>
        <v>-10.036160000000004</v>
      </c>
    </row>
    <row r="41" spans="1:2" x14ac:dyDescent="0.25">
      <c r="A41">
        <v>2.8</v>
      </c>
      <c r="B41" s="1">
        <f t="shared" si="1"/>
        <v>-12.859359999999997</v>
      </c>
    </row>
    <row r="42" spans="1:2" x14ac:dyDescent="0.25">
      <c r="A42">
        <v>3</v>
      </c>
      <c r="B42" s="1">
        <f t="shared" si="1"/>
        <v>-16.2</v>
      </c>
    </row>
    <row r="43" spans="1:2" x14ac:dyDescent="0.25">
      <c r="A43">
        <v>3.2</v>
      </c>
      <c r="B43" s="1">
        <f t="shared" si="1"/>
        <v>-20.120960000000011</v>
      </c>
    </row>
    <row r="44" spans="1:2" x14ac:dyDescent="0.25">
      <c r="A44">
        <v>3.4</v>
      </c>
      <c r="B44" s="1">
        <f t="shared" si="1"/>
        <v>-24.688959999999998</v>
      </c>
    </row>
    <row r="45" spans="1:2" x14ac:dyDescent="0.25">
      <c r="A45">
        <v>3.6</v>
      </c>
      <c r="B45" s="1">
        <f t="shared" si="1"/>
        <v>-29.974560000000004</v>
      </c>
    </row>
    <row r="46" spans="1:2" x14ac:dyDescent="0.25">
      <c r="A46">
        <v>3.8</v>
      </c>
      <c r="B46" s="1">
        <f t="shared" si="1"/>
        <v>-36.052160000000001</v>
      </c>
    </row>
    <row r="47" spans="1:2" x14ac:dyDescent="0.25">
      <c r="A47">
        <v>4</v>
      </c>
      <c r="B47" s="1">
        <f t="shared" si="1"/>
        <v>-43</v>
      </c>
    </row>
    <row r="48" spans="1:2" x14ac:dyDescent="0.25">
      <c r="A48">
        <v>4.2</v>
      </c>
      <c r="B48" s="1">
        <f t="shared" si="1"/>
        <v>-50.90016</v>
      </c>
    </row>
    <row r="49" spans="1:2" x14ac:dyDescent="0.25">
      <c r="A49">
        <v>4.4000000000000004</v>
      </c>
      <c r="B49" s="1">
        <f t="shared" si="1"/>
        <v>-59.838560000000015</v>
      </c>
    </row>
    <row r="50" spans="1:2" x14ac:dyDescent="0.25">
      <c r="A50">
        <v>4.5999999999999996</v>
      </c>
      <c r="B50" s="1">
        <f t="shared" si="1"/>
        <v>-69.904959999999974</v>
      </c>
    </row>
    <row r="51" spans="1:2" x14ac:dyDescent="0.25">
      <c r="A51">
        <v>4.8</v>
      </c>
      <c r="B51" s="1">
        <f t="shared" si="1"/>
        <v>-81.192959999999985</v>
      </c>
    </row>
    <row r="57" spans="1:2" x14ac:dyDescent="0.25">
      <c r="B57">
        <v>5</v>
      </c>
    </row>
    <row r="58" spans="1:2" x14ac:dyDescent="0.25">
      <c r="B58">
        <v>10</v>
      </c>
    </row>
    <row r="59" spans="1:2" x14ac:dyDescent="0.25">
      <c r="B59">
        <v>17</v>
      </c>
    </row>
    <row r="60" spans="1:2" x14ac:dyDescent="0.25">
      <c r="B60">
        <v>28</v>
      </c>
    </row>
    <row r="61" spans="1:2" x14ac:dyDescent="0.25">
      <c r="B61">
        <v>41</v>
      </c>
    </row>
    <row r="62" spans="1:2" x14ac:dyDescent="0.25">
      <c r="B62">
        <v>68</v>
      </c>
    </row>
    <row r="63" spans="1:2" x14ac:dyDescent="0.25">
      <c r="B63">
        <v>87</v>
      </c>
    </row>
  </sheetData>
  <mergeCells count="1">
    <mergeCell ref="A24:B2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B7CB6D-C9A9-4475-AD8A-328F54DACBB4}">
  <dimension ref="B2:M40"/>
  <sheetViews>
    <sheetView tabSelected="1" workbookViewId="0">
      <selection activeCell="B23" sqref="B23"/>
    </sheetView>
  </sheetViews>
  <sheetFormatPr baseColWidth="10" defaultRowHeight="15" x14ac:dyDescent="0.25"/>
  <cols>
    <col min="4" max="4" width="14" customWidth="1"/>
    <col min="6" max="6" width="13.28515625" bestFit="1" customWidth="1"/>
    <col min="7" max="7" width="12.5703125" bestFit="1" customWidth="1"/>
    <col min="8" max="10" width="13.28515625" bestFit="1" customWidth="1"/>
    <col min="11" max="13" width="12.5703125" bestFit="1" customWidth="1"/>
  </cols>
  <sheetData>
    <row r="2" spans="2:5" ht="21" x14ac:dyDescent="0.35">
      <c r="B2" s="6" t="s">
        <v>8</v>
      </c>
      <c r="C2" s="5"/>
    </row>
    <row r="4" spans="2:5" x14ac:dyDescent="0.25">
      <c r="B4" s="7" t="s">
        <v>9</v>
      </c>
      <c r="C4" s="7" t="s">
        <v>0</v>
      </c>
      <c r="D4" s="7" t="s">
        <v>10</v>
      </c>
      <c r="E4" s="7" t="s">
        <v>11</v>
      </c>
    </row>
    <row r="5" spans="2:5" x14ac:dyDescent="0.25">
      <c r="B5" s="7">
        <v>0</v>
      </c>
      <c r="C5" s="7">
        <v>0</v>
      </c>
      <c r="D5" s="7">
        <f t="shared" ref="D5:D17" si="0">COS(C5)</f>
        <v>1</v>
      </c>
      <c r="E5" s="7">
        <f t="shared" ref="E5:E17" si="1">SIN(C5)</f>
        <v>0</v>
      </c>
    </row>
    <row r="6" spans="2:5" x14ac:dyDescent="0.25">
      <c r="B6" s="7">
        <v>30</v>
      </c>
      <c r="C6" s="8">
        <f>C5+PI()/6</f>
        <v>0.52359877559829882</v>
      </c>
      <c r="D6" s="7">
        <f t="shared" si="0"/>
        <v>0.86602540378443871</v>
      </c>
      <c r="E6" s="7">
        <f t="shared" si="1"/>
        <v>0.49999999999999994</v>
      </c>
    </row>
    <row r="7" spans="2:5" x14ac:dyDescent="0.25">
      <c r="B7" s="7">
        <f>B6+30</f>
        <v>60</v>
      </c>
      <c r="C7" s="8">
        <f t="shared" ref="C7:C17" si="2">C6+PI()/6</f>
        <v>1.0471975511965976</v>
      </c>
      <c r="D7" s="7">
        <f t="shared" si="0"/>
        <v>0.50000000000000011</v>
      </c>
      <c r="E7" s="7">
        <f t="shared" si="1"/>
        <v>0.8660254037844386</v>
      </c>
    </row>
    <row r="8" spans="2:5" x14ac:dyDescent="0.25">
      <c r="B8" s="7">
        <f t="shared" ref="B8:B17" si="3">B7+30</f>
        <v>90</v>
      </c>
      <c r="C8" s="8">
        <f t="shared" si="2"/>
        <v>1.5707963267948966</v>
      </c>
      <c r="D8" s="7">
        <f t="shared" si="0"/>
        <v>6.1257422745431001E-17</v>
      </c>
      <c r="E8" s="7">
        <f t="shared" si="1"/>
        <v>1</v>
      </c>
    </row>
    <row r="9" spans="2:5" x14ac:dyDescent="0.25">
      <c r="B9" s="7">
        <f t="shared" si="3"/>
        <v>120</v>
      </c>
      <c r="C9" s="8">
        <f t="shared" si="2"/>
        <v>2.0943951023931953</v>
      </c>
      <c r="D9" s="7">
        <f t="shared" si="0"/>
        <v>-0.49999999999999978</v>
      </c>
      <c r="E9" s="7">
        <f t="shared" si="1"/>
        <v>0.86602540378443871</v>
      </c>
    </row>
    <row r="10" spans="2:5" x14ac:dyDescent="0.25">
      <c r="B10" s="7">
        <f t="shared" si="3"/>
        <v>150</v>
      </c>
      <c r="C10" s="8">
        <f t="shared" si="2"/>
        <v>2.617993877991494</v>
      </c>
      <c r="D10" s="7">
        <f t="shared" si="0"/>
        <v>-0.86602540378443849</v>
      </c>
      <c r="E10" s="7">
        <f t="shared" si="1"/>
        <v>0.50000000000000033</v>
      </c>
    </row>
    <row r="11" spans="2:5" x14ac:dyDescent="0.25">
      <c r="B11" s="7">
        <f t="shared" si="3"/>
        <v>180</v>
      </c>
      <c r="C11" s="8">
        <f t="shared" si="2"/>
        <v>3.1415926535897927</v>
      </c>
      <c r="D11" s="7">
        <f t="shared" si="0"/>
        <v>-1</v>
      </c>
      <c r="E11" s="7">
        <f t="shared" si="1"/>
        <v>5.6660405534092462E-16</v>
      </c>
    </row>
    <row r="12" spans="2:5" x14ac:dyDescent="0.25">
      <c r="B12" s="7">
        <f t="shared" si="3"/>
        <v>210</v>
      </c>
      <c r="C12" s="8">
        <f t="shared" si="2"/>
        <v>3.6651914291880914</v>
      </c>
      <c r="D12" s="7">
        <f t="shared" si="0"/>
        <v>-0.86602540378443904</v>
      </c>
      <c r="E12" s="7">
        <f t="shared" si="1"/>
        <v>-0.49999999999999939</v>
      </c>
    </row>
    <row r="13" spans="2:5" x14ac:dyDescent="0.25">
      <c r="B13" s="7">
        <f t="shared" si="3"/>
        <v>240</v>
      </c>
      <c r="C13" s="8">
        <f t="shared" si="2"/>
        <v>4.1887902047863905</v>
      </c>
      <c r="D13" s="7">
        <f t="shared" si="0"/>
        <v>-0.50000000000000044</v>
      </c>
      <c r="E13" s="7">
        <f t="shared" si="1"/>
        <v>-0.86602540378443837</v>
      </c>
    </row>
    <row r="14" spans="2:5" x14ac:dyDescent="0.25">
      <c r="B14" s="7">
        <f t="shared" si="3"/>
        <v>270</v>
      </c>
      <c r="C14" s="8">
        <f t="shared" si="2"/>
        <v>4.7123889803846897</v>
      </c>
      <c r="D14" s="7">
        <f t="shared" si="0"/>
        <v>-1.83772268236293E-16</v>
      </c>
      <c r="E14" s="7">
        <f t="shared" si="1"/>
        <v>-1</v>
      </c>
    </row>
    <row r="15" spans="2:5" x14ac:dyDescent="0.25">
      <c r="B15" s="7">
        <f t="shared" si="3"/>
        <v>300</v>
      </c>
      <c r="C15" s="8">
        <f t="shared" si="2"/>
        <v>5.2359877559829888</v>
      </c>
      <c r="D15" s="7">
        <f t="shared" si="0"/>
        <v>0.50000000000000011</v>
      </c>
      <c r="E15" s="7">
        <f t="shared" si="1"/>
        <v>-0.8660254037844386</v>
      </c>
    </row>
    <row r="16" spans="2:5" x14ac:dyDescent="0.25">
      <c r="B16" s="7">
        <f>B15+30</f>
        <v>330</v>
      </c>
      <c r="C16" s="8">
        <f t="shared" si="2"/>
        <v>5.759586531581288</v>
      </c>
      <c r="D16" s="7">
        <f t="shared" si="0"/>
        <v>0.86602540378443882</v>
      </c>
      <c r="E16" s="7">
        <f t="shared" si="1"/>
        <v>-0.49999999999999967</v>
      </c>
    </row>
    <row r="17" spans="2:13" x14ac:dyDescent="0.25">
      <c r="B17" s="7">
        <f t="shared" si="3"/>
        <v>360</v>
      </c>
      <c r="C17" s="8">
        <f t="shared" si="2"/>
        <v>6.2831853071795871</v>
      </c>
      <c r="D17" s="7">
        <f t="shared" si="0"/>
        <v>1</v>
      </c>
      <c r="E17" s="7">
        <f t="shared" si="1"/>
        <v>6.4314872871840123E-16</v>
      </c>
    </row>
    <row r="20" spans="2:13" x14ac:dyDescent="0.25">
      <c r="B20" s="11" t="s">
        <v>12</v>
      </c>
      <c r="C20" s="12" t="s">
        <v>13</v>
      </c>
      <c r="D20" s="12" t="s">
        <v>14</v>
      </c>
      <c r="E20" s="12" t="s">
        <v>15</v>
      </c>
      <c r="F20" s="12" t="s">
        <v>16</v>
      </c>
      <c r="G20" s="12" t="s">
        <v>17</v>
      </c>
      <c r="H20" s="12" t="s">
        <v>18</v>
      </c>
      <c r="I20" s="12" t="s">
        <v>19</v>
      </c>
      <c r="J20" s="12" t="s">
        <v>20</v>
      </c>
      <c r="K20" s="12" t="s">
        <v>21</v>
      </c>
      <c r="L20" s="12" t="s">
        <v>22</v>
      </c>
      <c r="M20" s="12" t="s">
        <v>23</v>
      </c>
    </row>
    <row r="21" spans="2:13" x14ac:dyDescent="0.25">
      <c r="B21" s="11">
        <v>1</v>
      </c>
      <c r="C21" s="9">
        <v>0</v>
      </c>
      <c r="D21" s="9">
        <f>(E21+C21)/2</f>
        <v>0.5</v>
      </c>
      <c r="E21" s="9">
        <v>1</v>
      </c>
      <c r="F21" s="10">
        <f>SIN(C21)-COS(C21)</f>
        <v>-1</v>
      </c>
      <c r="G21" s="10">
        <f>SIN(E21)-COS(E21)</f>
        <v>0.30116867893975674</v>
      </c>
      <c r="H21" s="10">
        <f>F21*G21</f>
        <v>-0.30116867893975674</v>
      </c>
      <c r="I21" s="10">
        <f>SIN(D21)-COS(D21)</f>
        <v>-0.39815702328616975</v>
      </c>
      <c r="J21" s="10">
        <f>F21*I21</f>
        <v>0.39815702328616975</v>
      </c>
      <c r="K21" s="10"/>
      <c r="L21" s="10"/>
      <c r="M21" s="10"/>
    </row>
    <row r="22" spans="2:13" x14ac:dyDescent="0.25">
      <c r="B22" s="11">
        <v>2</v>
      </c>
      <c r="C22" s="9">
        <f>IF(J21&lt;0,C21,D21)</f>
        <v>0.5</v>
      </c>
      <c r="D22" s="9">
        <f t="shared" ref="D22:D40" si="4">(E22+C22)/2</f>
        <v>0.75</v>
      </c>
      <c r="E22" s="9">
        <f>IF(J21&lt;0,D21,E21)</f>
        <v>1</v>
      </c>
      <c r="F22" s="10">
        <f t="shared" ref="F22:F40" si="5">SIN(C22)-COS(C22)</f>
        <v>-0.39815702328616975</v>
      </c>
      <c r="G22" s="10">
        <f t="shared" ref="G22:G40" si="6">SIN(E22)-COS(E22)</f>
        <v>0.30116867893975674</v>
      </c>
      <c r="H22" s="10">
        <f t="shared" ref="H22:H40" si="7">F22*G22</f>
        <v>-0.1199124247136817</v>
      </c>
      <c r="I22" s="10">
        <f t="shared" ref="I22:I40" si="8">SIN(D22)-COS(D22)</f>
        <v>-5.0050108850486774E-2</v>
      </c>
      <c r="J22" s="10">
        <f t="shared" ref="J22:J40" si="9">F22*I22</f>
        <v>1.9927802355058595E-2</v>
      </c>
      <c r="K22" s="10">
        <f>ABS((D22-D21)/D22)</f>
        <v>0.33333333333333331</v>
      </c>
      <c r="L22" s="10">
        <f>ABS(K22/D22)</f>
        <v>0.44444444444444442</v>
      </c>
      <c r="M22" s="10">
        <f t="shared" ref="M22:M30" si="10">L22</f>
        <v>0.44444444444444442</v>
      </c>
    </row>
    <row r="23" spans="2:13" x14ac:dyDescent="0.25">
      <c r="B23" s="11">
        <v>3</v>
      </c>
      <c r="C23" s="9">
        <f t="shared" ref="C23:C40" si="11">IF(J22&lt;0,C22,D22)</f>
        <v>0.75</v>
      </c>
      <c r="D23" s="9">
        <f t="shared" si="4"/>
        <v>0.875</v>
      </c>
      <c r="E23" s="9">
        <f t="shared" ref="E23:E40" si="12">IF(J22&lt;0,D22,E22)</f>
        <v>1</v>
      </c>
      <c r="F23" s="10">
        <f t="shared" si="5"/>
        <v>-5.0050108850486774E-2</v>
      </c>
      <c r="G23" s="10">
        <f t="shared" si="6"/>
        <v>0.30116867893975674</v>
      </c>
      <c r="H23" s="10">
        <f t="shared" si="7"/>
        <v>-1.5073525163292129E-2</v>
      </c>
      <c r="I23" s="10">
        <f t="shared" si="8"/>
        <v>0.126546644072702</v>
      </c>
      <c r="J23" s="10">
        <f t="shared" si="9"/>
        <v>-6.3336733105025418E-3</v>
      </c>
      <c r="K23" s="10">
        <f t="shared" ref="K23:K40" si="13">ABS((D23-D22)/D23)</f>
        <v>0.14285714285714285</v>
      </c>
      <c r="L23" s="10">
        <f t="shared" ref="L23:L40" si="14">ABS(K23/D23)</f>
        <v>0.16326530612244897</v>
      </c>
      <c r="M23" s="10">
        <f t="shared" si="10"/>
        <v>0.16326530612244897</v>
      </c>
    </row>
    <row r="24" spans="2:13" x14ac:dyDescent="0.25">
      <c r="B24" s="11">
        <v>4</v>
      </c>
      <c r="C24" s="9">
        <f t="shared" si="11"/>
        <v>0.75</v>
      </c>
      <c r="D24" s="9">
        <f t="shared" si="4"/>
        <v>0.8125</v>
      </c>
      <c r="E24" s="9">
        <f t="shared" si="12"/>
        <v>0.875</v>
      </c>
      <c r="F24" s="10">
        <f t="shared" si="5"/>
        <v>-5.0050108850486774E-2</v>
      </c>
      <c r="G24" s="10">
        <f t="shared" si="6"/>
        <v>0.126546644072702</v>
      </c>
      <c r="H24" s="10">
        <f t="shared" si="7"/>
        <v>-6.3336733105025418E-3</v>
      </c>
      <c r="I24" s="10">
        <f t="shared" si="8"/>
        <v>3.8323093040207756E-2</v>
      </c>
      <c r="J24" s="10">
        <f t="shared" si="9"/>
        <v>-1.9180749781497303E-3</v>
      </c>
      <c r="K24" s="10">
        <f t="shared" si="13"/>
        <v>7.6923076923076927E-2</v>
      </c>
      <c r="L24" s="10">
        <f t="shared" si="14"/>
        <v>9.4674556213017763E-2</v>
      </c>
      <c r="M24" s="10">
        <f t="shared" si="10"/>
        <v>9.4674556213017763E-2</v>
      </c>
    </row>
    <row r="25" spans="2:13" x14ac:dyDescent="0.25">
      <c r="B25" s="11">
        <v>5</v>
      </c>
      <c r="C25" s="9">
        <f t="shared" si="11"/>
        <v>0.75</v>
      </c>
      <c r="D25" s="9">
        <f t="shared" si="4"/>
        <v>0.78125</v>
      </c>
      <c r="E25" s="9">
        <f t="shared" si="12"/>
        <v>0.8125</v>
      </c>
      <c r="F25" s="10">
        <f t="shared" si="5"/>
        <v>-5.0050108850486774E-2</v>
      </c>
      <c r="G25" s="10">
        <f t="shared" si="6"/>
        <v>3.8323093040207756E-2</v>
      </c>
      <c r="H25" s="10">
        <f t="shared" si="7"/>
        <v>-1.9180749781497303E-3</v>
      </c>
      <c r="I25" s="10">
        <f t="shared" si="8"/>
        <v>-5.8663721115459477E-3</v>
      </c>
      <c r="J25" s="10">
        <f t="shared" si="9"/>
        <v>2.9361256274033464E-4</v>
      </c>
      <c r="K25" s="10">
        <f t="shared" si="13"/>
        <v>0.04</v>
      </c>
      <c r="L25" s="10">
        <f t="shared" si="14"/>
        <v>5.1200000000000002E-2</v>
      </c>
      <c r="M25" s="10">
        <f t="shared" si="10"/>
        <v>5.1200000000000002E-2</v>
      </c>
    </row>
    <row r="26" spans="2:13" x14ac:dyDescent="0.25">
      <c r="B26" s="11">
        <v>6</v>
      </c>
      <c r="C26" s="9">
        <f t="shared" si="11"/>
        <v>0.78125</v>
      </c>
      <c r="D26" s="9">
        <f t="shared" si="4"/>
        <v>0.796875</v>
      </c>
      <c r="E26" s="9">
        <f t="shared" si="12"/>
        <v>0.8125</v>
      </c>
      <c r="F26" s="10">
        <f t="shared" si="5"/>
        <v>-5.8663721115459477E-3</v>
      </c>
      <c r="G26" s="10">
        <f t="shared" si="6"/>
        <v>3.8323093040207756E-2</v>
      </c>
      <c r="H26" s="10">
        <f t="shared" si="7"/>
        <v>-2.248175242392554E-4</v>
      </c>
      <c r="I26" s="10">
        <f t="shared" si="8"/>
        <v>1.623034166690196E-2</v>
      </c>
      <c r="J26" s="10">
        <f t="shared" si="9"/>
        <v>-9.521322371557582E-5</v>
      </c>
      <c r="K26" s="10">
        <f t="shared" si="13"/>
        <v>1.9607843137254902E-2</v>
      </c>
      <c r="L26" s="10">
        <f t="shared" si="14"/>
        <v>2.4605920799692427E-2</v>
      </c>
      <c r="M26" s="10">
        <f t="shared" si="10"/>
        <v>2.4605920799692427E-2</v>
      </c>
    </row>
    <row r="27" spans="2:13" x14ac:dyDescent="0.25">
      <c r="B27" s="11">
        <v>7</v>
      </c>
      <c r="C27" s="9">
        <f t="shared" si="11"/>
        <v>0.78125</v>
      </c>
      <c r="D27" s="9">
        <f t="shared" si="4"/>
        <v>0.7890625</v>
      </c>
      <c r="E27" s="9">
        <f t="shared" si="12"/>
        <v>0.796875</v>
      </c>
      <c r="F27" s="10">
        <f t="shared" si="5"/>
        <v>-5.8663721115459477E-3</v>
      </c>
      <c r="G27" s="10">
        <f t="shared" si="6"/>
        <v>1.623034166690196E-2</v>
      </c>
      <c r="H27" s="10">
        <f t="shared" si="7"/>
        <v>-9.521322371557582E-5</v>
      </c>
      <c r="I27" s="10">
        <f t="shared" si="8"/>
        <v>5.1821429233250837E-3</v>
      </c>
      <c r="J27" s="10">
        <f t="shared" si="9"/>
        <v>-3.0400378723439461E-5</v>
      </c>
      <c r="K27" s="10">
        <f t="shared" si="13"/>
        <v>9.9009900990099011E-3</v>
      </c>
      <c r="L27" s="10">
        <f t="shared" si="14"/>
        <v>1.2547789432408588E-2</v>
      </c>
      <c r="M27" s="10">
        <f t="shared" si="10"/>
        <v>1.2547789432408588E-2</v>
      </c>
    </row>
    <row r="28" spans="2:13" x14ac:dyDescent="0.25">
      <c r="B28" s="11">
        <v>8</v>
      </c>
      <c r="C28" s="9">
        <f t="shared" si="11"/>
        <v>0.78125</v>
      </c>
      <c r="D28" s="9">
        <f t="shared" si="4"/>
        <v>0.78515625</v>
      </c>
      <c r="E28" s="9">
        <f t="shared" si="12"/>
        <v>0.7890625</v>
      </c>
      <c r="F28" s="10">
        <f t="shared" si="5"/>
        <v>-5.8663721115459477E-3</v>
      </c>
      <c r="G28" s="10">
        <f t="shared" si="6"/>
        <v>5.1821429233250837E-3</v>
      </c>
      <c r="H28" s="10">
        <f t="shared" si="7"/>
        <v>-3.0400378723439461E-5</v>
      </c>
      <c r="I28" s="10">
        <f t="shared" si="8"/>
        <v>-3.4211720425425529E-4</v>
      </c>
      <c r="J28" s="10">
        <f t="shared" si="9"/>
        <v>2.006986825917232E-6</v>
      </c>
      <c r="K28" s="10">
        <f t="shared" si="13"/>
        <v>4.9751243781094526E-3</v>
      </c>
      <c r="L28" s="10">
        <f t="shared" si="14"/>
        <v>6.3364768198806961E-3</v>
      </c>
      <c r="M28" s="10">
        <f t="shared" si="10"/>
        <v>6.3364768198806961E-3</v>
      </c>
    </row>
    <row r="29" spans="2:13" x14ac:dyDescent="0.25">
      <c r="B29" s="11">
        <v>9</v>
      </c>
      <c r="C29" s="9">
        <f t="shared" si="11"/>
        <v>0.78515625</v>
      </c>
      <c r="D29" s="9">
        <f t="shared" si="4"/>
        <v>0.787109375</v>
      </c>
      <c r="E29" s="9">
        <f t="shared" si="12"/>
        <v>0.7890625</v>
      </c>
      <c r="F29" s="10">
        <f t="shared" si="5"/>
        <v>-3.4211720425425529E-4</v>
      </c>
      <c r="G29" s="10">
        <f t="shared" si="6"/>
        <v>5.1821429233250837E-3</v>
      </c>
      <c r="H29" s="10">
        <f t="shared" si="7"/>
        <v>-1.7729002489739514E-6</v>
      </c>
      <c r="I29" s="10">
        <f t="shared" si="8"/>
        <v>2.4200174753510328E-3</v>
      </c>
      <c r="J29" s="10">
        <f t="shared" si="9"/>
        <v>-8.2792961291353657E-7</v>
      </c>
      <c r="K29" s="10">
        <f t="shared" si="13"/>
        <v>2.4813895781637717E-3</v>
      </c>
      <c r="L29" s="10">
        <f t="shared" si="14"/>
        <v>3.1525346501733277E-3</v>
      </c>
      <c r="M29" s="10">
        <f t="shared" si="10"/>
        <v>3.1525346501733277E-3</v>
      </c>
    </row>
    <row r="30" spans="2:13" x14ac:dyDescent="0.25">
      <c r="B30" s="11">
        <v>10</v>
      </c>
      <c r="C30" s="9">
        <f t="shared" si="11"/>
        <v>0.78515625</v>
      </c>
      <c r="D30" s="9">
        <f t="shared" si="4"/>
        <v>0.7861328125</v>
      </c>
      <c r="E30" s="9">
        <f t="shared" si="12"/>
        <v>0.787109375</v>
      </c>
      <c r="F30" s="10">
        <f t="shared" si="5"/>
        <v>-3.4211720425425529E-4</v>
      </c>
      <c r="G30" s="10">
        <f t="shared" si="6"/>
        <v>2.4200174753510328E-3</v>
      </c>
      <c r="H30" s="10">
        <f t="shared" si="7"/>
        <v>-8.2792961291353657E-7</v>
      </c>
      <c r="I30" s="10">
        <f t="shared" si="8"/>
        <v>1.0389506309586016E-3</v>
      </c>
      <c r="J30" s="10">
        <f t="shared" si="9"/>
        <v>-3.5544288522175131E-7</v>
      </c>
      <c r="K30" s="10">
        <f t="shared" si="13"/>
        <v>1.2422360248447205E-3</v>
      </c>
      <c r="L30" s="10">
        <f t="shared" si="14"/>
        <v>1.5801859496161414E-3</v>
      </c>
      <c r="M30" s="10">
        <f t="shared" si="10"/>
        <v>1.5801859496161414E-3</v>
      </c>
    </row>
    <row r="31" spans="2:13" x14ac:dyDescent="0.25">
      <c r="B31" s="11">
        <v>11</v>
      </c>
      <c r="C31" s="9">
        <f t="shared" si="11"/>
        <v>0.78515625</v>
      </c>
      <c r="D31" s="9">
        <f t="shared" si="4"/>
        <v>0.78564453125</v>
      </c>
      <c r="E31" s="9">
        <f t="shared" si="12"/>
        <v>0.7861328125</v>
      </c>
      <c r="F31" s="10">
        <f t="shared" si="5"/>
        <v>-3.4211720425425529E-4</v>
      </c>
      <c r="G31" s="10">
        <f t="shared" si="6"/>
        <v>1.0389506309586016E-3</v>
      </c>
      <c r="H31" s="10">
        <f t="shared" si="7"/>
        <v>-3.5544288522175131E-7</v>
      </c>
      <c r="I31" s="10">
        <f t="shared" si="8"/>
        <v>3.4841675488672674E-4</v>
      </c>
      <c r="J31" s="10">
        <f t="shared" si="9"/>
        <v>-1.1919936609718709E-7</v>
      </c>
      <c r="K31" s="10">
        <f t="shared" si="13"/>
        <v>6.215040397762585E-4</v>
      </c>
      <c r="L31" s="10">
        <f t="shared" si="14"/>
        <v>7.9107537194641228E-4</v>
      </c>
      <c r="M31" s="10">
        <f>L31</f>
        <v>7.9107537194641228E-4</v>
      </c>
    </row>
    <row r="32" spans="2:13" x14ac:dyDescent="0.25">
      <c r="B32" s="11">
        <v>12</v>
      </c>
      <c r="C32" s="9">
        <f t="shared" si="11"/>
        <v>0.78515625</v>
      </c>
      <c r="D32" s="9">
        <f t="shared" si="4"/>
        <v>0.785400390625</v>
      </c>
      <c r="E32" s="9">
        <f t="shared" si="12"/>
        <v>0.78564453125</v>
      </c>
      <c r="F32" s="10">
        <f t="shared" si="5"/>
        <v>-3.4211720425425529E-4</v>
      </c>
      <c r="G32" s="10">
        <f t="shared" si="6"/>
        <v>3.4841675488672674E-4</v>
      </c>
      <c r="H32" s="10">
        <f t="shared" si="7"/>
        <v>-1.1919936609718709E-7</v>
      </c>
      <c r="I32" s="10">
        <f t="shared" si="8"/>
        <v>3.1497754101605935E-6</v>
      </c>
      <c r="J32" s="10">
        <f t="shared" si="9"/>
        <v>-1.0775923573529426E-9</v>
      </c>
      <c r="K32" s="10">
        <f t="shared" si="13"/>
        <v>3.1084861672365556E-4</v>
      </c>
      <c r="L32" s="10">
        <f t="shared" si="14"/>
        <v>3.9578362887786545E-4</v>
      </c>
      <c r="M32" s="10">
        <f t="shared" ref="M32:M40" si="15">L32</f>
        <v>3.9578362887786545E-4</v>
      </c>
    </row>
    <row r="33" spans="2:13" x14ac:dyDescent="0.25">
      <c r="B33" s="11">
        <v>13</v>
      </c>
      <c r="C33" s="9">
        <f t="shared" si="11"/>
        <v>0.78515625</v>
      </c>
      <c r="D33" s="9">
        <f t="shared" si="4"/>
        <v>0.7852783203125</v>
      </c>
      <c r="E33" s="9">
        <f t="shared" si="12"/>
        <v>0.785400390625</v>
      </c>
      <c r="F33" s="10">
        <f t="shared" si="5"/>
        <v>-3.4211720425425529E-4</v>
      </c>
      <c r="G33" s="10">
        <f t="shared" si="6"/>
        <v>3.1497754101605935E-6</v>
      </c>
      <c r="H33" s="10">
        <f t="shared" si="7"/>
        <v>-1.0775923573529426E-9</v>
      </c>
      <c r="I33" s="10">
        <f t="shared" si="8"/>
        <v>-1.6948371568481502E-4</v>
      </c>
      <c r="J33" s="10">
        <f t="shared" si="9"/>
        <v>5.7983294976711989E-8</v>
      </c>
      <c r="K33" s="10">
        <f t="shared" si="13"/>
        <v>1.55448468832582E-4</v>
      </c>
      <c r="L33" s="10">
        <f t="shared" si="14"/>
        <v>1.9795334317993343E-4</v>
      </c>
      <c r="M33" s="10">
        <f t="shared" si="15"/>
        <v>1.9795334317993343E-4</v>
      </c>
    </row>
    <row r="34" spans="2:13" x14ac:dyDescent="0.25">
      <c r="B34" s="11">
        <v>14</v>
      </c>
      <c r="C34" s="9">
        <f t="shared" si="11"/>
        <v>0.7852783203125</v>
      </c>
      <c r="D34" s="9">
        <f t="shared" si="4"/>
        <v>0.78533935546875</v>
      </c>
      <c r="E34" s="9">
        <f t="shared" si="12"/>
        <v>0.785400390625</v>
      </c>
      <c r="F34" s="10">
        <f t="shared" si="5"/>
        <v>-1.6948371568481502E-4</v>
      </c>
      <c r="G34" s="10">
        <f t="shared" si="6"/>
        <v>3.1497754101605935E-6</v>
      </c>
      <c r="H34" s="10">
        <f t="shared" si="7"/>
        <v>-5.3383564008667964E-10</v>
      </c>
      <c r="I34" s="10">
        <f t="shared" si="8"/>
        <v>-8.3166970292314346E-5</v>
      </c>
      <c r="J34" s="10">
        <f t="shared" si="9"/>
        <v>1.4095447147390061E-8</v>
      </c>
      <c r="K34" s="10">
        <f t="shared" si="13"/>
        <v>7.7718193829175411E-5</v>
      </c>
      <c r="L34" s="10">
        <f t="shared" si="14"/>
        <v>9.8961287611503058E-5</v>
      </c>
      <c r="M34" s="10">
        <f t="shared" si="15"/>
        <v>9.8961287611503058E-5</v>
      </c>
    </row>
    <row r="35" spans="2:13" x14ac:dyDescent="0.25">
      <c r="B35" s="11">
        <v>15</v>
      </c>
      <c r="C35" s="9">
        <f t="shared" si="11"/>
        <v>0.78533935546875</v>
      </c>
      <c r="D35" s="9">
        <f t="shared" si="4"/>
        <v>0.785369873046875</v>
      </c>
      <c r="E35" s="9">
        <f t="shared" si="12"/>
        <v>0.785400390625</v>
      </c>
      <c r="F35" s="10">
        <f t="shared" si="5"/>
        <v>-8.3166970292314346E-5</v>
      </c>
      <c r="G35" s="10">
        <f t="shared" si="6"/>
        <v>3.1497754101605935E-6</v>
      </c>
      <c r="H35" s="10">
        <f t="shared" si="7"/>
        <v>-2.6195727796428832E-10</v>
      </c>
      <c r="I35" s="10">
        <f t="shared" si="8"/>
        <v>-4.0008597459784134E-5</v>
      </c>
      <c r="J35" s="10">
        <f t="shared" si="9"/>
        <v>3.3273938363750304E-9</v>
      </c>
      <c r="K35" s="10">
        <f t="shared" si="13"/>
        <v>3.8857586943850786E-5</v>
      </c>
      <c r="L35" s="10">
        <f t="shared" si="14"/>
        <v>4.9476798483625511E-5</v>
      </c>
      <c r="M35" s="10">
        <f t="shared" si="15"/>
        <v>4.9476798483625511E-5</v>
      </c>
    </row>
    <row r="36" spans="2:13" x14ac:dyDescent="0.25">
      <c r="B36" s="11">
        <v>16</v>
      </c>
      <c r="C36" s="9">
        <f t="shared" si="11"/>
        <v>0.785369873046875</v>
      </c>
      <c r="D36" s="9">
        <f t="shared" si="4"/>
        <v>0.7853851318359375</v>
      </c>
      <c r="E36" s="9">
        <f t="shared" si="12"/>
        <v>0.785400390625</v>
      </c>
      <c r="F36" s="10">
        <f t="shared" si="5"/>
        <v>-4.0008597459784134E-5</v>
      </c>
      <c r="G36" s="10">
        <f t="shared" si="6"/>
        <v>3.1497754101605935E-6</v>
      </c>
      <c r="H36" s="10">
        <f t="shared" si="7"/>
        <v>-1.2601809647384166E-10</v>
      </c>
      <c r="I36" s="10">
        <f t="shared" si="8"/>
        <v>-1.8429411026921194E-5</v>
      </c>
      <c r="J36" s="10">
        <f t="shared" si="9"/>
        <v>7.37334887196997E-10</v>
      </c>
      <c r="K36" s="10">
        <f t="shared" si="13"/>
        <v>1.942841600124342E-5</v>
      </c>
      <c r="L36" s="10">
        <f t="shared" si="14"/>
        <v>2.4737437995327246E-5</v>
      </c>
      <c r="M36" s="10">
        <f t="shared" si="15"/>
        <v>2.4737437995327246E-5</v>
      </c>
    </row>
    <row r="37" spans="2:13" x14ac:dyDescent="0.25">
      <c r="B37" s="11">
        <v>17</v>
      </c>
      <c r="C37" s="9">
        <f t="shared" si="11"/>
        <v>0.7853851318359375</v>
      </c>
      <c r="D37" s="9">
        <f t="shared" si="4"/>
        <v>0.78539276123046875</v>
      </c>
      <c r="E37" s="9">
        <f t="shared" si="12"/>
        <v>0.785400390625</v>
      </c>
      <c r="F37" s="10">
        <f t="shared" si="5"/>
        <v>-1.8429411026921194E-5</v>
      </c>
      <c r="G37" s="10">
        <f t="shared" si="6"/>
        <v>3.1497754101605935E-6</v>
      </c>
      <c r="H37" s="10">
        <f t="shared" si="7"/>
        <v>-5.804850567633887E-11</v>
      </c>
      <c r="I37" s="10">
        <f t="shared" si="8"/>
        <v>-7.6398178087133672E-6</v>
      </c>
      <c r="J37" s="10">
        <f t="shared" si="9"/>
        <v>1.4079734256757104E-10</v>
      </c>
      <c r="K37" s="10">
        <f t="shared" si="13"/>
        <v>9.7141136357013097E-6</v>
      </c>
      <c r="L37" s="10">
        <f t="shared" si="14"/>
        <v>1.2368478696547041E-5</v>
      </c>
      <c r="M37" s="10">
        <f t="shared" si="15"/>
        <v>1.2368478696547041E-5</v>
      </c>
    </row>
    <row r="38" spans="2:13" x14ac:dyDescent="0.25">
      <c r="B38" s="11">
        <v>18</v>
      </c>
      <c r="C38" s="9">
        <f t="shared" si="11"/>
        <v>0.78539276123046875</v>
      </c>
      <c r="D38" s="9">
        <f t="shared" si="4"/>
        <v>0.78539657592773438</v>
      </c>
      <c r="E38" s="9">
        <f t="shared" si="12"/>
        <v>0.785400390625</v>
      </c>
      <c r="F38" s="10">
        <f t="shared" si="5"/>
        <v>-7.6398178087133672E-6</v>
      </c>
      <c r="G38" s="10">
        <f t="shared" si="6"/>
        <v>3.1497754101605935E-6</v>
      </c>
      <c r="H38" s="10">
        <f t="shared" si="7"/>
        <v>-2.4063710271992354E-11</v>
      </c>
      <c r="I38" s="10">
        <f t="shared" si="8"/>
        <v>-2.2450211992763869E-6</v>
      </c>
      <c r="J38" s="10">
        <f t="shared" si="9"/>
        <v>1.7151552939170781E-11</v>
      </c>
      <c r="K38" s="10">
        <f t="shared" si="13"/>
        <v>4.8570332269643058E-6</v>
      </c>
      <c r="L38" s="10">
        <f t="shared" si="14"/>
        <v>6.1841792743074162E-6</v>
      </c>
      <c r="M38" s="10">
        <f t="shared" si="15"/>
        <v>6.1841792743074162E-6</v>
      </c>
    </row>
    <row r="39" spans="2:13" x14ac:dyDescent="0.25">
      <c r="B39" s="11">
        <v>19</v>
      </c>
      <c r="C39" s="9">
        <f t="shared" si="11"/>
        <v>0.78539657592773438</v>
      </c>
      <c r="D39" s="9">
        <f>(E39+C39)/2</f>
        <v>0.78539848327636719</v>
      </c>
      <c r="E39" s="9">
        <f t="shared" si="12"/>
        <v>0.785400390625</v>
      </c>
      <c r="F39" s="10">
        <f t="shared" si="5"/>
        <v>-2.2450211992763869E-6</v>
      </c>
      <c r="G39" s="10">
        <f t="shared" si="6"/>
        <v>3.1497754101605935E-6</v>
      </c>
      <c r="H39" s="10">
        <f t="shared" si="7"/>
        <v>-7.0713125687700088E-12</v>
      </c>
      <c r="I39" s="10">
        <f t="shared" si="8"/>
        <v>4.523771054421033E-7</v>
      </c>
      <c r="J39" s="10">
        <f t="shared" si="9"/>
        <v>-1.0155961917848112E-12</v>
      </c>
      <c r="K39" s="10">
        <f t="shared" si="13"/>
        <v>2.4285107158035333E-6</v>
      </c>
      <c r="L39" s="10">
        <f t="shared" si="14"/>
        <v>3.0920746188263078E-6</v>
      </c>
      <c r="M39" s="10">
        <f t="shared" si="15"/>
        <v>3.0920746188263078E-6</v>
      </c>
    </row>
    <row r="40" spans="2:13" x14ac:dyDescent="0.25">
      <c r="B40" s="11">
        <v>20</v>
      </c>
      <c r="C40" s="9">
        <f t="shared" si="11"/>
        <v>0.78539657592773438</v>
      </c>
      <c r="D40" s="9">
        <f t="shared" si="4"/>
        <v>0.78539752960205078</v>
      </c>
      <c r="E40" s="9">
        <f t="shared" si="12"/>
        <v>0.78539848327636719</v>
      </c>
      <c r="F40" s="10">
        <f t="shared" si="5"/>
        <v>-2.2450211992763869E-6</v>
      </c>
      <c r="G40" s="10">
        <f t="shared" si="6"/>
        <v>4.523771054421033E-7</v>
      </c>
      <c r="H40" s="10">
        <f t="shared" si="7"/>
        <v>-1.0155961917848112E-12</v>
      </c>
      <c r="I40" s="10">
        <f t="shared" si="8"/>
        <v>-8.9632204691714179E-7</v>
      </c>
      <c r="J40" s="10">
        <f t="shared" si="9"/>
        <v>2.0122619967077877E-12</v>
      </c>
      <c r="K40" s="10">
        <f t="shared" si="13"/>
        <v>1.2142568323196313E-6</v>
      </c>
      <c r="L40" s="10">
        <f t="shared" si="14"/>
        <v>1.5460410639881655E-6</v>
      </c>
      <c r="M40" s="10">
        <f t="shared" si="15"/>
        <v>1.5460410639881655E-6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</dc:creator>
  <cp:lastModifiedBy>WINDOWS</cp:lastModifiedBy>
  <dcterms:created xsi:type="dcterms:W3CDTF">2022-04-13T16:56:38Z</dcterms:created>
  <dcterms:modified xsi:type="dcterms:W3CDTF">2022-04-20T21:37:57Z</dcterms:modified>
</cp:coreProperties>
</file>