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:\Mi unidad\Universidad\"/>
    </mc:Choice>
  </mc:AlternateContent>
  <xr:revisionPtr revIDLastSave="0" documentId="13_ncr:1_{56573DC3-6A9E-4EB8-B056-403D6A7630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JEMPLO1" sheetId="1" r:id="rId1"/>
    <sheet name="EJEMPL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0" i="1" l="1"/>
  <c r="G9" i="1"/>
  <c r="H9" i="1"/>
  <c r="H8" i="1"/>
  <c r="L3" i="1" l="1"/>
  <c r="K3" i="1"/>
  <c r="J3" i="1"/>
  <c r="H3" i="1"/>
  <c r="G3" i="1"/>
  <c r="K4" i="1" l="1"/>
  <c r="B2" i="2" l="1"/>
  <c r="C3" i="1"/>
  <c r="B3" i="1"/>
  <c r="E4" i="2"/>
  <c r="E5" i="2"/>
  <c r="E3" i="2"/>
  <c r="C17" i="2"/>
  <c r="F4" i="2" s="1"/>
  <c r="G4" i="2" s="1"/>
  <c r="C18" i="2"/>
  <c r="F5" i="2" s="1"/>
  <c r="G5" i="2" s="1"/>
  <c r="C16" i="2"/>
  <c r="F3" i="2" s="1"/>
  <c r="O5" i="1"/>
  <c r="P3" i="1"/>
  <c r="F7" i="2" l="1"/>
  <c r="G3" i="2"/>
  <c r="G7" i="2" s="1"/>
  <c r="G9" i="2" s="1"/>
  <c r="I3" i="1"/>
  <c r="H10" i="1" l="1"/>
  <c r="G11" i="1" s="1"/>
  <c r="J9" i="1"/>
  <c r="N9" i="1" s="1"/>
  <c r="O9" i="1" s="1"/>
  <c r="J8" i="1"/>
  <c r="N8" i="1" s="1"/>
  <c r="O8" i="1" l="1"/>
  <c r="M3" i="1"/>
  <c r="J10" i="1"/>
  <c r="N10" i="1" s="1"/>
  <c r="O10" i="1" s="1"/>
  <c r="H11" i="1"/>
  <c r="G12" i="1" s="1"/>
  <c r="H12" i="1" l="1"/>
  <c r="G13" i="1" s="1"/>
  <c r="J11" i="1"/>
  <c r="N11" i="1" s="1"/>
  <c r="O11" i="1" s="1"/>
  <c r="J12" i="1" l="1"/>
  <c r="N12" i="1" s="1"/>
  <c r="O12" i="1" s="1"/>
  <c r="H13" i="1" l="1"/>
  <c r="G14" i="1" s="1"/>
  <c r="H14" i="1" l="1"/>
  <c r="I8" i="1" s="1" a="1"/>
  <c r="J14" i="1"/>
  <c r="N14" i="1" s="1"/>
  <c r="O14" i="1" s="1"/>
  <c r="J13" i="1"/>
  <c r="N13" i="1" s="1"/>
  <c r="O13" i="1" s="1"/>
  <c r="I14" i="1" l="1"/>
  <c r="K14" i="1" s="1"/>
  <c r="I10" i="1"/>
  <c r="K10" i="1" s="1"/>
  <c r="I8" i="1"/>
  <c r="I9" i="1"/>
  <c r="K9" i="1" s="1"/>
  <c r="I12" i="1"/>
  <c r="K12" i="1" s="1"/>
  <c r="I13" i="1"/>
  <c r="K13" i="1" s="1"/>
  <c r="I11" i="1"/>
  <c r="K11" i="1" s="1"/>
  <c r="K8" i="1" l="1"/>
  <c r="N3" i="1" s="1"/>
  <c r="L8" i="1"/>
  <c r="L9" i="1" s="1"/>
  <c r="L10" i="1" s="1"/>
  <c r="L11" i="1" s="1"/>
  <c r="L12" i="1" l="1"/>
  <c r="L13" i="1" s="1"/>
  <c r="L14" i="1" s="1"/>
  <c r="O3" i="1"/>
  <c r="M14" i="1" l="1"/>
  <c r="M9" i="1"/>
  <c r="M10" i="1"/>
  <c r="M12" i="1"/>
  <c r="M13" i="1"/>
  <c r="M8" i="1"/>
  <c r="M11" i="1"/>
  <c r="M15" i="1" l="1"/>
</calcChain>
</file>

<file path=xl/sharedStrings.xml><?xml version="1.0" encoding="utf-8"?>
<sst xmlns="http://schemas.openxmlformats.org/spreadsheetml/2006/main" count="30" uniqueCount="27">
  <si>
    <t>n</t>
  </si>
  <si>
    <t>xi min</t>
  </si>
  <si>
    <t>xi max</t>
  </si>
  <si>
    <t>R</t>
  </si>
  <si>
    <t>k</t>
  </si>
  <si>
    <t>A</t>
  </si>
  <si>
    <t>E</t>
  </si>
  <si>
    <t>LRI</t>
  </si>
  <si>
    <t>MEDIA</t>
  </si>
  <si>
    <t>MEDIANA</t>
  </si>
  <si>
    <t>MODA</t>
  </si>
  <si>
    <t>Datos</t>
  </si>
  <si>
    <t>clases</t>
  </si>
  <si>
    <t>fi</t>
  </si>
  <si>
    <t>xi</t>
  </si>
  <si>
    <t>xi fi</t>
  </si>
  <si>
    <t>Fi</t>
  </si>
  <si>
    <t>hi</t>
  </si>
  <si>
    <t>Limites reales</t>
  </si>
  <si>
    <t>n/2</t>
  </si>
  <si>
    <t>EDADES</t>
  </si>
  <si>
    <t>DATOS</t>
  </si>
  <si>
    <t>SE REPITE :</t>
  </si>
  <si>
    <t>N</t>
  </si>
  <si>
    <t>delta</t>
  </si>
  <si>
    <t>e1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</si>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</sst>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 readingOrder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 vertical="center"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6239136774569846E-2"/>
          <c:y val="4.7093451066961001E-2"/>
          <c:w val="0.93524234470691159"/>
          <c:h val="0.89934284704478162"/>
        </c:manualLayout>
      </c:layout>
      <c:barChart>
        <c:barDir val="col"/>
        <c:grouping val="clustered"/>
        <c:varyColors val="0"/>
        <c:ser>
          <c:idx val="0"/>
          <c:order val="0"/>
          <c:tx>
            <c:v>Histograma</c:v>
          </c:tx>
          <c:spPr>
            <a:solidFill>
              <a:schemeClr val="accent1">
                <a:lumMod val="60000"/>
                <a:lumOff val="40000"/>
              </a:schemeClr>
            </a:solidFill>
            <a:ln w="34925"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cat>
            <c:numRef>
              <c:f>EJEMPLO1!$J$8:$J$14</c:f>
              <c:numCache>
                <c:formatCode>General</c:formatCode>
                <c:ptCount val="7"/>
                <c:pt idx="0">
                  <c:v>15</c:v>
                </c:pt>
                <c:pt idx="1">
                  <c:v>28</c:v>
                </c:pt>
                <c:pt idx="2">
                  <c:v>41</c:v>
                </c:pt>
                <c:pt idx="3">
                  <c:v>54</c:v>
                </c:pt>
                <c:pt idx="4">
                  <c:v>67</c:v>
                </c:pt>
                <c:pt idx="5">
                  <c:v>80</c:v>
                </c:pt>
                <c:pt idx="6">
                  <c:v>93</c:v>
                </c:pt>
              </c:numCache>
            </c:numRef>
          </c:cat>
          <c:val>
            <c:numRef>
              <c:f>EJEMPLO1!$I$8:$I$14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23</c:v>
                </c:pt>
                <c:pt idx="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9-498A-8775-D46794D0E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73255296"/>
        <c:axId val="1973258624"/>
      </c:barChart>
      <c:lineChart>
        <c:grouping val="standard"/>
        <c:varyColors val="0"/>
        <c:ser>
          <c:idx val="1"/>
          <c:order val="1"/>
          <c:tx>
            <c:v>poligono de Frecuencia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EJEMPLO1!$I$8:$I$14</c:f>
              <c:numCache>
                <c:formatCode>General</c:formatCode>
                <c:ptCount val="7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23</c:v>
                </c:pt>
                <c:pt idx="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19-498A-8775-D46794D0E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255296"/>
        <c:axId val="1973258624"/>
      </c:lineChart>
      <c:catAx>
        <c:axId val="1973255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73258624"/>
        <c:crosses val="autoZero"/>
        <c:auto val="1"/>
        <c:lblAlgn val="ctr"/>
        <c:lblOffset val="100"/>
        <c:noMultiLvlLbl val="0"/>
      </c:catAx>
      <c:valAx>
        <c:axId val="197325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73255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235744</xdr:colOff>
      <xdr:row>15</xdr:row>
      <xdr:rowOff>155971</xdr:rowOff>
    </xdr:from>
    <xdr:to>
      <xdr:col>15</xdr:col>
      <xdr:colOff>207169</xdr:colOff>
      <xdr:row>38</xdr:row>
      <xdr:rowOff>89296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0837E3D-1DAE-4CA4-98D6-D44F493B41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zoomScale="160" zoomScaleNormal="160" workbookViewId="0">
      <selection activeCell="G14" sqref="G14"/>
    </sheetView>
  </sheetViews>
  <sheetFormatPr baseColWidth="10" defaultRowHeight="15" x14ac:dyDescent="0.25"/>
  <cols>
    <col min="1" max="1" width="2.85546875" style="3" customWidth="1"/>
    <col min="2" max="2" width="11.42578125" style="1" customWidth="1"/>
    <col min="3" max="3" width="6.85546875" customWidth="1"/>
    <col min="4" max="6" width="2.5703125" style="3" customWidth="1"/>
    <col min="10" max="11" width="11.85546875" bestFit="1" customWidth="1"/>
  </cols>
  <sheetData>
    <row r="1" spans="2:16" x14ac:dyDescent="0.25">
      <c r="B1" s="1" t="s">
        <v>24</v>
      </c>
      <c r="C1">
        <v>1</v>
      </c>
    </row>
    <row r="2" spans="2:16" x14ac:dyDescent="0.25">
      <c r="B2" s="1" t="s">
        <v>0</v>
      </c>
      <c r="C2" s="1" t="s">
        <v>19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2:16" x14ac:dyDescent="0.25">
      <c r="B3" s="1">
        <f>COUNTA(B6:B65)</f>
        <v>60</v>
      </c>
      <c r="C3" s="1">
        <f>B3/2</f>
        <v>30</v>
      </c>
      <c r="G3">
        <f>MIN(B6:B65)</f>
        <v>10</v>
      </c>
      <c r="H3">
        <f>MAX(B6:B65)</f>
        <v>98</v>
      </c>
      <c r="I3">
        <f>H3-G3+1</f>
        <v>89</v>
      </c>
      <c r="J3">
        <f>ROUND(1+(3.32*(LOG10(60))),0)</f>
        <v>7</v>
      </c>
      <c r="K3">
        <f>I3/(ROUND(J3,0))</f>
        <v>12.714285714285714</v>
      </c>
      <c r="L3">
        <f>J3*K4-I3</f>
        <v>2</v>
      </c>
      <c r="M3">
        <f>N8</f>
        <v>8.5</v>
      </c>
      <c r="N3">
        <f>SUM(K8:K14)/B3</f>
        <v>65.916666666666671</v>
      </c>
      <c r="O3">
        <f>N13+K3*(((B3/2)-L11)/I12)</f>
        <v>85.154761904761898</v>
      </c>
      <c r="P3">
        <f>_xlfn.MODE.SNGL(B6:B70)</f>
        <v>80</v>
      </c>
    </row>
    <row r="4" spans="2:16" s="3" customFormat="1" x14ac:dyDescent="0.25">
      <c r="B4" s="4"/>
      <c r="G4"/>
      <c r="K4" s="3">
        <f>ROUND(K3,0)</f>
        <v>13</v>
      </c>
      <c r="L4" s="3" t="s">
        <v>25</v>
      </c>
      <c r="M4" s="3">
        <v>1</v>
      </c>
    </row>
    <row r="5" spans="2:16" x14ac:dyDescent="0.25">
      <c r="B5" s="1" t="s">
        <v>11</v>
      </c>
      <c r="L5" t="s">
        <v>26</v>
      </c>
      <c r="M5" s="8">
        <v>1</v>
      </c>
      <c r="O5">
        <f>MEDIAN(B6:B70)</f>
        <v>71.5</v>
      </c>
    </row>
    <row r="6" spans="2:16" x14ac:dyDescent="0.25">
      <c r="B6" s="2">
        <v>23</v>
      </c>
    </row>
    <row r="7" spans="2:16" x14ac:dyDescent="0.25">
      <c r="B7" s="2">
        <v>80</v>
      </c>
      <c r="G7" s="6" t="s">
        <v>12</v>
      </c>
      <c r="H7" s="6"/>
      <c r="I7" s="5" t="s">
        <v>13</v>
      </c>
      <c r="J7" s="5" t="s">
        <v>14</v>
      </c>
      <c r="K7" s="5" t="s">
        <v>15</v>
      </c>
      <c r="L7" s="5" t="s">
        <v>16</v>
      </c>
      <c r="M7" s="5" t="s">
        <v>17</v>
      </c>
      <c r="N7" s="5" t="s">
        <v>18</v>
      </c>
      <c r="O7" s="5"/>
    </row>
    <row r="8" spans="2:16" x14ac:dyDescent="0.25">
      <c r="B8" s="2">
        <v>52</v>
      </c>
      <c r="G8" s="5">
        <v>9</v>
      </c>
      <c r="H8" s="5">
        <f>G8+$K$4-$M$4</f>
        <v>21</v>
      </c>
      <c r="I8" s="5">
        <f t="array" ref="I8:I14">FREQUENCY(B6:B65,H8:H14)</f>
        <v>3</v>
      </c>
      <c r="J8" s="5">
        <f>SUM(G8:H8)/2</f>
        <v>15</v>
      </c>
      <c r="K8" s="5">
        <f>J8*I8</f>
        <v>45</v>
      </c>
      <c r="L8" s="5">
        <f>I8</f>
        <v>3</v>
      </c>
      <c r="M8" s="5">
        <f>I8/$L$14</f>
        <v>0.05</v>
      </c>
      <c r="N8" s="5">
        <f>J8-($K$4/2)</f>
        <v>8.5</v>
      </c>
      <c r="O8" s="5">
        <f>N8+$K$4-1</f>
        <v>20.5</v>
      </c>
    </row>
    <row r="9" spans="2:16" x14ac:dyDescent="0.25">
      <c r="B9" s="2">
        <v>41</v>
      </c>
      <c r="G9" s="5">
        <f>H8+$M$5</f>
        <v>22</v>
      </c>
      <c r="H9" s="5">
        <f t="shared" ref="H9:H14" si="0">G9+$K$4-$M$4</f>
        <v>34</v>
      </c>
      <c r="I9" s="5">
        <v>4</v>
      </c>
      <c r="J9" s="5">
        <f t="shared" ref="J9:J14" si="1">SUM(G9:H9)/2</f>
        <v>28</v>
      </c>
      <c r="K9" s="5">
        <f t="shared" ref="K9:K14" si="2">J9*I9</f>
        <v>112</v>
      </c>
      <c r="L9" s="5">
        <f>L8+I9</f>
        <v>7</v>
      </c>
      <c r="M9" s="5">
        <f>I9/$L$14</f>
        <v>6.6666666666666666E-2</v>
      </c>
      <c r="N9" s="5">
        <f t="shared" ref="N9:N14" si="3">J9-($K$4/2)</f>
        <v>21.5</v>
      </c>
      <c r="O9" s="5">
        <f t="shared" ref="O9:O14" si="4">N9+$K$4-1</f>
        <v>33.5</v>
      </c>
    </row>
    <row r="10" spans="2:16" x14ac:dyDescent="0.25">
      <c r="B10" s="2">
        <v>60</v>
      </c>
      <c r="G10" s="5">
        <f t="shared" ref="G10:G14" si="5">H9+$M$5</f>
        <v>35</v>
      </c>
      <c r="H10" s="5">
        <f t="shared" si="0"/>
        <v>47</v>
      </c>
      <c r="I10" s="5">
        <v>4</v>
      </c>
      <c r="J10" s="5">
        <f t="shared" si="1"/>
        <v>41</v>
      </c>
      <c r="K10" s="5">
        <f t="shared" si="2"/>
        <v>164</v>
      </c>
      <c r="L10" s="5">
        <f t="shared" ref="L10:L14" si="6">L9+I10</f>
        <v>11</v>
      </c>
      <c r="M10" s="5">
        <f t="shared" ref="M10:M14" si="7">I10/$L$14</f>
        <v>6.6666666666666666E-2</v>
      </c>
      <c r="N10" s="5">
        <f t="shared" si="3"/>
        <v>34.5</v>
      </c>
      <c r="O10" s="5">
        <f t="shared" si="4"/>
        <v>46.5</v>
      </c>
    </row>
    <row r="11" spans="2:16" x14ac:dyDescent="0.25">
      <c r="B11" s="2">
        <v>34</v>
      </c>
      <c r="G11" s="5">
        <f t="shared" si="5"/>
        <v>48</v>
      </c>
      <c r="H11" s="5">
        <f t="shared" si="0"/>
        <v>60</v>
      </c>
      <c r="I11" s="5">
        <v>8</v>
      </c>
      <c r="J11" s="5">
        <f t="shared" si="1"/>
        <v>54</v>
      </c>
      <c r="K11" s="5">
        <f t="shared" si="2"/>
        <v>432</v>
      </c>
      <c r="L11" s="5">
        <f t="shared" si="6"/>
        <v>19</v>
      </c>
      <c r="M11" s="5">
        <f>I11/$L$14</f>
        <v>0.13333333333333333</v>
      </c>
      <c r="N11" s="5">
        <f t="shared" si="3"/>
        <v>47.5</v>
      </c>
      <c r="O11" s="5">
        <f t="shared" si="4"/>
        <v>59.5</v>
      </c>
    </row>
    <row r="12" spans="2:16" x14ac:dyDescent="0.25">
      <c r="B12" s="2">
        <v>60</v>
      </c>
      <c r="G12" s="5">
        <f t="shared" si="5"/>
        <v>61</v>
      </c>
      <c r="H12" s="5">
        <f t="shared" si="0"/>
        <v>73</v>
      </c>
      <c r="I12" s="5">
        <v>12</v>
      </c>
      <c r="J12" s="5">
        <f t="shared" si="1"/>
        <v>67</v>
      </c>
      <c r="K12" s="5">
        <f t="shared" si="2"/>
        <v>804</v>
      </c>
      <c r="L12" s="5">
        <f t="shared" si="6"/>
        <v>31</v>
      </c>
      <c r="M12" s="5">
        <f t="shared" si="7"/>
        <v>0.2</v>
      </c>
      <c r="N12" s="5">
        <f t="shared" si="3"/>
        <v>60.5</v>
      </c>
      <c r="O12" s="5">
        <f t="shared" si="4"/>
        <v>72.5</v>
      </c>
    </row>
    <row r="13" spans="2:16" x14ac:dyDescent="0.25">
      <c r="B13" s="2">
        <v>77</v>
      </c>
      <c r="G13" s="5">
        <f t="shared" si="5"/>
        <v>74</v>
      </c>
      <c r="H13" s="5">
        <f t="shared" si="0"/>
        <v>86</v>
      </c>
      <c r="I13" s="5">
        <v>23</v>
      </c>
      <c r="J13" s="5">
        <f t="shared" si="1"/>
        <v>80</v>
      </c>
      <c r="K13" s="5">
        <f t="shared" si="2"/>
        <v>1840</v>
      </c>
      <c r="L13" s="5">
        <f t="shared" si="6"/>
        <v>54</v>
      </c>
      <c r="M13" s="5">
        <f>I13/$L$14</f>
        <v>0.38333333333333336</v>
      </c>
      <c r="N13" s="5">
        <f t="shared" si="3"/>
        <v>73.5</v>
      </c>
      <c r="O13" s="5">
        <f t="shared" si="4"/>
        <v>85.5</v>
      </c>
    </row>
    <row r="14" spans="2:16" x14ac:dyDescent="0.25">
      <c r="B14" s="2">
        <v>10</v>
      </c>
      <c r="G14" s="5">
        <f t="shared" si="5"/>
        <v>87</v>
      </c>
      <c r="H14" s="5">
        <f t="shared" si="0"/>
        <v>99</v>
      </c>
      <c r="I14" s="5">
        <v>6</v>
      </c>
      <c r="J14" s="5">
        <f t="shared" si="1"/>
        <v>93</v>
      </c>
      <c r="K14" s="5">
        <f t="shared" si="2"/>
        <v>558</v>
      </c>
      <c r="L14" s="5">
        <f t="shared" si="6"/>
        <v>60</v>
      </c>
      <c r="M14" s="5">
        <f t="shared" si="7"/>
        <v>0.1</v>
      </c>
      <c r="N14" s="5">
        <f t="shared" si="3"/>
        <v>86.5</v>
      </c>
      <c r="O14" s="5">
        <f t="shared" si="4"/>
        <v>98.5</v>
      </c>
    </row>
    <row r="15" spans="2:16" x14ac:dyDescent="0.25">
      <c r="B15" s="2">
        <v>71</v>
      </c>
      <c r="M15">
        <f>SUM(M8:M14)</f>
        <v>0.99999999999999989</v>
      </c>
    </row>
    <row r="16" spans="2:16" x14ac:dyDescent="0.25">
      <c r="B16" s="2">
        <v>78</v>
      </c>
    </row>
    <row r="17" spans="2:2" x14ac:dyDescent="0.25">
      <c r="B17" s="2">
        <v>67</v>
      </c>
    </row>
    <row r="18" spans="2:2" x14ac:dyDescent="0.25">
      <c r="B18" s="2">
        <v>79</v>
      </c>
    </row>
    <row r="19" spans="2:2" x14ac:dyDescent="0.25">
      <c r="B19" s="2">
        <v>81</v>
      </c>
    </row>
    <row r="20" spans="2:2" x14ac:dyDescent="0.25">
      <c r="B20" s="2">
        <v>64</v>
      </c>
    </row>
    <row r="21" spans="2:2" x14ac:dyDescent="0.25">
      <c r="B21" s="2">
        <v>83</v>
      </c>
    </row>
    <row r="22" spans="2:2" x14ac:dyDescent="0.25">
      <c r="B22" s="2">
        <v>89</v>
      </c>
    </row>
    <row r="23" spans="2:2" x14ac:dyDescent="0.25">
      <c r="B23" s="2">
        <v>17</v>
      </c>
    </row>
    <row r="24" spans="2:2" x14ac:dyDescent="0.25">
      <c r="B24" s="2">
        <v>32</v>
      </c>
    </row>
    <row r="25" spans="2:2" x14ac:dyDescent="0.25">
      <c r="B25" s="2">
        <v>95</v>
      </c>
    </row>
    <row r="26" spans="2:2" x14ac:dyDescent="0.25">
      <c r="B26" s="2">
        <v>75</v>
      </c>
    </row>
    <row r="27" spans="2:2" x14ac:dyDescent="0.25">
      <c r="B27" s="2">
        <v>54</v>
      </c>
    </row>
    <row r="28" spans="2:2" x14ac:dyDescent="0.25">
      <c r="B28" s="2">
        <v>76</v>
      </c>
    </row>
    <row r="29" spans="2:2" x14ac:dyDescent="0.25">
      <c r="B29" s="2">
        <v>82</v>
      </c>
    </row>
    <row r="30" spans="2:2" x14ac:dyDescent="0.25">
      <c r="B30" s="2">
        <v>57</v>
      </c>
    </row>
    <row r="31" spans="2:2" x14ac:dyDescent="0.25">
      <c r="B31" s="2">
        <v>41</v>
      </c>
    </row>
    <row r="32" spans="2:2" x14ac:dyDescent="0.25">
      <c r="B32" s="2">
        <v>78</v>
      </c>
    </row>
    <row r="33" spans="2:2" x14ac:dyDescent="0.25">
      <c r="B33" s="2">
        <v>64</v>
      </c>
    </row>
    <row r="34" spans="2:2" x14ac:dyDescent="0.25">
      <c r="B34" s="2">
        <v>84</v>
      </c>
    </row>
    <row r="35" spans="2:2" x14ac:dyDescent="0.25">
      <c r="B35" s="2">
        <v>69</v>
      </c>
    </row>
    <row r="36" spans="2:2" x14ac:dyDescent="0.25">
      <c r="B36" s="2">
        <v>74</v>
      </c>
    </row>
    <row r="37" spans="2:2" x14ac:dyDescent="0.25">
      <c r="B37" s="2">
        <v>65</v>
      </c>
    </row>
    <row r="38" spans="2:2" x14ac:dyDescent="0.25">
      <c r="B38" s="2">
        <v>25</v>
      </c>
    </row>
    <row r="39" spans="2:2" x14ac:dyDescent="0.25">
      <c r="B39" s="2">
        <v>72</v>
      </c>
    </row>
    <row r="40" spans="2:2" x14ac:dyDescent="0.25">
      <c r="B40" s="2">
        <v>48</v>
      </c>
    </row>
    <row r="41" spans="2:2" x14ac:dyDescent="0.25">
      <c r="B41" s="2">
        <v>74</v>
      </c>
    </row>
    <row r="42" spans="2:2" x14ac:dyDescent="0.25">
      <c r="B42" s="2">
        <v>52</v>
      </c>
    </row>
    <row r="43" spans="2:2" x14ac:dyDescent="0.25">
      <c r="B43" s="2">
        <v>92</v>
      </c>
    </row>
    <row r="44" spans="2:2" x14ac:dyDescent="0.25">
      <c r="B44" s="2">
        <v>80</v>
      </c>
    </row>
    <row r="45" spans="2:2" x14ac:dyDescent="0.25">
      <c r="B45" s="2">
        <v>88</v>
      </c>
    </row>
    <row r="46" spans="2:2" x14ac:dyDescent="0.25">
      <c r="B46" s="2">
        <v>84</v>
      </c>
    </row>
    <row r="47" spans="2:2" x14ac:dyDescent="0.25">
      <c r="B47" s="2">
        <v>63</v>
      </c>
    </row>
    <row r="48" spans="2:2" x14ac:dyDescent="0.25">
      <c r="B48" s="2">
        <v>70</v>
      </c>
    </row>
    <row r="49" spans="2:9" x14ac:dyDescent="0.25">
      <c r="B49" s="2">
        <v>85</v>
      </c>
    </row>
    <row r="50" spans="2:9" x14ac:dyDescent="0.25">
      <c r="B50" s="2">
        <v>98</v>
      </c>
    </row>
    <row r="51" spans="2:9" x14ac:dyDescent="0.25">
      <c r="B51" s="2">
        <v>62</v>
      </c>
    </row>
    <row r="52" spans="2:9" x14ac:dyDescent="0.25">
      <c r="B52" s="2">
        <v>90</v>
      </c>
    </row>
    <row r="53" spans="2:9" x14ac:dyDescent="0.25">
      <c r="B53" s="2">
        <v>80</v>
      </c>
    </row>
    <row r="54" spans="2:9" x14ac:dyDescent="0.25">
      <c r="B54" s="2">
        <v>82</v>
      </c>
    </row>
    <row r="55" spans="2:9" x14ac:dyDescent="0.25">
      <c r="B55" s="2">
        <v>55</v>
      </c>
    </row>
    <row r="56" spans="2:9" x14ac:dyDescent="0.25">
      <c r="B56" s="2">
        <v>81</v>
      </c>
    </row>
    <row r="57" spans="2:9" x14ac:dyDescent="0.25">
      <c r="B57" s="2">
        <v>74</v>
      </c>
    </row>
    <row r="58" spans="2:9" x14ac:dyDescent="0.25">
      <c r="B58" s="2">
        <v>15</v>
      </c>
    </row>
    <row r="59" spans="2:9" x14ac:dyDescent="0.25">
      <c r="B59" s="2">
        <v>85</v>
      </c>
    </row>
    <row r="60" spans="2:9" x14ac:dyDescent="0.25">
      <c r="B60" s="2">
        <v>36</v>
      </c>
    </row>
    <row r="61" spans="2:9" x14ac:dyDescent="0.25">
      <c r="B61" s="2">
        <v>76</v>
      </c>
      <c r="I61" s="7"/>
    </row>
    <row r="62" spans="2:9" x14ac:dyDescent="0.25">
      <c r="B62" s="2">
        <v>67</v>
      </c>
      <c r="I62" s="7"/>
    </row>
    <row r="63" spans="2:9" x14ac:dyDescent="0.25">
      <c r="B63" s="2">
        <v>43</v>
      </c>
      <c r="I63" s="7"/>
    </row>
    <row r="64" spans="2:9" x14ac:dyDescent="0.25">
      <c r="B64" s="2">
        <v>79</v>
      </c>
      <c r="I64" s="7"/>
    </row>
    <row r="65" spans="2:17" x14ac:dyDescent="0.25">
      <c r="B65" s="2">
        <v>61</v>
      </c>
      <c r="I65" s="7"/>
    </row>
    <row r="66" spans="2:17" x14ac:dyDescent="0.25">
      <c r="I66" s="7"/>
    </row>
    <row r="67" spans="2:17" x14ac:dyDescent="0.25">
      <c r="I67" s="7"/>
      <c r="J67" s="7"/>
      <c r="K67" s="7"/>
      <c r="L67" s="7"/>
      <c r="M67" s="7"/>
      <c r="N67" s="7"/>
      <c r="O67" s="7"/>
      <c r="P67" s="7"/>
      <c r="Q67" s="7"/>
    </row>
    <row r="68" spans="2:17" x14ac:dyDescent="0.25">
      <c r="I68" s="7"/>
      <c r="J68" s="7"/>
      <c r="K68" s="7"/>
      <c r="L68" s="7"/>
      <c r="M68" s="7"/>
      <c r="N68" s="7"/>
      <c r="O68" s="7"/>
      <c r="P68" s="7"/>
      <c r="Q68" s="7"/>
    </row>
    <row r="69" spans="2:17" x14ac:dyDescent="0.25">
      <c r="I69" s="7"/>
      <c r="J69" s="7"/>
      <c r="K69" s="7"/>
      <c r="L69" s="7"/>
      <c r="M69" s="7"/>
      <c r="N69" s="7"/>
      <c r="O69" s="7"/>
      <c r="P69" s="7"/>
      <c r="Q69" s="7"/>
    </row>
    <row r="70" spans="2:17" x14ac:dyDescent="0.25">
      <c r="I70" s="7"/>
      <c r="J70" s="7"/>
      <c r="K70" s="7"/>
      <c r="L70" s="7"/>
      <c r="M70" s="7"/>
      <c r="N70" s="7"/>
      <c r="O70" s="7"/>
      <c r="P70" s="7"/>
      <c r="Q70" s="7"/>
    </row>
    <row r="71" spans="2:17" x14ac:dyDescent="0.25">
      <c r="I71" s="7"/>
      <c r="J71" s="7"/>
      <c r="K71" s="7"/>
      <c r="L71" s="7"/>
      <c r="M71" s="7"/>
      <c r="N71" s="7"/>
      <c r="O71" s="7"/>
      <c r="P71" s="7"/>
      <c r="Q71" s="7"/>
    </row>
    <row r="72" spans="2:17" x14ac:dyDescent="0.25">
      <c r="I72" s="7"/>
      <c r="J72" s="7"/>
      <c r="K72" s="7"/>
      <c r="L72" s="7"/>
      <c r="M72" s="7"/>
      <c r="N72" s="7"/>
      <c r="O72" s="7"/>
      <c r="P72" s="7"/>
      <c r="Q72" s="7"/>
    </row>
  </sheetData>
  <mergeCells count="1">
    <mergeCell ref="G7:H7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8"/>
  <sheetViews>
    <sheetView workbookViewId="0">
      <selection activeCell="G10" sqref="G10"/>
    </sheetView>
  </sheetViews>
  <sheetFormatPr baseColWidth="10" defaultRowHeight="15" x14ac:dyDescent="0.25"/>
  <cols>
    <col min="1" max="1" width="4.28515625" customWidth="1"/>
    <col min="2" max="3" width="11.42578125" style="1"/>
    <col min="4" max="4" width="2.140625" style="4" customWidth="1"/>
    <col min="5" max="7" width="11.42578125" style="1"/>
  </cols>
  <sheetData>
    <row r="1" spans="2:7" x14ac:dyDescent="0.25">
      <c r="B1" s="1" t="s">
        <v>23</v>
      </c>
      <c r="C1" s="1" t="s">
        <v>21</v>
      </c>
    </row>
    <row r="2" spans="2:7" x14ac:dyDescent="0.25">
      <c r="B2" s="1">
        <f>COUNT(C2:C13)</f>
        <v>12</v>
      </c>
      <c r="C2" s="1">
        <v>17</v>
      </c>
      <c r="E2" s="1" t="s">
        <v>14</v>
      </c>
      <c r="F2" s="1" t="s">
        <v>13</v>
      </c>
      <c r="G2" s="1" t="s">
        <v>15</v>
      </c>
    </row>
    <row r="3" spans="2:7" x14ac:dyDescent="0.25">
      <c r="C3" s="1">
        <v>19</v>
      </c>
      <c r="E3" s="1">
        <f t="shared" ref="E3:F5" si="0">B16</f>
        <v>17</v>
      </c>
      <c r="F3" s="1">
        <f t="shared" si="0"/>
        <v>4</v>
      </c>
      <c r="G3" s="1">
        <f>F3*E3</f>
        <v>68</v>
      </c>
    </row>
    <row r="4" spans="2:7" x14ac:dyDescent="0.25">
      <c r="C4" s="1">
        <v>19</v>
      </c>
      <c r="E4" s="1">
        <f t="shared" si="0"/>
        <v>19</v>
      </c>
      <c r="F4" s="1">
        <f t="shared" si="0"/>
        <v>7</v>
      </c>
      <c r="G4" s="1">
        <f t="shared" ref="G4:G5" si="1">F4*E4</f>
        <v>133</v>
      </c>
    </row>
    <row r="5" spans="2:7" x14ac:dyDescent="0.25">
      <c r="C5" s="1">
        <v>19</v>
      </c>
      <c r="E5" s="1">
        <f t="shared" si="0"/>
        <v>18</v>
      </c>
      <c r="F5" s="1">
        <f t="shared" si="0"/>
        <v>1</v>
      </c>
      <c r="G5" s="1">
        <f t="shared" si="1"/>
        <v>18</v>
      </c>
    </row>
    <row r="6" spans="2:7" x14ac:dyDescent="0.25">
      <c r="C6" s="1">
        <v>19</v>
      </c>
    </row>
    <row r="7" spans="2:7" x14ac:dyDescent="0.25">
      <c r="C7" s="1">
        <v>17</v>
      </c>
      <c r="F7" s="1">
        <f>SUM(F3:F5)</f>
        <v>12</v>
      </c>
      <c r="G7" s="1">
        <f>SUM(G3:G5)</f>
        <v>219</v>
      </c>
    </row>
    <row r="8" spans="2:7" x14ac:dyDescent="0.25">
      <c r="C8" s="1">
        <v>19</v>
      </c>
    </row>
    <row r="9" spans="2:7" x14ac:dyDescent="0.25">
      <c r="C9" s="1">
        <v>17</v>
      </c>
      <c r="G9" s="1">
        <f>G7/F7</f>
        <v>18.25</v>
      </c>
    </row>
    <row r="10" spans="2:7" x14ac:dyDescent="0.25">
      <c r="C10" s="1">
        <v>18</v>
      </c>
    </row>
    <row r="11" spans="2:7" x14ac:dyDescent="0.25">
      <c r="C11" s="1">
        <v>19</v>
      </c>
    </row>
    <row r="12" spans="2:7" x14ac:dyDescent="0.25">
      <c r="C12" s="1">
        <v>17</v>
      </c>
    </row>
    <row r="13" spans="2:7" x14ac:dyDescent="0.25">
      <c r="C13" s="1">
        <v>19</v>
      </c>
    </row>
    <row r="14" spans="2:7" s="3" customFormat="1" ht="11.25" customHeight="1" x14ac:dyDescent="0.25">
      <c r="B14" s="4"/>
      <c r="C14" s="4"/>
      <c r="D14" s="4"/>
      <c r="E14" s="4"/>
      <c r="F14" s="4"/>
      <c r="G14" s="4"/>
    </row>
    <row r="15" spans="2:7" x14ac:dyDescent="0.25">
      <c r="B15" s="1" t="s">
        <v>20</v>
      </c>
      <c r="C15" s="1" t="s">
        <v>22</v>
      </c>
    </row>
    <row r="16" spans="2:7" x14ac:dyDescent="0.25">
      <c r="B16" s="1">
        <v>17</v>
      </c>
      <c r="C16" s="1">
        <f>COUNTIF($C$2:$C$13,B16)</f>
        <v>4</v>
      </c>
    </row>
    <row r="17" spans="2:3" x14ac:dyDescent="0.25">
      <c r="B17" s="1">
        <v>19</v>
      </c>
      <c r="C17" s="1">
        <f>COUNTIF($C$2:$C$13,B17)</f>
        <v>7</v>
      </c>
    </row>
    <row r="18" spans="2:3" x14ac:dyDescent="0.25">
      <c r="B18" s="1">
        <v>18</v>
      </c>
      <c r="C18" s="1">
        <f>COUNTIF($C$2:$C$13,B18)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EJEMPLO1</vt:lpstr>
      <vt:lpstr>EJEMPL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</cp:lastModifiedBy>
  <dcterms:created xsi:type="dcterms:W3CDTF">2022-04-25T15:19:52Z</dcterms:created>
  <dcterms:modified xsi:type="dcterms:W3CDTF">2022-04-27T02:54:27Z</dcterms:modified>
</cp:coreProperties>
</file>