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Escritorio\UTN\UTN-OFICIAL - 7\Cuatrimestre 3\Programacion 2\Parcial 1\turno de noche - Mio\echo por mi\Trabajo n3\"/>
    </mc:Choice>
  </mc:AlternateContent>
  <xr:revisionPtr revIDLastSave="0" documentId="13_ncr:1_{92620CB0-CD7E-4720-A837-1CBCEC7BD17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41" i="2" l="1"/>
  <c r="AK104" i="2"/>
  <c r="AL104" i="2"/>
  <c r="AB104" i="2"/>
  <c r="AC105" i="2"/>
  <c r="AB105" i="2"/>
  <c r="AJ142" i="2"/>
  <c r="AK142" i="2"/>
  <c r="AI142" i="2"/>
  <c r="AE142" i="2"/>
  <c r="AF142" i="2"/>
  <c r="AD142" i="2"/>
  <c r="AL28" i="2"/>
  <c r="AL29" i="2"/>
  <c r="AL30" i="2"/>
  <c r="AL31" i="2"/>
  <c r="AL108" i="2" s="1"/>
  <c r="AL32" i="2"/>
  <c r="AL33" i="2"/>
  <c r="AL110" i="2" s="1"/>
  <c r="AL34" i="2"/>
  <c r="AL35" i="2"/>
  <c r="AL36" i="2"/>
  <c r="AL37" i="2"/>
  <c r="AL38" i="2"/>
  <c r="AL39" i="2"/>
  <c r="AL116" i="2" s="1"/>
  <c r="AL40" i="2"/>
  <c r="AL41" i="2"/>
  <c r="AL42" i="2"/>
  <c r="AL43" i="2"/>
  <c r="AL44" i="2"/>
  <c r="AL45" i="2"/>
  <c r="AL122" i="2" s="1"/>
  <c r="AL46" i="2"/>
  <c r="AL47" i="2"/>
  <c r="AL48" i="2"/>
  <c r="AL49" i="2"/>
  <c r="AL50" i="2"/>
  <c r="AL51" i="2"/>
  <c r="AL128" i="2" s="1"/>
  <c r="AL52" i="2"/>
  <c r="AL53" i="2"/>
  <c r="AL54" i="2"/>
  <c r="AL55" i="2"/>
  <c r="AL56" i="2"/>
  <c r="AL27" i="2"/>
  <c r="AC104" i="2" s="1"/>
  <c r="AB107" i="2"/>
  <c r="AH147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AG59" i="2"/>
  <c r="AL105" i="2"/>
  <c r="AL106" i="2"/>
  <c r="AC106" i="2" s="1"/>
  <c r="AE106" i="2" s="1"/>
  <c r="AL107" i="2"/>
  <c r="AC107" i="2" s="1"/>
  <c r="AL109" i="2"/>
  <c r="AL111" i="2"/>
  <c r="AL112" i="2"/>
  <c r="AL113" i="2"/>
  <c r="AL114" i="2"/>
  <c r="AL115" i="2"/>
  <c r="AL117" i="2"/>
  <c r="AL118" i="2"/>
  <c r="AL119" i="2"/>
  <c r="AL120" i="2"/>
  <c r="AL121" i="2"/>
  <c r="AL123" i="2"/>
  <c r="AL124" i="2"/>
  <c r="AL125" i="2"/>
  <c r="AL126" i="2"/>
  <c r="AL127" i="2"/>
  <c r="AL129" i="2"/>
  <c r="AL130" i="2"/>
  <c r="AL131" i="2"/>
  <c r="AL132" i="2"/>
  <c r="AL133" i="2"/>
  <c r="AG60" i="2"/>
  <c r="AG65" i="2"/>
  <c r="AG66" i="2"/>
  <c r="AG71" i="2"/>
  <c r="AG72" i="2"/>
  <c r="AG77" i="2"/>
  <c r="AG78" i="2"/>
  <c r="AG83" i="2"/>
  <c r="AG84" i="2"/>
  <c r="AK116" i="2"/>
  <c r="AK122" i="2"/>
  <c r="AK128" i="2"/>
  <c r="AD28" i="2"/>
  <c r="AE28" i="2"/>
  <c r="AF28" i="2"/>
  <c r="AG28" i="2"/>
  <c r="AG105" i="2" s="1"/>
  <c r="AH28" i="2"/>
  <c r="AI28" i="2"/>
  <c r="AJ28" i="2"/>
  <c r="AK28" i="2"/>
  <c r="AK105" i="2" s="1"/>
  <c r="AD29" i="2"/>
  <c r="AE29" i="2"/>
  <c r="AF29" i="2"/>
  <c r="AG29" i="2"/>
  <c r="AG106" i="2" s="1"/>
  <c r="AH29" i="2"/>
  <c r="AI29" i="2"/>
  <c r="AJ29" i="2"/>
  <c r="AK29" i="2"/>
  <c r="AD30" i="2"/>
  <c r="AE30" i="2"/>
  <c r="AF30" i="2"/>
  <c r="AG30" i="2"/>
  <c r="AG107" i="2" s="1"/>
  <c r="AH30" i="2"/>
  <c r="AI30" i="2"/>
  <c r="AJ30" i="2"/>
  <c r="AK30" i="2"/>
  <c r="AK107" i="2" s="1"/>
  <c r="AD31" i="2"/>
  <c r="AE31" i="2"/>
  <c r="AF31" i="2"/>
  <c r="AG31" i="2"/>
  <c r="AG108" i="2" s="1"/>
  <c r="AH31" i="2"/>
  <c r="AI31" i="2"/>
  <c r="AJ31" i="2"/>
  <c r="AK31" i="2"/>
  <c r="AK108" i="2" s="1"/>
  <c r="AD32" i="2"/>
  <c r="AE32" i="2"/>
  <c r="AF32" i="2"/>
  <c r="AG32" i="2"/>
  <c r="AG109" i="2" s="1"/>
  <c r="AH32" i="2"/>
  <c r="AI32" i="2"/>
  <c r="AJ32" i="2"/>
  <c r="AK32" i="2"/>
  <c r="AD33" i="2"/>
  <c r="AE33" i="2"/>
  <c r="AF33" i="2"/>
  <c r="AG33" i="2"/>
  <c r="AG110" i="2" s="1"/>
  <c r="AH33" i="2"/>
  <c r="AI33" i="2"/>
  <c r="AJ33" i="2"/>
  <c r="AK33" i="2"/>
  <c r="AD34" i="2"/>
  <c r="AE34" i="2"/>
  <c r="AF34" i="2"/>
  <c r="AG34" i="2"/>
  <c r="AG111" i="2" s="1"/>
  <c r="AH34" i="2"/>
  <c r="AI34" i="2"/>
  <c r="AJ34" i="2"/>
  <c r="AK34" i="2"/>
  <c r="AK111" i="2" s="1"/>
  <c r="AC111" i="2" s="1"/>
  <c r="AD111" i="2" s="1"/>
  <c r="AD146" i="2" s="1"/>
  <c r="AD35" i="2"/>
  <c r="AE35" i="2"/>
  <c r="AF35" i="2"/>
  <c r="AG35" i="2"/>
  <c r="AG112" i="2" s="1"/>
  <c r="AH35" i="2"/>
  <c r="AI35" i="2"/>
  <c r="AJ35" i="2"/>
  <c r="AK35" i="2"/>
  <c r="AK112" i="2" s="1"/>
  <c r="AC112" i="2" s="1"/>
  <c r="AE112" i="2" s="1"/>
  <c r="AD36" i="2"/>
  <c r="AE36" i="2"/>
  <c r="AF36" i="2"/>
  <c r="AG36" i="2"/>
  <c r="AG113" i="2" s="1"/>
  <c r="AH36" i="2"/>
  <c r="AI36" i="2"/>
  <c r="AJ36" i="2"/>
  <c r="AK36" i="2"/>
  <c r="AK113" i="2" s="1"/>
  <c r="AD37" i="2"/>
  <c r="AE37" i="2"/>
  <c r="AF37" i="2"/>
  <c r="AG37" i="2"/>
  <c r="AG114" i="2" s="1"/>
  <c r="AH37" i="2"/>
  <c r="AI37" i="2"/>
  <c r="AJ37" i="2"/>
  <c r="AK37" i="2"/>
  <c r="AK114" i="2" s="1"/>
  <c r="AD38" i="2"/>
  <c r="AE38" i="2"/>
  <c r="AF38" i="2"/>
  <c r="AG38" i="2"/>
  <c r="AG115" i="2" s="1"/>
  <c r="AH38" i="2"/>
  <c r="AI38" i="2"/>
  <c r="AJ38" i="2"/>
  <c r="AK38" i="2"/>
  <c r="AK115" i="2" s="1"/>
  <c r="AD39" i="2"/>
  <c r="AE39" i="2"/>
  <c r="AF39" i="2"/>
  <c r="AG39" i="2"/>
  <c r="AG116" i="2" s="1"/>
  <c r="AH39" i="2"/>
  <c r="AI39" i="2"/>
  <c r="AJ39" i="2"/>
  <c r="AK39" i="2"/>
  <c r="AD40" i="2"/>
  <c r="AE40" i="2"/>
  <c r="AF40" i="2"/>
  <c r="AG40" i="2"/>
  <c r="AG117" i="2" s="1"/>
  <c r="AH40" i="2"/>
  <c r="AI40" i="2"/>
  <c r="AJ40" i="2"/>
  <c r="AK40" i="2"/>
  <c r="AK117" i="2" s="1"/>
  <c r="AC117" i="2" s="1"/>
  <c r="AD117" i="2" s="1"/>
  <c r="AD41" i="2"/>
  <c r="AE41" i="2"/>
  <c r="AF41" i="2"/>
  <c r="AG41" i="2"/>
  <c r="AG118" i="2" s="1"/>
  <c r="AH41" i="2"/>
  <c r="AI41" i="2"/>
  <c r="AJ41" i="2"/>
  <c r="AK41" i="2"/>
  <c r="AK118" i="2" s="1"/>
  <c r="AC118" i="2" s="1"/>
  <c r="AE118" i="2" s="1"/>
  <c r="AD42" i="2"/>
  <c r="AE42" i="2"/>
  <c r="AF42" i="2"/>
  <c r="AG42" i="2"/>
  <c r="AG119" i="2" s="1"/>
  <c r="AH42" i="2"/>
  <c r="AI42" i="2"/>
  <c r="AJ42" i="2"/>
  <c r="AK42" i="2"/>
  <c r="AK119" i="2" s="1"/>
  <c r="AD43" i="2"/>
  <c r="AE43" i="2"/>
  <c r="AF43" i="2"/>
  <c r="AG43" i="2"/>
  <c r="AG120" i="2" s="1"/>
  <c r="AH43" i="2"/>
  <c r="AI43" i="2"/>
  <c r="AJ43" i="2"/>
  <c r="AK43" i="2"/>
  <c r="AK120" i="2" s="1"/>
  <c r="AD44" i="2"/>
  <c r="AE44" i="2"/>
  <c r="AF44" i="2"/>
  <c r="AG44" i="2"/>
  <c r="AG121" i="2" s="1"/>
  <c r="AH44" i="2"/>
  <c r="AI44" i="2"/>
  <c r="AJ44" i="2"/>
  <c r="AK44" i="2"/>
  <c r="AK121" i="2" s="1"/>
  <c r="AD45" i="2"/>
  <c r="AE45" i="2"/>
  <c r="AF45" i="2"/>
  <c r="AG45" i="2"/>
  <c r="AG122" i="2" s="1"/>
  <c r="AH45" i="2"/>
  <c r="AI45" i="2"/>
  <c r="AJ45" i="2"/>
  <c r="AK45" i="2"/>
  <c r="AD46" i="2"/>
  <c r="AE46" i="2"/>
  <c r="AF46" i="2"/>
  <c r="AG46" i="2"/>
  <c r="AG123" i="2" s="1"/>
  <c r="AH46" i="2"/>
  <c r="AI46" i="2"/>
  <c r="AJ46" i="2"/>
  <c r="AK46" i="2"/>
  <c r="AK123" i="2" s="1"/>
  <c r="AD47" i="2"/>
  <c r="AE47" i="2"/>
  <c r="AF47" i="2"/>
  <c r="AG47" i="2"/>
  <c r="AG124" i="2" s="1"/>
  <c r="AH47" i="2"/>
  <c r="AI47" i="2"/>
  <c r="AJ47" i="2"/>
  <c r="AK47" i="2"/>
  <c r="AK124" i="2" s="1"/>
  <c r="AC124" i="2" s="1"/>
  <c r="AE124" i="2" s="1"/>
  <c r="AD48" i="2"/>
  <c r="AE48" i="2"/>
  <c r="AF48" i="2"/>
  <c r="AG48" i="2"/>
  <c r="AG125" i="2" s="1"/>
  <c r="AH48" i="2"/>
  <c r="AI48" i="2"/>
  <c r="AJ48" i="2"/>
  <c r="AK48" i="2"/>
  <c r="AK125" i="2" s="1"/>
  <c r="AD49" i="2"/>
  <c r="AE49" i="2"/>
  <c r="AF49" i="2"/>
  <c r="AG49" i="2"/>
  <c r="AG126" i="2" s="1"/>
  <c r="AH49" i="2"/>
  <c r="AI49" i="2"/>
  <c r="AJ49" i="2"/>
  <c r="AK49" i="2"/>
  <c r="AK126" i="2" s="1"/>
  <c r="AD50" i="2"/>
  <c r="AE50" i="2"/>
  <c r="AF50" i="2"/>
  <c r="AG50" i="2"/>
  <c r="AG127" i="2" s="1"/>
  <c r="AH50" i="2"/>
  <c r="AI50" i="2"/>
  <c r="AJ50" i="2"/>
  <c r="AK50" i="2"/>
  <c r="AK127" i="2" s="1"/>
  <c r="AD51" i="2"/>
  <c r="AE51" i="2"/>
  <c r="AF51" i="2"/>
  <c r="AG51" i="2"/>
  <c r="AG128" i="2" s="1"/>
  <c r="AH51" i="2"/>
  <c r="AI51" i="2"/>
  <c r="AJ51" i="2"/>
  <c r="AK51" i="2"/>
  <c r="AD52" i="2"/>
  <c r="AE52" i="2"/>
  <c r="AF52" i="2"/>
  <c r="AG52" i="2"/>
  <c r="AG129" i="2" s="1"/>
  <c r="AH52" i="2"/>
  <c r="AI52" i="2"/>
  <c r="AJ52" i="2"/>
  <c r="AK52" i="2"/>
  <c r="AK129" i="2" s="1"/>
  <c r="AC129" i="2" s="1"/>
  <c r="AD129" i="2" s="1"/>
  <c r="AD53" i="2"/>
  <c r="AE53" i="2"/>
  <c r="AF53" i="2"/>
  <c r="AG53" i="2"/>
  <c r="AG130" i="2" s="1"/>
  <c r="AH53" i="2"/>
  <c r="AI53" i="2"/>
  <c r="AJ53" i="2"/>
  <c r="AK53" i="2"/>
  <c r="AK130" i="2" s="1"/>
  <c r="AD54" i="2"/>
  <c r="AE54" i="2"/>
  <c r="AF54" i="2"/>
  <c r="AG54" i="2"/>
  <c r="AG131" i="2" s="1"/>
  <c r="AH54" i="2"/>
  <c r="AI54" i="2"/>
  <c r="AJ54" i="2"/>
  <c r="AK54" i="2"/>
  <c r="AK131" i="2" s="1"/>
  <c r="AD55" i="2"/>
  <c r="AE55" i="2"/>
  <c r="AF55" i="2"/>
  <c r="AG55" i="2"/>
  <c r="AG132" i="2" s="1"/>
  <c r="AH55" i="2"/>
  <c r="AI55" i="2"/>
  <c r="AJ55" i="2"/>
  <c r="AK55" i="2"/>
  <c r="AK132" i="2" s="1"/>
  <c r="AD56" i="2"/>
  <c r="AE56" i="2"/>
  <c r="AF56" i="2"/>
  <c r="AG56" i="2"/>
  <c r="AG133" i="2" s="1"/>
  <c r="AH56" i="2"/>
  <c r="AI56" i="2"/>
  <c r="AJ56" i="2"/>
  <c r="AK56" i="2"/>
  <c r="AK133" i="2" s="1"/>
  <c r="AK27" i="2"/>
  <c r="AJ27" i="2"/>
  <c r="AI27" i="2"/>
  <c r="AH27" i="2"/>
  <c r="AG27" i="2"/>
  <c r="AG104" i="2" s="1"/>
  <c r="AF27" i="2"/>
  <c r="AE27" i="2"/>
  <c r="AD27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59" i="2"/>
  <c r="AE60" i="2"/>
  <c r="AE61" i="2"/>
  <c r="AG61" i="2" s="1"/>
  <c r="AE62" i="2"/>
  <c r="AG62" i="2" s="1"/>
  <c r="AE63" i="2"/>
  <c r="AG63" i="2" s="1"/>
  <c r="AE64" i="2"/>
  <c r="AG64" i="2" s="1"/>
  <c r="AE65" i="2"/>
  <c r="AE66" i="2"/>
  <c r="AE67" i="2"/>
  <c r="AG67" i="2" s="1"/>
  <c r="AE68" i="2"/>
  <c r="AG68" i="2" s="1"/>
  <c r="AE69" i="2"/>
  <c r="AG69" i="2" s="1"/>
  <c r="AE70" i="2"/>
  <c r="AG70" i="2" s="1"/>
  <c r="AE71" i="2"/>
  <c r="AE72" i="2"/>
  <c r="AE73" i="2"/>
  <c r="AG73" i="2" s="1"/>
  <c r="AE74" i="2"/>
  <c r="AG74" i="2" s="1"/>
  <c r="AE75" i="2"/>
  <c r="AG75" i="2" s="1"/>
  <c r="AE76" i="2"/>
  <c r="AG76" i="2" s="1"/>
  <c r="AE77" i="2"/>
  <c r="AE78" i="2"/>
  <c r="AE79" i="2"/>
  <c r="AG79" i="2" s="1"/>
  <c r="AE80" i="2"/>
  <c r="AG80" i="2" s="1"/>
  <c r="AE81" i="2"/>
  <c r="AG81" i="2" s="1"/>
  <c r="AE82" i="2"/>
  <c r="AG82" i="2" s="1"/>
  <c r="AE83" i="2"/>
  <c r="AE84" i="2"/>
  <c r="AE85" i="2"/>
  <c r="AG85" i="2" s="1"/>
  <c r="AE86" i="2"/>
  <c r="AG86" i="2" s="1"/>
  <c r="AE87" i="2"/>
  <c r="AG87" i="2" s="1"/>
  <c r="AE88" i="2"/>
  <c r="AG88" i="2" s="1"/>
  <c r="AE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59" i="2"/>
  <c r="AK110" i="2"/>
  <c r="AK109" i="2"/>
  <c r="AK106" i="2"/>
  <c r="AG51" i="1"/>
  <c r="AC51" i="1" s="1"/>
  <c r="AD51" i="1" s="1"/>
  <c r="AC54" i="1"/>
  <c r="AC53" i="1"/>
  <c r="AH53" i="1" s="1"/>
  <c r="AC52" i="1"/>
  <c r="AF52" i="1" s="1"/>
  <c r="AC50" i="1"/>
  <c r="AG49" i="1"/>
  <c r="AK49" i="1"/>
  <c r="AC55" i="1"/>
  <c r="AK50" i="1"/>
  <c r="AK51" i="1"/>
  <c r="AK52" i="1"/>
  <c r="AK53" i="1"/>
  <c r="AK54" i="1"/>
  <c r="AK55" i="1"/>
  <c r="AG54" i="1"/>
  <c r="AG50" i="1"/>
  <c r="AG52" i="1"/>
  <c r="AG53" i="1"/>
  <c r="AG55" i="1"/>
  <c r="AD104" i="2" l="1"/>
  <c r="AD105" i="2"/>
  <c r="AD141" i="2" s="1"/>
  <c r="AC123" i="2"/>
  <c r="AD123" i="2" s="1"/>
  <c r="AC130" i="2"/>
  <c r="AE130" i="2" s="1"/>
  <c r="AC127" i="2"/>
  <c r="AI127" i="2" s="1"/>
  <c r="AC121" i="2"/>
  <c r="AI121" i="2" s="1"/>
  <c r="AC115" i="2"/>
  <c r="AI115" i="2" s="1"/>
  <c r="AC116" i="2"/>
  <c r="AJ116" i="2" s="1"/>
  <c r="AC128" i="2"/>
  <c r="AJ128" i="2" s="1"/>
  <c r="AC109" i="2"/>
  <c r="AI109" i="2" s="1"/>
  <c r="AJ144" i="2" s="1"/>
  <c r="AC122" i="2"/>
  <c r="AC133" i="2"/>
  <c r="AI133" i="2" s="1"/>
  <c r="AC110" i="2"/>
  <c r="AF110" i="2" s="1"/>
  <c r="AF145" i="2" s="1"/>
  <c r="AJ105" i="2"/>
  <c r="AK141" i="2" s="1"/>
  <c r="AD106" i="2"/>
  <c r="AJ111" i="2"/>
  <c r="AK146" i="2" s="1"/>
  <c r="AJ117" i="2"/>
  <c r="AF107" i="2"/>
  <c r="AH107" i="2"/>
  <c r="AE107" i="2"/>
  <c r="AI107" i="2"/>
  <c r="AJ107" i="2"/>
  <c r="AD107" i="2"/>
  <c r="AD112" i="2"/>
  <c r="AD130" i="2"/>
  <c r="AH121" i="2"/>
  <c r="AH127" i="2"/>
  <c r="AH133" i="2"/>
  <c r="AJ123" i="2"/>
  <c r="AJ129" i="2"/>
  <c r="AF109" i="2"/>
  <c r="AF144" i="2" s="1"/>
  <c r="AF121" i="2"/>
  <c r="AF127" i="2"/>
  <c r="AF133" i="2"/>
  <c r="AH110" i="2"/>
  <c r="AI145" i="2" s="1"/>
  <c r="AH116" i="2"/>
  <c r="AH122" i="2"/>
  <c r="AI105" i="2"/>
  <c r="AJ141" i="2" s="1"/>
  <c r="AI111" i="2"/>
  <c r="AJ146" i="2" s="1"/>
  <c r="AI117" i="2"/>
  <c r="AI123" i="2"/>
  <c r="AI129" i="2"/>
  <c r="AJ106" i="2"/>
  <c r="AJ112" i="2"/>
  <c r="AJ118" i="2"/>
  <c r="AJ124" i="2"/>
  <c r="AJ130" i="2"/>
  <c r="AC120" i="2"/>
  <c r="AC114" i="2"/>
  <c r="AC108" i="2"/>
  <c r="AE121" i="2"/>
  <c r="AE127" i="2"/>
  <c r="AE133" i="2"/>
  <c r="AF122" i="2"/>
  <c r="AF128" i="2"/>
  <c r="AH105" i="2"/>
  <c r="AI141" i="2" s="1"/>
  <c r="AH111" i="2"/>
  <c r="AI146" i="2" s="1"/>
  <c r="AH117" i="2"/>
  <c r="AH123" i="2"/>
  <c r="AH129" i="2"/>
  <c r="AI106" i="2"/>
  <c r="AI112" i="2"/>
  <c r="AI118" i="2"/>
  <c r="AI124" i="2"/>
  <c r="AI130" i="2"/>
  <c r="AD124" i="2"/>
  <c r="AC132" i="2"/>
  <c r="AC126" i="2"/>
  <c r="AD115" i="2"/>
  <c r="AD121" i="2"/>
  <c r="AD127" i="2"/>
  <c r="AE122" i="2"/>
  <c r="AF105" i="2"/>
  <c r="AF141" i="2" s="1"/>
  <c r="AF111" i="2"/>
  <c r="AF146" i="2" s="1"/>
  <c r="AF117" i="2"/>
  <c r="AF123" i="2"/>
  <c r="AF129" i="2"/>
  <c r="AH106" i="2"/>
  <c r="AH112" i="2"/>
  <c r="AH118" i="2"/>
  <c r="AH124" i="2"/>
  <c r="AH130" i="2"/>
  <c r="AD118" i="2"/>
  <c r="AH115" i="2"/>
  <c r="AC131" i="2"/>
  <c r="AC125" i="2"/>
  <c r="AC119" i="2"/>
  <c r="AC113" i="2"/>
  <c r="AD110" i="2"/>
  <c r="AD145" i="2" s="1"/>
  <c r="AD116" i="2"/>
  <c r="AD122" i="2"/>
  <c r="AD128" i="2"/>
  <c r="AE105" i="2"/>
  <c r="AE141" i="2" s="1"/>
  <c r="AE111" i="2"/>
  <c r="AE146" i="2" s="1"/>
  <c r="AE117" i="2"/>
  <c r="AE123" i="2"/>
  <c r="AE129" i="2"/>
  <c r="AF106" i="2"/>
  <c r="AF112" i="2"/>
  <c r="AF118" i="2"/>
  <c r="AF124" i="2"/>
  <c r="AF130" i="2"/>
  <c r="AJ121" i="2"/>
  <c r="AJ127" i="2"/>
  <c r="AJ133" i="2"/>
  <c r="AE104" i="2"/>
  <c r="AF104" i="2"/>
  <c r="AH104" i="2"/>
  <c r="AI104" i="2"/>
  <c r="AJ104" i="2"/>
  <c r="AB121" i="2"/>
  <c r="AH146" i="2"/>
  <c r="AB130" i="2"/>
  <c r="AB124" i="2"/>
  <c r="AB118" i="2"/>
  <c r="AB112" i="2"/>
  <c r="AH143" i="2"/>
  <c r="AB106" i="2"/>
  <c r="AB108" i="2"/>
  <c r="AB120" i="2"/>
  <c r="AB129" i="2"/>
  <c r="AB117" i="2"/>
  <c r="AB111" i="2"/>
  <c r="AB114" i="2"/>
  <c r="AH148" i="2"/>
  <c r="AH145" i="2"/>
  <c r="AB123" i="2"/>
  <c r="AB127" i="2"/>
  <c r="AB132" i="2"/>
  <c r="AB126" i="2"/>
  <c r="AB131" i="2"/>
  <c r="AB128" i="2"/>
  <c r="AB125" i="2"/>
  <c r="AB122" i="2"/>
  <c r="AB119" i="2"/>
  <c r="AB116" i="2"/>
  <c r="AB113" i="2"/>
  <c r="AB110" i="2"/>
  <c r="AH142" i="2"/>
  <c r="AB109" i="2"/>
  <c r="AH144" i="2"/>
  <c r="AB115" i="2"/>
  <c r="AB133" i="2"/>
  <c r="AC49" i="1"/>
  <c r="AI55" i="1"/>
  <c r="AH54" i="1"/>
  <c r="AJ52" i="1"/>
  <c r="AH51" i="1"/>
  <c r="AD52" i="1"/>
  <c r="AE52" i="1"/>
  <c r="AH52" i="1"/>
  <c r="AE51" i="1"/>
  <c r="AJ51" i="1"/>
  <c r="AJ50" i="1"/>
  <c r="AD50" i="1"/>
  <c r="AE50" i="1"/>
  <c r="AI50" i="1"/>
  <c r="AF50" i="1"/>
  <c r="AI51" i="1"/>
  <c r="AH50" i="1"/>
  <c r="AD54" i="1"/>
  <c r="AF53" i="1"/>
  <c r="AI52" i="1"/>
  <c r="AJ53" i="1"/>
  <c r="AF54" i="1"/>
  <c r="AH55" i="1"/>
  <c r="AI53" i="1"/>
  <c r="AJ54" i="1"/>
  <c r="AD53" i="1"/>
  <c r="AE54" i="1"/>
  <c r="AD55" i="1"/>
  <c r="AE53" i="1"/>
  <c r="AF55" i="1"/>
  <c r="AI54" i="1"/>
  <c r="AJ55" i="1"/>
  <c r="AE55" i="1"/>
  <c r="AM38" i="1" a="1"/>
  <c r="AM38" i="1" s="1"/>
  <c r="AE49" i="1"/>
  <c r="AD49" i="1"/>
  <c r="AH49" i="1"/>
  <c r="AJ49" i="1"/>
  <c r="AI49" i="1"/>
  <c r="AE116" i="2" l="1"/>
  <c r="AE110" i="2"/>
  <c r="AE145" i="2" s="1"/>
  <c r="AD133" i="2"/>
  <c r="AE115" i="2"/>
  <c r="AI116" i="2"/>
  <c r="AF116" i="2"/>
  <c r="AJ115" i="2"/>
  <c r="AF115" i="2"/>
  <c r="AJ109" i="2"/>
  <c r="AK144" i="2" s="1"/>
  <c r="AE128" i="2"/>
  <c r="AE109" i="2"/>
  <c r="AE144" i="2" s="1"/>
  <c r="AI128" i="2"/>
  <c r="AJ110" i="2"/>
  <c r="AK145" i="2" s="1"/>
  <c r="AI110" i="2"/>
  <c r="AJ145" i="2" s="1"/>
  <c r="AD109" i="2"/>
  <c r="AD144" i="2" s="1"/>
  <c r="AH128" i="2"/>
  <c r="AH109" i="2"/>
  <c r="AI144" i="2" s="1"/>
  <c r="AJ122" i="2"/>
  <c r="AI122" i="2"/>
  <c r="AH108" i="2"/>
  <c r="AI108" i="2"/>
  <c r="AJ108" i="2"/>
  <c r="AD108" i="2"/>
  <c r="AE108" i="2"/>
  <c r="AF108" i="2"/>
  <c r="AF119" i="2"/>
  <c r="AH119" i="2"/>
  <c r="AI119" i="2"/>
  <c r="AJ119" i="2"/>
  <c r="AD119" i="2"/>
  <c r="AE119" i="2"/>
  <c r="AH126" i="2"/>
  <c r="AI126" i="2"/>
  <c r="AF126" i="2"/>
  <c r="AJ126" i="2"/>
  <c r="AD126" i="2"/>
  <c r="AE126" i="2"/>
  <c r="AH120" i="2"/>
  <c r="AI120" i="2"/>
  <c r="AF120" i="2"/>
  <c r="AJ120" i="2"/>
  <c r="AD120" i="2"/>
  <c r="AE120" i="2"/>
  <c r="AH114" i="2"/>
  <c r="AI114" i="2"/>
  <c r="AJ114" i="2"/>
  <c r="AF114" i="2"/>
  <c r="AD114" i="2"/>
  <c r="AE114" i="2"/>
  <c r="AF125" i="2"/>
  <c r="AH125" i="2"/>
  <c r="AE125" i="2"/>
  <c r="AI125" i="2"/>
  <c r="AJ125" i="2"/>
  <c r="AD125" i="2"/>
  <c r="AH132" i="2"/>
  <c r="AI132" i="2"/>
  <c r="AJ132" i="2"/>
  <c r="AF132" i="2"/>
  <c r="AD132" i="2"/>
  <c r="AE132" i="2"/>
  <c r="AF113" i="2"/>
  <c r="AH113" i="2"/>
  <c r="AI113" i="2"/>
  <c r="AE113" i="2"/>
  <c r="AJ113" i="2"/>
  <c r="AD113" i="2"/>
  <c r="AF131" i="2"/>
  <c r="AH131" i="2"/>
  <c r="AI131" i="2"/>
  <c r="AJ131" i="2"/>
  <c r="AD131" i="2"/>
  <c r="AE131" i="2"/>
  <c r="AF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<sst xmlns="http://schemas.openxmlformats.org/spreadsheetml/2006/main" count="471" uniqueCount="133">
  <si>
    <t>jugadores.dat</t>
  </si>
  <si>
    <t>DNI</t>
  </si>
  <si>
    <t>int</t>
  </si>
  <si>
    <t>Fecha</t>
  </si>
  <si>
    <t>float</t>
  </si>
  <si>
    <t>bool</t>
  </si>
  <si>
    <t>char[25]</t>
  </si>
  <si>
    <t>char[30]</t>
  </si>
  <si>
    <t>Nombre</t>
  </si>
  <si>
    <t>Apellido</t>
  </si>
  <si>
    <t>Email</t>
  </si>
  <si>
    <t>Telefono</t>
  </si>
  <si>
    <t>Claustro</t>
  </si>
  <si>
    <t>ID deporte</t>
  </si>
  <si>
    <t>Numero de equipo</t>
  </si>
  <si>
    <t>Fecha de Inscripcion</t>
  </si>
  <si>
    <t>Matricula</t>
  </si>
  <si>
    <t>Estado</t>
  </si>
  <si>
    <t>(1: docente;                     2 alumno; 3 no docente; 4 graduado)</t>
  </si>
  <si>
    <t>deportes.dat</t>
  </si>
  <si>
    <t>Categoria de deporte</t>
  </si>
  <si>
    <t>Año de origen</t>
  </si>
  <si>
    <t>Maxi</t>
  </si>
  <si>
    <t>Villanueva</t>
  </si>
  <si>
    <t>Carlos</t>
  </si>
  <si>
    <t>Munios</t>
  </si>
  <si>
    <t>Jose</t>
  </si>
  <si>
    <t>Fernandez</t>
  </si>
  <si>
    <t>Masa</t>
  </si>
  <si>
    <t>Morra</t>
  </si>
  <si>
    <t>Gabriel</t>
  </si>
  <si>
    <t>Dabinchi</t>
  </si>
  <si>
    <t>Farnanda</t>
  </si>
  <si>
    <t>Gomez</t>
  </si>
  <si>
    <t>Sofia</t>
  </si>
  <si>
    <t>Soliver</t>
  </si>
  <si>
    <t>11251223@@15125123gmail.com.ar</t>
  </si>
  <si>
    <t>512@@5125gmail.com.ar</t>
  </si>
  <si>
    <t>12512@@51251gmail.com.ar</t>
  </si>
  <si>
    <t>51251@@125125gmail.com.ar</t>
  </si>
  <si>
    <t>125125@@125125gmail.com.ar</t>
  </si>
  <si>
    <t>12512@@512512gmail.com.ar</t>
  </si>
  <si>
    <t>125125@@512512gmail.com.ar</t>
  </si>
  <si>
    <t>dia</t>
  </si>
  <si>
    <t>mes</t>
  </si>
  <si>
    <t>año</t>
  </si>
  <si>
    <t>Futbol</t>
  </si>
  <si>
    <t>baloncesto</t>
  </si>
  <si>
    <t>voley</t>
  </si>
  <si>
    <t>natacion</t>
  </si>
  <si>
    <t>racvi</t>
  </si>
  <si>
    <t>batquebool</t>
  </si>
  <si>
    <t>boxeo</t>
  </si>
  <si>
    <t>.</t>
  </si>
  <si>
    <t>…..............................</t>
  </si>
  <si>
    <t>RESPUESTA</t>
  </si>
  <si>
    <t>Alejandro</t>
  </si>
  <si>
    <t>Beatriz</t>
  </si>
  <si>
    <t>Cecilia</t>
  </si>
  <si>
    <t>Diego</t>
  </si>
  <si>
    <t>Elena</t>
  </si>
  <si>
    <t>Francisco</t>
  </si>
  <si>
    <t>Graciela</t>
  </si>
  <si>
    <t>Hugo</t>
  </si>
  <si>
    <t>Isabel</t>
  </si>
  <si>
    <t>Julián</t>
  </si>
  <si>
    <t>Karina</t>
  </si>
  <si>
    <t>Leonardo</t>
  </si>
  <si>
    <t>Mariana</t>
  </si>
  <si>
    <t>Nicolás</t>
  </si>
  <si>
    <t>Olivia</t>
  </si>
  <si>
    <t>Pablo</t>
  </si>
  <si>
    <t>Queralt</t>
  </si>
  <si>
    <t>Raúl</t>
  </si>
  <si>
    <t>Susana</t>
  </si>
  <si>
    <t>Tomás</t>
  </si>
  <si>
    <t>Ursula</t>
  </si>
  <si>
    <t>Víctor</t>
  </si>
  <si>
    <t>Yolanda</t>
  </si>
  <si>
    <t>Alvarez</t>
  </si>
  <si>
    <t>Blanco</t>
  </si>
  <si>
    <t>Castro</t>
  </si>
  <si>
    <t>Delgado</t>
  </si>
  <si>
    <t>Espinoza</t>
  </si>
  <si>
    <t>Guerra</t>
  </si>
  <si>
    <t>Herrera</t>
  </si>
  <si>
    <t>Ibarra</t>
  </si>
  <si>
    <t>Juarez</t>
  </si>
  <si>
    <t>Lobo</t>
  </si>
  <si>
    <t>Mendoza</t>
  </si>
  <si>
    <t>Navarro</t>
  </si>
  <si>
    <t>Ortega</t>
  </si>
  <si>
    <t>Peña</t>
  </si>
  <si>
    <t>Quintana</t>
  </si>
  <si>
    <t>Rios</t>
  </si>
  <si>
    <t>Soto</t>
  </si>
  <si>
    <t>Torres</t>
  </si>
  <si>
    <t>Urrutia</t>
  </si>
  <si>
    <t>Vargas</t>
  </si>
  <si>
    <t>Zavala</t>
  </si>
  <si>
    <t>Yáñez</t>
  </si>
  <si>
    <t>Ximénez</t>
  </si>
  <si>
    <t>ejemplo1@dominiofalso.com</t>
  </si>
  <si>
    <t>ejemplo2@dominiofalso.com</t>
  </si>
  <si>
    <t>ejemplo3@dominiofalso.com</t>
  </si>
  <si>
    <t>ejemplo4@dominiofalso.com</t>
  </si>
  <si>
    <t>ejemplo5@dominiofalso.com</t>
  </si>
  <si>
    <t>ejemplo6@dominiofalso.com</t>
  </si>
  <si>
    <t>ejemplo7@dominiofalso.com</t>
  </si>
  <si>
    <t>ejemplo8@dominiofalso.com</t>
  </si>
  <si>
    <t>ejemplo9@dominiofalso.com</t>
  </si>
  <si>
    <t>ejemplo10@dominiofalso.com</t>
  </si>
  <si>
    <t>ejemplo11@dominiofalso.com</t>
  </si>
  <si>
    <t>ejemplo12@dominiofalso.com</t>
  </si>
  <si>
    <t>ejemplo13@dominiofalso.com</t>
  </si>
  <si>
    <t>ejemplo14@dominiofalso.com</t>
  </si>
  <si>
    <t>ejemplo15@dominiofalso.com</t>
  </si>
  <si>
    <t>ejemplo16@dominiofalso.com</t>
  </si>
  <si>
    <t>ejemplo17@dominiofalso.com</t>
  </si>
  <si>
    <t>ejemplo18@dominiofalso.com</t>
  </si>
  <si>
    <t>ejemplo19@dominiofalso.com</t>
  </si>
  <si>
    <t>ejemplo20@dominiofalso.com</t>
  </si>
  <si>
    <t>ejemplo21@dominiofalso.com</t>
  </si>
  <si>
    <t>ejemplo22@dominiofalso.com</t>
  </si>
  <si>
    <t>ejemplo23@dominiofalso.com</t>
  </si>
  <si>
    <t>en el archivo quedara guardado lo siguente</t>
  </si>
  <si>
    <t>pregunta si la ID es de categoria == 5</t>
  </si>
  <si>
    <t>y tambien si el estado == 1</t>
  </si>
  <si>
    <r>
      <rPr>
        <b/>
        <sz val="11"/>
        <color theme="1"/>
        <rFont val="Calibri"/>
        <family val="2"/>
        <scheme val="minor"/>
      </rPr>
      <t>Cantidad</t>
    </r>
    <r>
      <rPr>
        <sz val="11"/>
        <color theme="1"/>
        <rFont val="Calibri"/>
        <family val="2"/>
        <scheme val="minor"/>
      </rPr>
      <t xml:space="preserve"> de deporte == 5</t>
    </r>
  </si>
  <si>
    <t>Indice</t>
  </si>
  <si>
    <t>ArchiDeporte5.dat</t>
  </si>
  <si>
    <t>Copiar y Pegar en Visual</t>
  </si>
  <si>
    <t>no se puede repetir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</si>
</sst>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4C7C5"/>
      <name val="Courier New"/>
      <family val="3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8" borderId="0" xfId="0" applyFill="1"/>
    <xf numFmtId="0" fontId="2" fillId="7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12</xdr:row>
      <xdr:rowOff>152400</xdr:rowOff>
    </xdr:from>
    <xdr:to>
      <xdr:col>13</xdr:col>
      <xdr:colOff>400050</xdr:colOff>
      <xdr:row>14</xdr:row>
      <xdr:rowOff>161925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9B95FCE7-CBDE-BD90-FE27-939ED2BE0BD7}"/>
            </a:ext>
          </a:extLst>
        </xdr:cNvPr>
        <xdr:cNvCxnSpPr/>
      </xdr:nvCxnSpPr>
      <xdr:spPr>
        <a:xfrm flipV="1">
          <a:off x="4762500" y="2466975"/>
          <a:ext cx="6981825" cy="400050"/>
        </a:xfrm>
        <a:prstGeom prst="bentConnector3">
          <a:avLst>
            <a:gd name="adj1" fmla="val -205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12</xdr:row>
      <xdr:rowOff>19050</xdr:rowOff>
    </xdr:from>
    <xdr:to>
      <xdr:col>13</xdr:col>
      <xdr:colOff>390525</xdr:colOff>
      <xdr:row>12</xdr:row>
      <xdr:rowOff>152400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21A60807-8869-92CE-F05C-F74C8E85E1F3}"/>
            </a:ext>
          </a:extLst>
        </xdr:cNvPr>
        <xdr:cNvCxnSpPr/>
      </xdr:nvCxnSpPr>
      <xdr:spPr>
        <a:xfrm>
          <a:off x="11734800" y="2333625"/>
          <a:ext cx="0" cy="1333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0</xdr:colOff>
      <xdr:row>3</xdr:row>
      <xdr:rowOff>0</xdr:rowOff>
    </xdr:from>
    <xdr:to>
      <xdr:col>37</xdr:col>
      <xdr:colOff>287805</xdr:colOff>
      <xdr:row>21</xdr:row>
      <xdr:rowOff>186682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B209C42-A7EB-815D-B77F-DCDC1799B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0091" y="606136"/>
          <a:ext cx="8516539" cy="36676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41</xdr:row>
      <xdr:rowOff>152400</xdr:rowOff>
    </xdr:from>
    <xdr:to>
      <xdr:col>13</xdr:col>
      <xdr:colOff>400050</xdr:colOff>
      <xdr:row>43</xdr:row>
      <xdr:rowOff>161925</xdr:rowOff>
    </xdr:to>
    <xdr:cxnSp macro="">
      <xdr:nvCxnSpPr>
        <xdr:cNvPr id="2" name="Conector: angular 1">
          <a:extLst>
            <a:ext uri="{FF2B5EF4-FFF2-40B4-BE49-F238E27FC236}">
              <a16:creationId xmlns:a16="http://schemas.microsoft.com/office/drawing/2014/main" id="{885D4A02-6BFE-4BEF-A4A1-5697585D2EF2}"/>
            </a:ext>
          </a:extLst>
        </xdr:cNvPr>
        <xdr:cNvCxnSpPr/>
      </xdr:nvCxnSpPr>
      <xdr:spPr>
        <a:xfrm flipV="1">
          <a:off x="4762500" y="2466975"/>
          <a:ext cx="6981825" cy="400050"/>
        </a:xfrm>
        <a:prstGeom prst="bentConnector3">
          <a:avLst>
            <a:gd name="adj1" fmla="val -205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35</xdr:row>
      <xdr:rowOff>38100</xdr:rowOff>
    </xdr:from>
    <xdr:to>
      <xdr:col>13</xdr:col>
      <xdr:colOff>409575</xdr:colOff>
      <xdr:row>41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160FA30-3DF3-4104-9E04-C5201E852E54}"/>
            </a:ext>
          </a:extLst>
        </xdr:cNvPr>
        <xdr:cNvCxnSpPr/>
      </xdr:nvCxnSpPr>
      <xdr:spPr>
        <a:xfrm flipH="1">
          <a:off x="11734800" y="6762750"/>
          <a:ext cx="19050" cy="1257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0</xdr:colOff>
      <xdr:row>3</xdr:row>
      <xdr:rowOff>0</xdr:rowOff>
    </xdr:from>
    <xdr:to>
      <xdr:col>35</xdr:col>
      <xdr:colOff>212201</xdr:colOff>
      <xdr:row>21</xdr:row>
      <xdr:rowOff>174152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4DA09EC-C2AD-C83F-4E61-02103E073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15385" y="586154"/>
          <a:ext cx="8487960" cy="3610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FT82"/>
  <sheetViews>
    <sheetView zoomScaleNormal="100" workbookViewId="0">
      <selection activeCell="AK57" sqref="AK57"/>
    </sheetView>
  </sheetViews>
  <sheetFormatPr baseColWidth="10" defaultColWidth="9.140625" defaultRowHeight="15" x14ac:dyDescent="0.25"/>
  <cols>
    <col min="8" max="8" width="13" bestFit="1" customWidth="1"/>
    <col min="9" max="9" width="11.28515625" bestFit="1" customWidth="1"/>
    <col min="10" max="10" width="19.85546875" bestFit="1" customWidth="1"/>
    <col min="11" max="11" width="32.7109375" customWidth="1"/>
    <col min="13" max="13" width="20.140625" customWidth="1"/>
    <col min="14" max="14" width="10.42578125" bestFit="1" customWidth="1"/>
    <col min="15" max="16" width="17.85546875" bestFit="1" customWidth="1"/>
    <col min="17" max="17" width="9.28515625" bestFit="1" customWidth="1"/>
    <col min="28" max="30" width="11.85546875" bestFit="1" customWidth="1"/>
    <col min="31" max="31" width="20.7109375" bestFit="1" customWidth="1"/>
    <col min="32" max="33" width="10.85546875" bestFit="1" customWidth="1"/>
  </cols>
  <sheetData>
    <row r="1" spans="7:24" ht="15.75" thickBot="1" x14ac:dyDescent="0.3">
      <c r="M1" s="2" t="s">
        <v>2</v>
      </c>
      <c r="X1" s="10" t="s">
        <v>53</v>
      </c>
    </row>
    <row r="2" spans="7:24" x14ac:dyDescent="0.25">
      <c r="M2" s="19" t="s">
        <v>18</v>
      </c>
      <c r="X2" s="10" t="s">
        <v>53</v>
      </c>
    </row>
    <row r="3" spans="7:24" ht="15.75" thickBot="1" x14ac:dyDescent="0.3">
      <c r="M3" s="20"/>
      <c r="P3" s="25" t="s">
        <v>3</v>
      </c>
      <c r="Q3" s="25"/>
      <c r="R3" s="25"/>
      <c r="X3" s="10" t="s">
        <v>53</v>
      </c>
    </row>
    <row r="4" spans="7:24" ht="15.75" thickBot="1" x14ac:dyDescent="0.3">
      <c r="H4" s="2" t="s">
        <v>2</v>
      </c>
      <c r="I4" s="2" t="s">
        <v>6</v>
      </c>
      <c r="J4" s="2" t="s">
        <v>7</v>
      </c>
      <c r="K4" s="2" t="s">
        <v>7</v>
      </c>
      <c r="L4" s="2" t="s">
        <v>2</v>
      </c>
      <c r="M4" s="21"/>
      <c r="N4" s="2" t="s">
        <v>2</v>
      </c>
      <c r="O4" s="2" t="s">
        <v>2</v>
      </c>
      <c r="P4" s="22" t="s">
        <v>15</v>
      </c>
      <c r="Q4" s="23"/>
      <c r="R4" s="24"/>
      <c r="S4" s="2" t="s">
        <v>4</v>
      </c>
      <c r="T4" s="2" t="s">
        <v>5</v>
      </c>
      <c r="X4" s="10" t="s">
        <v>53</v>
      </c>
    </row>
    <row r="5" spans="7:24" x14ac:dyDescent="0.25">
      <c r="G5" s="1" t="s">
        <v>0</v>
      </c>
      <c r="H5" s="3" t="s">
        <v>1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4" t="s">
        <v>13</v>
      </c>
      <c r="O5" s="3" t="s">
        <v>14</v>
      </c>
      <c r="P5" s="3" t="s">
        <v>43</v>
      </c>
      <c r="Q5" s="3" t="s">
        <v>44</v>
      </c>
      <c r="R5" s="3" t="s">
        <v>45</v>
      </c>
      <c r="S5" s="3" t="s">
        <v>16</v>
      </c>
      <c r="T5" s="3" t="s">
        <v>17</v>
      </c>
      <c r="X5" s="10" t="s">
        <v>53</v>
      </c>
    </row>
    <row r="6" spans="7:24" x14ac:dyDescent="0.25">
      <c r="G6">
        <v>1</v>
      </c>
      <c r="H6" s="7">
        <v>32113</v>
      </c>
      <c r="I6" s="7" t="s">
        <v>22</v>
      </c>
      <c r="J6" s="7" t="s">
        <v>23</v>
      </c>
      <c r="K6" s="7" t="s">
        <v>36</v>
      </c>
      <c r="L6" s="7">
        <v>12541</v>
      </c>
      <c r="M6" s="7">
        <v>1</v>
      </c>
      <c r="N6" s="8">
        <v>12</v>
      </c>
      <c r="O6" s="7">
        <v>51</v>
      </c>
      <c r="P6" s="7">
        <v>22</v>
      </c>
      <c r="Q6" s="7">
        <v>4</v>
      </c>
      <c r="R6" s="7">
        <v>2023</v>
      </c>
      <c r="S6" s="7">
        <v>5523</v>
      </c>
      <c r="T6" s="12">
        <v>0</v>
      </c>
      <c r="X6" s="10" t="s">
        <v>53</v>
      </c>
    </row>
    <row r="7" spans="7:24" x14ac:dyDescent="0.25">
      <c r="G7">
        <v>2</v>
      </c>
      <c r="H7" s="7">
        <v>2133</v>
      </c>
      <c r="I7" s="7" t="s">
        <v>24</v>
      </c>
      <c r="J7" s="7" t="s">
        <v>25</v>
      </c>
      <c r="K7" s="7" t="s">
        <v>37</v>
      </c>
      <c r="L7" s="7">
        <v>5112561</v>
      </c>
      <c r="M7" s="7">
        <v>4</v>
      </c>
      <c r="N7" s="8">
        <v>21</v>
      </c>
      <c r="O7" s="7">
        <v>556</v>
      </c>
      <c r="P7" s="7">
        <v>17</v>
      </c>
      <c r="Q7" s="7">
        <v>2</v>
      </c>
      <c r="R7" s="7">
        <v>1919</v>
      </c>
      <c r="S7" s="7">
        <v>5565</v>
      </c>
      <c r="T7" s="13">
        <v>1</v>
      </c>
      <c r="X7" s="10" t="s">
        <v>53</v>
      </c>
    </row>
    <row r="8" spans="7:24" x14ac:dyDescent="0.25">
      <c r="G8">
        <v>3</v>
      </c>
      <c r="H8" s="7">
        <v>13223</v>
      </c>
      <c r="I8" s="7" t="s">
        <v>26</v>
      </c>
      <c r="J8" s="7" t="s">
        <v>27</v>
      </c>
      <c r="K8" s="7" t="s">
        <v>38</v>
      </c>
      <c r="L8" s="7">
        <v>5643634</v>
      </c>
      <c r="M8" s="7">
        <v>3</v>
      </c>
      <c r="N8" s="8">
        <v>3</v>
      </c>
      <c r="O8" s="7">
        <v>23</v>
      </c>
      <c r="P8" s="7">
        <v>10</v>
      </c>
      <c r="Q8" s="7">
        <v>5</v>
      </c>
      <c r="R8" s="7">
        <v>1948</v>
      </c>
      <c r="S8" s="7">
        <v>121332</v>
      </c>
      <c r="T8" s="13">
        <v>1</v>
      </c>
      <c r="X8" s="10" t="s">
        <v>53</v>
      </c>
    </row>
    <row r="9" spans="7:24" x14ac:dyDescent="0.25">
      <c r="G9">
        <v>4</v>
      </c>
      <c r="H9" s="7">
        <v>58563</v>
      </c>
      <c r="I9" s="7" t="s">
        <v>28</v>
      </c>
      <c r="J9" s="7" t="s">
        <v>29</v>
      </c>
      <c r="K9" s="7" t="s">
        <v>39</v>
      </c>
      <c r="L9" s="7">
        <v>8567856</v>
      </c>
      <c r="M9" s="7">
        <v>1</v>
      </c>
      <c r="N9" s="8">
        <v>84</v>
      </c>
      <c r="O9" s="7">
        <v>232</v>
      </c>
      <c r="P9" s="7">
        <v>16</v>
      </c>
      <c r="Q9" s="7">
        <v>10</v>
      </c>
      <c r="R9" s="7">
        <v>1935</v>
      </c>
      <c r="S9" s="7">
        <v>23223</v>
      </c>
      <c r="T9" s="13">
        <v>1</v>
      </c>
      <c r="X9" s="10" t="s">
        <v>53</v>
      </c>
    </row>
    <row r="10" spans="7:24" x14ac:dyDescent="0.25">
      <c r="G10">
        <v>5</v>
      </c>
      <c r="H10" s="7">
        <v>131233</v>
      </c>
      <c r="I10" s="7" t="s">
        <v>30</v>
      </c>
      <c r="J10" s="7" t="s">
        <v>31</v>
      </c>
      <c r="K10" s="7" t="s">
        <v>40</v>
      </c>
      <c r="L10" s="7">
        <v>9876856</v>
      </c>
      <c r="M10" s="7">
        <v>4</v>
      </c>
      <c r="N10" s="8">
        <v>1</v>
      </c>
      <c r="O10" s="7">
        <v>84</v>
      </c>
      <c r="P10" s="7">
        <v>23</v>
      </c>
      <c r="Q10" s="7">
        <v>4</v>
      </c>
      <c r="R10" s="7">
        <v>1940</v>
      </c>
      <c r="S10" s="7">
        <v>232112</v>
      </c>
      <c r="T10" s="13">
        <v>1</v>
      </c>
      <c r="X10" s="10" t="s">
        <v>53</v>
      </c>
    </row>
    <row r="11" spans="7:24" x14ac:dyDescent="0.25">
      <c r="G11">
        <v>6</v>
      </c>
      <c r="H11" s="7">
        <v>2321</v>
      </c>
      <c r="I11" s="7" t="s">
        <v>32</v>
      </c>
      <c r="J11" s="7" t="s">
        <v>33</v>
      </c>
      <c r="K11" s="7" t="s">
        <v>41</v>
      </c>
      <c r="L11" s="7">
        <v>43563</v>
      </c>
      <c r="M11" s="7">
        <v>4</v>
      </c>
      <c r="N11" s="8">
        <v>2</v>
      </c>
      <c r="O11" s="7">
        <v>21</v>
      </c>
      <c r="P11" s="7">
        <v>15</v>
      </c>
      <c r="Q11" s="7">
        <v>10</v>
      </c>
      <c r="R11" s="7">
        <v>1926</v>
      </c>
      <c r="S11" s="7">
        <v>2122</v>
      </c>
      <c r="T11" s="13">
        <v>1</v>
      </c>
      <c r="X11" s="10" t="s">
        <v>53</v>
      </c>
    </row>
    <row r="12" spans="7:24" x14ac:dyDescent="0.25">
      <c r="G12">
        <v>7</v>
      </c>
      <c r="H12" s="7">
        <v>32123</v>
      </c>
      <c r="I12" s="7" t="s">
        <v>34</v>
      </c>
      <c r="J12" s="7" t="s">
        <v>35</v>
      </c>
      <c r="K12" s="7" t="s">
        <v>42</v>
      </c>
      <c r="L12" s="7">
        <v>23452</v>
      </c>
      <c r="M12" s="7">
        <v>3</v>
      </c>
      <c r="N12" s="8">
        <v>17</v>
      </c>
      <c r="O12" s="7">
        <v>3</v>
      </c>
      <c r="P12" s="7">
        <v>20</v>
      </c>
      <c r="Q12" s="7">
        <v>11</v>
      </c>
      <c r="R12" s="7">
        <v>1969</v>
      </c>
      <c r="S12" s="7">
        <v>2121</v>
      </c>
      <c r="T12" s="12">
        <v>0</v>
      </c>
      <c r="X12" s="10" t="s">
        <v>53</v>
      </c>
    </row>
    <row r="13" spans="7:24" x14ac:dyDescent="0.25">
      <c r="X13" s="10" t="s">
        <v>53</v>
      </c>
    </row>
    <row r="14" spans="7:24" ht="15.75" thickBot="1" x14ac:dyDescent="0.3">
      <c r="X14" s="10" t="s">
        <v>53</v>
      </c>
    </row>
    <row r="15" spans="7:24" ht="15.75" thickBot="1" x14ac:dyDescent="0.3">
      <c r="K15" s="26" t="s">
        <v>21</v>
      </c>
      <c r="L15" s="27"/>
      <c r="M15" s="28"/>
      <c r="X15" s="10" t="s">
        <v>53</v>
      </c>
    </row>
    <row r="16" spans="7:24" x14ac:dyDescent="0.25">
      <c r="G16" s="1" t="s">
        <v>19</v>
      </c>
      <c r="H16" s="4" t="s">
        <v>13</v>
      </c>
      <c r="I16" s="5" t="s">
        <v>8</v>
      </c>
      <c r="J16" s="5" t="s">
        <v>20</v>
      </c>
      <c r="K16" s="5" t="s">
        <v>43</v>
      </c>
      <c r="L16" s="5" t="s">
        <v>44</v>
      </c>
      <c r="M16" s="5" t="s">
        <v>45</v>
      </c>
      <c r="N16" s="5" t="s">
        <v>17</v>
      </c>
      <c r="X16" s="10" t="s">
        <v>53</v>
      </c>
    </row>
    <row r="17" spans="7:37" x14ac:dyDescent="0.25">
      <c r="G17">
        <v>1</v>
      </c>
      <c r="H17" s="8">
        <v>12</v>
      </c>
      <c r="I17" s="6" t="s">
        <v>46</v>
      </c>
      <c r="J17" s="9">
        <v>5</v>
      </c>
      <c r="K17" s="6">
        <v>3</v>
      </c>
      <c r="L17" s="6">
        <v>4</v>
      </c>
      <c r="M17" s="6">
        <v>1946</v>
      </c>
      <c r="N17" s="11">
        <v>0</v>
      </c>
      <c r="X17" s="10" t="s">
        <v>53</v>
      </c>
    </row>
    <row r="18" spans="7:37" x14ac:dyDescent="0.25">
      <c r="G18">
        <v>2</v>
      </c>
      <c r="H18" s="8">
        <v>21</v>
      </c>
      <c r="I18" s="6" t="s">
        <v>47</v>
      </c>
      <c r="J18" s="6">
        <v>1</v>
      </c>
      <c r="K18" s="6">
        <v>15</v>
      </c>
      <c r="L18" s="6">
        <v>9</v>
      </c>
      <c r="M18" s="6">
        <v>1968</v>
      </c>
      <c r="N18" s="9">
        <v>1</v>
      </c>
      <c r="X18" s="10" t="s">
        <v>53</v>
      </c>
    </row>
    <row r="19" spans="7:37" x14ac:dyDescent="0.25">
      <c r="G19">
        <v>3</v>
      </c>
      <c r="H19" s="8">
        <v>3</v>
      </c>
      <c r="I19" s="6" t="s">
        <v>48</v>
      </c>
      <c r="J19" s="9">
        <v>5</v>
      </c>
      <c r="K19" s="6">
        <v>26</v>
      </c>
      <c r="L19" s="6">
        <v>3</v>
      </c>
      <c r="M19" s="6">
        <v>2017</v>
      </c>
      <c r="N19" s="9">
        <v>1</v>
      </c>
      <c r="X19" s="10" t="s">
        <v>53</v>
      </c>
    </row>
    <row r="20" spans="7:37" x14ac:dyDescent="0.25">
      <c r="G20">
        <v>4</v>
      </c>
      <c r="H20" s="8">
        <v>84</v>
      </c>
      <c r="I20" s="6" t="s">
        <v>49</v>
      </c>
      <c r="J20" s="6">
        <v>2</v>
      </c>
      <c r="K20" s="6">
        <v>21</v>
      </c>
      <c r="L20" s="6">
        <v>4</v>
      </c>
      <c r="M20" s="6">
        <v>1986</v>
      </c>
      <c r="N20" s="9">
        <v>1</v>
      </c>
      <c r="X20" s="10" t="s">
        <v>53</v>
      </c>
    </row>
    <row r="21" spans="7:37" x14ac:dyDescent="0.25">
      <c r="G21">
        <v>5</v>
      </c>
      <c r="H21" s="8">
        <v>1</v>
      </c>
      <c r="I21" s="6" t="s">
        <v>50</v>
      </c>
      <c r="J21" s="6">
        <v>3</v>
      </c>
      <c r="K21" s="6">
        <v>10</v>
      </c>
      <c r="L21" s="6">
        <v>4</v>
      </c>
      <c r="M21" s="6">
        <v>1914</v>
      </c>
      <c r="N21" s="9">
        <v>1</v>
      </c>
      <c r="X21" s="10" t="s">
        <v>53</v>
      </c>
    </row>
    <row r="22" spans="7:37" x14ac:dyDescent="0.25">
      <c r="G22">
        <v>6</v>
      </c>
      <c r="H22" s="8">
        <v>2</v>
      </c>
      <c r="I22" s="6" t="s">
        <v>51</v>
      </c>
      <c r="J22" s="9">
        <v>5</v>
      </c>
      <c r="K22" s="6">
        <v>10</v>
      </c>
      <c r="L22" s="6">
        <v>1</v>
      </c>
      <c r="M22" s="6">
        <v>1970</v>
      </c>
      <c r="N22" s="9">
        <v>1</v>
      </c>
      <c r="X22" s="10" t="s">
        <v>53</v>
      </c>
    </row>
    <row r="23" spans="7:37" x14ac:dyDescent="0.25">
      <c r="G23">
        <v>7</v>
      </c>
      <c r="H23" s="8">
        <v>17</v>
      </c>
      <c r="I23" s="6" t="s">
        <v>52</v>
      </c>
      <c r="J23" s="9">
        <v>5</v>
      </c>
      <c r="K23" s="6">
        <v>4</v>
      </c>
      <c r="L23" s="6">
        <v>6</v>
      </c>
      <c r="M23" s="6">
        <v>2000</v>
      </c>
      <c r="N23" s="11">
        <v>0</v>
      </c>
      <c r="X23" s="10" t="s">
        <v>53</v>
      </c>
    </row>
    <row r="24" spans="7:37" ht="15.75" thickBot="1" x14ac:dyDescent="0.3">
      <c r="X24" s="10" t="s">
        <v>53</v>
      </c>
    </row>
    <row r="25" spans="7:37" ht="15.75" thickBot="1" x14ac:dyDescent="0.3">
      <c r="X25" s="10" t="s">
        <v>53</v>
      </c>
      <c r="AH25" s="22" t="s">
        <v>15</v>
      </c>
      <c r="AI25" s="23"/>
      <c r="AJ25" s="24"/>
    </row>
    <row r="26" spans="7:37" x14ac:dyDescent="0.25">
      <c r="X26" s="10" t="s">
        <v>53</v>
      </c>
      <c r="AC26" s="1" t="s">
        <v>0</v>
      </c>
      <c r="AD26" s="3" t="s">
        <v>1</v>
      </c>
      <c r="AE26" s="3" t="s">
        <v>8</v>
      </c>
      <c r="AF26" s="3" t="s">
        <v>9</v>
      </c>
      <c r="AG26" s="4" t="s">
        <v>13</v>
      </c>
      <c r="AH26" s="3" t="s">
        <v>43</v>
      </c>
      <c r="AI26" s="3" t="s">
        <v>44</v>
      </c>
      <c r="AJ26" s="3" t="s">
        <v>45</v>
      </c>
      <c r="AK26" s="3" t="s">
        <v>17</v>
      </c>
    </row>
    <row r="27" spans="7:37" x14ac:dyDescent="0.25">
      <c r="X27" s="10" t="s">
        <v>53</v>
      </c>
      <c r="AC27">
        <v>1</v>
      </c>
      <c r="AD27" s="7">
        <v>32113</v>
      </c>
      <c r="AE27" s="7" t="s">
        <v>22</v>
      </c>
      <c r="AF27" s="7" t="s">
        <v>23</v>
      </c>
      <c r="AG27" s="8">
        <v>12</v>
      </c>
      <c r="AH27" s="7">
        <v>22</v>
      </c>
      <c r="AI27" s="7">
        <v>4</v>
      </c>
      <c r="AJ27" s="7">
        <v>2023</v>
      </c>
      <c r="AK27" s="12">
        <v>0</v>
      </c>
    </row>
    <row r="28" spans="7:37" x14ac:dyDescent="0.25">
      <c r="X28" s="10" t="s">
        <v>53</v>
      </c>
      <c r="AC28">
        <v>2</v>
      </c>
      <c r="AD28" s="7">
        <v>2133</v>
      </c>
      <c r="AE28" s="7" t="s">
        <v>24</v>
      </c>
      <c r="AF28" s="7" t="s">
        <v>25</v>
      </c>
      <c r="AG28" s="8">
        <v>21</v>
      </c>
      <c r="AH28" s="7">
        <v>17</v>
      </c>
      <c r="AI28" s="7">
        <v>2</v>
      </c>
      <c r="AJ28" s="7">
        <v>1919</v>
      </c>
      <c r="AK28" s="13">
        <v>1</v>
      </c>
    </row>
    <row r="29" spans="7:37" x14ac:dyDescent="0.25">
      <c r="X29" s="10" t="s">
        <v>53</v>
      </c>
      <c r="AC29">
        <v>3</v>
      </c>
      <c r="AD29" s="7">
        <v>13223</v>
      </c>
      <c r="AE29" s="7" t="s">
        <v>26</v>
      </c>
      <c r="AF29" s="7" t="s">
        <v>27</v>
      </c>
      <c r="AG29" s="8">
        <v>3</v>
      </c>
      <c r="AH29" s="7">
        <v>10</v>
      </c>
      <c r="AI29" s="7">
        <v>5</v>
      </c>
      <c r="AJ29" s="7">
        <v>1948</v>
      </c>
      <c r="AK29" s="13">
        <v>1</v>
      </c>
    </row>
    <row r="30" spans="7:37" x14ac:dyDescent="0.25">
      <c r="X30" s="10" t="s">
        <v>53</v>
      </c>
      <c r="AC30">
        <v>4</v>
      </c>
      <c r="AD30" s="7">
        <v>58563</v>
      </c>
      <c r="AE30" s="7" t="s">
        <v>28</v>
      </c>
      <c r="AF30" s="7" t="s">
        <v>29</v>
      </c>
      <c r="AG30" s="8">
        <v>84</v>
      </c>
      <c r="AH30" s="7">
        <v>16</v>
      </c>
      <c r="AI30" s="7">
        <v>10</v>
      </c>
      <c r="AJ30" s="7">
        <v>1935</v>
      </c>
      <c r="AK30" s="13">
        <v>1</v>
      </c>
    </row>
    <row r="31" spans="7:37" x14ac:dyDescent="0.25">
      <c r="X31" s="10" t="s">
        <v>53</v>
      </c>
      <c r="AC31">
        <v>5</v>
      </c>
      <c r="AD31" s="7">
        <v>131233</v>
      </c>
      <c r="AE31" s="7" t="s">
        <v>30</v>
      </c>
      <c r="AF31" s="7" t="s">
        <v>31</v>
      </c>
      <c r="AG31" s="8">
        <v>1</v>
      </c>
      <c r="AH31" s="7">
        <v>23</v>
      </c>
      <c r="AI31" s="7">
        <v>4</v>
      </c>
      <c r="AJ31" s="7">
        <v>1940</v>
      </c>
      <c r="AK31" s="13">
        <v>1</v>
      </c>
    </row>
    <row r="32" spans="7:37" x14ac:dyDescent="0.25">
      <c r="X32" s="10" t="s">
        <v>53</v>
      </c>
      <c r="AC32">
        <v>6</v>
      </c>
      <c r="AD32" s="7">
        <v>2321</v>
      </c>
      <c r="AE32" s="7" t="s">
        <v>32</v>
      </c>
      <c r="AF32" s="7" t="s">
        <v>33</v>
      </c>
      <c r="AG32" s="8">
        <v>2</v>
      </c>
      <c r="AH32" s="7">
        <v>15</v>
      </c>
      <c r="AI32" s="7">
        <v>10</v>
      </c>
      <c r="AJ32" s="7">
        <v>1926</v>
      </c>
      <c r="AK32" s="13">
        <v>1</v>
      </c>
    </row>
    <row r="33" spans="24:176" x14ac:dyDescent="0.25">
      <c r="X33" s="10" t="s">
        <v>53</v>
      </c>
      <c r="AC33">
        <v>7</v>
      </c>
      <c r="AD33" s="7">
        <v>32123</v>
      </c>
      <c r="AE33" s="7" t="s">
        <v>34</v>
      </c>
      <c r="AF33" s="7" t="s">
        <v>35</v>
      </c>
      <c r="AG33" s="8">
        <v>17</v>
      </c>
      <c r="AH33" s="7">
        <v>20</v>
      </c>
      <c r="AI33" s="7">
        <v>11</v>
      </c>
      <c r="AJ33" s="7">
        <v>1969</v>
      </c>
      <c r="AK33" s="12">
        <v>0</v>
      </c>
    </row>
    <row r="34" spans="24:176" x14ac:dyDescent="0.25">
      <c r="X34" s="10" t="s">
        <v>53</v>
      </c>
    </row>
    <row r="35" spans="24:176" ht="15.75" thickBot="1" x14ac:dyDescent="0.3">
      <c r="X35" s="10" t="s">
        <v>53</v>
      </c>
    </row>
    <row r="36" spans="24:176" x14ac:dyDescent="0.25">
      <c r="X36" s="10" t="s">
        <v>53</v>
      </c>
      <c r="AC36" s="1" t="s">
        <v>19</v>
      </c>
      <c r="AD36" s="4" t="s">
        <v>13</v>
      </c>
      <c r="AE36" s="5" t="s">
        <v>20</v>
      </c>
      <c r="AF36" s="5" t="s">
        <v>17</v>
      </c>
    </row>
    <row r="37" spans="24:176" x14ac:dyDescent="0.25">
      <c r="X37" s="10" t="s">
        <v>53</v>
      </c>
      <c r="AC37">
        <v>1</v>
      </c>
      <c r="AD37" s="8">
        <v>12</v>
      </c>
      <c r="AE37" s="9">
        <v>5</v>
      </c>
      <c r="AF37" s="11">
        <v>0</v>
      </c>
      <c r="FT37" t="s">
        <v>54</v>
      </c>
    </row>
    <row r="38" spans="24:176" x14ac:dyDescent="0.25">
      <c r="X38" s="10" t="s">
        <v>53</v>
      </c>
      <c r="AC38">
        <v>2</v>
      </c>
      <c r="AD38" s="8">
        <v>21</v>
      </c>
      <c r="AE38" s="6">
        <v>1</v>
      </c>
      <c r="AF38" s="9">
        <v>1</v>
      </c>
      <c r="AM38" t="str" cm="1">
        <f t="array" ref="AM38">_xlfn.IFS(AG49="","",AD27,AK49="","",AD27)</f>
        <v/>
      </c>
    </row>
    <row r="39" spans="24:176" x14ac:dyDescent="0.25">
      <c r="X39" s="10" t="s">
        <v>53</v>
      </c>
      <c r="AC39">
        <v>3</v>
      </c>
      <c r="AD39" s="8">
        <v>3</v>
      </c>
      <c r="AE39" s="9">
        <v>5</v>
      </c>
      <c r="AF39" s="9">
        <v>1</v>
      </c>
    </row>
    <row r="40" spans="24:176" x14ac:dyDescent="0.25">
      <c r="X40" s="10" t="s">
        <v>53</v>
      </c>
      <c r="AC40">
        <v>4</v>
      </c>
      <c r="AD40" s="8">
        <v>84</v>
      </c>
      <c r="AE40" s="6">
        <v>2</v>
      </c>
      <c r="AF40" s="9">
        <v>1</v>
      </c>
    </row>
    <row r="41" spans="24:176" x14ac:dyDescent="0.25">
      <c r="X41" s="10" t="s">
        <v>53</v>
      </c>
      <c r="AC41">
        <v>5</v>
      </c>
      <c r="AD41" s="8">
        <v>1</v>
      </c>
      <c r="AE41" s="6">
        <v>3</v>
      </c>
      <c r="AF41" s="9">
        <v>1</v>
      </c>
    </row>
    <row r="42" spans="24:176" x14ac:dyDescent="0.25">
      <c r="X42" s="10" t="s">
        <v>53</v>
      </c>
      <c r="AC42">
        <v>6</v>
      </c>
      <c r="AD42" s="8">
        <v>2</v>
      </c>
      <c r="AE42" s="9">
        <v>5</v>
      </c>
      <c r="AF42" s="9">
        <v>1</v>
      </c>
    </row>
    <row r="43" spans="24:176" x14ac:dyDescent="0.25">
      <c r="X43" s="10" t="s">
        <v>53</v>
      </c>
      <c r="AC43">
        <v>7</v>
      </c>
      <c r="AD43" s="8">
        <v>17</v>
      </c>
      <c r="AE43" s="9">
        <v>5</v>
      </c>
      <c r="AF43" s="11">
        <v>0</v>
      </c>
    </row>
    <row r="44" spans="24:176" x14ac:dyDescent="0.25">
      <c r="X44" s="10" t="s">
        <v>53</v>
      </c>
    </row>
    <row r="45" spans="24:176" x14ac:dyDescent="0.25">
      <c r="X45" s="10" t="s">
        <v>53</v>
      </c>
      <c r="AF45" t="s">
        <v>55</v>
      </c>
    </row>
    <row r="46" spans="24:176" x14ac:dyDescent="0.25">
      <c r="X46" s="10" t="s">
        <v>53</v>
      </c>
    </row>
    <row r="47" spans="24:176" ht="15.75" thickBot="1" x14ac:dyDescent="0.3">
      <c r="X47" s="10" t="s">
        <v>53</v>
      </c>
    </row>
    <row r="48" spans="24:176" x14ac:dyDescent="0.25">
      <c r="X48" s="10" t="s">
        <v>53</v>
      </c>
      <c r="AD48" s="3" t="s">
        <v>1</v>
      </c>
      <c r="AE48" s="3" t="s">
        <v>8</v>
      </c>
      <c r="AF48" s="3" t="s">
        <v>9</v>
      </c>
      <c r="AG48" s="4" t="s">
        <v>13</v>
      </c>
      <c r="AH48" s="3" t="s">
        <v>43</v>
      </c>
      <c r="AI48" s="3" t="s">
        <v>44</v>
      </c>
      <c r="AJ48" s="3" t="s">
        <v>45</v>
      </c>
      <c r="AK48" s="3" t="s">
        <v>17</v>
      </c>
    </row>
    <row r="49" spans="24:37" x14ac:dyDescent="0.25">
      <c r="X49" s="10" t="s">
        <v>53</v>
      </c>
      <c r="AC49" t="b">
        <f t="shared" ref="AC49:AC54" si="0">IF(OR(AG49="", AK49=0),FALSE,TRUE)</f>
        <v>0</v>
      </c>
      <c r="AD49" s="7" t="str">
        <f>IF($AC$49=TRUE,AD27,"")</f>
        <v/>
      </c>
      <c r="AE49" s="7" t="str">
        <f t="shared" ref="AE49:AJ49" si="1">IF($AC$49=TRUE,AE27,"")</f>
        <v/>
      </c>
      <c r="AF49" s="14"/>
      <c r="AG49" s="8" t="str">
        <f t="shared" ref="AG49:AG55" si="2">IF(AND(AF37=1,AE37=5),AD37,"")</f>
        <v/>
      </c>
      <c r="AH49" s="7" t="str">
        <f t="shared" si="1"/>
        <v/>
      </c>
      <c r="AI49" s="7" t="str">
        <f t="shared" si="1"/>
        <v/>
      </c>
      <c r="AJ49" s="7" t="str">
        <f t="shared" si="1"/>
        <v/>
      </c>
      <c r="AK49" s="12">
        <f t="shared" ref="AK49:AK55" si="3">AK27</f>
        <v>0</v>
      </c>
    </row>
    <row r="50" spans="24:37" x14ac:dyDescent="0.25">
      <c r="X50" s="10" t="s">
        <v>53</v>
      </c>
      <c r="AC50" t="b">
        <f t="shared" si="0"/>
        <v>0</v>
      </c>
      <c r="AD50" s="7" t="str">
        <f>IF($AC$50=TRUE,AD28,"")</f>
        <v/>
      </c>
      <c r="AE50" s="7" t="str">
        <f t="shared" ref="AE50:AJ50" si="4">IF($AC$50=TRUE,AE28,"")</f>
        <v/>
      </c>
      <c r="AF50" s="7" t="str">
        <f t="shared" si="4"/>
        <v/>
      </c>
      <c r="AG50" s="8" t="str">
        <f t="shared" si="2"/>
        <v/>
      </c>
      <c r="AH50" s="7" t="str">
        <f t="shared" si="4"/>
        <v/>
      </c>
      <c r="AI50" s="7" t="str">
        <f t="shared" si="4"/>
        <v/>
      </c>
      <c r="AJ50" s="7" t="str">
        <f t="shared" si="4"/>
        <v/>
      </c>
      <c r="AK50" s="12">
        <f t="shared" si="3"/>
        <v>1</v>
      </c>
    </row>
    <row r="51" spans="24:37" x14ac:dyDescent="0.25">
      <c r="X51" s="10" t="s">
        <v>53</v>
      </c>
      <c r="AC51" t="b">
        <f t="shared" si="0"/>
        <v>1</v>
      </c>
      <c r="AD51" s="7">
        <f>IF($AC$51=TRUE,AD29,"")</f>
        <v>13223</v>
      </c>
      <c r="AE51" s="7" t="str">
        <f t="shared" ref="AE51:AF51" si="5">IF($AC$51=TRUE,AE29,"")</f>
        <v>Jose</v>
      </c>
      <c r="AF51" s="7" t="str">
        <f t="shared" si="5"/>
        <v>Fernandez</v>
      </c>
      <c r="AG51" s="8">
        <f>IF(AND(AF39=1,AE39=5),AD39,"")</f>
        <v>3</v>
      </c>
      <c r="AH51" s="7">
        <f t="shared" ref="AH51:AJ51" si="6">IF($AC$51=TRUE,AH29,"")</f>
        <v>10</v>
      </c>
      <c r="AI51" s="7">
        <f t="shared" si="6"/>
        <v>5</v>
      </c>
      <c r="AJ51" s="7">
        <f t="shared" si="6"/>
        <v>1948</v>
      </c>
      <c r="AK51" s="12">
        <f t="shared" si="3"/>
        <v>1</v>
      </c>
    </row>
    <row r="52" spans="24:37" x14ac:dyDescent="0.25">
      <c r="X52" s="10" t="s">
        <v>53</v>
      </c>
      <c r="AC52" t="b">
        <f t="shared" si="0"/>
        <v>0</v>
      </c>
      <c r="AD52" s="7" t="str">
        <f>IF($AC$52=TRUE,AD30,"")</f>
        <v/>
      </c>
      <c r="AE52" s="7" t="str">
        <f t="shared" ref="AE52:AF52" si="7">IF($AC$52=TRUE,AE30,"")</f>
        <v/>
      </c>
      <c r="AF52" s="7" t="str">
        <f t="shared" si="7"/>
        <v/>
      </c>
      <c r="AG52" s="8" t="str">
        <f t="shared" si="2"/>
        <v/>
      </c>
      <c r="AH52" s="7" t="str">
        <f t="shared" ref="AH52:AJ52" si="8">IF($AC$52=TRUE,AH30,"")</f>
        <v/>
      </c>
      <c r="AI52" s="7" t="str">
        <f t="shared" si="8"/>
        <v/>
      </c>
      <c r="AJ52" s="7" t="str">
        <f t="shared" si="8"/>
        <v/>
      </c>
      <c r="AK52" s="12">
        <f t="shared" si="3"/>
        <v>1</v>
      </c>
    </row>
    <row r="53" spans="24:37" x14ac:dyDescent="0.25">
      <c r="X53" s="10" t="s">
        <v>53</v>
      </c>
      <c r="AC53" t="b">
        <f t="shared" si="0"/>
        <v>0</v>
      </c>
      <c r="AD53" s="7" t="str">
        <f>IF($AC$53=TRUE,AD31,"")</f>
        <v/>
      </c>
      <c r="AE53" s="7" t="str">
        <f t="shared" ref="AE53:AF53" si="9">IF($AC$53=TRUE,AE31,"")</f>
        <v/>
      </c>
      <c r="AF53" s="7" t="str">
        <f t="shared" si="9"/>
        <v/>
      </c>
      <c r="AG53" s="8" t="str">
        <f t="shared" si="2"/>
        <v/>
      </c>
      <c r="AH53" s="7" t="str">
        <f t="shared" ref="AH53:AJ53" si="10">IF($AC$53=TRUE,AH31,"")</f>
        <v/>
      </c>
      <c r="AI53" s="7" t="str">
        <f t="shared" si="10"/>
        <v/>
      </c>
      <c r="AJ53" s="7" t="str">
        <f t="shared" si="10"/>
        <v/>
      </c>
      <c r="AK53" s="12">
        <f t="shared" si="3"/>
        <v>1</v>
      </c>
    </row>
    <row r="54" spans="24:37" x14ac:dyDescent="0.25">
      <c r="X54" s="10" t="s">
        <v>53</v>
      </c>
      <c r="AC54" t="b">
        <f t="shared" si="0"/>
        <v>1</v>
      </c>
      <c r="AD54" s="7">
        <f>IF($AC$54=TRUE,AD32,"")</f>
        <v>2321</v>
      </c>
      <c r="AE54" s="7" t="str">
        <f t="shared" ref="AE54:AF54" si="11">IF($AC$54=TRUE,AE32,"")</f>
        <v>Farnanda</v>
      </c>
      <c r="AF54" s="7" t="str">
        <f t="shared" si="11"/>
        <v>Gomez</v>
      </c>
      <c r="AG54" s="8">
        <f>IF(AND(AF42=1,AE42=5),AD42,"")</f>
        <v>2</v>
      </c>
      <c r="AH54" s="7">
        <f t="shared" ref="AH54:AJ54" si="12">IF($AC$54=TRUE,AH32,"")</f>
        <v>15</v>
      </c>
      <c r="AI54" s="7">
        <f t="shared" si="12"/>
        <v>10</v>
      </c>
      <c r="AJ54" s="7">
        <f t="shared" si="12"/>
        <v>1926</v>
      </c>
      <c r="AK54" s="12">
        <f t="shared" si="3"/>
        <v>1</v>
      </c>
    </row>
    <row r="55" spans="24:37" x14ac:dyDescent="0.25">
      <c r="X55" s="10" t="s">
        <v>53</v>
      </c>
      <c r="AC55" t="b">
        <f t="shared" ref="AC55" si="13">IF(OR(AG55="", AK55=0),FALSE,TRUE)</f>
        <v>0</v>
      </c>
      <c r="AD55" s="7" t="str">
        <f>IF($AC$55=TRUE,AD33,"")</f>
        <v/>
      </c>
      <c r="AE55" s="7" t="str">
        <f t="shared" ref="AE55:AF55" si="14">IF($AC$55=TRUE,AE33,"")</f>
        <v/>
      </c>
      <c r="AF55" s="7" t="str">
        <f t="shared" si="14"/>
        <v/>
      </c>
      <c r="AG55" s="8" t="str">
        <f t="shared" si="2"/>
        <v/>
      </c>
      <c r="AH55" s="7" t="str">
        <f t="shared" ref="AH55:AJ55" si="15">IF($AC$55=TRUE,AH33,"")</f>
        <v/>
      </c>
      <c r="AI55" s="7" t="str">
        <f t="shared" si="15"/>
        <v/>
      </c>
      <c r="AJ55" s="7" t="str">
        <f t="shared" si="15"/>
        <v/>
      </c>
      <c r="AK55" s="12">
        <f t="shared" si="3"/>
        <v>0</v>
      </c>
    </row>
    <row r="56" spans="24:37" x14ac:dyDescent="0.25">
      <c r="X56" s="10" t="s">
        <v>53</v>
      </c>
    </row>
    <row r="57" spans="24:37" x14ac:dyDescent="0.25">
      <c r="X57" s="10" t="s">
        <v>53</v>
      </c>
    </row>
    <row r="58" spans="24:37" x14ac:dyDescent="0.25">
      <c r="X58" s="10" t="s">
        <v>53</v>
      </c>
    </row>
    <row r="59" spans="24:37" x14ac:dyDescent="0.25">
      <c r="X59" s="10" t="s">
        <v>53</v>
      </c>
    </row>
    <row r="60" spans="24:37" x14ac:dyDescent="0.25">
      <c r="X60" s="10" t="s">
        <v>53</v>
      </c>
    </row>
    <row r="61" spans="24:37" x14ac:dyDescent="0.25">
      <c r="X61" s="10" t="s">
        <v>53</v>
      </c>
    </row>
    <row r="62" spans="24:37" x14ac:dyDescent="0.25">
      <c r="X62" s="10" t="s">
        <v>53</v>
      </c>
    </row>
    <row r="63" spans="24:37" x14ac:dyDescent="0.25">
      <c r="X63" s="10" t="s">
        <v>53</v>
      </c>
    </row>
    <row r="64" spans="24:37" x14ac:dyDescent="0.25">
      <c r="X64" s="10" t="s">
        <v>53</v>
      </c>
    </row>
    <row r="65" spans="24:24" x14ac:dyDescent="0.25">
      <c r="X65" s="10" t="s">
        <v>53</v>
      </c>
    </row>
    <row r="66" spans="24:24" x14ac:dyDescent="0.25">
      <c r="X66" s="10" t="s">
        <v>53</v>
      </c>
    </row>
    <row r="67" spans="24:24" x14ac:dyDescent="0.25">
      <c r="X67" s="10" t="s">
        <v>53</v>
      </c>
    </row>
    <row r="68" spans="24:24" x14ac:dyDescent="0.25">
      <c r="X68" s="10" t="s">
        <v>53</v>
      </c>
    </row>
    <row r="69" spans="24:24" x14ac:dyDescent="0.25">
      <c r="X69" s="10" t="s">
        <v>53</v>
      </c>
    </row>
    <row r="70" spans="24:24" x14ac:dyDescent="0.25">
      <c r="X70" s="10" t="s">
        <v>53</v>
      </c>
    </row>
    <row r="71" spans="24:24" x14ac:dyDescent="0.25">
      <c r="X71" s="10" t="s">
        <v>53</v>
      </c>
    </row>
    <row r="72" spans="24:24" x14ac:dyDescent="0.25">
      <c r="X72" s="10" t="s">
        <v>53</v>
      </c>
    </row>
    <row r="73" spans="24:24" x14ac:dyDescent="0.25">
      <c r="X73" s="10" t="s">
        <v>53</v>
      </c>
    </row>
    <row r="74" spans="24:24" x14ac:dyDescent="0.25">
      <c r="X74" s="10" t="s">
        <v>53</v>
      </c>
    </row>
    <row r="75" spans="24:24" x14ac:dyDescent="0.25">
      <c r="X75" s="10" t="s">
        <v>53</v>
      </c>
    </row>
    <row r="76" spans="24:24" x14ac:dyDescent="0.25">
      <c r="X76" s="10" t="s">
        <v>53</v>
      </c>
    </row>
    <row r="77" spans="24:24" x14ac:dyDescent="0.25">
      <c r="X77" s="10" t="s">
        <v>53</v>
      </c>
    </row>
    <row r="78" spans="24:24" x14ac:dyDescent="0.25">
      <c r="X78" s="10" t="s">
        <v>53</v>
      </c>
    </row>
    <row r="79" spans="24:24" x14ac:dyDescent="0.25">
      <c r="X79" s="10" t="s">
        <v>53</v>
      </c>
    </row>
    <row r="80" spans="24:24" x14ac:dyDescent="0.25">
      <c r="X80" s="10" t="s">
        <v>53</v>
      </c>
    </row>
    <row r="81" spans="24:24" x14ac:dyDescent="0.25">
      <c r="X81" s="10" t="s">
        <v>53</v>
      </c>
    </row>
    <row r="82" spans="24:24" x14ac:dyDescent="0.25">
      <c r="X82" s="10" t="s">
        <v>53</v>
      </c>
    </row>
  </sheetData>
  <mergeCells count="5">
    <mergeCell ref="M2:M4"/>
    <mergeCell ref="P4:R4"/>
    <mergeCell ref="P3:R3"/>
    <mergeCell ref="K15:M15"/>
    <mergeCell ref="AH25:AJ25"/>
  </mergeCells>
  <pageMargins left="0.7" right="0.7" top="0.75" bottom="0.75" header="0.3" footer="0.3"/>
  <ignoredErrors>
    <ignoredError sqref="AG50 AG52:AG55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68E9-8AAD-471F-AD78-89A55293059F}">
  <dimension ref="G1:FT479"/>
  <sheetViews>
    <sheetView tabSelected="1" topLeftCell="H1" zoomScale="85" zoomScaleNormal="85" workbookViewId="0">
      <selection activeCell="U1" sqref="U1"/>
    </sheetView>
  </sheetViews>
  <sheetFormatPr baseColWidth="10" defaultColWidth="9.140625" defaultRowHeight="15" x14ac:dyDescent="0.25"/>
  <cols>
    <col min="8" max="8" width="13" bestFit="1" customWidth="1"/>
    <col min="9" max="9" width="32.7109375" bestFit="1" customWidth="1"/>
    <col min="10" max="10" width="22.42578125" bestFit="1" customWidth="1"/>
    <col min="11" max="11" width="32.7109375" customWidth="1"/>
    <col min="13" max="13" width="20.140625" customWidth="1"/>
    <col min="14" max="14" width="10.42578125" bestFit="1" customWidth="1"/>
    <col min="15" max="15" width="18.42578125" bestFit="1" customWidth="1"/>
    <col min="16" max="16" width="17.85546875" bestFit="1" customWidth="1"/>
    <col min="17" max="17" width="9.28515625" bestFit="1" customWidth="1"/>
    <col min="19" max="19" width="9.85546875" bestFit="1" customWidth="1"/>
    <col min="26" max="26" width="12.85546875" bestFit="1" customWidth="1"/>
    <col min="28" max="28" width="12.85546875" bestFit="1" customWidth="1"/>
    <col min="29" max="29" width="14.42578125" bestFit="1" customWidth="1"/>
    <col min="30" max="30" width="11.85546875" bestFit="1" customWidth="1"/>
    <col min="31" max="31" width="20.7109375" bestFit="1" customWidth="1"/>
    <col min="32" max="32" width="10.85546875" bestFit="1" customWidth="1"/>
    <col min="33" max="33" width="11.85546875" bestFit="1" customWidth="1"/>
    <col min="34" max="34" width="23.28515625" bestFit="1" customWidth="1"/>
    <col min="36" max="36" width="12.28515625" customWidth="1"/>
    <col min="37" max="37" width="17.7109375" customWidth="1"/>
    <col min="38" max="38" width="18.28515625" customWidth="1"/>
  </cols>
  <sheetData>
    <row r="1" spans="7:24" ht="15.75" thickBot="1" x14ac:dyDescent="0.3">
      <c r="M1" s="2" t="s">
        <v>2</v>
      </c>
      <c r="X1" s="10" t="s">
        <v>53</v>
      </c>
    </row>
    <row r="2" spans="7:24" x14ac:dyDescent="0.25">
      <c r="M2" s="19" t="s">
        <v>18</v>
      </c>
      <c r="X2" s="10" t="s">
        <v>53</v>
      </c>
    </row>
    <row r="3" spans="7:24" ht="15.75" thickBot="1" x14ac:dyDescent="0.3">
      <c r="M3" s="20"/>
      <c r="N3" s="15" t="s">
        <v>132</v>
      </c>
      <c r="P3" s="25" t="s">
        <v>3</v>
      </c>
      <c r="Q3" s="25"/>
      <c r="R3" s="25"/>
      <c r="X3" s="10" t="s">
        <v>53</v>
      </c>
    </row>
    <row r="4" spans="7:24" ht="15.75" thickBot="1" x14ac:dyDescent="0.3">
      <c r="H4" s="2" t="s">
        <v>2</v>
      </c>
      <c r="I4" s="2" t="s">
        <v>6</v>
      </c>
      <c r="J4" s="2" t="s">
        <v>7</v>
      </c>
      <c r="K4" s="2" t="s">
        <v>7</v>
      </c>
      <c r="L4" s="2" t="s">
        <v>2</v>
      </c>
      <c r="M4" s="21"/>
      <c r="N4" s="2" t="s">
        <v>2</v>
      </c>
      <c r="O4" s="2" t="s">
        <v>2</v>
      </c>
      <c r="P4" s="22" t="s">
        <v>15</v>
      </c>
      <c r="Q4" s="23"/>
      <c r="R4" s="24"/>
      <c r="S4" s="2" t="s">
        <v>4</v>
      </c>
      <c r="T4" s="2" t="s">
        <v>5</v>
      </c>
      <c r="X4" s="10" t="s">
        <v>53</v>
      </c>
    </row>
    <row r="5" spans="7:24" x14ac:dyDescent="0.25">
      <c r="G5" s="18" t="s">
        <v>0</v>
      </c>
      <c r="H5" s="3" t="s">
        <v>1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4" t="s">
        <v>13</v>
      </c>
      <c r="O5" s="3" t="s">
        <v>14</v>
      </c>
      <c r="P5" s="3" t="s">
        <v>43</v>
      </c>
      <c r="Q5" s="3" t="s">
        <v>44</v>
      </c>
      <c r="R5" s="3" t="s">
        <v>45</v>
      </c>
      <c r="S5" s="3" t="s">
        <v>16</v>
      </c>
      <c r="T5" s="3" t="s">
        <v>17</v>
      </c>
      <c r="X5" s="10" t="s">
        <v>53</v>
      </c>
    </row>
    <row r="6" spans="7:24" x14ac:dyDescent="0.25">
      <c r="G6">
        <v>1</v>
      </c>
      <c r="H6" s="7">
        <v>32113</v>
      </c>
      <c r="I6" s="7" t="s">
        <v>22</v>
      </c>
      <c r="J6" s="7" t="s">
        <v>23</v>
      </c>
      <c r="K6" s="7" t="s">
        <v>36</v>
      </c>
      <c r="L6" s="7">
        <v>12541</v>
      </c>
      <c r="M6" s="7">
        <v>1</v>
      </c>
      <c r="N6" s="8">
        <v>1</v>
      </c>
      <c r="O6" s="7">
        <v>51</v>
      </c>
      <c r="P6" s="7">
        <v>22</v>
      </c>
      <c r="Q6" s="7">
        <v>4</v>
      </c>
      <c r="R6" s="7">
        <v>2023</v>
      </c>
      <c r="S6" s="7">
        <v>5523</v>
      </c>
      <c r="T6" s="12">
        <v>0</v>
      </c>
      <c r="X6" s="10" t="s">
        <v>53</v>
      </c>
    </row>
    <row r="7" spans="7:24" x14ac:dyDescent="0.25">
      <c r="G7">
        <v>2</v>
      </c>
      <c r="H7" s="7">
        <v>2133</v>
      </c>
      <c r="I7" s="7" t="s">
        <v>24</v>
      </c>
      <c r="J7" s="7" t="s">
        <v>25</v>
      </c>
      <c r="K7" s="7" t="s">
        <v>37</v>
      </c>
      <c r="L7" s="7">
        <v>5112561</v>
      </c>
      <c r="M7" s="13">
        <v>2</v>
      </c>
      <c r="N7" s="8">
        <v>2</v>
      </c>
      <c r="O7" s="7">
        <v>556</v>
      </c>
      <c r="P7" s="7">
        <v>17</v>
      </c>
      <c r="Q7" s="7">
        <v>2</v>
      </c>
      <c r="R7" s="7">
        <v>1919</v>
      </c>
      <c r="S7" s="7">
        <v>5565</v>
      </c>
      <c r="T7" s="13">
        <v>1</v>
      </c>
      <c r="X7" s="10" t="s">
        <v>53</v>
      </c>
    </row>
    <row r="8" spans="7:24" x14ac:dyDescent="0.25">
      <c r="G8">
        <v>3</v>
      </c>
      <c r="H8" s="7">
        <v>13223</v>
      </c>
      <c r="I8" s="7" t="s">
        <v>26</v>
      </c>
      <c r="J8" s="7" t="s">
        <v>27</v>
      </c>
      <c r="K8" s="7" t="s">
        <v>38</v>
      </c>
      <c r="L8" s="7">
        <v>5643634</v>
      </c>
      <c r="M8" s="7">
        <v>3</v>
      </c>
      <c r="N8" s="8">
        <v>3</v>
      </c>
      <c r="O8" s="7">
        <v>23</v>
      </c>
      <c r="P8" s="7">
        <v>10</v>
      </c>
      <c r="Q8" s="7">
        <v>5</v>
      </c>
      <c r="R8" s="7">
        <v>1948</v>
      </c>
      <c r="S8" s="7">
        <v>121332</v>
      </c>
      <c r="T8" s="13">
        <v>1</v>
      </c>
      <c r="X8" s="10" t="s">
        <v>53</v>
      </c>
    </row>
    <row r="9" spans="7:24" x14ac:dyDescent="0.25">
      <c r="G9">
        <v>4</v>
      </c>
      <c r="H9" s="7">
        <v>58563</v>
      </c>
      <c r="I9" s="7" t="s">
        <v>28</v>
      </c>
      <c r="J9" s="7" t="s">
        <v>29</v>
      </c>
      <c r="K9" s="7" t="s">
        <v>39</v>
      </c>
      <c r="L9" s="7">
        <v>8567856</v>
      </c>
      <c r="M9" s="13">
        <v>2</v>
      </c>
      <c r="N9" s="8">
        <v>4</v>
      </c>
      <c r="O9" s="7">
        <v>232</v>
      </c>
      <c r="P9" s="7">
        <v>16</v>
      </c>
      <c r="Q9" s="7">
        <v>10</v>
      </c>
      <c r="R9" s="7">
        <v>1935</v>
      </c>
      <c r="S9" s="7">
        <v>23223</v>
      </c>
      <c r="T9" s="13">
        <v>1</v>
      </c>
      <c r="X9" s="10" t="s">
        <v>53</v>
      </c>
    </row>
    <row r="10" spans="7:24" x14ac:dyDescent="0.25">
      <c r="G10">
        <v>5</v>
      </c>
      <c r="H10" s="7">
        <v>131233</v>
      </c>
      <c r="I10" s="7" t="s">
        <v>30</v>
      </c>
      <c r="J10" s="7" t="s">
        <v>31</v>
      </c>
      <c r="K10" s="7" t="s">
        <v>40</v>
      </c>
      <c r="L10" s="7">
        <v>9876856</v>
      </c>
      <c r="M10" s="13">
        <v>2</v>
      </c>
      <c r="N10" s="8">
        <v>5</v>
      </c>
      <c r="O10" s="7">
        <v>84</v>
      </c>
      <c r="P10" s="7">
        <v>23</v>
      </c>
      <c r="Q10" s="7">
        <v>4</v>
      </c>
      <c r="R10" s="7">
        <v>1940</v>
      </c>
      <c r="S10" s="7">
        <v>232112</v>
      </c>
      <c r="T10" s="13">
        <v>1</v>
      </c>
      <c r="X10" s="10" t="s">
        <v>53</v>
      </c>
    </row>
    <row r="11" spans="7:24" x14ac:dyDescent="0.25">
      <c r="G11">
        <v>6</v>
      </c>
      <c r="H11" s="7">
        <v>2321</v>
      </c>
      <c r="I11" s="7" t="s">
        <v>32</v>
      </c>
      <c r="J11" s="7" t="s">
        <v>33</v>
      </c>
      <c r="K11" s="7" t="s">
        <v>41</v>
      </c>
      <c r="L11" s="7">
        <v>43563</v>
      </c>
      <c r="M11" s="7">
        <v>4</v>
      </c>
      <c r="N11" s="8">
        <v>6</v>
      </c>
      <c r="O11" s="7">
        <v>21</v>
      </c>
      <c r="P11" s="7">
        <v>15</v>
      </c>
      <c r="Q11" s="7">
        <v>10</v>
      </c>
      <c r="R11" s="7">
        <v>1926</v>
      </c>
      <c r="S11" s="7">
        <v>2122</v>
      </c>
      <c r="T11" s="13">
        <v>1</v>
      </c>
      <c r="X11" s="10" t="s">
        <v>53</v>
      </c>
    </row>
    <row r="12" spans="7:24" x14ac:dyDescent="0.25">
      <c r="G12">
        <v>7</v>
      </c>
      <c r="H12" s="7">
        <v>32123</v>
      </c>
      <c r="I12" s="7" t="s">
        <v>34</v>
      </c>
      <c r="J12" s="7" t="s">
        <v>35</v>
      </c>
      <c r="K12" s="7" t="s">
        <v>42</v>
      </c>
      <c r="L12" s="7">
        <v>23452</v>
      </c>
      <c r="M12" s="13">
        <v>2</v>
      </c>
      <c r="N12" s="8">
        <v>7</v>
      </c>
      <c r="O12" s="7">
        <v>3</v>
      </c>
      <c r="P12" s="7">
        <v>20</v>
      </c>
      <c r="Q12" s="7">
        <v>11</v>
      </c>
      <c r="R12" s="7">
        <v>1969</v>
      </c>
      <c r="S12" s="7">
        <v>2121</v>
      </c>
      <c r="T12" s="12">
        <v>0</v>
      </c>
      <c r="X12" s="10" t="s">
        <v>53</v>
      </c>
    </row>
    <row r="13" spans="7:24" x14ac:dyDescent="0.25">
      <c r="G13">
        <v>8</v>
      </c>
      <c r="H13" s="7">
        <v>764536</v>
      </c>
      <c r="I13" s="7" t="s">
        <v>56</v>
      </c>
      <c r="J13" s="7" t="s">
        <v>79</v>
      </c>
      <c r="K13" s="7" t="s">
        <v>102</v>
      </c>
      <c r="L13" s="7">
        <v>222442</v>
      </c>
      <c r="M13" s="7">
        <v>4</v>
      </c>
      <c r="N13" s="8">
        <v>8</v>
      </c>
      <c r="O13" s="7">
        <v>274</v>
      </c>
      <c r="P13" s="7">
        <v>18</v>
      </c>
      <c r="Q13" s="7">
        <v>4</v>
      </c>
      <c r="R13" s="7">
        <v>1928</v>
      </c>
      <c r="S13" s="7">
        <v>71848</v>
      </c>
      <c r="T13" s="12">
        <v>0</v>
      </c>
      <c r="X13" s="10" t="s">
        <v>53</v>
      </c>
    </row>
    <row r="14" spans="7:24" x14ac:dyDescent="0.25">
      <c r="G14">
        <v>9</v>
      </c>
      <c r="H14" s="7">
        <v>6345</v>
      </c>
      <c r="I14" s="7" t="s">
        <v>57</v>
      </c>
      <c r="J14" s="7" t="s">
        <v>80</v>
      </c>
      <c r="K14" s="7" t="s">
        <v>103</v>
      </c>
      <c r="L14" s="7">
        <v>193336</v>
      </c>
      <c r="M14" s="13">
        <v>2</v>
      </c>
      <c r="N14" s="8">
        <v>9</v>
      </c>
      <c r="O14" s="7">
        <v>225</v>
      </c>
      <c r="P14" s="7">
        <v>10</v>
      </c>
      <c r="Q14" s="7">
        <v>1</v>
      </c>
      <c r="R14" s="7">
        <v>1950</v>
      </c>
      <c r="S14" s="7">
        <v>81015</v>
      </c>
      <c r="T14" s="13">
        <v>1</v>
      </c>
      <c r="X14" s="10" t="s">
        <v>53</v>
      </c>
    </row>
    <row r="15" spans="7:24" x14ac:dyDescent="0.25">
      <c r="G15">
        <v>10</v>
      </c>
      <c r="H15" s="7">
        <v>674356</v>
      </c>
      <c r="I15" s="7" t="s">
        <v>58</v>
      </c>
      <c r="J15" s="7" t="s">
        <v>81</v>
      </c>
      <c r="K15" s="7" t="s">
        <v>104</v>
      </c>
      <c r="L15" s="7">
        <v>254103</v>
      </c>
      <c r="M15" s="7">
        <v>4</v>
      </c>
      <c r="N15" s="8">
        <v>10</v>
      </c>
      <c r="O15" s="7">
        <v>282</v>
      </c>
      <c r="P15" s="7">
        <v>11</v>
      </c>
      <c r="Q15" s="7">
        <v>4</v>
      </c>
      <c r="R15" s="7">
        <v>1950</v>
      </c>
      <c r="S15" s="7">
        <v>41968</v>
      </c>
      <c r="T15" s="12">
        <v>0</v>
      </c>
      <c r="X15" s="10" t="s">
        <v>53</v>
      </c>
    </row>
    <row r="16" spans="7:24" x14ac:dyDescent="0.25">
      <c r="G16">
        <v>11</v>
      </c>
      <c r="H16" s="7">
        <v>7645745</v>
      </c>
      <c r="I16" s="7" t="s">
        <v>59</v>
      </c>
      <c r="J16" s="7" t="s">
        <v>82</v>
      </c>
      <c r="K16" s="7" t="s">
        <v>105</v>
      </c>
      <c r="L16" s="7">
        <v>405499</v>
      </c>
      <c r="M16" s="7">
        <v>3</v>
      </c>
      <c r="N16" s="8">
        <v>11</v>
      </c>
      <c r="O16" s="7">
        <v>267</v>
      </c>
      <c r="P16" s="7">
        <v>24</v>
      </c>
      <c r="Q16" s="7">
        <v>5</v>
      </c>
      <c r="R16" s="7">
        <v>1981</v>
      </c>
      <c r="S16" s="7">
        <v>80942</v>
      </c>
      <c r="T16" s="13">
        <v>1</v>
      </c>
      <c r="X16" s="10" t="s">
        <v>53</v>
      </c>
    </row>
    <row r="17" spans="7:38" x14ac:dyDescent="0.25">
      <c r="G17">
        <v>12</v>
      </c>
      <c r="H17" s="7">
        <v>8568</v>
      </c>
      <c r="I17" s="7" t="s">
        <v>60</v>
      </c>
      <c r="J17" s="7" t="s">
        <v>83</v>
      </c>
      <c r="K17" s="7" t="s">
        <v>106</v>
      </c>
      <c r="L17" s="7">
        <v>610031</v>
      </c>
      <c r="M17" s="13">
        <v>2</v>
      </c>
      <c r="N17" s="8">
        <v>12</v>
      </c>
      <c r="O17" s="7">
        <v>258</v>
      </c>
      <c r="P17" s="7">
        <v>18</v>
      </c>
      <c r="Q17" s="7">
        <v>10</v>
      </c>
      <c r="R17" s="7">
        <v>1930</v>
      </c>
      <c r="S17" s="7">
        <v>37212</v>
      </c>
      <c r="T17" s="12">
        <v>0</v>
      </c>
      <c r="X17" s="10" t="s">
        <v>53</v>
      </c>
    </row>
    <row r="18" spans="7:38" x14ac:dyDescent="0.25">
      <c r="G18">
        <v>13</v>
      </c>
      <c r="H18" s="7">
        <v>978</v>
      </c>
      <c r="I18" s="7" t="s">
        <v>61</v>
      </c>
      <c r="J18" s="7" t="s">
        <v>84</v>
      </c>
      <c r="K18" s="7" t="s">
        <v>107</v>
      </c>
      <c r="L18" s="7">
        <v>897214</v>
      </c>
      <c r="M18" s="7">
        <v>3</v>
      </c>
      <c r="N18" s="8">
        <v>13</v>
      </c>
      <c r="O18" s="7">
        <v>252</v>
      </c>
      <c r="P18" s="7">
        <v>25</v>
      </c>
      <c r="Q18" s="7">
        <v>4</v>
      </c>
      <c r="R18" s="7">
        <v>1940</v>
      </c>
      <c r="S18" s="7">
        <v>83976</v>
      </c>
      <c r="T18" s="12">
        <v>0</v>
      </c>
      <c r="X18" s="10" t="s">
        <v>53</v>
      </c>
    </row>
    <row r="19" spans="7:38" x14ac:dyDescent="0.25">
      <c r="G19">
        <v>14</v>
      </c>
      <c r="H19" s="7">
        <v>9679</v>
      </c>
      <c r="I19" s="7" t="s">
        <v>62</v>
      </c>
      <c r="J19" s="7" t="s">
        <v>85</v>
      </c>
      <c r="K19" s="7" t="s">
        <v>108</v>
      </c>
      <c r="L19" s="7">
        <v>523195</v>
      </c>
      <c r="M19" s="7">
        <v>3</v>
      </c>
      <c r="N19" s="8">
        <v>14</v>
      </c>
      <c r="O19" s="7">
        <v>209</v>
      </c>
      <c r="P19" s="7">
        <v>1</v>
      </c>
      <c r="Q19" s="7">
        <v>9</v>
      </c>
      <c r="R19" s="7">
        <v>1965</v>
      </c>
      <c r="S19" s="7">
        <v>38695</v>
      </c>
      <c r="T19" s="12">
        <v>0</v>
      </c>
      <c r="X19" s="10" t="s">
        <v>53</v>
      </c>
    </row>
    <row r="20" spans="7:38" x14ac:dyDescent="0.25">
      <c r="G20">
        <v>15</v>
      </c>
      <c r="H20" s="7">
        <v>857964</v>
      </c>
      <c r="I20" s="7" t="s">
        <v>63</v>
      </c>
      <c r="J20" s="7" t="s">
        <v>86</v>
      </c>
      <c r="K20" s="7" t="s">
        <v>109</v>
      </c>
      <c r="L20" s="7">
        <v>335452</v>
      </c>
      <c r="M20" s="7">
        <v>4</v>
      </c>
      <c r="N20" s="8">
        <v>15</v>
      </c>
      <c r="O20" s="7">
        <v>295</v>
      </c>
      <c r="P20" s="7">
        <v>20</v>
      </c>
      <c r="Q20" s="7">
        <v>9</v>
      </c>
      <c r="R20" s="7">
        <v>1924</v>
      </c>
      <c r="S20" s="7">
        <v>62572</v>
      </c>
      <c r="T20" s="13">
        <v>1</v>
      </c>
      <c r="X20" s="10" t="s">
        <v>53</v>
      </c>
    </row>
    <row r="21" spans="7:38" x14ac:dyDescent="0.25">
      <c r="G21">
        <v>16</v>
      </c>
      <c r="H21" s="7">
        <v>870</v>
      </c>
      <c r="I21" s="7" t="s">
        <v>64</v>
      </c>
      <c r="J21" s="7" t="s">
        <v>87</v>
      </c>
      <c r="K21" s="7" t="s">
        <v>110</v>
      </c>
      <c r="L21" s="7">
        <v>206343</v>
      </c>
      <c r="M21" s="13">
        <v>2</v>
      </c>
      <c r="N21" s="8">
        <v>16</v>
      </c>
      <c r="O21" s="7">
        <v>201</v>
      </c>
      <c r="P21" s="7">
        <v>25</v>
      </c>
      <c r="Q21" s="7">
        <v>7</v>
      </c>
      <c r="R21" s="7">
        <v>1965</v>
      </c>
      <c r="S21" s="7">
        <v>36573</v>
      </c>
      <c r="T21" s="12">
        <v>0</v>
      </c>
      <c r="X21" s="10" t="s">
        <v>53</v>
      </c>
    </row>
    <row r="22" spans="7:38" ht="15.75" thickBot="1" x14ac:dyDescent="0.3">
      <c r="G22">
        <v>17</v>
      </c>
      <c r="H22" s="7">
        <v>9860</v>
      </c>
      <c r="I22" s="7" t="s">
        <v>65</v>
      </c>
      <c r="J22" s="7" t="s">
        <v>88</v>
      </c>
      <c r="K22" s="7" t="s">
        <v>111</v>
      </c>
      <c r="L22" s="7">
        <v>330882</v>
      </c>
      <c r="M22" s="13">
        <v>2</v>
      </c>
      <c r="N22" s="8">
        <v>17</v>
      </c>
      <c r="O22" s="7">
        <v>231</v>
      </c>
      <c r="P22" s="7">
        <v>9</v>
      </c>
      <c r="Q22" s="7">
        <v>7</v>
      </c>
      <c r="R22" s="7">
        <v>1982</v>
      </c>
      <c r="S22" s="7">
        <v>73965</v>
      </c>
      <c r="T22" s="13">
        <v>1</v>
      </c>
      <c r="X22" s="10" t="s">
        <v>53</v>
      </c>
    </row>
    <row r="23" spans="7:38" x14ac:dyDescent="0.25">
      <c r="G23">
        <v>18</v>
      </c>
      <c r="H23" s="7">
        <v>5678</v>
      </c>
      <c r="I23" s="7" t="s">
        <v>66</v>
      </c>
      <c r="J23" s="7" t="s">
        <v>89</v>
      </c>
      <c r="K23" s="7" t="s">
        <v>112</v>
      </c>
      <c r="L23" s="7">
        <v>804133</v>
      </c>
      <c r="M23" s="7">
        <v>1</v>
      </c>
      <c r="N23" s="8">
        <v>18</v>
      </c>
      <c r="O23" s="7">
        <v>300</v>
      </c>
      <c r="P23" s="7">
        <v>26</v>
      </c>
      <c r="Q23" s="7">
        <v>9</v>
      </c>
      <c r="R23" s="7">
        <v>1914</v>
      </c>
      <c r="S23" s="7">
        <v>89873</v>
      </c>
      <c r="T23" s="12">
        <v>0</v>
      </c>
      <c r="X23" s="10" t="s">
        <v>53</v>
      </c>
      <c r="AL23" s="19" t="s">
        <v>18</v>
      </c>
    </row>
    <row r="24" spans="7:38" ht="15.75" thickBot="1" x14ac:dyDescent="0.3">
      <c r="G24">
        <v>19</v>
      </c>
      <c r="H24" s="7">
        <v>940</v>
      </c>
      <c r="I24" s="7" t="s">
        <v>67</v>
      </c>
      <c r="J24" s="7" t="s">
        <v>90</v>
      </c>
      <c r="K24" s="7" t="s">
        <v>113</v>
      </c>
      <c r="L24" s="7">
        <v>560928</v>
      </c>
      <c r="M24" s="7">
        <v>3</v>
      </c>
      <c r="N24" s="8">
        <v>19</v>
      </c>
      <c r="O24" s="7">
        <v>232</v>
      </c>
      <c r="P24" s="7">
        <v>5</v>
      </c>
      <c r="Q24" s="7">
        <v>12</v>
      </c>
      <c r="R24" s="7">
        <v>2004</v>
      </c>
      <c r="S24" s="7">
        <v>38126</v>
      </c>
      <c r="T24" s="12">
        <v>0</v>
      </c>
      <c r="X24" s="10" t="s">
        <v>53</v>
      </c>
      <c r="AL24" s="20"/>
    </row>
    <row r="25" spans="7:38" ht="15.75" thickBot="1" x14ac:dyDescent="0.3">
      <c r="G25">
        <v>20</v>
      </c>
      <c r="H25" s="7">
        <v>78078</v>
      </c>
      <c r="I25" s="7" t="s">
        <v>68</v>
      </c>
      <c r="J25" s="7" t="s">
        <v>91</v>
      </c>
      <c r="K25" s="7" t="s">
        <v>114</v>
      </c>
      <c r="L25" s="7">
        <v>786619</v>
      </c>
      <c r="M25" s="13">
        <v>2</v>
      </c>
      <c r="N25" s="8">
        <v>20</v>
      </c>
      <c r="O25" s="7">
        <v>256</v>
      </c>
      <c r="P25" s="7">
        <v>22</v>
      </c>
      <c r="Q25" s="7">
        <v>9</v>
      </c>
      <c r="R25" s="7">
        <v>1910</v>
      </c>
      <c r="S25" s="7">
        <v>58295</v>
      </c>
      <c r="T25" s="13">
        <v>1</v>
      </c>
      <c r="X25" s="10" t="s">
        <v>53</v>
      </c>
      <c r="AG25" s="1" t="s">
        <v>132</v>
      </c>
      <c r="AH25" s="22" t="s">
        <v>15</v>
      </c>
      <c r="AI25" s="23"/>
      <c r="AJ25" s="24"/>
      <c r="AL25" s="21"/>
    </row>
    <row r="26" spans="7:38" x14ac:dyDescent="0.25">
      <c r="G26">
        <v>21</v>
      </c>
      <c r="H26" s="7">
        <v>678678</v>
      </c>
      <c r="I26" s="7" t="s">
        <v>69</v>
      </c>
      <c r="J26" s="7" t="s">
        <v>92</v>
      </c>
      <c r="K26" s="7" t="s">
        <v>115</v>
      </c>
      <c r="L26" s="7">
        <v>136722</v>
      </c>
      <c r="M26" s="7">
        <v>3</v>
      </c>
      <c r="N26" s="8">
        <v>21</v>
      </c>
      <c r="O26" s="7">
        <v>244</v>
      </c>
      <c r="P26" s="7">
        <v>8</v>
      </c>
      <c r="Q26" s="7">
        <v>7</v>
      </c>
      <c r="R26" s="7">
        <v>2009</v>
      </c>
      <c r="S26" s="7">
        <v>43551</v>
      </c>
      <c r="T26" s="13">
        <v>1</v>
      </c>
      <c r="X26" s="10" t="s">
        <v>53</v>
      </c>
      <c r="AC26" s="18" t="s">
        <v>0</v>
      </c>
      <c r="AD26" s="3" t="s">
        <v>1</v>
      </c>
      <c r="AE26" s="3" t="s">
        <v>8</v>
      </c>
      <c r="AF26" s="3" t="s">
        <v>9</v>
      </c>
      <c r="AG26" s="4" t="s">
        <v>13</v>
      </c>
      <c r="AH26" s="3" t="s">
        <v>43</v>
      </c>
      <c r="AI26" s="3" t="s">
        <v>44</v>
      </c>
      <c r="AJ26" s="3" t="s">
        <v>45</v>
      </c>
      <c r="AK26" s="3" t="s">
        <v>17</v>
      </c>
      <c r="AL26" s="3" t="s">
        <v>12</v>
      </c>
    </row>
    <row r="27" spans="7:38" x14ac:dyDescent="0.25">
      <c r="G27">
        <v>22</v>
      </c>
      <c r="H27" s="7">
        <v>564</v>
      </c>
      <c r="I27" s="7" t="s">
        <v>70</v>
      </c>
      <c r="J27" s="7" t="s">
        <v>93</v>
      </c>
      <c r="K27" s="7" t="s">
        <v>116</v>
      </c>
      <c r="L27" s="7">
        <v>579983</v>
      </c>
      <c r="M27" s="7">
        <v>4</v>
      </c>
      <c r="N27" s="8">
        <v>22</v>
      </c>
      <c r="O27" s="7">
        <v>241</v>
      </c>
      <c r="P27" s="7">
        <v>23</v>
      </c>
      <c r="Q27" s="7">
        <v>8</v>
      </c>
      <c r="R27" s="7">
        <v>1908</v>
      </c>
      <c r="S27" s="7">
        <v>26909</v>
      </c>
      <c r="T27" s="13">
        <v>1</v>
      </c>
      <c r="X27" s="10" t="s">
        <v>53</v>
      </c>
      <c r="AC27">
        <v>1</v>
      </c>
      <c r="AD27" s="7">
        <f>H6</f>
        <v>32113</v>
      </c>
      <c r="AE27" s="7" t="str">
        <f>I6</f>
        <v>Maxi</v>
      </c>
      <c r="AF27" s="7" t="str">
        <f>J6</f>
        <v>Villanueva</v>
      </c>
      <c r="AG27" s="8">
        <f>N6</f>
        <v>1</v>
      </c>
      <c r="AH27" s="7">
        <f>P6</f>
        <v>22</v>
      </c>
      <c r="AI27" s="7">
        <f>Q6</f>
        <v>4</v>
      </c>
      <c r="AJ27" s="7">
        <f>R6</f>
        <v>2023</v>
      </c>
      <c r="AK27" s="12">
        <f>T6</f>
        <v>0</v>
      </c>
      <c r="AL27" s="7">
        <f>M6</f>
        <v>1</v>
      </c>
    </row>
    <row r="28" spans="7:38" x14ac:dyDescent="0.25">
      <c r="G28">
        <v>23</v>
      </c>
      <c r="H28" s="7">
        <v>1243556</v>
      </c>
      <c r="I28" s="7" t="s">
        <v>71</v>
      </c>
      <c r="J28" s="7" t="s">
        <v>94</v>
      </c>
      <c r="K28" s="7" t="s">
        <v>117</v>
      </c>
      <c r="L28" s="7">
        <v>831289</v>
      </c>
      <c r="M28" s="7">
        <v>1</v>
      </c>
      <c r="N28" s="8">
        <v>23</v>
      </c>
      <c r="O28" s="7">
        <v>224</v>
      </c>
      <c r="P28" s="7">
        <v>16</v>
      </c>
      <c r="Q28" s="7">
        <v>9</v>
      </c>
      <c r="R28" s="7">
        <v>1902</v>
      </c>
      <c r="S28" s="7">
        <v>74243</v>
      </c>
      <c r="T28" s="12">
        <v>0</v>
      </c>
      <c r="X28" s="10" t="s">
        <v>53</v>
      </c>
      <c r="AC28">
        <v>2</v>
      </c>
      <c r="AD28" s="7">
        <f t="shared" ref="AD28:AF28" si="0">H7</f>
        <v>2133</v>
      </c>
      <c r="AE28" s="7" t="str">
        <f t="shared" si="0"/>
        <v>Carlos</v>
      </c>
      <c r="AF28" s="7" t="str">
        <f t="shared" si="0"/>
        <v>Munios</v>
      </c>
      <c r="AG28" s="8">
        <f t="shared" ref="AG28:AG56" si="1">N7</f>
        <v>2</v>
      </c>
      <c r="AH28" s="7">
        <f t="shared" ref="AH28:AJ28" si="2">P7</f>
        <v>17</v>
      </c>
      <c r="AI28" s="7">
        <f t="shared" si="2"/>
        <v>2</v>
      </c>
      <c r="AJ28" s="7">
        <f t="shared" si="2"/>
        <v>1919</v>
      </c>
      <c r="AK28" s="13">
        <f t="shared" ref="AK28:AK56" si="3">T7</f>
        <v>1</v>
      </c>
      <c r="AL28" s="13">
        <f t="shared" ref="AL28:AL56" si="4">M7</f>
        <v>2</v>
      </c>
    </row>
    <row r="29" spans="7:38" x14ac:dyDescent="0.25">
      <c r="G29">
        <v>24</v>
      </c>
      <c r="H29" s="7">
        <v>76541</v>
      </c>
      <c r="I29" s="7" t="s">
        <v>72</v>
      </c>
      <c r="J29" s="7" t="s">
        <v>95</v>
      </c>
      <c r="K29" s="7" t="s">
        <v>118</v>
      </c>
      <c r="L29" s="7">
        <v>511210</v>
      </c>
      <c r="M29" s="7">
        <v>3</v>
      </c>
      <c r="N29" s="8">
        <v>24</v>
      </c>
      <c r="O29" s="7">
        <v>213</v>
      </c>
      <c r="P29" s="7">
        <v>24</v>
      </c>
      <c r="Q29" s="7">
        <v>9</v>
      </c>
      <c r="R29" s="7">
        <v>1933</v>
      </c>
      <c r="S29" s="7">
        <v>47678</v>
      </c>
      <c r="T29" s="13">
        <v>1</v>
      </c>
      <c r="X29" s="10" t="s">
        <v>53</v>
      </c>
      <c r="AC29">
        <v>3</v>
      </c>
      <c r="AD29" s="7">
        <f t="shared" ref="AD29:AF29" si="5">H8</f>
        <v>13223</v>
      </c>
      <c r="AE29" s="7" t="str">
        <f t="shared" si="5"/>
        <v>Jose</v>
      </c>
      <c r="AF29" s="7" t="str">
        <f t="shared" si="5"/>
        <v>Fernandez</v>
      </c>
      <c r="AG29" s="8">
        <f t="shared" si="1"/>
        <v>3</v>
      </c>
      <c r="AH29" s="7">
        <f t="shared" ref="AH29:AJ29" si="6">P8</f>
        <v>10</v>
      </c>
      <c r="AI29" s="7">
        <f t="shared" si="6"/>
        <v>5</v>
      </c>
      <c r="AJ29" s="7">
        <f t="shared" si="6"/>
        <v>1948</v>
      </c>
      <c r="AK29" s="13">
        <f t="shared" si="3"/>
        <v>1</v>
      </c>
      <c r="AL29" s="7">
        <f t="shared" si="4"/>
        <v>3</v>
      </c>
    </row>
    <row r="30" spans="7:38" x14ac:dyDescent="0.25">
      <c r="G30">
        <v>25</v>
      </c>
      <c r="H30" s="7">
        <v>1758</v>
      </c>
      <c r="I30" s="7" t="s">
        <v>73</v>
      </c>
      <c r="J30" s="7" t="s">
        <v>96</v>
      </c>
      <c r="K30" s="7" t="s">
        <v>119</v>
      </c>
      <c r="L30" s="7">
        <v>406079</v>
      </c>
      <c r="M30" s="13">
        <v>2</v>
      </c>
      <c r="N30" s="8">
        <v>25</v>
      </c>
      <c r="O30" s="7">
        <v>229</v>
      </c>
      <c r="P30" s="7">
        <v>11</v>
      </c>
      <c r="Q30" s="7">
        <v>12</v>
      </c>
      <c r="R30" s="7">
        <v>2008</v>
      </c>
      <c r="S30" s="7">
        <v>54255</v>
      </c>
      <c r="T30" s="12">
        <v>0</v>
      </c>
      <c r="X30" s="10" t="s">
        <v>53</v>
      </c>
      <c r="AC30">
        <v>4</v>
      </c>
      <c r="AD30" s="7">
        <f t="shared" ref="AD30:AF30" si="7">H9</f>
        <v>58563</v>
      </c>
      <c r="AE30" s="7" t="str">
        <f t="shared" si="7"/>
        <v>Masa</v>
      </c>
      <c r="AF30" s="7" t="str">
        <f t="shared" si="7"/>
        <v>Morra</v>
      </c>
      <c r="AG30" s="8">
        <f t="shared" si="1"/>
        <v>4</v>
      </c>
      <c r="AH30" s="7">
        <f t="shared" ref="AH30:AJ30" si="8">P9</f>
        <v>16</v>
      </c>
      <c r="AI30" s="7">
        <f t="shared" si="8"/>
        <v>10</v>
      </c>
      <c r="AJ30" s="7">
        <f t="shared" si="8"/>
        <v>1935</v>
      </c>
      <c r="AK30" s="13">
        <f t="shared" si="3"/>
        <v>1</v>
      </c>
      <c r="AL30" s="13">
        <f t="shared" si="4"/>
        <v>2</v>
      </c>
    </row>
    <row r="31" spans="7:38" x14ac:dyDescent="0.25">
      <c r="G31">
        <v>26</v>
      </c>
      <c r="H31" s="7">
        <v>15985</v>
      </c>
      <c r="I31" s="7" t="s">
        <v>74</v>
      </c>
      <c r="J31" s="7" t="s">
        <v>97</v>
      </c>
      <c r="K31" s="7" t="s">
        <v>120</v>
      </c>
      <c r="L31" s="7">
        <v>382653</v>
      </c>
      <c r="M31" s="7">
        <v>3</v>
      </c>
      <c r="N31" s="8">
        <v>26</v>
      </c>
      <c r="O31" s="7">
        <v>206</v>
      </c>
      <c r="P31" s="7">
        <v>23</v>
      </c>
      <c r="Q31" s="7">
        <v>1</v>
      </c>
      <c r="R31" s="7">
        <v>1942</v>
      </c>
      <c r="S31" s="7">
        <v>28558</v>
      </c>
      <c r="T31" s="13">
        <v>1</v>
      </c>
      <c r="X31" s="10" t="s">
        <v>53</v>
      </c>
      <c r="AC31">
        <v>5</v>
      </c>
      <c r="AD31" s="7">
        <f t="shared" ref="AD31:AF31" si="9">H10</f>
        <v>131233</v>
      </c>
      <c r="AE31" s="7" t="str">
        <f t="shared" si="9"/>
        <v>Gabriel</v>
      </c>
      <c r="AF31" s="7" t="str">
        <f t="shared" si="9"/>
        <v>Dabinchi</v>
      </c>
      <c r="AG31" s="8">
        <f t="shared" si="1"/>
        <v>5</v>
      </c>
      <c r="AH31" s="7">
        <f t="shared" ref="AH31:AJ31" si="10">P10</f>
        <v>23</v>
      </c>
      <c r="AI31" s="7">
        <f t="shared" si="10"/>
        <v>4</v>
      </c>
      <c r="AJ31" s="7">
        <f t="shared" si="10"/>
        <v>1940</v>
      </c>
      <c r="AK31" s="13">
        <f t="shared" si="3"/>
        <v>1</v>
      </c>
      <c r="AL31" s="13">
        <f t="shared" si="4"/>
        <v>2</v>
      </c>
    </row>
    <row r="32" spans="7:38" x14ac:dyDescent="0.25">
      <c r="G32">
        <v>27</v>
      </c>
      <c r="H32" s="7">
        <v>545</v>
      </c>
      <c r="I32" s="7" t="s">
        <v>75</v>
      </c>
      <c r="J32" s="7" t="s">
        <v>98</v>
      </c>
      <c r="K32" s="7" t="s">
        <v>121</v>
      </c>
      <c r="L32" s="7">
        <v>483521</v>
      </c>
      <c r="M32" s="13">
        <v>2</v>
      </c>
      <c r="N32" s="8">
        <v>27</v>
      </c>
      <c r="O32" s="7">
        <v>201</v>
      </c>
      <c r="P32" s="7">
        <v>8</v>
      </c>
      <c r="Q32" s="7">
        <v>2</v>
      </c>
      <c r="R32" s="7">
        <v>1938</v>
      </c>
      <c r="S32" s="7">
        <v>54376</v>
      </c>
      <c r="T32" s="13">
        <v>1</v>
      </c>
      <c r="X32" s="10" t="s">
        <v>53</v>
      </c>
      <c r="AC32">
        <v>6</v>
      </c>
      <c r="AD32" s="7">
        <f t="shared" ref="AD32:AF32" si="11">H11</f>
        <v>2321</v>
      </c>
      <c r="AE32" s="7" t="str">
        <f t="shared" si="11"/>
        <v>Farnanda</v>
      </c>
      <c r="AF32" s="7" t="str">
        <f t="shared" si="11"/>
        <v>Gomez</v>
      </c>
      <c r="AG32" s="8">
        <f t="shared" si="1"/>
        <v>6</v>
      </c>
      <c r="AH32" s="7">
        <f t="shared" ref="AH32:AJ32" si="12">P11</f>
        <v>15</v>
      </c>
      <c r="AI32" s="7">
        <f t="shared" si="12"/>
        <v>10</v>
      </c>
      <c r="AJ32" s="7">
        <f t="shared" si="12"/>
        <v>1926</v>
      </c>
      <c r="AK32" s="13">
        <f t="shared" si="3"/>
        <v>1</v>
      </c>
      <c r="AL32" s="7">
        <f t="shared" si="4"/>
        <v>4</v>
      </c>
    </row>
    <row r="33" spans="7:176" x14ac:dyDescent="0.25">
      <c r="G33">
        <v>28</v>
      </c>
      <c r="H33" s="7">
        <v>1</v>
      </c>
      <c r="I33" s="7" t="s">
        <v>76</v>
      </c>
      <c r="J33" s="7" t="s">
        <v>99</v>
      </c>
      <c r="K33" s="7" t="s">
        <v>122</v>
      </c>
      <c r="L33" s="7">
        <v>423048</v>
      </c>
      <c r="M33" s="7">
        <v>3</v>
      </c>
      <c r="N33" s="8">
        <v>28</v>
      </c>
      <c r="O33" s="7">
        <v>288</v>
      </c>
      <c r="P33" s="7">
        <v>27</v>
      </c>
      <c r="Q33" s="7">
        <v>8</v>
      </c>
      <c r="R33" s="7">
        <v>1939</v>
      </c>
      <c r="S33" s="7">
        <v>66580</v>
      </c>
      <c r="T33" s="12">
        <v>0</v>
      </c>
      <c r="X33" s="10" t="s">
        <v>53</v>
      </c>
      <c r="AC33">
        <v>7</v>
      </c>
      <c r="AD33" s="7">
        <f t="shared" ref="AD33:AF33" si="13">H12</f>
        <v>32123</v>
      </c>
      <c r="AE33" s="7" t="str">
        <f t="shared" si="13"/>
        <v>Sofia</v>
      </c>
      <c r="AF33" s="7" t="str">
        <f t="shared" si="13"/>
        <v>Soliver</v>
      </c>
      <c r="AG33" s="8">
        <f t="shared" si="1"/>
        <v>7</v>
      </c>
      <c r="AH33" s="7">
        <f t="shared" ref="AH33:AJ33" si="14">P12</f>
        <v>20</v>
      </c>
      <c r="AI33" s="7">
        <f t="shared" si="14"/>
        <v>11</v>
      </c>
      <c r="AJ33" s="7">
        <f t="shared" si="14"/>
        <v>1969</v>
      </c>
      <c r="AK33" s="12">
        <f t="shared" si="3"/>
        <v>0</v>
      </c>
      <c r="AL33" s="13">
        <f t="shared" si="4"/>
        <v>2</v>
      </c>
    </row>
    <row r="34" spans="7:176" x14ac:dyDescent="0.25">
      <c r="G34">
        <v>29</v>
      </c>
      <c r="H34" s="7">
        <v>195</v>
      </c>
      <c r="I34" s="7" t="s">
        <v>77</v>
      </c>
      <c r="J34" s="7" t="s">
        <v>100</v>
      </c>
      <c r="K34" s="7" t="s">
        <v>123</v>
      </c>
      <c r="L34" s="7">
        <v>380013</v>
      </c>
      <c r="M34" s="13">
        <v>2</v>
      </c>
      <c r="N34" s="8">
        <v>29</v>
      </c>
      <c r="O34" s="7">
        <v>215</v>
      </c>
      <c r="P34" s="7">
        <v>18</v>
      </c>
      <c r="Q34" s="7">
        <v>10</v>
      </c>
      <c r="R34" s="7">
        <v>1965</v>
      </c>
      <c r="S34" s="7">
        <v>78171</v>
      </c>
      <c r="T34" s="12">
        <v>0</v>
      </c>
      <c r="X34" s="10" t="s">
        <v>53</v>
      </c>
      <c r="AC34">
        <v>8</v>
      </c>
      <c r="AD34" s="7">
        <f t="shared" ref="AD34:AF34" si="15">H13</f>
        <v>764536</v>
      </c>
      <c r="AE34" s="7" t="str">
        <f t="shared" si="15"/>
        <v>Alejandro</v>
      </c>
      <c r="AF34" s="7" t="str">
        <f t="shared" si="15"/>
        <v>Alvarez</v>
      </c>
      <c r="AG34" s="8">
        <f t="shared" si="1"/>
        <v>8</v>
      </c>
      <c r="AH34" s="7">
        <f t="shared" ref="AH34:AJ34" si="16">P13</f>
        <v>18</v>
      </c>
      <c r="AI34" s="7">
        <f t="shared" si="16"/>
        <v>4</v>
      </c>
      <c r="AJ34" s="7">
        <f t="shared" si="16"/>
        <v>1928</v>
      </c>
      <c r="AK34" s="12">
        <f t="shared" si="3"/>
        <v>0</v>
      </c>
      <c r="AL34" s="7">
        <f t="shared" si="4"/>
        <v>4</v>
      </c>
    </row>
    <row r="35" spans="7:176" x14ac:dyDescent="0.25">
      <c r="G35">
        <v>30</v>
      </c>
      <c r="H35" s="7">
        <v>2</v>
      </c>
      <c r="I35" s="7" t="s">
        <v>78</v>
      </c>
      <c r="J35" s="7" t="s">
        <v>101</v>
      </c>
      <c r="K35" s="7" t="s">
        <v>124</v>
      </c>
      <c r="L35" s="7">
        <v>664764</v>
      </c>
      <c r="M35" s="13">
        <v>2</v>
      </c>
      <c r="N35" s="8">
        <v>30</v>
      </c>
      <c r="O35" s="7">
        <v>239</v>
      </c>
      <c r="P35" s="7">
        <v>10</v>
      </c>
      <c r="Q35" s="7">
        <v>4</v>
      </c>
      <c r="R35" s="7">
        <v>1900</v>
      </c>
      <c r="S35" s="7">
        <v>15593</v>
      </c>
      <c r="T35" s="12">
        <v>0</v>
      </c>
      <c r="X35" s="10" t="s">
        <v>53</v>
      </c>
      <c r="AC35">
        <v>9</v>
      </c>
      <c r="AD35" s="7">
        <f t="shared" ref="AD35:AF35" si="17">H14</f>
        <v>6345</v>
      </c>
      <c r="AE35" s="7" t="str">
        <f t="shared" si="17"/>
        <v>Beatriz</v>
      </c>
      <c r="AF35" s="7" t="str">
        <f t="shared" si="17"/>
        <v>Blanco</v>
      </c>
      <c r="AG35" s="8">
        <f t="shared" si="1"/>
        <v>9</v>
      </c>
      <c r="AH35" s="7">
        <f t="shared" ref="AH35:AJ35" si="18">P14</f>
        <v>10</v>
      </c>
      <c r="AI35" s="7">
        <f t="shared" si="18"/>
        <v>1</v>
      </c>
      <c r="AJ35" s="7">
        <f t="shared" si="18"/>
        <v>1950</v>
      </c>
      <c r="AK35" s="13">
        <f t="shared" si="3"/>
        <v>1</v>
      </c>
      <c r="AL35" s="13">
        <f t="shared" si="4"/>
        <v>2</v>
      </c>
    </row>
    <row r="36" spans="7:176" x14ac:dyDescent="0.25">
      <c r="X36" s="10" t="s">
        <v>53</v>
      </c>
      <c r="AC36">
        <v>10</v>
      </c>
      <c r="AD36" s="7">
        <f t="shared" ref="AD36:AF36" si="19">H15</f>
        <v>674356</v>
      </c>
      <c r="AE36" s="7" t="str">
        <f t="shared" si="19"/>
        <v>Cecilia</v>
      </c>
      <c r="AF36" s="7" t="str">
        <f t="shared" si="19"/>
        <v>Castro</v>
      </c>
      <c r="AG36" s="8">
        <f t="shared" si="1"/>
        <v>10</v>
      </c>
      <c r="AH36" s="7">
        <f t="shared" ref="AH36:AJ36" si="20">P15</f>
        <v>11</v>
      </c>
      <c r="AI36" s="7">
        <f t="shared" si="20"/>
        <v>4</v>
      </c>
      <c r="AJ36" s="7">
        <f t="shared" si="20"/>
        <v>1950</v>
      </c>
      <c r="AK36" s="12">
        <f t="shared" si="3"/>
        <v>0</v>
      </c>
      <c r="AL36" s="7">
        <f t="shared" si="4"/>
        <v>4</v>
      </c>
    </row>
    <row r="37" spans="7:176" x14ac:dyDescent="0.25">
      <c r="X37" s="10" t="s">
        <v>53</v>
      </c>
      <c r="AC37">
        <v>11</v>
      </c>
      <c r="AD37" s="7">
        <f t="shared" ref="AD37:AF37" si="21">H16</f>
        <v>7645745</v>
      </c>
      <c r="AE37" s="7" t="str">
        <f t="shared" si="21"/>
        <v>Diego</v>
      </c>
      <c r="AF37" s="7" t="str">
        <f t="shared" si="21"/>
        <v>Delgado</v>
      </c>
      <c r="AG37" s="8">
        <f t="shared" si="1"/>
        <v>11</v>
      </c>
      <c r="AH37" s="7">
        <f t="shared" ref="AH37:AJ37" si="22">P16</f>
        <v>24</v>
      </c>
      <c r="AI37" s="7">
        <f t="shared" si="22"/>
        <v>5</v>
      </c>
      <c r="AJ37" s="7">
        <f t="shared" si="22"/>
        <v>1981</v>
      </c>
      <c r="AK37" s="13">
        <f t="shared" si="3"/>
        <v>1</v>
      </c>
      <c r="AL37" s="7">
        <f t="shared" si="4"/>
        <v>3</v>
      </c>
      <c r="FT37" t="s">
        <v>54</v>
      </c>
    </row>
    <row r="38" spans="7:176" x14ac:dyDescent="0.25">
      <c r="X38" s="10" t="s">
        <v>53</v>
      </c>
      <c r="AC38">
        <v>12</v>
      </c>
      <c r="AD38" s="7">
        <f t="shared" ref="AD38:AF38" si="23">H17</f>
        <v>8568</v>
      </c>
      <c r="AE38" s="7" t="str">
        <f t="shared" si="23"/>
        <v>Elena</v>
      </c>
      <c r="AF38" s="7" t="str">
        <f t="shared" si="23"/>
        <v>Espinoza</v>
      </c>
      <c r="AG38" s="8">
        <f t="shared" si="1"/>
        <v>12</v>
      </c>
      <c r="AH38" s="7">
        <f t="shared" ref="AH38:AJ38" si="24">P17</f>
        <v>18</v>
      </c>
      <c r="AI38" s="7">
        <f t="shared" si="24"/>
        <v>10</v>
      </c>
      <c r="AJ38" s="7">
        <f t="shared" si="24"/>
        <v>1930</v>
      </c>
      <c r="AK38" s="12">
        <f t="shared" si="3"/>
        <v>0</v>
      </c>
      <c r="AL38" s="13">
        <f t="shared" si="4"/>
        <v>2</v>
      </c>
    </row>
    <row r="39" spans="7:176" x14ac:dyDescent="0.25">
      <c r="X39" s="10" t="s">
        <v>53</v>
      </c>
      <c r="AC39">
        <v>13</v>
      </c>
      <c r="AD39" s="7">
        <f t="shared" ref="AD39:AF39" si="25">H18</f>
        <v>978</v>
      </c>
      <c r="AE39" s="7" t="str">
        <f t="shared" si="25"/>
        <v>Francisco</v>
      </c>
      <c r="AF39" s="7" t="str">
        <f t="shared" si="25"/>
        <v>Guerra</v>
      </c>
      <c r="AG39" s="8">
        <f t="shared" si="1"/>
        <v>13</v>
      </c>
      <c r="AH39" s="7">
        <f t="shared" ref="AH39:AJ39" si="26">P18</f>
        <v>25</v>
      </c>
      <c r="AI39" s="7">
        <f t="shared" si="26"/>
        <v>4</v>
      </c>
      <c r="AJ39" s="7">
        <f t="shared" si="26"/>
        <v>1940</v>
      </c>
      <c r="AK39" s="12">
        <f t="shared" si="3"/>
        <v>0</v>
      </c>
      <c r="AL39" s="7">
        <f t="shared" si="4"/>
        <v>3</v>
      </c>
    </row>
    <row r="40" spans="7:176" x14ac:dyDescent="0.25">
      <c r="X40" s="10" t="s">
        <v>53</v>
      </c>
      <c r="AC40">
        <v>14</v>
      </c>
      <c r="AD40" s="7">
        <f t="shared" ref="AD40:AF40" si="27">H19</f>
        <v>9679</v>
      </c>
      <c r="AE40" s="7" t="str">
        <f t="shared" si="27"/>
        <v>Graciela</v>
      </c>
      <c r="AF40" s="7" t="str">
        <f t="shared" si="27"/>
        <v>Herrera</v>
      </c>
      <c r="AG40" s="8">
        <f t="shared" si="1"/>
        <v>14</v>
      </c>
      <c r="AH40" s="7">
        <f t="shared" ref="AH40:AJ40" si="28">P19</f>
        <v>1</v>
      </c>
      <c r="AI40" s="7">
        <f t="shared" si="28"/>
        <v>9</v>
      </c>
      <c r="AJ40" s="7">
        <f t="shared" si="28"/>
        <v>1965</v>
      </c>
      <c r="AK40" s="12">
        <f t="shared" si="3"/>
        <v>0</v>
      </c>
      <c r="AL40" s="7">
        <f t="shared" si="4"/>
        <v>3</v>
      </c>
    </row>
    <row r="41" spans="7:176" x14ac:dyDescent="0.25">
      <c r="X41" s="10" t="s">
        <v>53</v>
      </c>
      <c r="AC41">
        <v>15</v>
      </c>
      <c r="AD41" s="7">
        <f t="shared" ref="AD41:AF41" si="29">H20</f>
        <v>857964</v>
      </c>
      <c r="AE41" s="7" t="str">
        <f t="shared" si="29"/>
        <v>Hugo</v>
      </c>
      <c r="AF41" s="7" t="str">
        <f t="shared" si="29"/>
        <v>Ibarra</v>
      </c>
      <c r="AG41" s="8">
        <f t="shared" si="1"/>
        <v>15</v>
      </c>
      <c r="AH41" s="7">
        <f t="shared" ref="AH41:AJ41" si="30">P20</f>
        <v>20</v>
      </c>
      <c r="AI41" s="7">
        <f t="shared" si="30"/>
        <v>9</v>
      </c>
      <c r="AJ41" s="7">
        <f t="shared" si="30"/>
        <v>1924</v>
      </c>
      <c r="AK41" s="13">
        <f t="shared" si="3"/>
        <v>1</v>
      </c>
      <c r="AL41" s="7">
        <f t="shared" si="4"/>
        <v>4</v>
      </c>
    </row>
    <row r="42" spans="7:176" x14ac:dyDescent="0.25">
      <c r="X42" s="10" t="s">
        <v>53</v>
      </c>
      <c r="AC42">
        <v>16</v>
      </c>
      <c r="AD42" s="7">
        <f t="shared" ref="AD42:AF42" si="31">H21</f>
        <v>870</v>
      </c>
      <c r="AE42" s="7" t="str">
        <f t="shared" si="31"/>
        <v>Isabel</v>
      </c>
      <c r="AF42" s="7" t="str">
        <f t="shared" si="31"/>
        <v>Juarez</v>
      </c>
      <c r="AG42" s="8">
        <f t="shared" si="1"/>
        <v>16</v>
      </c>
      <c r="AH42" s="7">
        <f t="shared" ref="AH42:AJ42" si="32">P21</f>
        <v>25</v>
      </c>
      <c r="AI42" s="7">
        <f t="shared" si="32"/>
        <v>7</v>
      </c>
      <c r="AJ42" s="7">
        <f t="shared" si="32"/>
        <v>1965</v>
      </c>
      <c r="AK42" s="12">
        <f t="shared" si="3"/>
        <v>0</v>
      </c>
      <c r="AL42" s="13">
        <f t="shared" si="4"/>
        <v>2</v>
      </c>
    </row>
    <row r="43" spans="7:176" ht="15.75" thickBot="1" x14ac:dyDescent="0.3">
      <c r="X43" s="10" t="s">
        <v>53</v>
      </c>
      <c r="AC43">
        <v>17</v>
      </c>
      <c r="AD43" s="7">
        <f t="shared" ref="AD43:AF43" si="33">H22</f>
        <v>9860</v>
      </c>
      <c r="AE43" s="7" t="str">
        <f t="shared" si="33"/>
        <v>Julián</v>
      </c>
      <c r="AF43" s="7" t="str">
        <f t="shared" si="33"/>
        <v>Lobo</v>
      </c>
      <c r="AG43" s="8">
        <f t="shared" si="1"/>
        <v>17</v>
      </c>
      <c r="AH43" s="7">
        <f t="shared" ref="AH43:AJ43" si="34">P22</f>
        <v>9</v>
      </c>
      <c r="AI43" s="7">
        <f t="shared" si="34"/>
        <v>7</v>
      </c>
      <c r="AJ43" s="7">
        <f t="shared" si="34"/>
        <v>1982</v>
      </c>
      <c r="AK43" s="13">
        <f t="shared" si="3"/>
        <v>1</v>
      </c>
      <c r="AL43" s="13">
        <f t="shared" si="4"/>
        <v>2</v>
      </c>
    </row>
    <row r="44" spans="7:176" ht="15.75" thickBot="1" x14ac:dyDescent="0.3">
      <c r="K44" s="26" t="s">
        <v>21</v>
      </c>
      <c r="L44" s="27"/>
      <c r="M44" s="28"/>
      <c r="X44" s="10" t="s">
        <v>53</v>
      </c>
      <c r="AC44">
        <v>18</v>
      </c>
      <c r="AD44" s="7">
        <f t="shared" ref="AD44:AF44" si="35">H23</f>
        <v>5678</v>
      </c>
      <c r="AE44" s="7" t="str">
        <f t="shared" si="35"/>
        <v>Karina</v>
      </c>
      <c r="AF44" s="7" t="str">
        <f t="shared" si="35"/>
        <v>Mendoza</v>
      </c>
      <c r="AG44" s="8">
        <f t="shared" si="1"/>
        <v>18</v>
      </c>
      <c r="AH44" s="7">
        <f t="shared" ref="AH44:AJ44" si="36">P23</f>
        <v>26</v>
      </c>
      <c r="AI44" s="7">
        <f t="shared" si="36"/>
        <v>9</v>
      </c>
      <c r="AJ44" s="7">
        <f t="shared" si="36"/>
        <v>1914</v>
      </c>
      <c r="AK44" s="12">
        <f t="shared" si="3"/>
        <v>0</v>
      </c>
      <c r="AL44" s="7">
        <f t="shared" si="4"/>
        <v>1</v>
      </c>
    </row>
    <row r="45" spans="7:176" x14ac:dyDescent="0.25">
      <c r="G45" s="18" t="s">
        <v>19</v>
      </c>
      <c r="H45" s="4" t="s">
        <v>13</v>
      </c>
      <c r="I45" s="5" t="s">
        <v>8</v>
      </c>
      <c r="J45" s="5" t="s">
        <v>20</v>
      </c>
      <c r="K45" s="5" t="s">
        <v>43</v>
      </c>
      <c r="L45" s="5" t="s">
        <v>44</v>
      </c>
      <c r="M45" s="5" t="s">
        <v>45</v>
      </c>
      <c r="N45" s="5" t="s">
        <v>17</v>
      </c>
      <c r="X45" s="10" t="s">
        <v>53</v>
      </c>
      <c r="AC45">
        <v>19</v>
      </c>
      <c r="AD45" s="7">
        <f t="shared" ref="AD45:AF45" si="37">H24</f>
        <v>940</v>
      </c>
      <c r="AE45" s="7" t="str">
        <f t="shared" si="37"/>
        <v>Leonardo</v>
      </c>
      <c r="AF45" s="7" t="str">
        <f t="shared" si="37"/>
        <v>Navarro</v>
      </c>
      <c r="AG45" s="8">
        <f t="shared" si="1"/>
        <v>19</v>
      </c>
      <c r="AH45" s="7">
        <f t="shared" ref="AH45:AJ45" si="38">P24</f>
        <v>5</v>
      </c>
      <c r="AI45" s="7">
        <f t="shared" si="38"/>
        <v>12</v>
      </c>
      <c r="AJ45" s="7">
        <f t="shared" si="38"/>
        <v>2004</v>
      </c>
      <c r="AK45" s="12">
        <f t="shared" si="3"/>
        <v>0</v>
      </c>
      <c r="AL45" s="7">
        <f t="shared" si="4"/>
        <v>3</v>
      </c>
    </row>
    <row r="46" spans="7:176" x14ac:dyDescent="0.25">
      <c r="G46">
        <v>1</v>
      </c>
      <c r="H46" s="8">
        <v>2</v>
      </c>
      <c r="I46" s="6" t="s">
        <v>46</v>
      </c>
      <c r="J46" s="9">
        <v>5</v>
      </c>
      <c r="K46" s="6">
        <v>3</v>
      </c>
      <c r="L46" s="6">
        <v>4</v>
      </c>
      <c r="M46" s="6">
        <v>1946</v>
      </c>
      <c r="N46" s="11">
        <v>0</v>
      </c>
      <c r="X46" s="10" t="s">
        <v>53</v>
      </c>
      <c r="AC46">
        <v>20</v>
      </c>
      <c r="AD46" s="7">
        <f t="shared" ref="AD46:AF46" si="39">H25</f>
        <v>78078</v>
      </c>
      <c r="AE46" s="7" t="str">
        <f t="shared" si="39"/>
        <v>Mariana</v>
      </c>
      <c r="AF46" s="7" t="str">
        <f t="shared" si="39"/>
        <v>Ortega</v>
      </c>
      <c r="AG46" s="8">
        <f t="shared" si="1"/>
        <v>20</v>
      </c>
      <c r="AH46" s="7">
        <f t="shared" ref="AH46:AJ46" si="40">P25</f>
        <v>22</v>
      </c>
      <c r="AI46" s="7">
        <f t="shared" si="40"/>
        <v>9</v>
      </c>
      <c r="AJ46" s="7">
        <f t="shared" si="40"/>
        <v>1910</v>
      </c>
      <c r="AK46" s="13">
        <f t="shared" si="3"/>
        <v>1</v>
      </c>
      <c r="AL46" s="13">
        <f t="shared" si="4"/>
        <v>2</v>
      </c>
    </row>
    <row r="47" spans="7:176" x14ac:dyDescent="0.25">
      <c r="G47">
        <v>2</v>
      </c>
      <c r="H47" s="8">
        <v>4</v>
      </c>
      <c r="I47" s="6" t="s">
        <v>47</v>
      </c>
      <c r="J47" s="6">
        <v>1</v>
      </c>
      <c r="K47" s="6">
        <v>15</v>
      </c>
      <c r="L47" s="6">
        <v>9</v>
      </c>
      <c r="M47" s="6">
        <v>1968</v>
      </c>
      <c r="N47" s="9">
        <v>1</v>
      </c>
      <c r="X47" s="10" t="s">
        <v>53</v>
      </c>
      <c r="AC47">
        <v>21</v>
      </c>
      <c r="AD47" s="7">
        <f t="shared" ref="AD47:AF47" si="41">H26</f>
        <v>678678</v>
      </c>
      <c r="AE47" s="7" t="str">
        <f t="shared" si="41"/>
        <v>Nicolás</v>
      </c>
      <c r="AF47" s="7" t="str">
        <f t="shared" si="41"/>
        <v>Peña</v>
      </c>
      <c r="AG47" s="8">
        <f t="shared" si="1"/>
        <v>21</v>
      </c>
      <c r="AH47" s="7">
        <f t="shared" ref="AH47:AJ47" si="42">P26</f>
        <v>8</v>
      </c>
      <c r="AI47" s="7">
        <f t="shared" si="42"/>
        <v>7</v>
      </c>
      <c r="AJ47" s="7">
        <f t="shared" si="42"/>
        <v>2009</v>
      </c>
      <c r="AK47" s="13">
        <f t="shared" si="3"/>
        <v>1</v>
      </c>
      <c r="AL47" s="7">
        <f t="shared" si="4"/>
        <v>3</v>
      </c>
    </row>
    <row r="48" spans="7:176" x14ac:dyDescent="0.25">
      <c r="G48">
        <v>3</v>
      </c>
      <c r="H48" s="8">
        <v>8</v>
      </c>
      <c r="I48" s="6" t="s">
        <v>48</v>
      </c>
      <c r="J48" s="9">
        <v>5</v>
      </c>
      <c r="K48" s="6">
        <v>26</v>
      </c>
      <c r="L48" s="6">
        <v>3</v>
      </c>
      <c r="M48" s="6">
        <v>2017</v>
      </c>
      <c r="N48" s="9">
        <v>1</v>
      </c>
      <c r="X48" s="10" t="s">
        <v>53</v>
      </c>
      <c r="AC48">
        <v>22</v>
      </c>
      <c r="AD48" s="7">
        <f t="shared" ref="AD48:AF48" si="43">H27</f>
        <v>564</v>
      </c>
      <c r="AE48" s="7" t="str">
        <f t="shared" si="43"/>
        <v>Olivia</v>
      </c>
      <c r="AF48" s="7" t="str">
        <f t="shared" si="43"/>
        <v>Quintana</v>
      </c>
      <c r="AG48" s="8">
        <f t="shared" si="1"/>
        <v>22</v>
      </c>
      <c r="AH48" s="7">
        <f t="shared" ref="AH48:AJ48" si="44">P27</f>
        <v>23</v>
      </c>
      <c r="AI48" s="7">
        <f t="shared" si="44"/>
        <v>8</v>
      </c>
      <c r="AJ48" s="7">
        <f t="shared" si="44"/>
        <v>1908</v>
      </c>
      <c r="AK48" s="13">
        <f t="shared" si="3"/>
        <v>1</v>
      </c>
      <c r="AL48" s="7">
        <f t="shared" si="4"/>
        <v>4</v>
      </c>
    </row>
    <row r="49" spans="7:38" x14ac:dyDescent="0.25">
      <c r="G49">
        <v>4</v>
      </c>
      <c r="H49" s="8">
        <v>10</v>
      </c>
      <c r="I49" s="6" t="s">
        <v>49</v>
      </c>
      <c r="J49" s="6">
        <v>2</v>
      </c>
      <c r="K49" s="6">
        <v>21</v>
      </c>
      <c r="L49" s="6">
        <v>4</v>
      </c>
      <c r="M49" s="6">
        <v>1986</v>
      </c>
      <c r="N49" s="9">
        <v>1</v>
      </c>
      <c r="X49" s="10" t="s">
        <v>53</v>
      </c>
      <c r="AC49">
        <v>23</v>
      </c>
      <c r="AD49" s="7">
        <f t="shared" ref="AD49:AF49" si="45">H28</f>
        <v>1243556</v>
      </c>
      <c r="AE49" s="7" t="str">
        <f t="shared" si="45"/>
        <v>Pablo</v>
      </c>
      <c r="AF49" s="7" t="str">
        <f t="shared" si="45"/>
        <v>Rios</v>
      </c>
      <c r="AG49" s="8">
        <f t="shared" si="1"/>
        <v>23</v>
      </c>
      <c r="AH49" s="7">
        <f t="shared" ref="AH49:AJ49" si="46">P28</f>
        <v>16</v>
      </c>
      <c r="AI49" s="7">
        <f t="shared" si="46"/>
        <v>9</v>
      </c>
      <c r="AJ49" s="7">
        <f t="shared" si="46"/>
        <v>1902</v>
      </c>
      <c r="AK49" s="12">
        <f t="shared" si="3"/>
        <v>0</v>
      </c>
      <c r="AL49" s="7">
        <f t="shared" si="4"/>
        <v>1</v>
      </c>
    </row>
    <row r="50" spans="7:38" x14ac:dyDescent="0.25">
      <c r="G50">
        <v>5</v>
      </c>
      <c r="H50" s="8">
        <v>3</v>
      </c>
      <c r="I50" s="6" t="s">
        <v>50</v>
      </c>
      <c r="J50" s="6">
        <v>3</v>
      </c>
      <c r="K50" s="6">
        <v>10</v>
      </c>
      <c r="L50" s="6">
        <v>4</v>
      </c>
      <c r="M50" s="6">
        <v>1914</v>
      </c>
      <c r="N50" s="9">
        <v>1</v>
      </c>
      <c r="X50" s="10" t="s">
        <v>53</v>
      </c>
      <c r="AC50">
        <v>24</v>
      </c>
      <c r="AD50" s="7">
        <f t="shared" ref="AD50:AF50" si="47">H29</f>
        <v>76541</v>
      </c>
      <c r="AE50" s="7" t="str">
        <f t="shared" si="47"/>
        <v>Queralt</v>
      </c>
      <c r="AF50" s="7" t="str">
        <f t="shared" si="47"/>
        <v>Soto</v>
      </c>
      <c r="AG50" s="8">
        <f t="shared" si="1"/>
        <v>24</v>
      </c>
      <c r="AH50" s="7">
        <f t="shared" ref="AH50:AJ50" si="48">P29</f>
        <v>24</v>
      </c>
      <c r="AI50" s="7">
        <f t="shared" si="48"/>
        <v>9</v>
      </c>
      <c r="AJ50" s="7">
        <f t="shared" si="48"/>
        <v>1933</v>
      </c>
      <c r="AK50" s="13">
        <f t="shared" si="3"/>
        <v>1</v>
      </c>
      <c r="AL50" s="7">
        <f t="shared" si="4"/>
        <v>3</v>
      </c>
    </row>
    <row r="51" spans="7:38" x14ac:dyDescent="0.25">
      <c r="G51">
        <v>6</v>
      </c>
      <c r="H51" s="8">
        <v>5</v>
      </c>
      <c r="I51" s="6" t="s">
        <v>51</v>
      </c>
      <c r="J51" s="9">
        <v>5</v>
      </c>
      <c r="K51" s="6">
        <v>10</v>
      </c>
      <c r="L51" s="6">
        <v>1</v>
      </c>
      <c r="M51" s="6">
        <v>1970</v>
      </c>
      <c r="N51" s="9">
        <v>1</v>
      </c>
      <c r="X51" s="10" t="s">
        <v>53</v>
      </c>
      <c r="AC51">
        <v>25</v>
      </c>
      <c r="AD51" s="7">
        <f t="shared" ref="AD51:AF51" si="49">H30</f>
        <v>1758</v>
      </c>
      <c r="AE51" s="7" t="str">
        <f t="shared" si="49"/>
        <v>Raúl</v>
      </c>
      <c r="AF51" s="7" t="str">
        <f t="shared" si="49"/>
        <v>Torres</v>
      </c>
      <c r="AG51" s="8">
        <f t="shared" si="1"/>
        <v>25</v>
      </c>
      <c r="AH51" s="7">
        <f t="shared" ref="AH51:AJ51" si="50">P30</f>
        <v>11</v>
      </c>
      <c r="AI51" s="7">
        <f t="shared" si="50"/>
        <v>12</v>
      </c>
      <c r="AJ51" s="7">
        <f t="shared" si="50"/>
        <v>2008</v>
      </c>
      <c r="AK51" s="12">
        <f t="shared" si="3"/>
        <v>0</v>
      </c>
      <c r="AL51" s="13">
        <f t="shared" si="4"/>
        <v>2</v>
      </c>
    </row>
    <row r="52" spans="7:38" x14ac:dyDescent="0.25">
      <c r="G52">
        <v>7</v>
      </c>
      <c r="H52" s="8">
        <v>6</v>
      </c>
      <c r="I52" s="6" t="s">
        <v>52</v>
      </c>
      <c r="J52" s="9">
        <v>5</v>
      </c>
      <c r="K52" s="6">
        <v>4</v>
      </c>
      <c r="L52" s="6">
        <v>6</v>
      </c>
      <c r="M52" s="6">
        <v>2000</v>
      </c>
      <c r="N52" s="9">
        <v>1</v>
      </c>
      <c r="X52" s="10" t="s">
        <v>53</v>
      </c>
      <c r="AC52">
        <v>26</v>
      </c>
      <c r="AD52" s="7">
        <f t="shared" ref="AD52:AF52" si="51">H31</f>
        <v>15985</v>
      </c>
      <c r="AE52" s="7" t="str">
        <f t="shared" si="51"/>
        <v>Susana</v>
      </c>
      <c r="AF52" s="7" t="str">
        <f t="shared" si="51"/>
        <v>Urrutia</v>
      </c>
      <c r="AG52" s="8">
        <f t="shared" si="1"/>
        <v>26</v>
      </c>
      <c r="AH52" s="7">
        <f t="shared" ref="AH52:AJ52" si="52">P31</f>
        <v>23</v>
      </c>
      <c r="AI52" s="7">
        <f t="shared" si="52"/>
        <v>1</v>
      </c>
      <c r="AJ52" s="7">
        <f t="shared" si="52"/>
        <v>1942</v>
      </c>
      <c r="AK52" s="13">
        <f t="shared" si="3"/>
        <v>1</v>
      </c>
      <c r="AL52" s="7">
        <f t="shared" si="4"/>
        <v>3</v>
      </c>
    </row>
    <row r="53" spans="7:38" x14ac:dyDescent="0.25">
      <c r="G53">
        <v>8</v>
      </c>
      <c r="H53" s="8">
        <v>6</v>
      </c>
      <c r="I53" s="6" t="s">
        <v>46</v>
      </c>
      <c r="J53" s="9">
        <v>5</v>
      </c>
      <c r="K53" s="6">
        <v>5</v>
      </c>
      <c r="L53" s="6">
        <v>6</v>
      </c>
      <c r="M53" s="6">
        <v>1953</v>
      </c>
      <c r="N53" s="9">
        <v>1</v>
      </c>
      <c r="X53" s="10" t="s">
        <v>53</v>
      </c>
      <c r="AC53">
        <v>27</v>
      </c>
      <c r="AD53" s="7">
        <f t="shared" ref="AD53:AF53" si="53">H32</f>
        <v>545</v>
      </c>
      <c r="AE53" s="7" t="str">
        <f t="shared" si="53"/>
        <v>Tomás</v>
      </c>
      <c r="AF53" s="7" t="str">
        <f t="shared" si="53"/>
        <v>Vargas</v>
      </c>
      <c r="AG53" s="8">
        <f t="shared" si="1"/>
        <v>27</v>
      </c>
      <c r="AH53" s="7">
        <f t="shared" ref="AH53:AJ53" si="54">P32</f>
        <v>8</v>
      </c>
      <c r="AI53" s="7">
        <f t="shared" si="54"/>
        <v>2</v>
      </c>
      <c r="AJ53" s="7">
        <f t="shared" si="54"/>
        <v>1938</v>
      </c>
      <c r="AK53" s="13">
        <f t="shared" si="3"/>
        <v>1</v>
      </c>
      <c r="AL53" s="13">
        <f t="shared" si="4"/>
        <v>2</v>
      </c>
    </row>
    <row r="54" spans="7:38" x14ac:dyDescent="0.25">
      <c r="G54">
        <v>9</v>
      </c>
      <c r="H54" s="8">
        <v>2</v>
      </c>
      <c r="I54" s="6" t="s">
        <v>47</v>
      </c>
      <c r="J54" s="6">
        <v>6</v>
      </c>
      <c r="K54" s="6">
        <v>27</v>
      </c>
      <c r="L54" s="6">
        <v>10</v>
      </c>
      <c r="M54" s="6">
        <v>1941</v>
      </c>
      <c r="N54" s="9">
        <v>1</v>
      </c>
      <c r="X54" s="10" t="s">
        <v>53</v>
      </c>
      <c r="AC54">
        <v>28</v>
      </c>
      <c r="AD54" s="7">
        <f t="shared" ref="AD54:AF54" si="55">H33</f>
        <v>1</v>
      </c>
      <c r="AE54" s="7" t="str">
        <f t="shared" si="55"/>
        <v>Ursula</v>
      </c>
      <c r="AF54" s="7" t="str">
        <f t="shared" si="55"/>
        <v>Zavala</v>
      </c>
      <c r="AG54" s="8">
        <f t="shared" si="1"/>
        <v>28</v>
      </c>
      <c r="AH54" s="7">
        <f t="shared" ref="AH54:AJ54" si="56">P33</f>
        <v>27</v>
      </c>
      <c r="AI54" s="7">
        <f t="shared" si="56"/>
        <v>8</v>
      </c>
      <c r="AJ54" s="7">
        <f t="shared" si="56"/>
        <v>1939</v>
      </c>
      <c r="AK54" s="12">
        <f t="shared" si="3"/>
        <v>0</v>
      </c>
      <c r="AL54" s="7">
        <f t="shared" si="4"/>
        <v>3</v>
      </c>
    </row>
    <row r="55" spans="7:38" x14ac:dyDescent="0.25">
      <c r="G55">
        <v>10</v>
      </c>
      <c r="H55" s="8">
        <v>7</v>
      </c>
      <c r="I55" s="6" t="s">
        <v>48</v>
      </c>
      <c r="J55" s="9">
        <v>5</v>
      </c>
      <c r="K55" s="6">
        <v>5</v>
      </c>
      <c r="L55" s="6">
        <v>3</v>
      </c>
      <c r="M55" s="6">
        <v>1976</v>
      </c>
      <c r="N55" s="9">
        <v>1</v>
      </c>
      <c r="X55" s="10" t="s">
        <v>53</v>
      </c>
      <c r="AC55">
        <v>29</v>
      </c>
      <c r="AD55" s="7">
        <f t="shared" ref="AD55:AF55" si="57">H34</f>
        <v>195</v>
      </c>
      <c r="AE55" s="7" t="str">
        <f t="shared" si="57"/>
        <v>Víctor</v>
      </c>
      <c r="AF55" s="7" t="str">
        <f t="shared" si="57"/>
        <v>Yáñez</v>
      </c>
      <c r="AG55" s="8">
        <f t="shared" si="1"/>
        <v>29</v>
      </c>
      <c r="AH55" s="7">
        <f t="shared" ref="AH55:AJ55" si="58">P34</f>
        <v>18</v>
      </c>
      <c r="AI55" s="7">
        <f t="shared" si="58"/>
        <v>10</v>
      </c>
      <c r="AJ55" s="7">
        <f t="shared" si="58"/>
        <v>1965</v>
      </c>
      <c r="AK55" s="12">
        <f t="shared" si="3"/>
        <v>0</v>
      </c>
      <c r="AL55" s="13">
        <f t="shared" si="4"/>
        <v>2</v>
      </c>
    </row>
    <row r="56" spans="7:38" x14ac:dyDescent="0.25">
      <c r="G56">
        <v>11</v>
      </c>
      <c r="H56" s="8">
        <v>5</v>
      </c>
      <c r="I56" s="6" t="s">
        <v>49</v>
      </c>
      <c r="J56" s="6">
        <v>4</v>
      </c>
      <c r="K56" s="6">
        <v>26</v>
      </c>
      <c r="L56" s="6">
        <v>8</v>
      </c>
      <c r="M56" s="6">
        <v>1941</v>
      </c>
      <c r="N56" s="9">
        <v>1</v>
      </c>
      <c r="X56" s="10" t="s">
        <v>53</v>
      </c>
      <c r="AC56">
        <v>30</v>
      </c>
      <c r="AD56" s="7">
        <f t="shared" ref="AD56:AF56" si="59">H35</f>
        <v>2</v>
      </c>
      <c r="AE56" s="7" t="str">
        <f t="shared" si="59"/>
        <v>Yolanda</v>
      </c>
      <c r="AF56" s="7" t="str">
        <f t="shared" si="59"/>
        <v>Ximénez</v>
      </c>
      <c r="AG56" s="8">
        <f t="shared" si="1"/>
        <v>30</v>
      </c>
      <c r="AH56" s="7">
        <f t="shared" ref="AH56:AJ56" si="60">P35</f>
        <v>10</v>
      </c>
      <c r="AI56" s="7">
        <f t="shared" si="60"/>
        <v>4</v>
      </c>
      <c r="AJ56" s="7">
        <f t="shared" si="60"/>
        <v>1900</v>
      </c>
      <c r="AK56" s="12">
        <f t="shared" si="3"/>
        <v>0</v>
      </c>
      <c r="AL56" s="13">
        <f t="shared" si="4"/>
        <v>2</v>
      </c>
    </row>
    <row r="57" spans="7:38" ht="15.75" thickBot="1" x14ac:dyDescent="0.3">
      <c r="G57">
        <v>12</v>
      </c>
      <c r="H57" s="8">
        <v>10</v>
      </c>
      <c r="I57" s="6" t="s">
        <v>50</v>
      </c>
      <c r="J57" s="6">
        <v>2</v>
      </c>
      <c r="K57" s="6">
        <v>17</v>
      </c>
      <c r="L57" s="6">
        <v>1</v>
      </c>
      <c r="M57" s="6">
        <v>1993</v>
      </c>
      <c r="N57" s="11">
        <v>0</v>
      </c>
      <c r="X57" s="10" t="s">
        <v>53</v>
      </c>
      <c r="AG57" t="s">
        <v>126</v>
      </c>
    </row>
    <row r="58" spans="7:38" x14ac:dyDescent="0.25">
      <c r="G58">
        <v>13</v>
      </c>
      <c r="H58" s="8">
        <v>7</v>
      </c>
      <c r="I58" s="6" t="s">
        <v>51</v>
      </c>
      <c r="J58" s="9">
        <v>5</v>
      </c>
      <c r="K58" s="6">
        <v>4</v>
      </c>
      <c r="L58" s="6">
        <v>3</v>
      </c>
      <c r="M58" s="6">
        <v>1900</v>
      </c>
      <c r="N58" s="9">
        <v>1</v>
      </c>
      <c r="X58" s="10" t="s">
        <v>53</v>
      </c>
      <c r="AC58" s="18" t="s">
        <v>19</v>
      </c>
      <c r="AD58" s="4" t="s">
        <v>13</v>
      </c>
      <c r="AE58" s="5" t="s">
        <v>20</v>
      </c>
      <c r="AF58" s="5" t="s">
        <v>17</v>
      </c>
      <c r="AG58" t="s">
        <v>127</v>
      </c>
    </row>
    <row r="59" spans="7:38" x14ac:dyDescent="0.25">
      <c r="G59">
        <v>14</v>
      </c>
      <c r="H59" s="8">
        <v>8</v>
      </c>
      <c r="I59" s="6" t="s">
        <v>52</v>
      </c>
      <c r="J59" s="6">
        <v>6</v>
      </c>
      <c r="K59" s="6">
        <v>22</v>
      </c>
      <c r="L59" s="6">
        <v>9</v>
      </c>
      <c r="M59" s="6">
        <v>1962</v>
      </c>
      <c r="N59" s="11">
        <v>0</v>
      </c>
      <c r="X59" s="10" t="s">
        <v>53</v>
      </c>
      <c r="AC59">
        <v>1</v>
      </c>
      <c r="AD59" s="8">
        <f>H46</f>
        <v>2</v>
      </c>
      <c r="AE59" s="9">
        <f>J46</f>
        <v>5</v>
      </c>
      <c r="AF59" s="11">
        <f>N46</f>
        <v>0</v>
      </c>
      <c r="AG59" s="15" t="b">
        <f>IF(AND(AE59=5,AF59=1),AD59,FALSE)</f>
        <v>0</v>
      </c>
    </row>
    <row r="60" spans="7:38" x14ac:dyDescent="0.25">
      <c r="G60">
        <v>15</v>
      </c>
      <c r="H60" s="8">
        <v>9</v>
      </c>
      <c r="I60" s="6" t="s">
        <v>46</v>
      </c>
      <c r="J60" s="6">
        <v>3</v>
      </c>
      <c r="K60" s="6">
        <v>17</v>
      </c>
      <c r="L60" s="6">
        <v>3</v>
      </c>
      <c r="M60" s="6">
        <v>2020</v>
      </c>
      <c r="N60" s="9">
        <v>1</v>
      </c>
      <c r="X60" s="10" t="s">
        <v>53</v>
      </c>
      <c r="AC60">
        <v>2</v>
      </c>
      <c r="AD60" s="8">
        <f t="shared" ref="AD60:AD88" si="61">H47</f>
        <v>4</v>
      </c>
      <c r="AE60" s="6">
        <f t="shared" ref="AE60:AE88" si="62">J47</f>
        <v>1</v>
      </c>
      <c r="AF60" s="9">
        <f t="shared" ref="AF60:AF88" si="63">N47</f>
        <v>1</v>
      </c>
      <c r="AG60" s="15" t="b">
        <f t="shared" ref="AG60:AG88" si="64">IF(AND(AE60=5,AF60=1),AD60,FALSE)</f>
        <v>0</v>
      </c>
    </row>
    <row r="61" spans="7:38" x14ac:dyDescent="0.25">
      <c r="G61">
        <v>16</v>
      </c>
      <c r="H61" s="8">
        <v>8</v>
      </c>
      <c r="I61" s="6" t="s">
        <v>47</v>
      </c>
      <c r="J61" s="9">
        <v>5</v>
      </c>
      <c r="K61" s="6">
        <v>15</v>
      </c>
      <c r="L61" s="6">
        <v>1</v>
      </c>
      <c r="M61" s="6">
        <v>2022</v>
      </c>
      <c r="N61" s="9">
        <v>1</v>
      </c>
      <c r="X61" s="10" t="s">
        <v>53</v>
      </c>
      <c r="AC61">
        <v>3</v>
      </c>
      <c r="AD61" s="8">
        <f t="shared" si="61"/>
        <v>8</v>
      </c>
      <c r="AE61" s="9">
        <f t="shared" si="62"/>
        <v>5</v>
      </c>
      <c r="AF61" s="9">
        <f t="shared" si="63"/>
        <v>1</v>
      </c>
      <c r="AG61" s="15">
        <f t="shared" si="64"/>
        <v>8</v>
      </c>
    </row>
    <row r="62" spans="7:38" x14ac:dyDescent="0.25">
      <c r="G62">
        <v>17</v>
      </c>
      <c r="H62" s="8">
        <v>4</v>
      </c>
      <c r="I62" s="6" t="s">
        <v>48</v>
      </c>
      <c r="J62" s="6">
        <v>7</v>
      </c>
      <c r="K62" s="6">
        <v>10</v>
      </c>
      <c r="L62" s="6">
        <v>1</v>
      </c>
      <c r="M62" s="6">
        <v>1933</v>
      </c>
      <c r="N62" s="9">
        <v>1</v>
      </c>
      <c r="X62" s="10" t="s">
        <v>53</v>
      </c>
      <c r="AC62">
        <v>4</v>
      </c>
      <c r="AD62" s="8">
        <f t="shared" si="61"/>
        <v>10</v>
      </c>
      <c r="AE62" s="6">
        <f t="shared" si="62"/>
        <v>2</v>
      </c>
      <c r="AF62" s="9">
        <f t="shared" si="63"/>
        <v>1</v>
      </c>
      <c r="AG62" s="15" t="b">
        <f t="shared" si="64"/>
        <v>0</v>
      </c>
    </row>
    <row r="63" spans="7:38" x14ac:dyDescent="0.25">
      <c r="G63">
        <v>18</v>
      </c>
      <c r="H63" s="8">
        <v>2</v>
      </c>
      <c r="I63" s="6" t="s">
        <v>49</v>
      </c>
      <c r="J63" s="9">
        <v>5</v>
      </c>
      <c r="K63" s="6">
        <v>4</v>
      </c>
      <c r="L63" s="6">
        <v>11</v>
      </c>
      <c r="M63" s="6">
        <v>1950</v>
      </c>
      <c r="N63" s="9">
        <v>1</v>
      </c>
      <c r="X63" s="10" t="s">
        <v>53</v>
      </c>
      <c r="AC63">
        <v>5</v>
      </c>
      <c r="AD63" s="8">
        <f t="shared" si="61"/>
        <v>3</v>
      </c>
      <c r="AE63" s="6">
        <f t="shared" si="62"/>
        <v>3</v>
      </c>
      <c r="AF63" s="9">
        <f t="shared" si="63"/>
        <v>1</v>
      </c>
      <c r="AG63" s="15" t="b">
        <f t="shared" si="64"/>
        <v>0</v>
      </c>
    </row>
    <row r="64" spans="7:38" x14ac:dyDescent="0.25">
      <c r="G64">
        <v>19</v>
      </c>
      <c r="H64" s="8">
        <v>5</v>
      </c>
      <c r="I64" s="6" t="s">
        <v>50</v>
      </c>
      <c r="J64" s="6">
        <v>7</v>
      </c>
      <c r="K64" s="6">
        <v>20</v>
      </c>
      <c r="L64" s="6">
        <v>1</v>
      </c>
      <c r="M64" s="6">
        <v>2015</v>
      </c>
      <c r="N64" s="9">
        <v>1</v>
      </c>
      <c r="X64" s="10" t="s">
        <v>53</v>
      </c>
      <c r="AC64">
        <v>6</v>
      </c>
      <c r="AD64" s="8">
        <f t="shared" si="61"/>
        <v>5</v>
      </c>
      <c r="AE64" s="9">
        <f t="shared" si="62"/>
        <v>5</v>
      </c>
      <c r="AF64" s="9">
        <f t="shared" si="63"/>
        <v>1</v>
      </c>
      <c r="AG64" s="15">
        <f t="shared" si="64"/>
        <v>5</v>
      </c>
    </row>
    <row r="65" spans="7:33" x14ac:dyDescent="0.25">
      <c r="G65">
        <v>20</v>
      </c>
      <c r="H65" s="8">
        <v>8</v>
      </c>
      <c r="I65" s="6" t="s">
        <v>51</v>
      </c>
      <c r="J65" s="9">
        <v>5</v>
      </c>
      <c r="K65" s="6">
        <v>3</v>
      </c>
      <c r="L65" s="6">
        <v>2</v>
      </c>
      <c r="M65" s="6">
        <v>1989</v>
      </c>
      <c r="N65" s="9">
        <v>1</v>
      </c>
      <c r="X65" s="10" t="s">
        <v>53</v>
      </c>
      <c r="AC65">
        <v>7</v>
      </c>
      <c r="AD65" s="8">
        <f t="shared" si="61"/>
        <v>6</v>
      </c>
      <c r="AE65" s="9">
        <f t="shared" si="62"/>
        <v>5</v>
      </c>
      <c r="AF65" s="9">
        <f t="shared" si="63"/>
        <v>1</v>
      </c>
      <c r="AG65" s="15">
        <f t="shared" si="64"/>
        <v>6</v>
      </c>
    </row>
    <row r="66" spans="7:33" x14ac:dyDescent="0.25">
      <c r="G66">
        <v>21</v>
      </c>
      <c r="H66" s="8">
        <v>4</v>
      </c>
      <c r="I66" s="6" t="s">
        <v>52</v>
      </c>
      <c r="J66" s="6">
        <v>6</v>
      </c>
      <c r="K66" s="6">
        <v>11</v>
      </c>
      <c r="L66" s="6">
        <v>9</v>
      </c>
      <c r="M66" s="6">
        <v>2011</v>
      </c>
      <c r="N66" s="9">
        <v>1</v>
      </c>
      <c r="X66" s="10" t="s">
        <v>53</v>
      </c>
      <c r="AC66">
        <v>8</v>
      </c>
      <c r="AD66" s="8">
        <f t="shared" si="61"/>
        <v>6</v>
      </c>
      <c r="AE66" s="9">
        <f t="shared" si="62"/>
        <v>5</v>
      </c>
      <c r="AF66" s="9">
        <f t="shared" si="63"/>
        <v>1</v>
      </c>
      <c r="AG66" s="15">
        <f t="shared" si="64"/>
        <v>6</v>
      </c>
    </row>
    <row r="67" spans="7:33" x14ac:dyDescent="0.25">
      <c r="G67">
        <v>22</v>
      </c>
      <c r="H67" s="8">
        <v>8</v>
      </c>
      <c r="I67" s="6" t="s">
        <v>46</v>
      </c>
      <c r="J67" s="6">
        <v>6</v>
      </c>
      <c r="K67" s="6">
        <v>17</v>
      </c>
      <c r="L67" s="6">
        <v>7</v>
      </c>
      <c r="M67" s="6">
        <v>1958</v>
      </c>
      <c r="N67" s="11">
        <v>0</v>
      </c>
      <c r="X67" s="10" t="s">
        <v>53</v>
      </c>
      <c r="AC67">
        <v>9</v>
      </c>
      <c r="AD67" s="8">
        <f t="shared" si="61"/>
        <v>2</v>
      </c>
      <c r="AE67" s="6">
        <f t="shared" si="62"/>
        <v>6</v>
      </c>
      <c r="AF67" s="9">
        <f t="shared" si="63"/>
        <v>1</v>
      </c>
      <c r="AG67" s="15" t="b">
        <f t="shared" si="64"/>
        <v>0</v>
      </c>
    </row>
    <row r="68" spans="7:33" x14ac:dyDescent="0.25">
      <c r="G68">
        <v>23</v>
      </c>
      <c r="H68" s="8">
        <v>10</v>
      </c>
      <c r="I68" s="6" t="s">
        <v>47</v>
      </c>
      <c r="J68" s="6">
        <v>2</v>
      </c>
      <c r="K68" s="6">
        <v>13</v>
      </c>
      <c r="L68" s="6">
        <v>11</v>
      </c>
      <c r="M68" s="6">
        <v>1981</v>
      </c>
      <c r="N68" s="9">
        <v>1</v>
      </c>
      <c r="X68" s="10" t="s">
        <v>53</v>
      </c>
      <c r="AC68">
        <v>10</v>
      </c>
      <c r="AD68" s="8">
        <f t="shared" si="61"/>
        <v>7</v>
      </c>
      <c r="AE68" s="9">
        <f t="shared" si="62"/>
        <v>5</v>
      </c>
      <c r="AF68" s="9">
        <f t="shared" si="63"/>
        <v>1</v>
      </c>
      <c r="AG68" s="15">
        <f t="shared" si="64"/>
        <v>7</v>
      </c>
    </row>
    <row r="69" spans="7:33" x14ac:dyDescent="0.25">
      <c r="G69">
        <v>24</v>
      </c>
      <c r="H69" s="8">
        <v>5</v>
      </c>
      <c r="I69" s="6" t="s">
        <v>48</v>
      </c>
      <c r="J69" s="9">
        <v>5</v>
      </c>
      <c r="K69" s="6">
        <v>4</v>
      </c>
      <c r="L69" s="6">
        <v>4</v>
      </c>
      <c r="M69" s="6">
        <v>1985</v>
      </c>
      <c r="N69" s="9">
        <v>1</v>
      </c>
      <c r="X69" s="10" t="s">
        <v>53</v>
      </c>
      <c r="AC69">
        <v>11</v>
      </c>
      <c r="AD69" s="8">
        <f t="shared" si="61"/>
        <v>5</v>
      </c>
      <c r="AE69" s="6">
        <f t="shared" si="62"/>
        <v>4</v>
      </c>
      <c r="AF69" s="9">
        <f t="shared" si="63"/>
        <v>1</v>
      </c>
      <c r="AG69" s="15" t="b">
        <f t="shared" si="64"/>
        <v>0</v>
      </c>
    </row>
    <row r="70" spans="7:33" x14ac:dyDescent="0.25">
      <c r="G70">
        <v>25</v>
      </c>
      <c r="H70" s="8">
        <v>2</v>
      </c>
      <c r="I70" s="6" t="s">
        <v>49</v>
      </c>
      <c r="J70" s="6">
        <v>1</v>
      </c>
      <c r="K70" s="6">
        <v>26</v>
      </c>
      <c r="L70" s="6">
        <v>1</v>
      </c>
      <c r="M70" s="6">
        <v>1978</v>
      </c>
      <c r="N70" s="9">
        <v>1</v>
      </c>
      <c r="X70" s="10" t="s">
        <v>53</v>
      </c>
      <c r="AC70">
        <v>12</v>
      </c>
      <c r="AD70" s="8">
        <f t="shared" si="61"/>
        <v>10</v>
      </c>
      <c r="AE70" s="6">
        <f t="shared" si="62"/>
        <v>2</v>
      </c>
      <c r="AF70" s="11">
        <f t="shared" si="63"/>
        <v>0</v>
      </c>
      <c r="AG70" s="15" t="b">
        <f t="shared" si="64"/>
        <v>0</v>
      </c>
    </row>
    <row r="71" spans="7:33" x14ac:dyDescent="0.25">
      <c r="G71">
        <v>26</v>
      </c>
      <c r="H71" s="8">
        <v>4</v>
      </c>
      <c r="I71" s="6" t="s">
        <v>50</v>
      </c>
      <c r="J71" s="6">
        <v>6</v>
      </c>
      <c r="K71" s="6">
        <v>9</v>
      </c>
      <c r="L71" s="6">
        <v>2</v>
      </c>
      <c r="M71" s="6">
        <v>1916</v>
      </c>
      <c r="N71" s="9">
        <v>1</v>
      </c>
      <c r="X71" s="10" t="s">
        <v>53</v>
      </c>
      <c r="AC71">
        <v>13</v>
      </c>
      <c r="AD71" s="8">
        <f t="shared" si="61"/>
        <v>7</v>
      </c>
      <c r="AE71" s="9">
        <f t="shared" si="62"/>
        <v>5</v>
      </c>
      <c r="AF71" s="9">
        <f t="shared" si="63"/>
        <v>1</v>
      </c>
      <c r="AG71" s="15">
        <f t="shared" si="64"/>
        <v>7</v>
      </c>
    </row>
    <row r="72" spans="7:33" x14ac:dyDescent="0.25">
      <c r="G72">
        <v>27</v>
      </c>
      <c r="H72" s="8">
        <v>1</v>
      </c>
      <c r="I72" s="6" t="s">
        <v>51</v>
      </c>
      <c r="J72" s="9">
        <v>5</v>
      </c>
      <c r="K72" s="6">
        <v>27</v>
      </c>
      <c r="L72" s="6">
        <v>11</v>
      </c>
      <c r="M72" s="6">
        <v>1952</v>
      </c>
      <c r="N72" s="9">
        <v>1</v>
      </c>
      <c r="X72" s="10" t="s">
        <v>53</v>
      </c>
      <c r="AC72">
        <v>14</v>
      </c>
      <c r="AD72" s="8">
        <f t="shared" si="61"/>
        <v>8</v>
      </c>
      <c r="AE72" s="6">
        <f t="shared" si="62"/>
        <v>6</v>
      </c>
      <c r="AF72" s="11">
        <f t="shared" si="63"/>
        <v>0</v>
      </c>
      <c r="AG72" s="15" t="b">
        <f t="shared" si="64"/>
        <v>0</v>
      </c>
    </row>
    <row r="73" spans="7:33" x14ac:dyDescent="0.25">
      <c r="G73">
        <v>28</v>
      </c>
      <c r="H73" s="8">
        <v>2</v>
      </c>
      <c r="I73" s="6" t="s">
        <v>52</v>
      </c>
      <c r="J73" s="6">
        <v>3</v>
      </c>
      <c r="K73" s="6">
        <v>27</v>
      </c>
      <c r="L73" s="6">
        <v>7</v>
      </c>
      <c r="M73" s="6">
        <v>1926</v>
      </c>
      <c r="N73" s="11">
        <v>0</v>
      </c>
      <c r="X73" s="10" t="s">
        <v>53</v>
      </c>
      <c r="AC73">
        <v>15</v>
      </c>
      <c r="AD73" s="8">
        <f t="shared" si="61"/>
        <v>9</v>
      </c>
      <c r="AE73" s="6">
        <f t="shared" si="62"/>
        <v>3</v>
      </c>
      <c r="AF73" s="9">
        <f t="shared" si="63"/>
        <v>1</v>
      </c>
      <c r="AG73" s="15" t="b">
        <f t="shared" si="64"/>
        <v>0</v>
      </c>
    </row>
    <row r="74" spans="7:33" x14ac:dyDescent="0.25">
      <c r="G74">
        <v>29</v>
      </c>
      <c r="H74" s="8">
        <v>6</v>
      </c>
      <c r="I74" s="6" t="s">
        <v>46</v>
      </c>
      <c r="J74" s="9">
        <v>5</v>
      </c>
      <c r="K74" s="6">
        <v>25</v>
      </c>
      <c r="L74" s="6">
        <v>10</v>
      </c>
      <c r="M74" s="6">
        <v>1950</v>
      </c>
      <c r="N74" s="9">
        <v>1</v>
      </c>
      <c r="X74" s="10" t="s">
        <v>53</v>
      </c>
      <c r="AC74">
        <v>16</v>
      </c>
      <c r="AD74" s="8">
        <f t="shared" si="61"/>
        <v>8</v>
      </c>
      <c r="AE74" s="9">
        <f t="shared" si="62"/>
        <v>5</v>
      </c>
      <c r="AF74" s="9">
        <f t="shared" si="63"/>
        <v>1</v>
      </c>
      <c r="AG74" s="15">
        <f t="shared" si="64"/>
        <v>8</v>
      </c>
    </row>
    <row r="75" spans="7:33" x14ac:dyDescent="0.25">
      <c r="G75">
        <v>30</v>
      </c>
      <c r="H75" s="8">
        <v>10</v>
      </c>
      <c r="I75" s="6" t="s">
        <v>47</v>
      </c>
      <c r="J75" s="6">
        <v>6</v>
      </c>
      <c r="K75" s="6">
        <v>23</v>
      </c>
      <c r="L75" s="6">
        <v>3</v>
      </c>
      <c r="M75" s="6">
        <v>2005</v>
      </c>
      <c r="N75" s="11">
        <v>0</v>
      </c>
      <c r="X75" s="10" t="s">
        <v>53</v>
      </c>
      <c r="AC75">
        <v>17</v>
      </c>
      <c r="AD75" s="8">
        <f t="shared" si="61"/>
        <v>4</v>
      </c>
      <c r="AE75" s="6">
        <f t="shared" si="62"/>
        <v>7</v>
      </c>
      <c r="AF75" s="9">
        <f t="shared" si="63"/>
        <v>1</v>
      </c>
      <c r="AG75" s="15" t="b">
        <f t="shared" si="64"/>
        <v>0</v>
      </c>
    </row>
    <row r="76" spans="7:33" x14ac:dyDescent="0.25">
      <c r="X76" s="10" t="s">
        <v>53</v>
      </c>
      <c r="AC76">
        <v>18</v>
      </c>
      <c r="AD76" s="8">
        <f t="shared" si="61"/>
        <v>2</v>
      </c>
      <c r="AE76" s="9">
        <f t="shared" si="62"/>
        <v>5</v>
      </c>
      <c r="AF76" s="9">
        <f t="shared" si="63"/>
        <v>1</v>
      </c>
      <c r="AG76" s="15">
        <f t="shared" si="64"/>
        <v>2</v>
      </c>
    </row>
    <row r="77" spans="7:33" x14ac:dyDescent="0.25">
      <c r="X77" s="10" t="s">
        <v>53</v>
      </c>
      <c r="AC77">
        <v>19</v>
      </c>
      <c r="AD77" s="8">
        <f t="shared" si="61"/>
        <v>5</v>
      </c>
      <c r="AE77" s="6">
        <f t="shared" si="62"/>
        <v>7</v>
      </c>
      <c r="AF77" s="9">
        <f t="shared" si="63"/>
        <v>1</v>
      </c>
      <c r="AG77" s="15" t="b">
        <f t="shared" si="64"/>
        <v>0</v>
      </c>
    </row>
    <row r="78" spans="7:33" x14ac:dyDescent="0.25">
      <c r="X78" s="10" t="s">
        <v>53</v>
      </c>
      <c r="AC78">
        <v>20</v>
      </c>
      <c r="AD78" s="8">
        <f t="shared" si="61"/>
        <v>8</v>
      </c>
      <c r="AE78" s="9">
        <f t="shared" si="62"/>
        <v>5</v>
      </c>
      <c r="AF78" s="9">
        <f t="shared" si="63"/>
        <v>1</v>
      </c>
      <c r="AG78" s="15">
        <f t="shared" si="64"/>
        <v>8</v>
      </c>
    </row>
    <row r="79" spans="7:33" x14ac:dyDescent="0.25">
      <c r="X79" s="10" t="s">
        <v>53</v>
      </c>
      <c r="AC79">
        <v>21</v>
      </c>
      <c r="AD79" s="8">
        <f t="shared" si="61"/>
        <v>4</v>
      </c>
      <c r="AE79" s="6">
        <f t="shared" si="62"/>
        <v>6</v>
      </c>
      <c r="AF79" s="9">
        <f t="shared" si="63"/>
        <v>1</v>
      </c>
      <c r="AG79" s="15" t="b">
        <f t="shared" si="64"/>
        <v>0</v>
      </c>
    </row>
    <row r="80" spans="7:33" x14ac:dyDescent="0.25">
      <c r="X80" s="10" t="s">
        <v>53</v>
      </c>
      <c r="AC80">
        <v>22</v>
      </c>
      <c r="AD80" s="8">
        <f t="shared" si="61"/>
        <v>8</v>
      </c>
      <c r="AE80" s="6">
        <f t="shared" si="62"/>
        <v>6</v>
      </c>
      <c r="AF80" s="11">
        <f t="shared" si="63"/>
        <v>0</v>
      </c>
      <c r="AG80" s="15" t="b">
        <f t="shared" si="64"/>
        <v>0</v>
      </c>
    </row>
    <row r="81" spans="9:33" x14ac:dyDescent="0.25">
      <c r="X81" s="10" t="s">
        <v>53</v>
      </c>
      <c r="AC81">
        <v>23</v>
      </c>
      <c r="AD81" s="8">
        <f t="shared" si="61"/>
        <v>10</v>
      </c>
      <c r="AE81" s="6">
        <f t="shared" si="62"/>
        <v>2</v>
      </c>
      <c r="AF81" s="9">
        <f t="shared" si="63"/>
        <v>1</v>
      </c>
      <c r="AG81" s="15" t="b">
        <f t="shared" si="64"/>
        <v>0</v>
      </c>
    </row>
    <row r="82" spans="9:33" x14ac:dyDescent="0.25">
      <c r="X82" s="10" t="s">
        <v>53</v>
      </c>
      <c r="AC82">
        <v>24</v>
      </c>
      <c r="AD82" s="8">
        <f t="shared" si="61"/>
        <v>5</v>
      </c>
      <c r="AE82" s="9">
        <f t="shared" si="62"/>
        <v>5</v>
      </c>
      <c r="AF82" s="9">
        <f t="shared" si="63"/>
        <v>1</v>
      </c>
      <c r="AG82" s="15">
        <f t="shared" si="64"/>
        <v>5</v>
      </c>
    </row>
    <row r="83" spans="9:33" x14ac:dyDescent="0.25">
      <c r="AC83">
        <v>25</v>
      </c>
      <c r="AD83" s="8">
        <f t="shared" si="61"/>
        <v>2</v>
      </c>
      <c r="AE83" s="6">
        <f t="shared" si="62"/>
        <v>1</v>
      </c>
      <c r="AF83" s="9">
        <f t="shared" si="63"/>
        <v>1</v>
      </c>
      <c r="AG83" s="15" t="b">
        <f t="shared" si="64"/>
        <v>0</v>
      </c>
    </row>
    <row r="84" spans="9:33" x14ac:dyDescent="0.25">
      <c r="AC84">
        <v>26</v>
      </c>
      <c r="AD84" s="8">
        <f t="shared" si="61"/>
        <v>4</v>
      </c>
      <c r="AE84" s="6">
        <f t="shared" si="62"/>
        <v>6</v>
      </c>
      <c r="AF84" s="9">
        <f t="shared" si="63"/>
        <v>1</v>
      </c>
      <c r="AG84" s="15" t="b">
        <f t="shared" si="64"/>
        <v>0</v>
      </c>
    </row>
    <row r="85" spans="9:33" x14ac:dyDescent="0.25">
      <c r="AC85">
        <v>27</v>
      </c>
      <c r="AD85" s="8">
        <f t="shared" si="61"/>
        <v>1</v>
      </c>
      <c r="AE85" s="9">
        <f t="shared" si="62"/>
        <v>5</v>
      </c>
      <c r="AF85" s="9">
        <f t="shared" si="63"/>
        <v>1</v>
      </c>
      <c r="AG85" s="15">
        <f t="shared" si="64"/>
        <v>1</v>
      </c>
    </row>
    <row r="86" spans="9:33" x14ac:dyDescent="0.25">
      <c r="AC86">
        <v>28</v>
      </c>
      <c r="AD86" s="8">
        <f t="shared" si="61"/>
        <v>2</v>
      </c>
      <c r="AE86" s="6">
        <f t="shared" si="62"/>
        <v>3</v>
      </c>
      <c r="AF86" s="11">
        <f t="shared" si="63"/>
        <v>0</v>
      </c>
      <c r="AG86" s="15" t="b">
        <f t="shared" si="64"/>
        <v>0</v>
      </c>
    </row>
    <row r="87" spans="9:33" x14ac:dyDescent="0.25">
      <c r="AC87">
        <v>29</v>
      </c>
      <c r="AD87" s="8">
        <f t="shared" si="61"/>
        <v>6</v>
      </c>
      <c r="AE87" s="9">
        <f t="shared" si="62"/>
        <v>5</v>
      </c>
      <c r="AF87" s="9">
        <f t="shared" si="63"/>
        <v>1</v>
      </c>
      <c r="AG87" s="15">
        <f t="shared" si="64"/>
        <v>6</v>
      </c>
    </row>
    <row r="88" spans="9:33" ht="15.75" thickBot="1" x14ac:dyDescent="0.3">
      <c r="I88" s="18" t="s">
        <v>0</v>
      </c>
      <c r="J88" s="18" t="s">
        <v>19</v>
      </c>
      <c r="AC88">
        <v>30</v>
      </c>
      <c r="AD88" s="8">
        <f t="shared" si="61"/>
        <v>10</v>
      </c>
      <c r="AE88" s="6">
        <f t="shared" si="62"/>
        <v>6</v>
      </c>
      <c r="AF88" s="11">
        <f t="shared" si="63"/>
        <v>0</v>
      </c>
      <c r="AG88" s="15" t="b">
        <f t="shared" si="64"/>
        <v>0</v>
      </c>
    </row>
    <row r="89" spans="9:33" x14ac:dyDescent="0.25">
      <c r="I89" s="3" t="s">
        <v>131</v>
      </c>
      <c r="J89" s="5" t="s">
        <v>131</v>
      </c>
    </row>
    <row r="90" spans="9:33" x14ac:dyDescent="0.25">
      <c r="I90" s="7">
        <f>H6</f>
        <v>32113</v>
      </c>
      <c r="J90" s="6">
        <f>H46</f>
        <v>2</v>
      </c>
    </row>
    <row r="91" spans="9:33" x14ac:dyDescent="0.25">
      <c r="I91" s="7" t="str">
        <f>I6</f>
        <v>Maxi</v>
      </c>
      <c r="J91" s="6" t="str">
        <f>I46</f>
        <v>Futbol</v>
      </c>
    </row>
    <row r="92" spans="9:33" x14ac:dyDescent="0.25">
      <c r="I92" s="7" t="str">
        <f>J6</f>
        <v>Villanueva</v>
      </c>
      <c r="J92" s="6">
        <f>J46</f>
        <v>5</v>
      </c>
    </row>
    <row r="93" spans="9:33" x14ac:dyDescent="0.25">
      <c r="I93" s="7" t="str">
        <f>K6</f>
        <v>11251223@@15125123gmail.com.ar</v>
      </c>
      <c r="J93" s="6">
        <f>K46</f>
        <v>3</v>
      </c>
    </row>
    <row r="94" spans="9:33" x14ac:dyDescent="0.25">
      <c r="I94" s="7">
        <f>L6</f>
        <v>12541</v>
      </c>
      <c r="J94" s="6">
        <f>L46</f>
        <v>4</v>
      </c>
    </row>
    <row r="95" spans="9:33" x14ac:dyDescent="0.25">
      <c r="I95" s="7">
        <f>M6</f>
        <v>1</v>
      </c>
      <c r="J95" s="6">
        <f>M46</f>
        <v>1946</v>
      </c>
    </row>
    <row r="96" spans="9:33" x14ac:dyDescent="0.25">
      <c r="I96" s="7">
        <f>N6</f>
        <v>1</v>
      </c>
      <c r="J96" s="6">
        <f>N46</f>
        <v>0</v>
      </c>
    </row>
    <row r="97" spans="9:39" x14ac:dyDescent="0.25">
      <c r="I97" s="7">
        <f>O6</f>
        <v>51</v>
      </c>
      <c r="J97" s="6">
        <f>H47</f>
        <v>4</v>
      </c>
    </row>
    <row r="98" spans="9:39" x14ac:dyDescent="0.25">
      <c r="I98" s="7">
        <f>P6</f>
        <v>22</v>
      </c>
      <c r="J98" s="6" t="str">
        <f>I47</f>
        <v>baloncesto</v>
      </c>
    </row>
    <row r="99" spans="9:39" ht="15.75" thickBot="1" x14ac:dyDescent="0.3">
      <c r="I99" s="7">
        <f>Q6</f>
        <v>4</v>
      </c>
      <c r="J99" s="6">
        <f>J47</f>
        <v>1</v>
      </c>
    </row>
    <row r="100" spans="9:39" x14ac:dyDescent="0.25">
      <c r="I100" s="7">
        <f>R6</f>
        <v>2023</v>
      </c>
      <c r="J100" s="6">
        <f>K47</f>
        <v>15</v>
      </c>
      <c r="AF100" t="s">
        <v>55</v>
      </c>
      <c r="AL100" s="19" t="s">
        <v>18</v>
      </c>
    </row>
    <row r="101" spans="9:39" ht="15.75" thickBot="1" x14ac:dyDescent="0.3">
      <c r="I101" s="7">
        <f>S6</f>
        <v>5523</v>
      </c>
      <c r="J101" s="6">
        <f>L47</f>
        <v>9</v>
      </c>
      <c r="AL101" s="20"/>
    </row>
    <row r="102" spans="9:39" ht="15.75" thickBot="1" x14ac:dyDescent="0.3">
      <c r="I102" s="7">
        <f>T6</f>
        <v>0</v>
      </c>
      <c r="J102" s="6">
        <f>M47</f>
        <v>1968</v>
      </c>
      <c r="AH102" s="22" t="s">
        <v>15</v>
      </c>
      <c r="AI102" s="23"/>
      <c r="AJ102" s="24"/>
      <c r="AL102" s="21"/>
    </row>
    <row r="103" spans="9:39" x14ac:dyDescent="0.25">
      <c r="I103" s="7">
        <f>H7</f>
        <v>2133</v>
      </c>
      <c r="J103" s="6">
        <f>N47</f>
        <v>1</v>
      </c>
      <c r="AB103" s="16"/>
      <c r="AD103" s="3" t="s">
        <v>1</v>
      </c>
      <c r="AE103" s="3" t="s">
        <v>8</v>
      </c>
      <c r="AF103" s="3" t="s">
        <v>9</v>
      </c>
      <c r="AG103" s="4" t="s">
        <v>13</v>
      </c>
      <c r="AH103" s="3" t="s">
        <v>43</v>
      </c>
      <c r="AI103" s="3" t="s">
        <v>44</v>
      </c>
      <c r="AJ103" s="3" t="s">
        <v>45</v>
      </c>
      <c r="AK103" s="3" t="s">
        <v>17</v>
      </c>
      <c r="AL103" s="3" t="s">
        <v>12</v>
      </c>
      <c r="AM103" s="17" t="s">
        <v>129</v>
      </c>
    </row>
    <row r="104" spans="9:39" x14ac:dyDescent="0.25">
      <c r="I104" s="7" t="str">
        <f>I7</f>
        <v>Carlos</v>
      </c>
      <c r="J104" s="6">
        <f>H48</f>
        <v>8</v>
      </c>
      <c r="AB104">
        <f>IF(ISNUMBER(MATCH(AG104,$AG$59:$AG$88,0)),AG104,"NO EXISTE")</f>
        <v>1</v>
      </c>
      <c r="AC104" t="b">
        <f>IF(AND(AK104=1,AL104=2),TRUE,FALSE)</f>
        <v>0</v>
      </c>
      <c r="AD104" s="7" t="str">
        <f>IF(AND($AC$104=TRUE,$AB$104&lt;&gt;"NO EXISTE",$AL$104=2),AD27,"")</f>
        <v/>
      </c>
      <c r="AE104" s="7" t="str">
        <f>IF(AND($AC$104=TRUE,$AB$104&lt;&gt;"NO EXISTE",$AL$104=2),AE27,"")</f>
        <v/>
      </c>
      <c r="AF104" s="7" t="str">
        <f>IF(AND($AC$104=TRUE,$AB$104&lt;&gt;"NO EXISTE",$AL$104=2),AF27,"")</f>
        <v/>
      </c>
      <c r="AG104" s="8">
        <f>AG27</f>
        <v>1</v>
      </c>
      <c r="AH104" s="7" t="str">
        <f>IF(AND($AC$104=TRUE,$AB$104&lt;&gt;"NO EXISTE",$AL$104=2),AH27,"")</f>
        <v/>
      </c>
      <c r="AI104" s="7" t="str">
        <f>IF(AND($AC$104=TRUE,$AB$104&lt;&gt;"NO EXISTE",$AL$104=2),AI27,"")</f>
        <v/>
      </c>
      <c r="AJ104" s="7" t="str">
        <f>IF(AND($AC$104=TRUE,$AB$104&lt;&gt;"NO EXISTE",$AL$104=2),AJ27,"")</f>
        <v/>
      </c>
      <c r="AK104" s="12">
        <f t="shared" ref="AK104:AL110" si="65">AK27</f>
        <v>0</v>
      </c>
      <c r="AL104" s="7">
        <f>AL27</f>
        <v>1</v>
      </c>
      <c r="AM104" s="15">
        <v>1</v>
      </c>
    </row>
    <row r="105" spans="9:39" x14ac:dyDescent="0.25">
      <c r="I105" s="7" t="str">
        <f>J7</f>
        <v>Munios</v>
      </c>
      <c r="J105" s="6" t="str">
        <f>I48</f>
        <v>voley</v>
      </c>
      <c r="AB105">
        <f>IF(ISNUMBER(MATCH(AG105,$AG$59:$AG$88,0)),AG105,"NO EXISTE")</f>
        <v>2</v>
      </c>
      <c r="AC105" t="b">
        <f>IF(AND(AK105=1,AL105=2),TRUE,FALSE)</f>
        <v>1</v>
      </c>
      <c r="AD105" s="7">
        <f>IF(AND($AC$105=TRUE,$AB$105&lt;&gt;"NO EXISTE",$AL$105=2),AD28,"")</f>
        <v>2133</v>
      </c>
      <c r="AE105" s="7" t="str">
        <f>IF(AND($AC$105=TRUE,$AB$105&lt;&gt;"NO EXISTE",$AL$105=2),AE28,"")</f>
        <v>Carlos</v>
      </c>
      <c r="AF105" s="7" t="str">
        <f>IF(AND($AC$105=TRUE,$AB$105&lt;&gt;"NO EXISTE",$AL$105=2),AF28,"")</f>
        <v>Munios</v>
      </c>
      <c r="AG105" s="8">
        <f t="shared" ref="AG105:AG133" si="66">AG28</f>
        <v>2</v>
      </c>
      <c r="AH105" s="7">
        <f>IF(AND($AC$105=TRUE,$AB$105&lt;&gt;"NO EXISTE",$AL$105=2),AH28,"")</f>
        <v>17</v>
      </c>
      <c r="AI105" s="7">
        <f>IF(AND($AC$105=TRUE,$AB$105&lt;&gt;"NO EXISTE",$AL$105=2),AI28,"")</f>
        <v>2</v>
      </c>
      <c r="AJ105" s="7">
        <f>IF(AND($AC$105=TRUE,$AB$105&lt;&gt;"NO EXISTE",$AL$105=2),AJ28,"")</f>
        <v>1919</v>
      </c>
      <c r="AK105" s="12">
        <f t="shared" si="65"/>
        <v>1</v>
      </c>
      <c r="AL105" s="13">
        <f t="shared" si="65"/>
        <v>2</v>
      </c>
      <c r="AM105" s="15">
        <v>2</v>
      </c>
    </row>
    <row r="106" spans="9:39" x14ac:dyDescent="0.25">
      <c r="I106" s="7" t="str">
        <f>K7</f>
        <v>512@@5125gmail.com.ar</v>
      </c>
      <c r="J106" s="6">
        <f>J48</f>
        <v>5</v>
      </c>
      <c r="AB106" t="str">
        <f t="shared" ref="AB106:AB133" si="67">IF(ISNUMBER(MATCH(AG106,$AG$59:$AG$88,0)),AG106,"NO EXISTE")</f>
        <v>NO EXISTE</v>
      </c>
      <c r="AC106" t="b">
        <f t="shared" ref="AC106:AC133" si="68">IF(AND(AK106=1,AL106=2),TRUE,FALSE)</f>
        <v>0</v>
      </c>
      <c r="AD106" s="7" t="str">
        <f>IF(AND($AC$106=TRUE,$AB$106&lt;&gt;"NO EXISTE",$AL$106=2),AD29,"")</f>
        <v/>
      </c>
      <c r="AE106" s="7" t="str">
        <f>IF(AND($AC$106=TRUE,$AB$106&lt;&gt;"NO EXISTE",$AL$106=2),AE29,"")</f>
        <v/>
      </c>
      <c r="AF106" s="7" t="str">
        <f>IF(AND($AC$106=TRUE,$AB$106&lt;&gt;"NO EXISTE",$AL$106=2),AF29,"")</f>
        <v/>
      </c>
      <c r="AG106" s="8">
        <f t="shared" si="66"/>
        <v>3</v>
      </c>
      <c r="AH106" s="7" t="str">
        <f>IF(AND($AC$106=TRUE,$AB$106&lt;&gt;"NO EXISTE",$AL$106=2),AH29,"")</f>
        <v/>
      </c>
      <c r="AI106" s="7" t="str">
        <f>IF(AND($AC$106=TRUE,$AB$106&lt;&gt;"NO EXISTE",$AL$106=2),AI29,"")</f>
        <v/>
      </c>
      <c r="AJ106" s="7" t="str">
        <f>IF(AND($AC$106=TRUE,$AB$106&lt;&gt;"NO EXISTE",$AL$106=2),AJ29,"")</f>
        <v/>
      </c>
      <c r="AK106" s="12">
        <f t="shared" si="65"/>
        <v>1</v>
      </c>
      <c r="AL106" s="7">
        <f t="shared" si="65"/>
        <v>3</v>
      </c>
      <c r="AM106" s="15">
        <v>3</v>
      </c>
    </row>
    <row r="107" spans="9:39" x14ac:dyDescent="0.25">
      <c r="I107" s="7">
        <f>L7</f>
        <v>5112561</v>
      </c>
      <c r="J107" s="6">
        <f>K48</f>
        <v>26</v>
      </c>
      <c r="AB107" t="str">
        <f t="shared" si="67"/>
        <v>NO EXISTE</v>
      </c>
      <c r="AC107" t="b">
        <f t="shared" si="68"/>
        <v>1</v>
      </c>
      <c r="AD107" s="7" t="str">
        <f>IF(AND($AC$107=TRUE,$AB$107&lt;&gt;"NO EXISTE",$AL$107=2),AD30,"")</f>
        <v/>
      </c>
      <c r="AE107" s="7" t="str">
        <f>IF(AND($AC$107=TRUE,$AB$107&lt;&gt;"NO EXISTE",$AL$107=2),AE30,"")</f>
        <v/>
      </c>
      <c r="AF107" s="7" t="str">
        <f>IF(AND($AC$107=TRUE,$AB$107&lt;&gt;"NO EXISTE",$AL$107=2),AF30,"")</f>
        <v/>
      </c>
      <c r="AG107" s="8">
        <f t="shared" si="66"/>
        <v>4</v>
      </c>
      <c r="AH107" s="7" t="str">
        <f>IF(AND($AC$107=TRUE,$AB$107&lt;&gt;"NO EXISTE",$AL$107=2),AH30,"")</f>
        <v/>
      </c>
      <c r="AI107" s="7" t="str">
        <f>IF(AND($AC$107=TRUE,$AB$107&lt;&gt;"NO EXISTE",$AL$107=2),AI30,"")</f>
        <v/>
      </c>
      <c r="AJ107" s="7" t="str">
        <f>IF(AND($AC$107=TRUE,$AB$107&lt;&gt;"NO EXISTE",$AL$107=2),AJ30,"")</f>
        <v/>
      </c>
      <c r="AK107" s="12">
        <f t="shared" si="65"/>
        <v>1</v>
      </c>
      <c r="AL107" s="13">
        <f t="shared" si="65"/>
        <v>2</v>
      </c>
      <c r="AM107" s="15">
        <v>4</v>
      </c>
    </row>
    <row r="108" spans="9:39" x14ac:dyDescent="0.25">
      <c r="I108" s="7">
        <f>M7</f>
        <v>2</v>
      </c>
      <c r="J108" s="6">
        <f>L48</f>
        <v>3</v>
      </c>
      <c r="AB108">
        <f t="shared" si="67"/>
        <v>5</v>
      </c>
      <c r="AC108" t="b">
        <f t="shared" si="68"/>
        <v>1</v>
      </c>
      <c r="AD108" s="7">
        <f>IF(AND($AC$108=TRUE,$AB$108&lt;&gt;"NO EXISTE",$AL$108=2),AD31,"")</f>
        <v>131233</v>
      </c>
      <c r="AE108" s="7" t="str">
        <f>IF(AND($AC$108=TRUE,$AB$108&lt;&gt;"NO EXISTE",$AL$108=2),AE31,"")</f>
        <v>Gabriel</v>
      </c>
      <c r="AF108" s="7" t="str">
        <f>IF(AND($AC$108=TRUE,$AB$108&lt;&gt;"NO EXISTE",$AL$108=2),AF31,"")</f>
        <v>Dabinchi</v>
      </c>
      <c r="AG108" s="8">
        <f t="shared" si="66"/>
        <v>5</v>
      </c>
      <c r="AH108" s="7">
        <f>IF(AND($AC$108=TRUE,$AB$108&lt;&gt;"NO EXISTE",$AL$108=2),AH31,"")</f>
        <v>23</v>
      </c>
      <c r="AI108" s="7">
        <f>IF(AND($AC$108=TRUE,$AB$108&lt;&gt;"NO EXISTE",$AL$108=2),AI31,"")</f>
        <v>4</v>
      </c>
      <c r="AJ108" s="7">
        <f>IF(AND($AC$108=TRUE,$AB$108&lt;&gt;"NO EXISTE",$AL$108=2),AJ31,"")</f>
        <v>1940</v>
      </c>
      <c r="AK108" s="12">
        <f t="shared" si="65"/>
        <v>1</v>
      </c>
      <c r="AL108" s="13">
        <f>AL31</f>
        <v>2</v>
      </c>
      <c r="AM108" s="15">
        <v>5</v>
      </c>
    </row>
    <row r="109" spans="9:39" x14ac:dyDescent="0.25">
      <c r="I109" s="7">
        <f>N7</f>
        <v>2</v>
      </c>
      <c r="J109" s="6">
        <f>M48</f>
        <v>2017</v>
      </c>
      <c r="AB109">
        <f t="shared" si="67"/>
        <v>6</v>
      </c>
      <c r="AC109" t="b">
        <f t="shared" si="68"/>
        <v>0</v>
      </c>
      <c r="AD109" s="7" t="str">
        <f>IF(AND($AC$109=TRUE,$AB$109&lt;&gt;"NO EXISTE",$AL$109=2),AD32,"")</f>
        <v/>
      </c>
      <c r="AE109" s="7" t="str">
        <f>IF(AND($AC$109=TRUE,$AB$109&lt;&gt;"NO EXISTE",$AL$109=2),AE32,"")</f>
        <v/>
      </c>
      <c r="AF109" s="7" t="str">
        <f>IF(AND($AC$109=TRUE,$AB$109&lt;&gt;"NO EXISTE",$AL$109=2),AF32,"")</f>
        <v/>
      </c>
      <c r="AG109" s="8">
        <f t="shared" si="66"/>
        <v>6</v>
      </c>
      <c r="AH109" s="7" t="str">
        <f>IF(AND($AC$109=TRUE,$AB$109&lt;&gt;"NO EXISTE",$AL$109=2),AH32,"")</f>
        <v/>
      </c>
      <c r="AI109" s="7" t="str">
        <f>IF(AND($AC$109=TRUE,$AB$109&lt;&gt;"NO EXISTE",$AL$109=2),AI32,"")</f>
        <v/>
      </c>
      <c r="AJ109" s="7" t="str">
        <f>IF(AND($AC$109=TRUE,$AB$109&lt;&gt;"NO EXISTE",$AL$109=2),AJ32,"")</f>
        <v/>
      </c>
      <c r="AK109" s="12">
        <f t="shared" si="65"/>
        <v>1</v>
      </c>
      <c r="AL109" s="7">
        <f t="shared" si="65"/>
        <v>4</v>
      </c>
      <c r="AM109" s="15">
        <v>6</v>
      </c>
    </row>
    <row r="110" spans="9:39" x14ac:dyDescent="0.25">
      <c r="I110" s="7">
        <f>O7</f>
        <v>556</v>
      </c>
      <c r="J110" s="6">
        <f>N48</f>
        <v>1</v>
      </c>
      <c r="AB110">
        <f t="shared" si="67"/>
        <v>7</v>
      </c>
      <c r="AC110" t="b">
        <f t="shared" si="68"/>
        <v>0</v>
      </c>
      <c r="AD110" s="7" t="str">
        <f>IF(AND($AC$110=TRUE,$AB$110&lt;&gt;"NO EXISTE",$AL$110=2),AD33,"")</f>
        <v/>
      </c>
      <c r="AE110" s="7" t="str">
        <f>IF(AND($AC$110=TRUE,$AB$110&lt;&gt;"NO EXISTE",$AL$110=2),AE33,"")</f>
        <v/>
      </c>
      <c r="AF110" s="7" t="str">
        <f>IF(AND($AC$110=TRUE,$AB$110&lt;&gt;"NO EXISTE",$AL$110=2),AF33,"")</f>
        <v/>
      </c>
      <c r="AG110" s="8">
        <f t="shared" si="66"/>
        <v>7</v>
      </c>
      <c r="AH110" s="7" t="str">
        <f>IF(AND($AC$110=TRUE,$AB$110&lt;&gt;"NO EXISTE",$AL$110=2),AH33,"")</f>
        <v/>
      </c>
      <c r="AI110" s="7" t="str">
        <f>IF(AND($AC$110=TRUE,$AB$110&lt;&gt;"NO EXISTE",$AL$110=2),AI33,"")</f>
        <v/>
      </c>
      <c r="AJ110" s="7" t="str">
        <f>IF(AND($AC$110=TRUE,$AB$110&lt;&gt;"NO EXISTE",$AL$110=2),AJ33,"")</f>
        <v/>
      </c>
      <c r="AK110" s="12">
        <f t="shared" si="65"/>
        <v>0</v>
      </c>
      <c r="AL110" s="13">
        <f t="shared" si="65"/>
        <v>2</v>
      </c>
      <c r="AM110" s="15">
        <v>7</v>
      </c>
    </row>
    <row r="111" spans="9:39" x14ac:dyDescent="0.25">
      <c r="I111" s="7">
        <f>P7</f>
        <v>17</v>
      </c>
      <c r="J111" s="6">
        <f>H49</f>
        <v>10</v>
      </c>
      <c r="AB111">
        <f t="shared" si="67"/>
        <v>8</v>
      </c>
      <c r="AC111" t="b">
        <f t="shared" si="68"/>
        <v>0</v>
      </c>
      <c r="AD111" s="7" t="str">
        <f>IF(AND($AC$111=TRUE,$AB$111&lt;&gt;"NO EXISTE",$AL$111=2),AD34,"")</f>
        <v/>
      </c>
      <c r="AE111" s="7" t="str">
        <f>IF(AND($AC$111=TRUE,$AB$111&lt;&gt;"NO EXISTE",$AL$111=2),AE34,"")</f>
        <v/>
      </c>
      <c r="AF111" s="7" t="str">
        <f>IF(AND($AC$111=TRUE,$AB$111&lt;&gt;"NO EXISTE",$AL$111=2),AF34,"")</f>
        <v/>
      </c>
      <c r="AG111" s="8">
        <f t="shared" si="66"/>
        <v>8</v>
      </c>
      <c r="AH111" s="7" t="str">
        <f>IF(AND($AC$111=TRUE,$AB$111&lt;&gt;"NO EXISTE",$AL$111=2),AH34,"")</f>
        <v/>
      </c>
      <c r="AI111" s="7" t="str">
        <f>IF(AND($AC$111=TRUE,$AB$111&lt;&gt;"NO EXISTE",$AL$111=2),AI34,"")</f>
        <v/>
      </c>
      <c r="AJ111" s="7" t="str">
        <f>IF(AND($AC$111=TRUE,$AB$111&lt;&gt;"NO EXISTE",$AL$111=2),AJ34,"")</f>
        <v/>
      </c>
      <c r="AK111" s="12">
        <f t="shared" ref="AK111:AL133" si="69">AK34</f>
        <v>0</v>
      </c>
      <c r="AL111" s="7">
        <f t="shared" si="69"/>
        <v>4</v>
      </c>
      <c r="AM111" s="15">
        <v>8</v>
      </c>
    </row>
    <row r="112" spans="9:39" x14ac:dyDescent="0.25">
      <c r="I112" s="7">
        <f>Q7</f>
        <v>2</v>
      </c>
      <c r="J112" s="6" t="str">
        <f>I49</f>
        <v>natacion</v>
      </c>
      <c r="AB112" t="str">
        <f t="shared" si="67"/>
        <v>NO EXISTE</v>
      </c>
      <c r="AC112" t="b">
        <f t="shared" si="68"/>
        <v>1</v>
      </c>
      <c r="AD112" s="7" t="str">
        <f>IF(AND($AC$112=TRUE,$AB$112&lt;&gt;"NO EXISTE",$AL$112=2),AD35,"")</f>
        <v/>
      </c>
      <c r="AE112" s="7" t="str">
        <f>IF(AND($AC$112=TRUE,$AB$112&lt;&gt;"NO EXISTE",$AL$112=2),AE35,"")</f>
        <v/>
      </c>
      <c r="AF112" s="7" t="str">
        <f>IF(AND($AC$112=TRUE,$AB$112&lt;&gt;"NO EXISTE",$AL$112=2),AF35,"")</f>
        <v/>
      </c>
      <c r="AG112" s="8">
        <f t="shared" si="66"/>
        <v>9</v>
      </c>
      <c r="AH112" s="7" t="str">
        <f>IF(AND($AC$112=TRUE,$AB$112&lt;&gt;"NO EXISTE",$AL$112=2),AH35,"")</f>
        <v/>
      </c>
      <c r="AI112" s="7" t="str">
        <f>IF(AND($AC$112=TRUE,$AB$112&lt;&gt;"NO EXISTE",$AL$112=2),AI35,"")</f>
        <v/>
      </c>
      <c r="AJ112" s="7" t="str">
        <f>IF(AND($AC$112=TRUE,$AB$112&lt;&gt;"NO EXISTE",$AL$112=2),AJ35,"")</f>
        <v/>
      </c>
      <c r="AK112" s="12">
        <f t="shared" si="69"/>
        <v>1</v>
      </c>
      <c r="AL112" s="13">
        <f t="shared" si="69"/>
        <v>2</v>
      </c>
      <c r="AM112" s="15">
        <v>9</v>
      </c>
    </row>
    <row r="113" spans="9:39" x14ac:dyDescent="0.25">
      <c r="I113" s="7">
        <f>R7</f>
        <v>1919</v>
      </c>
      <c r="J113" s="6">
        <f>J49</f>
        <v>2</v>
      </c>
      <c r="AB113" t="str">
        <f t="shared" si="67"/>
        <v>NO EXISTE</v>
      </c>
      <c r="AC113" t="b">
        <f t="shared" si="68"/>
        <v>0</v>
      </c>
      <c r="AD113" s="7" t="str">
        <f>IF(AND($AC$113=TRUE,$AB$113&lt;&gt;"NO EXISTE",$AL$113=2),AD36,"")</f>
        <v/>
      </c>
      <c r="AE113" s="7" t="str">
        <f>IF(AND($AC$113=TRUE,$AB$113&lt;&gt;"NO EXISTE",$AL$113=2),AE36,"")</f>
        <v/>
      </c>
      <c r="AF113" s="7" t="str">
        <f>IF(AND($AC$113=TRUE,$AB$113&lt;&gt;"NO EXISTE",$AL$113=2),AF36,"")</f>
        <v/>
      </c>
      <c r="AG113" s="8">
        <f t="shared" si="66"/>
        <v>10</v>
      </c>
      <c r="AH113" s="7" t="str">
        <f>IF(AND($AC$113=TRUE,$AB$113&lt;&gt;"NO EXISTE",$AL$113=2),AH36,"")</f>
        <v/>
      </c>
      <c r="AI113" s="7" t="str">
        <f>IF(AND($AC$113=TRUE,$AB$113&lt;&gt;"NO EXISTE",$AL$113=2),AI36,"")</f>
        <v/>
      </c>
      <c r="AJ113" s="7" t="str">
        <f>IF(AND($AC$113=TRUE,$AB$113&lt;&gt;"NO EXISTE",$AL$113=2),AJ36,"")</f>
        <v/>
      </c>
      <c r="AK113" s="12">
        <f t="shared" si="69"/>
        <v>0</v>
      </c>
      <c r="AL113" s="7">
        <f t="shared" si="69"/>
        <v>4</v>
      </c>
      <c r="AM113" s="15">
        <v>10</v>
      </c>
    </row>
    <row r="114" spans="9:39" x14ac:dyDescent="0.25">
      <c r="I114" s="7">
        <f>S7</f>
        <v>5565</v>
      </c>
      <c r="J114" s="6">
        <f>K49</f>
        <v>21</v>
      </c>
      <c r="AB114" t="str">
        <f t="shared" si="67"/>
        <v>NO EXISTE</v>
      </c>
      <c r="AC114" t="b">
        <f t="shared" si="68"/>
        <v>0</v>
      </c>
      <c r="AD114" s="7" t="str">
        <f>IF(AND($AC$114=TRUE,$AB$114&lt;&gt;"NO EXISTE",$AL$114=2),AD37,"")</f>
        <v/>
      </c>
      <c r="AE114" s="7" t="str">
        <f>IF(AND($AC$114=TRUE,$AB$114&lt;&gt;"NO EXISTE",$AL$114=2),AE37,"")</f>
        <v/>
      </c>
      <c r="AF114" s="7" t="str">
        <f>IF(AND($AC$114=TRUE,$AB$114&lt;&gt;"NO EXISTE",$AL$114=2),AF37,"")</f>
        <v/>
      </c>
      <c r="AG114" s="8">
        <f t="shared" si="66"/>
        <v>11</v>
      </c>
      <c r="AH114" s="7" t="str">
        <f>IF(AND($AC$114=TRUE,$AB$114&lt;&gt;"NO EXISTE",$AL$114=2),AH37,"")</f>
        <v/>
      </c>
      <c r="AI114" s="7" t="str">
        <f>IF(AND($AC$114=TRUE,$AB$114&lt;&gt;"NO EXISTE",$AL$114=2),AI37,"")</f>
        <v/>
      </c>
      <c r="AJ114" s="7" t="str">
        <f>IF(AND($AC$114=TRUE,$AB$114&lt;&gt;"NO EXISTE",$AL$114=2),AJ37,"")</f>
        <v/>
      </c>
      <c r="AK114" s="12">
        <f t="shared" si="69"/>
        <v>1</v>
      </c>
      <c r="AL114" s="7">
        <f t="shared" si="69"/>
        <v>3</v>
      </c>
      <c r="AM114" s="15">
        <v>11</v>
      </c>
    </row>
    <row r="115" spans="9:39" x14ac:dyDescent="0.25">
      <c r="I115" s="7">
        <f>T7</f>
        <v>1</v>
      </c>
      <c r="J115" s="6">
        <f>L49</f>
        <v>4</v>
      </c>
      <c r="AB115" t="str">
        <f t="shared" si="67"/>
        <v>NO EXISTE</v>
      </c>
      <c r="AC115" t="b">
        <f t="shared" si="68"/>
        <v>0</v>
      </c>
      <c r="AD115" s="7" t="str">
        <f>IF(AND($AC$115=TRUE,$AB$115&lt;&gt;"NO EXISTE",$AL$115=2),AD38,"")</f>
        <v/>
      </c>
      <c r="AE115" s="7" t="str">
        <f>IF(AND($AC$115=TRUE,$AB$115&lt;&gt;"NO EXISTE",$AL$115=2),AE38,"")</f>
        <v/>
      </c>
      <c r="AF115" s="7" t="str">
        <f>IF(AND($AC$115=TRUE,$AB$115&lt;&gt;"NO EXISTE",$AL$115=2),AF38,"")</f>
        <v/>
      </c>
      <c r="AG115" s="8">
        <f t="shared" si="66"/>
        <v>12</v>
      </c>
      <c r="AH115" s="7" t="str">
        <f>IF(AND($AC$115=TRUE,$AB$115&lt;&gt;"NO EXISTE",$AL$115=2),AH38,"")</f>
        <v/>
      </c>
      <c r="AI115" s="7" t="str">
        <f>IF(AND($AC$115=TRUE,$AB$115&lt;&gt;"NO EXISTE",$AL$115=2),AI38,"")</f>
        <v/>
      </c>
      <c r="AJ115" s="7" t="str">
        <f>IF(AND($AC$115=TRUE,$AB$115&lt;&gt;"NO EXISTE",$AL$115=2),AJ38,"")</f>
        <v/>
      </c>
      <c r="AK115" s="12">
        <f t="shared" si="69"/>
        <v>0</v>
      </c>
      <c r="AL115" s="13">
        <f t="shared" si="69"/>
        <v>2</v>
      </c>
      <c r="AM115" s="15">
        <v>12</v>
      </c>
    </row>
    <row r="116" spans="9:39" x14ac:dyDescent="0.25">
      <c r="I116" s="7">
        <f>H8</f>
        <v>13223</v>
      </c>
      <c r="J116" s="6">
        <f>M49</f>
        <v>1986</v>
      </c>
      <c r="AB116" t="str">
        <f t="shared" si="67"/>
        <v>NO EXISTE</v>
      </c>
      <c r="AC116" t="b">
        <f t="shared" si="68"/>
        <v>0</v>
      </c>
      <c r="AD116" s="7" t="str">
        <f>IF(AND($AC$116=TRUE,$AB$116&lt;&gt;"NO EXISTE",$AL$116=2),AD39,"")</f>
        <v/>
      </c>
      <c r="AE116" s="7" t="str">
        <f>IF(AND($AC$116=TRUE,$AB$116&lt;&gt;"NO EXISTE",$AL$116=2),AE39,"")</f>
        <v/>
      </c>
      <c r="AF116" s="7" t="str">
        <f>IF(AND($AC$116=TRUE,$AB$116&lt;&gt;"NO EXISTE",$AL$116=2),AF39,"")</f>
        <v/>
      </c>
      <c r="AG116" s="8">
        <f t="shared" si="66"/>
        <v>13</v>
      </c>
      <c r="AH116" s="7" t="str">
        <f>IF(AND($AC$116=TRUE,$AB$116&lt;&gt;"NO EXISTE",$AL$116=2),AH39,"")</f>
        <v/>
      </c>
      <c r="AI116" s="7" t="str">
        <f>IF(AND($AC$116=TRUE,$AB$116&lt;&gt;"NO EXISTE",$AL$116=2),AI39,"")</f>
        <v/>
      </c>
      <c r="AJ116" s="7" t="str">
        <f>IF(AND($AC$116=TRUE,$AB$116&lt;&gt;"NO EXISTE",$AL$116=2),AJ39,"")</f>
        <v/>
      </c>
      <c r="AK116" s="12">
        <f t="shared" si="69"/>
        <v>0</v>
      </c>
      <c r="AL116" s="7">
        <f t="shared" si="69"/>
        <v>3</v>
      </c>
      <c r="AM116" s="15">
        <v>13</v>
      </c>
    </row>
    <row r="117" spans="9:39" x14ac:dyDescent="0.25">
      <c r="I117" s="7" t="str">
        <f>I8</f>
        <v>Jose</v>
      </c>
      <c r="J117" s="6">
        <f>N49</f>
        <v>1</v>
      </c>
      <c r="AB117" t="str">
        <f t="shared" si="67"/>
        <v>NO EXISTE</v>
      </c>
      <c r="AC117" t="b">
        <f t="shared" si="68"/>
        <v>0</v>
      </c>
      <c r="AD117" s="7" t="str">
        <f>IF(AND($AC$117=TRUE,$AB$117&lt;&gt;"NO EXISTE",$AL$117=2),AD40,"")</f>
        <v/>
      </c>
      <c r="AE117" s="7" t="str">
        <f>IF(AND($AC$117=TRUE,$AB$117&lt;&gt;"NO EXISTE",$AL$117=2),AE40,"")</f>
        <v/>
      </c>
      <c r="AF117" s="7" t="str">
        <f>IF(AND($AC$117=TRUE,$AB$117&lt;&gt;"NO EXISTE",$AL$117=2),AF40,"")</f>
        <v/>
      </c>
      <c r="AG117" s="8">
        <f t="shared" si="66"/>
        <v>14</v>
      </c>
      <c r="AH117" s="7" t="str">
        <f>IF(AND($AC$117=TRUE,$AB$117&lt;&gt;"NO EXISTE",$AL$117=2),AH40,"")</f>
        <v/>
      </c>
      <c r="AI117" s="7" t="str">
        <f>IF(AND($AC$117=TRUE,$AB$117&lt;&gt;"NO EXISTE",$AL$117=2),AI40,"")</f>
        <v/>
      </c>
      <c r="AJ117" s="7" t="str">
        <f>IF(AND($AC$117=TRUE,$AB$117&lt;&gt;"NO EXISTE",$AL$117=2),AJ40,"")</f>
        <v/>
      </c>
      <c r="AK117" s="12">
        <f t="shared" si="69"/>
        <v>0</v>
      </c>
      <c r="AL117" s="7">
        <f t="shared" si="69"/>
        <v>3</v>
      </c>
      <c r="AM117" s="15">
        <v>14</v>
      </c>
    </row>
    <row r="118" spans="9:39" x14ac:dyDescent="0.25">
      <c r="I118" s="7" t="str">
        <f>J8</f>
        <v>Fernandez</v>
      </c>
      <c r="J118" s="6">
        <f>H50</f>
        <v>3</v>
      </c>
      <c r="AB118" t="str">
        <f t="shared" si="67"/>
        <v>NO EXISTE</v>
      </c>
      <c r="AC118" t="b">
        <f t="shared" si="68"/>
        <v>0</v>
      </c>
      <c r="AD118" s="7" t="str">
        <f>IF(AND($AC$118=TRUE,$AB$118&lt;&gt;"NO EXISTE",$AL$118=2),AD41,"")</f>
        <v/>
      </c>
      <c r="AE118" s="7" t="str">
        <f>IF(AND($AC$118=TRUE,$AB$118&lt;&gt;"NO EXISTE",$AL$118=2),AE41,"")</f>
        <v/>
      </c>
      <c r="AF118" s="7" t="str">
        <f>IF(AND($AC$118=TRUE,$AB$118&lt;&gt;"NO EXISTE",$AL$118=2),AF41,"")</f>
        <v/>
      </c>
      <c r="AG118" s="8">
        <f t="shared" si="66"/>
        <v>15</v>
      </c>
      <c r="AH118" s="7" t="str">
        <f>IF(AND($AC$118=TRUE,$AB$118&lt;&gt;"NO EXISTE",$AL$118=2),AH41,"")</f>
        <v/>
      </c>
      <c r="AI118" s="7" t="str">
        <f>IF(AND($AC$118=TRUE,$AB$118&lt;&gt;"NO EXISTE",$AL$118=2),AI41,"")</f>
        <v/>
      </c>
      <c r="AJ118" s="7" t="str">
        <f>IF(AND($AC$118=TRUE,$AB$118&lt;&gt;"NO EXISTE",$AL$118=2),AJ41,"")</f>
        <v/>
      </c>
      <c r="AK118" s="12">
        <f t="shared" si="69"/>
        <v>1</v>
      </c>
      <c r="AL118" s="7">
        <f t="shared" si="69"/>
        <v>4</v>
      </c>
      <c r="AM118" s="15">
        <v>15</v>
      </c>
    </row>
    <row r="119" spans="9:39" x14ac:dyDescent="0.25">
      <c r="I119" s="7" t="str">
        <f>K8</f>
        <v>12512@@51251gmail.com.ar</v>
      </c>
      <c r="J119" s="6" t="str">
        <f>I50</f>
        <v>racvi</v>
      </c>
      <c r="AB119" t="str">
        <f t="shared" si="67"/>
        <v>NO EXISTE</v>
      </c>
      <c r="AC119" t="b">
        <f t="shared" si="68"/>
        <v>0</v>
      </c>
      <c r="AD119" s="7" t="str">
        <f>IF(AND($AC$119=TRUE,$AB$119&lt;&gt;"NO EXISTE",$AL$119=2),AD42,"")</f>
        <v/>
      </c>
      <c r="AE119" s="7" t="str">
        <f>IF(AND($AC$119=TRUE,$AB$119&lt;&gt;"NO EXISTE",$AL$119=2),AE42,"")</f>
        <v/>
      </c>
      <c r="AF119" s="7" t="str">
        <f>IF(AND($AC$119=TRUE,$AB$119&lt;&gt;"NO EXISTE",$AL$119=2),AF42,"")</f>
        <v/>
      </c>
      <c r="AG119" s="8">
        <f t="shared" si="66"/>
        <v>16</v>
      </c>
      <c r="AH119" s="7" t="str">
        <f>IF(AND($AC$119=TRUE,$AB$119&lt;&gt;"NO EXISTE",$AL$119=2),AH42,"")</f>
        <v/>
      </c>
      <c r="AI119" s="7" t="str">
        <f>IF(AND($AC$119=TRUE,$AB$119&lt;&gt;"NO EXISTE",$AL$119=2),AI42,"")</f>
        <v/>
      </c>
      <c r="AJ119" s="7" t="str">
        <f>IF(AND($AC$119=TRUE,$AB$119&lt;&gt;"NO EXISTE",$AL$119=2),AJ42,"")</f>
        <v/>
      </c>
      <c r="AK119" s="12">
        <f t="shared" si="69"/>
        <v>0</v>
      </c>
      <c r="AL119" s="13">
        <f t="shared" si="69"/>
        <v>2</v>
      </c>
      <c r="AM119" s="15">
        <v>16</v>
      </c>
    </row>
    <row r="120" spans="9:39" x14ac:dyDescent="0.25">
      <c r="I120" s="7">
        <f>L8</f>
        <v>5643634</v>
      </c>
      <c r="J120" s="6">
        <f>J50</f>
        <v>3</v>
      </c>
      <c r="AB120" t="str">
        <f t="shared" si="67"/>
        <v>NO EXISTE</v>
      </c>
      <c r="AC120" t="b">
        <f t="shared" si="68"/>
        <v>1</v>
      </c>
      <c r="AD120" s="7" t="str">
        <f>IF(AND($AC$120=TRUE,$AB$120&lt;&gt;"NO EXISTE",$AL$120=2),AD43,"")</f>
        <v/>
      </c>
      <c r="AE120" s="7" t="str">
        <f>IF(AND($AC$120=TRUE,$AB$120&lt;&gt;"NO EXISTE",$AL$120=2),AE43,"")</f>
        <v/>
      </c>
      <c r="AF120" s="7" t="str">
        <f>IF(AND($AC$120=TRUE,$AB$120&lt;&gt;"NO EXISTE",$AL$120=2),AF43,"")</f>
        <v/>
      </c>
      <c r="AG120" s="8">
        <f t="shared" si="66"/>
        <v>17</v>
      </c>
      <c r="AH120" s="7" t="str">
        <f>IF(AND($AC$120=TRUE,$AB$120&lt;&gt;"NO EXISTE",$AL$120=2),AH43,"")</f>
        <v/>
      </c>
      <c r="AI120" s="7" t="str">
        <f>IF(AND($AC$120=TRUE,$AB$120&lt;&gt;"NO EXISTE",$AL$120=2),AI43,"")</f>
        <v/>
      </c>
      <c r="AJ120" s="7" t="str">
        <f>IF(AND($AC$120=TRUE,$AB$120&lt;&gt;"NO EXISTE",$AL$120=2),AJ43,"")</f>
        <v/>
      </c>
      <c r="AK120" s="12">
        <f t="shared" si="69"/>
        <v>1</v>
      </c>
      <c r="AL120" s="13">
        <f t="shared" si="69"/>
        <v>2</v>
      </c>
      <c r="AM120" s="15">
        <v>17</v>
      </c>
    </row>
    <row r="121" spans="9:39" x14ac:dyDescent="0.25">
      <c r="I121" s="7">
        <f>M8</f>
        <v>3</v>
      </c>
      <c r="J121" s="6">
        <f>K50</f>
        <v>10</v>
      </c>
      <c r="AB121" t="str">
        <f t="shared" si="67"/>
        <v>NO EXISTE</v>
      </c>
      <c r="AC121" t="b">
        <f t="shared" si="68"/>
        <v>0</v>
      </c>
      <c r="AD121" s="7" t="str">
        <f>IF(AND($AC$121=TRUE,$AB$121&lt;&gt;"NO EXISTE",$AL$121=2),AD44,"")</f>
        <v/>
      </c>
      <c r="AE121" s="7" t="str">
        <f>IF(AND($AC$121=TRUE,$AB$121&lt;&gt;"NO EXISTE",$AL$121=2),AE44,"")</f>
        <v/>
      </c>
      <c r="AF121" s="7" t="str">
        <f>IF(AND($AC$121=TRUE,$AB$121&lt;&gt;"NO EXISTE",$AL$121=2),AF44,"")</f>
        <v/>
      </c>
      <c r="AG121" s="8">
        <f t="shared" si="66"/>
        <v>18</v>
      </c>
      <c r="AH121" s="7" t="str">
        <f>IF(AND($AC$121=TRUE,$AB$121&lt;&gt;"NO EXISTE",$AL$121=2),AH44,"")</f>
        <v/>
      </c>
      <c r="AI121" s="7" t="str">
        <f>IF(AND($AC$121=TRUE,$AB$121&lt;&gt;"NO EXISTE",$AL$121=2),AI44,"")</f>
        <v/>
      </c>
      <c r="AJ121" s="7" t="str">
        <f>IF(AND($AC$121=TRUE,$AB$121&lt;&gt;"NO EXISTE",$AL$121=2),AJ44,"")</f>
        <v/>
      </c>
      <c r="AK121" s="12">
        <f t="shared" si="69"/>
        <v>0</v>
      </c>
      <c r="AL121" s="7">
        <f t="shared" si="69"/>
        <v>1</v>
      </c>
      <c r="AM121" s="15">
        <v>18</v>
      </c>
    </row>
    <row r="122" spans="9:39" x14ac:dyDescent="0.25">
      <c r="I122" s="7">
        <f>N8</f>
        <v>3</v>
      </c>
      <c r="J122" s="6">
        <f>L50</f>
        <v>4</v>
      </c>
      <c r="AB122" t="str">
        <f t="shared" si="67"/>
        <v>NO EXISTE</v>
      </c>
      <c r="AC122" t="b">
        <f t="shared" si="68"/>
        <v>0</v>
      </c>
      <c r="AD122" s="7" t="str">
        <f>IF(AND($AC$122=TRUE,$AB$122&lt;&gt;"NO EXISTE",$AL$122=2),AD45,"")</f>
        <v/>
      </c>
      <c r="AE122" s="7" t="str">
        <f>IF(AND($AC$122=TRUE,$AB$122&lt;&gt;"NO EXISTE",$AL$122=2),AE45,"")</f>
        <v/>
      </c>
      <c r="AF122" s="7" t="str">
        <f>IF(AND($AC$122=TRUE,$AB$122&lt;&gt;"NO EXISTE",$AL$122=2),AF45,"")</f>
        <v/>
      </c>
      <c r="AG122" s="8">
        <f t="shared" si="66"/>
        <v>19</v>
      </c>
      <c r="AH122" s="7" t="str">
        <f>IF(AND($AC$122=TRUE,$AB$122&lt;&gt;"NO EXISTE",$AL$122=2),AH45,"")</f>
        <v/>
      </c>
      <c r="AI122" s="7" t="str">
        <f>IF(AND($AC$122=TRUE,$AB$122&lt;&gt;"NO EXISTE",$AL$122=2),AI45,"")</f>
        <v/>
      </c>
      <c r="AJ122" s="7" t="str">
        <f>IF(AND($AC$122=TRUE,$AB$122&lt;&gt;"NO EXISTE",$AL$122=2),AJ45,"")</f>
        <v/>
      </c>
      <c r="AK122" s="12">
        <f t="shared" si="69"/>
        <v>0</v>
      </c>
      <c r="AL122" s="7">
        <f t="shared" si="69"/>
        <v>3</v>
      </c>
      <c r="AM122" s="15">
        <v>19</v>
      </c>
    </row>
    <row r="123" spans="9:39" x14ac:dyDescent="0.25">
      <c r="I123" s="7">
        <f>O8</f>
        <v>23</v>
      </c>
      <c r="J123" s="6">
        <f>M50</f>
        <v>1914</v>
      </c>
      <c r="AB123" t="str">
        <f t="shared" si="67"/>
        <v>NO EXISTE</v>
      </c>
      <c r="AC123" t="b">
        <f t="shared" si="68"/>
        <v>1</v>
      </c>
      <c r="AD123" s="7" t="str">
        <f>IF(AND($AC$123=TRUE,$AB$123&lt;&gt;"NO EXISTE",$AL$123=2),AD46,"")</f>
        <v/>
      </c>
      <c r="AE123" s="7" t="str">
        <f>IF(AND($AC$123=TRUE,$AB$123&lt;&gt;"NO EXISTE",$AL$123=2),AE46,"")</f>
        <v/>
      </c>
      <c r="AF123" s="7" t="str">
        <f>IF(AND($AC$123=TRUE,$AB$123&lt;&gt;"NO EXISTE",$AL$123=2),AF46,"")</f>
        <v/>
      </c>
      <c r="AG123" s="8">
        <f t="shared" si="66"/>
        <v>20</v>
      </c>
      <c r="AH123" s="7" t="str">
        <f>IF(AND($AC$123=TRUE,$AB$123&lt;&gt;"NO EXISTE",$AL$123=2),AH46,"")</f>
        <v/>
      </c>
      <c r="AI123" s="7" t="str">
        <f>IF(AND($AC$123=TRUE,$AB$123&lt;&gt;"NO EXISTE",$AL$123=2),AI46,"")</f>
        <v/>
      </c>
      <c r="AJ123" s="7" t="str">
        <f>IF(AND($AC$123=TRUE,$AB$123&lt;&gt;"NO EXISTE",$AL$123=2),AJ46,"")</f>
        <v/>
      </c>
      <c r="AK123" s="12">
        <f t="shared" si="69"/>
        <v>1</v>
      </c>
      <c r="AL123" s="13">
        <f t="shared" si="69"/>
        <v>2</v>
      </c>
      <c r="AM123" s="15">
        <v>20</v>
      </c>
    </row>
    <row r="124" spans="9:39" x14ac:dyDescent="0.25">
      <c r="I124" s="7">
        <f>P8</f>
        <v>10</v>
      </c>
      <c r="J124" s="6">
        <f>N50</f>
        <v>1</v>
      </c>
      <c r="AB124" t="str">
        <f t="shared" si="67"/>
        <v>NO EXISTE</v>
      </c>
      <c r="AC124" t="b">
        <f t="shared" si="68"/>
        <v>0</v>
      </c>
      <c r="AD124" s="7" t="str">
        <f>IF(AND($AC$124=TRUE,$AB$124&lt;&gt;"NO EXISTE",$AL$124=2),AD47,"")</f>
        <v/>
      </c>
      <c r="AE124" s="7" t="str">
        <f>IF(AND($AC$124=TRUE,$AB$124&lt;&gt;"NO EXISTE",$AL$124=2),AE47,"")</f>
        <v/>
      </c>
      <c r="AF124" s="7" t="str">
        <f>IF(AND($AC$124=TRUE,$AB$124&lt;&gt;"NO EXISTE",$AL$124=2),AF47,"")</f>
        <v/>
      </c>
      <c r="AG124" s="8">
        <f t="shared" si="66"/>
        <v>21</v>
      </c>
      <c r="AH124" s="7" t="str">
        <f>IF(AND($AC$124=TRUE,$AB$124&lt;&gt;"NO EXISTE",$AL$124=2),AH47,"")</f>
        <v/>
      </c>
      <c r="AI124" s="7" t="str">
        <f>IF(AND($AC$124=TRUE,$AB$124&lt;&gt;"NO EXISTE",$AL$124=2),AI47,"")</f>
        <v/>
      </c>
      <c r="AJ124" s="7" t="str">
        <f>IF(AND($AC$124=TRUE,$AB$124&lt;&gt;"NO EXISTE",$AL$124=2),AJ47,"")</f>
        <v/>
      </c>
      <c r="AK124" s="12">
        <f t="shared" si="69"/>
        <v>1</v>
      </c>
      <c r="AL124" s="7">
        <f t="shared" si="69"/>
        <v>3</v>
      </c>
      <c r="AM124" s="15">
        <v>21</v>
      </c>
    </row>
    <row r="125" spans="9:39" x14ac:dyDescent="0.25">
      <c r="I125" s="7">
        <f>Q8</f>
        <v>5</v>
      </c>
      <c r="J125" s="6">
        <f>H51</f>
        <v>5</v>
      </c>
      <c r="AB125" t="str">
        <f t="shared" si="67"/>
        <v>NO EXISTE</v>
      </c>
      <c r="AC125" t="b">
        <f t="shared" si="68"/>
        <v>0</v>
      </c>
      <c r="AD125" s="7" t="str">
        <f>IF(AND($AC$125=TRUE,$AB$125&lt;&gt;"NO EXISTE",$AL$125=2),AD48,"")</f>
        <v/>
      </c>
      <c r="AE125" s="7" t="str">
        <f>IF(AND($AC$125=TRUE,$AB$125&lt;&gt;"NO EXISTE",$AL$125=2),AE48,"")</f>
        <v/>
      </c>
      <c r="AF125" s="7" t="str">
        <f>IF(AND($AC$125=TRUE,$AB$125&lt;&gt;"NO EXISTE",$AL$125=2),AF48,"")</f>
        <v/>
      </c>
      <c r="AG125" s="8">
        <f t="shared" si="66"/>
        <v>22</v>
      </c>
      <c r="AH125" s="7" t="str">
        <f>IF(AND($AC$125=TRUE,$AB$125&lt;&gt;"NO EXISTE",$AL$125=2),AH48,"")</f>
        <v/>
      </c>
      <c r="AI125" s="7" t="str">
        <f>IF(AND($AC$125=TRUE,$AB$125&lt;&gt;"NO EXISTE",$AL$125=2),AI48,"")</f>
        <v/>
      </c>
      <c r="AJ125" s="7" t="str">
        <f>IF(AND($AC$125=TRUE,$AB$125&lt;&gt;"NO EXISTE",$AL$125=2),AJ48,"")</f>
        <v/>
      </c>
      <c r="AK125" s="12">
        <f t="shared" si="69"/>
        <v>1</v>
      </c>
      <c r="AL125" s="7">
        <f t="shared" si="69"/>
        <v>4</v>
      </c>
      <c r="AM125" s="15">
        <v>22</v>
      </c>
    </row>
    <row r="126" spans="9:39" x14ac:dyDescent="0.25">
      <c r="I126" s="7">
        <f>R8</f>
        <v>1948</v>
      </c>
      <c r="J126" s="6" t="str">
        <f>I51</f>
        <v>batquebool</v>
      </c>
      <c r="AB126" t="str">
        <f t="shared" si="67"/>
        <v>NO EXISTE</v>
      </c>
      <c r="AC126" t="b">
        <f t="shared" si="68"/>
        <v>0</v>
      </c>
      <c r="AD126" s="7" t="str">
        <f>IF(AND($AC$126=TRUE,$AB$126&lt;&gt;"NO EXISTE",$AL$126=2),AD49,"")</f>
        <v/>
      </c>
      <c r="AE126" s="7" t="str">
        <f>IF(AND($AC$126=TRUE,$AB$126&lt;&gt;"NO EXISTE",$AL$126=2),AE49,"")</f>
        <v/>
      </c>
      <c r="AF126" s="7" t="str">
        <f>IF(AND($AC$126=TRUE,$AB$126&lt;&gt;"NO EXISTE",$AL$126=2),AF49,"")</f>
        <v/>
      </c>
      <c r="AG126" s="8">
        <f t="shared" si="66"/>
        <v>23</v>
      </c>
      <c r="AH126" s="7" t="str">
        <f>IF(AND($AC$126=TRUE,$AB$126&lt;&gt;"NO EXISTE",$AL$126=2),AH49,"")</f>
        <v/>
      </c>
      <c r="AI126" s="7" t="str">
        <f>IF(AND($AC$126=TRUE,$AB$126&lt;&gt;"NO EXISTE",$AL$126=2),AI49,"")</f>
        <v/>
      </c>
      <c r="AJ126" s="7" t="str">
        <f>IF(AND($AC$126=TRUE,$AB$126&lt;&gt;"NO EXISTE",$AL$126=2),AJ49,"")</f>
        <v/>
      </c>
      <c r="AK126" s="12">
        <f t="shared" si="69"/>
        <v>0</v>
      </c>
      <c r="AL126" s="7">
        <f t="shared" si="69"/>
        <v>1</v>
      </c>
      <c r="AM126" s="15">
        <v>23</v>
      </c>
    </row>
    <row r="127" spans="9:39" x14ac:dyDescent="0.25">
      <c r="I127" s="7">
        <f>S8</f>
        <v>121332</v>
      </c>
      <c r="J127" s="6">
        <f>J51</f>
        <v>5</v>
      </c>
      <c r="AB127" t="str">
        <f t="shared" si="67"/>
        <v>NO EXISTE</v>
      </c>
      <c r="AC127" t="b">
        <f t="shared" si="68"/>
        <v>0</v>
      </c>
      <c r="AD127" s="7" t="str">
        <f>IF(AND($AC$127=TRUE,$AB$127&lt;&gt;"NO EXISTE",$AL$127=2),AD50,"")</f>
        <v/>
      </c>
      <c r="AE127" s="7" t="str">
        <f>IF(AND($AC$127=TRUE,$AB$127&lt;&gt;"NO EXISTE",$AL$127=2),AE50,"")</f>
        <v/>
      </c>
      <c r="AF127" s="7" t="str">
        <f>IF(AND($AC$127=TRUE,$AB$127&lt;&gt;"NO EXISTE",$AL$127=2),AF50,"")</f>
        <v/>
      </c>
      <c r="AG127" s="8">
        <f t="shared" si="66"/>
        <v>24</v>
      </c>
      <c r="AH127" s="7" t="str">
        <f>IF(AND($AC$127=TRUE,$AB$127&lt;&gt;"NO EXISTE",$AL$127=2),AH50,"")</f>
        <v/>
      </c>
      <c r="AI127" s="7" t="str">
        <f>IF(AND($AC$127=TRUE,$AB$127&lt;&gt;"NO EXISTE",$AL$127=2),AI50,"")</f>
        <v/>
      </c>
      <c r="AJ127" s="7" t="str">
        <f>IF(AND($AC$127=TRUE,$AB$127&lt;&gt;"NO EXISTE",$AL$127=2),AJ50,"")</f>
        <v/>
      </c>
      <c r="AK127" s="12">
        <f t="shared" si="69"/>
        <v>1</v>
      </c>
      <c r="AL127" s="7">
        <f t="shared" si="69"/>
        <v>3</v>
      </c>
      <c r="AM127" s="15">
        <v>24</v>
      </c>
    </row>
    <row r="128" spans="9:39" x14ac:dyDescent="0.25">
      <c r="I128" s="7">
        <f>T8</f>
        <v>1</v>
      </c>
      <c r="J128" s="6">
        <f>K51</f>
        <v>10</v>
      </c>
      <c r="AB128" t="str">
        <f t="shared" si="67"/>
        <v>NO EXISTE</v>
      </c>
      <c r="AC128" t="b">
        <f t="shared" si="68"/>
        <v>0</v>
      </c>
      <c r="AD128" s="7" t="str">
        <f>IF(AND($AC$128=TRUE,$AB$128&lt;&gt;"NO EXISTE",$AL$128=2),AD51,"")</f>
        <v/>
      </c>
      <c r="AE128" s="7" t="str">
        <f>IF(AND($AC$128=TRUE,$AB$128&lt;&gt;"NO EXISTE",$AL$128=2),AE51,"")</f>
        <v/>
      </c>
      <c r="AF128" s="7" t="str">
        <f>IF(AND($AC$128=TRUE,$AB$128&lt;&gt;"NO EXISTE",$AL$128=2),AF51,"")</f>
        <v/>
      </c>
      <c r="AG128" s="8">
        <f t="shared" si="66"/>
        <v>25</v>
      </c>
      <c r="AH128" s="7" t="str">
        <f>IF(AND($AC$128=TRUE,$AB$128&lt;&gt;"NO EXISTE",$AL$128=2),AH51,"")</f>
        <v/>
      </c>
      <c r="AI128" s="7" t="str">
        <f>IF(AND($AC$128=TRUE,$AB$128&lt;&gt;"NO EXISTE",$AL$128=2),AI51,"")</f>
        <v/>
      </c>
      <c r="AJ128" s="7" t="str">
        <f>IF(AND($AC$128=TRUE,$AB$128&lt;&gt;"NO EXISTE",$AL$128=2),AJ51,"")</f>
        <v/>
      </c>
      <c r="AK128" s="12">
        <f t="shared" si="69"/>
        <v>0</v>
      </c>
      <c r="AL128" s="13">
        <f t="shared" si="69"/>
        <v>2</v>
      </c>
      <c r="AM128" s="15">
        <v>25</v>
      </c>
    </row>
    <row r="129" spans="9:39" x14ac:dyDescent="0.25">
      <c r="I129" s="7">
        <f>H9</f>
        <v>58563</v>
      </c>
      <c r="J129" s="6">
        <f>L51</f>
        <v>1</v>
      </c>
      <c r="AB129" t="str">
        <f t="shared" si="67"/>
        <v>NO EXISTE</v>
      </c>
      <c r="AC129" t="b">
        <f t="shared" si="68"/>
        <v>0</v>
      </c>
      <c r="AD129" s="7" t="str">
        <f>IF(AND($AC$129=TRUE,$AB$129&lt;&gt;"NO EXISTE",$AL$129=2),AD52,"")</f>
        <v/>
      </c>
      <c r="AE129" s="7" t="str">
        <f>IF(AND($AC$129=TRUE,$AB$129&lt;&gt;"NO EXISTE",$AL$129=2),AE52,"")</f>
        <v/>
      </c>
      <c r="AF129" s="7" t="str">
        <f>IF(AND($AC$129=TRUE,$AB$129&lt;&gt;"NO EXISTE",$AL$129=2),AF52,"")</f>
        <v/>
      </c>
      <c r="AG129" s="8">
        <f t="shared" si="66"/>
        <v>26</v>
      </c>
      <c r="AH129" s="7" t="str">
        <f>IF(AND($AC$129=TRUE,$AB$129&lt;&gt;"NO EXISTE",$AL$129=2),AH52,"")</f>
        <v/>
      </c>
      <c r="AI129" s="7" t="str">
        <f>IF(AND($AC$129=TRUE,$AB$129&lt;&gt;"NO EXISTE",$AL$129=2),AI52,"")</f>
        <v/>
      </c>
      <c r="AJ129" s="7" t="str">
        <f>IF(AND($AC$129=TRUE,$AB$129&lt;&gt;"NO EXISTE",$AL$129=2),AJ52,"")</f>
        <v/>
      </c>
      <c r="AK129" s="12">
        <f t="shared" si="69"/>
        <v>1</v>
      </c>
      <c r="AL129" s="7">
        <f t="shared" si="69"/>
        <v>3</v>
      </c>
      <c r="AM129" s="15">
        <v>26</v>
      </c>
    </row>
    <row r="130" spans="9:39" x14ac:dyDescent="0.25">
      <c r="I130" s="7" t="str">
        <f>I9</f>
        <v>Masa</v>
      </c>
      <c r="J130" s="6">
        <f>M51</f>
        <v>1970</v>
      </c>
      <c r="AB130" t="str">
        <f t="shared" si="67"/>
        <v>NO EXISTE</v>
      </c>
      <c r="AC130" t="b">
        <f t="shared" si="68"/>
        <v>1</v>
      </c>
      <c r="AD130" s="7" t="str">
        <f>IF(AND($AC$130=TRUE,$AB$130&lt;&gt;"NO EXISTE",$AL$130=2),AD53,"")</f>
        <v/>
      </c>
      <c r="AE130" s="7" t="str">
        <f>IF(AND($AC$130=TRUE,$AB$130&lt;&gt;"NO EXISTE",$AL$130=2),AE53,"")</f>
        <v/>
      </c>
      <c r="AF130" s="7" t="str">
        <f>IF(AND($AC$130=TRUE,$AB$130&lt;&gt;"NO EXISTE",$AL$130=2),AF53,"")</f>
        <v/>
      </c>
      <c r="AG130" s="8">
        <f t="shared" si="66"/>
        <v>27</v>
      </c>
      <c r="AH130" s="7" t="str">
        <f>IF(AND($AC$130=TRUE,$AB$130&lt;&gt;"NO EXISTE",$AL$130=2),AH53,"")</f>
        <v/>
      </c>
      <c r="AI130" s="7" t="str">
        <f>IF(AND($AC$130=TRUE,$AB$130&lt;&gt;"NO EXISTE",$AL$130=2),AI53,"")</f>
        <v/>
      </c>
      <c r="AJ130" s="7" t="str">
        <f>IF(AND($AC$130=TRUE,$AB$130&lt;&gt;"NO EXISTE",$AL$130=2),AJ53,"")</f>
        <v/>
      </c>
      <c r="AK130" s="12">
        <f t="shared" si="69"/>
        <v>1</v>
      </c>
      <c r="AL130" s="13">
        <f t="shared" si="69"/>
        <v>2</v>
      </c>
      <c r="AM130" s="15">
        <v>27</v>
      </c>
    </row>
    <row r="131" spans="9:39" x14ac:dyDescent="0.25">
      <c r="I131" s="7" t="str">
        <f>J9</f>
        <v>Morra</v>
      </c>
      <c r="J131" s="6">
        <f>N51</f>
        <v>1</v>
      </c>
      <c r="AB131" t="str">
        <f t="shared" si="67"/>
        <v>NO EXISTE</v>
      </c>
      <c r="AC131" t="b">
        <f t="shared" si="68"/>
        <v>0</v>
      </c>
      <c r="AD131" s="7" t="str">
        <f>IF(AND($AC$131=TRUE,$AB$131&lt;&gt;"NO EXISTE",$AL$131=2),AD54,"")</f>
        <v/>
      </c>
      <c r="AE131" s="7" t="str">
        <f>IF(AND($AC$131=TRUE,$AB$131&lt;&gt;"NO EXISTE",$AL$131=2),AE54,"")</f>
        <v/>
      </c>
      <c r="AF131" s="7" t="str">
        <f>IF(AND($AC$131=TRUE,$AB$131&lt;&gt;"NO EXISTE",$AL$131=2),AF54,"")</f>
        <v/>
      </c>
      <c r="AG131" s="8">
        <f t="shared" si="66"/>
        <v>28</v>
      </c>
      <c r="AH131" s="7" t="str">
        <f>IF(AND($AC$131=TRUE,$AB$131&lt;&gt;"NO EXISTE",$AL$131=2),AH54,"")</f>
        <v/>
      </c>
      <c r="AI131" s="7" t="str">
        <f>IF(AND($AC$131=TRUE,$AB$131&lt;&gt;"NO EXISTE",$AL$131=2),AI54,"")</f>
        <v/>
      </c>
      <c r="AJ131" s="7" t="str">
        <f>IF(AND($AC$131=TRUE,$AB$131&lt;&gt;"NO EXISTE",$AL$131=2),AJ54,"")</f>
        <v/>
      </c>
      <c r="AK131" s="12">
        <f t="shared" si="69"/>
        <v>0</v>
      </c>
      <c r="AL131" s="7">
        <f t="shared" si="69"/>
        <v>3</v>
      </c>
      <c r="AM131" s="15">
        <v>28</v>
      </c>
    </row>
    <row r="132" spans="9:39" x14ac:dyDescent="0.25">
      <c r="I132" s="7" t="str">
        <f>K9</f>
        <v>51251@@125125gmail.com.ar</v>
      </c>
      <c r="J132" s="6">
        <f>H52</f>
        <v>6</v>
      </c>
      <c r="AB132" t="str">
        <f t="shared" si="67"/>
        <v>NO EXISTE</v>
      </c>
      <c r="AC132" t="b">
        <f t="shared" si="68"/>
        <v>0</v>
      </c>
      <c r="AD132" s="7" t="str">
        <f>IF(AND($AC$132=TRUE,$AB$132&lt;&gt;"NO EXISTE",$AL$132=2),AD55,"")</f>
        <v/>
      </c>
      <c r="AE132" s="7" t="str">
        <f>IF(AND($AC$132=TRUE,$AB$132&lt;&gt;"NO EXISTE",$AL$132=2),AE55,"")</f>
        <v/>
      </c>
      <c r="AF132" s="7" t="str">
        <f>IF(AND($AC$132=TRUE,$AB$132&lt;&gt;"NO EXISTE",$AL$132=2),AF55,"")</f>
        <v/>
      </c>
      <c r="AG132" s="8">
        <f t="shared" si="66"/>
        <v>29</v>
      </c>
      <c r="AH132" s="7" t="str">
        <f>IF(AND($AC$132=TRUE,$AB$132&lt;&gt;"NO EXISTE",$AL$132=2),AH55,"")</f>
        <v/>
      </c>
      <c r="AI132" s="7" t="str">
        <f>IF(AND($AC$132=TRUE,$AB$132&lt;&gt;"NO EXISTE",$AL$132=2),AI55,"")</f>
        <v/>
      </c>
      <c r="AJ132" s="7" t="str">
        <f>IF(AND($AC$132=TRUE,$AB$132&lt;&gt;"NO EXISTE",$AL$132=2),AJ55,"")</f>
        <v/>
      </c>
      <c r="AK132" s="12">
        <f t="shared" si="69"/>
        <v>0</v>
      </c>
      <c r="AL132" s="13">
        <f t="shared" si="69"/>
        <v>2</v>
      </c>
      <c r="AM132" s="15">
        <v>29</v>
      </c>
    </row>
    <row r="133" spans="9:39" x14ac:dyDescent="0.25">
      <c r="I133" s="7">
        <f>L9</f>
        <v>8567856</v>
      </c>
      <c r="J133" s="6" t="str">
        <f>I52</f>
        <v>boxeo</v>
      </c>
      <c r="AB133" t="str">
        <f t="shared" si="67"/>
        <v>NO EXISTE</v>
      </c>
      <c r="AC133" t="b">
        <f t="shared" si="68"/>
        <v>0</v>
      </c>
      <c r="AD133" s="7" t="str">
        <f>IF(AND($AC$133=TRUE,$AB$133&lt;&gt;"NO EXISTE",$AL$133=2),AD56,"")</f>
        <v/>
      </c>
      <c r="AE133" s="7" t="str">
        <f>IF(AND($AC$133=TRUE,$AB$133&lt;&gt;"NO EXISTE",$AL$133=2),AE56,"")</f>
        <v/>
      </c>
      <c r="AF133" s="7" t="str">
        <f>IF(AND($AC$133=TRUE,$AB$133&lt;&gt;"NO EXISTE",$AL$133=2),AF56,"")</f>
        <v/>
      </c>
      <c r="AG133" s="8">
        <f t="shared" si="66"/>
        <v>30</v>
      </c>
      <c r="AH133" s="7" t="str">
        <f>IF(AND($AC$133=TRUE,$AB$133&lt;&gt;"NO EXISTE",$AL$133=2),AH56,"")</f>
        <v/>
      </c>
      <c r="AI133" s="7" t="str">
        <f>IF(AND($AC$133=TRUE,$AB$133&lt;&gt;"NO EXISTE",$AL$133=2),AI56,"")</f>
        <v/>
      </c>
      <c r="AJ133" s="7" t="str">
        <f>IF(AND($AC$133=TRUE,$AB$133&lt;&gt;"NO EXISTE",$AL$133=2),AJ56,"")</f>
        <v/>
      </c>
      <c r="AK133" s="12">
        <f t="shared" si="69"/>
        <v>0</v>
      </c>
      <c r="AL133" s="13">
        <f t="shared" si="69"/>
        <v>2</v>
      </c>
      <c r="AM133" s="15">
        <v>30</v>
      </c>
    </row>
    <row r="134" spans="9:39" x14ac:dyDescent="0.25">
      <c r="I134" s="7">
        <f>M9</f>
        <v>2</v>
      </c>
      <c r="J134" s="6">
        <f>J52</f>
        <v>5</v>
      </c>
    </row>
    <row r="135" spans="9:39" x14ac:dyDescent="0.25">
      <c r="I135" s="7">
        <f>N9</f>
        <v>4</v>
      </c>
      <c r="J135" s="6">
        <f>K52</f>
        <v>4</v>
      </c>
    </row>
    <row r="136" spans="9:39" x14ac:dyDescent="0.25">
      <c r="I136" s="7">
        <f>O9</f>
        <v>232</v>
      </c>
      <c r="J136" s="6">
        <f>L52</f>
        <v>6</v>
      </c>
    </row>
    <row r="137" spans="9:39" x14ac:dyDescent="0.25">
      <c r="I137" s="7">
        <f>P9</f>
        <v>16</v>
      </c>
      <c r="J137" s="6">
        <f>M52</f>
        <v>2000</v>
      </c>
    </row>
    <row r="138" spans="9:39" ht="15.75" thickBot="1" x14ac:dyDescent="0.3">
      <c r="I138" s="7">
        <f>Q9</f>
        <v>10</v>
      </c>
      <c r="J138" s="6">
        <f>N52</f>
        <v>1</v>
      </c>
      <c r="AD138" t="s">
        <v>125</v>
      </c>
    </row>
    <row r="139" spans="9:39" ht="15.75" thickBot="1" x14ac:dyDescent="0.3">
      <c r="I139" s="7">
        <f>R9</f>
        <v>1935</v>
      </c>
      <c r="J139" s="6">
        <f>H53</f>
        <v>6</v>
      </c>
      <c r="AI139" s="22" t="s">
        <v>15</v>
      </c>
      <c r="AJ139" s="23"/>
      <c r="AK139" s="24"/>
    </row>
    <row r="140" spans="9:39" x14ac:dyDescent="0.25">
      <c r="I140" s="7">
        <f>S9</f>
        <v>23223</v>
      </c>
      <c r="J140" s="6" t="str">
        <f>I53</f>
        <v>Futbol</v>
      </c>
      <c r="AC140" s="18" t="s">
        <v>130</v>
      </c>
      <c r="AD140" s="3" t="s">
        <v>1</v>
      </c>
      <c r="AE140" s="3" t="s">
        <v>8</v>
      </c>
      <c r="AF140" s="3" t="s">
        <v>9</v>
      </c>
      <c r="AG140" s="4" t="s">
        <v>13</v>
      </c>
      <c r="AH140" s="3" t="s">
        <v>128</v>
      </c>
      <c r="AI140" s="3" t="s">
        <v>43</v>
      </c>
      <c r="AJ140" s="3" t="s">
        <v>44</v>
      </c>
      <c r="AK140" s="3" t="s">
        <v>45</v>
      </c>
    </row>
    <row r="141" spans="9:39" x14ac:dyDescent="0.25">
      <c r="I141" s="7">
        <f>T9</f>
        <v>1</v>
      </c>
      <c r="J141" s="6">
        <f>J53</f>
        <v>5</v>
      </c>
      <c r="AC141">
        <v>1</v>
      </c>
      <c r="AD141" s="7">
        <f>AD105</f>
        <v>2133</v>
      </c>
      <c r="AE141" s="7" t="str">
        <f t="shared" ref="AE141:AF141" si="70">AE105</f>
        <v>Carlos</v>
      </c>
      <c r="AF141" s="7" t="str">
        <f t="shared" si="70"/>
        <v>Munios</v>
      </c>
      <c r="AG141" s="8">
        <v>2</v>
      </c>
      <c r="AH141" s="14">
        <f>COUNTIF($AG$59:$AG$88,AG141)</f>
        <v>1</v>
      </c>
      <c r="AI141" s="7">
        <f>AH105</f>
        <v>17</v>
      </c>
      <c r="AJ141" s="7">
        <f t="shared" ref="AJ141:AK141" si="71">AI105</f>
        <v>2</v>
      </c>
      <c r="AK141" s="7">
        <f t="shared" si="71"/>
        <v>1919</v>
      </c>
    </row>
    <row r="142" spans="9:39" x14ac:dyDescent="0.25">
      <c r="I142" s="7">
        <f>H10</f>
        <v>131233</v>
      </c>
      <c r="J142" s="6">
        <f>K53</f>
        <v>5</v>
      </c>
      <c r="AC142">
        <v>2</v>
      </c>
      <c r="AD142" s="7">
        <f>AD108</f>
        <v>131233</v>
      </c>
      <c r="AE142" s="7" t="str">
        <f t="shared" ref="AE142:AF142" si="72">AE108</f>
        <v>Gabriel</v>
      </c>
      <c r="AF142" s="7" t="str">
        <f t="shared" si="72"/>
        <v>Dabinchi</v>
      </c>
      <c r="AG142" s="8">
        <v>5</v>
      </c>
      <c r="AH142" s="14">
        <f t="shared" ref="AH142:AH170" si="73">COUNTIF($AG$59:$AG$88,AG142)</f>
        <v>2</v>
      </c>
      <c r="AI142" s="7">
        <f>AG142</f>
        <v>5</v>
      </c>
      <c r="AJ142" s="7">
        <f t="shared" ref="AJ142:AK142" si="74">AH142</f>
        <v>2</v>
      </c>
      <c r="AK142" s="7">
        <f t="shared" si="74"/>
        <v>5</v>
      </c>
    </row>
    <row r="143" spans="9:39" x14ac:dyDescent="0.25">
      <c r="I143" s="7" t="str">
        <f>I10</f>
        <v>Gabriel</v>
      </c>
      <c r="J143" s="6">
        <f>L53</f>
        <v>6</v>
      </c>
      <c r="AC143">
        <v>3</v>
      </c>
      <c r="AD143" s="7"/>
      <c r="AE143" s="7"/>
      <c r="AF143" s="7"/>
      <c r="AG143" s="8"/>
      <c r="AH143" s="14">
        <f t="shared" si="73"/>
        <v>0</v>
      </c>
      <c r="AI143" s="7"/>
      <c r="AJ143" s="7"/>
      <c r="AK143" s="7"/>
    </row>
    <row r="144" spans="9:39" x14ac:dyDescent="0.25">
      <c r="I144" s="7" t="str">
        <f>J10</f>
        <v>Dabinchi</v>
      </c>
      <c r="J144" s="6">
        <f>M53</f>
        <v>1953</v>
      </c>
      <c r="AC144">
        <v>4</v>
      </c>
      <c r="AD144" s="7" t="str">
        <f t="shared" ref="AD144:AF144" si="75">AD109</f>
        <v/>
      </c>
      <c r="AE144" s="7" t="str">
        <f t="shared" si="75"/>
        <v/>
      </c>
      <c r="AF144" s="7" t="str">
        <f t="shared" si="75"/>
        <v/>
      </c>
      <c r="AG144" s="8"/>
      <c r="AH144" s="14">
        <f t="shared" si="73"/>
        <v>0</v>
      </c>
      <c r="AI144" s="7" t="str">
        <f t="shared" ref="AI144:AK144" si="76">AH109</f>
        <v/>
      </c>
      <c r="AJ144" s="7" t="str">
        <f t="shared" si="76"/>
        <v/>
      </c>
      <c r="AK144" s="7" t="str">
        <f t="shared" si="76"/>
        <v/>
      </c>
    </row>
    <row r="145" spans="9:37" x14ac:dyDescent="0.25">
      <c r="I145" s="7" t="str">
        <f>K10</f>
        <v>125125@@125125gmail.com.ar</v>
      </c>
      <c r="J145" s="6">
        <f>N53</f>
        <v>1</v>
      </c>
      <c r="AC145">
        <v>5</v>
      </c>
      <c r="AD145" s="7" t="str">
        <f t="shared" ref="AD145:AF145" si="77">AD110</f>
        <v/>
      </c>
      <c r="AE145" s="7" t="str">
        <f t="shared" si="77"/>
        <v/>
      </c>
      <c r="AF145" s="7" t="str">
        <f t="shared" si="77"/>
        <v/>
      </c>
      <c r="AG145" s="8"/>
      <c r="AH145" s="14">
        <f t="shared" si="73"/>
        <v>0</v>
      </c>
      <c r="AI145" s="7" t="str">
        <f t="shared" ref="AI145:AK145" si="78">AH110</f>
        <v/>
      </c>
      <c r="AJ145" s="7" t="str">
        <f t="shared" si="78"/>
        <v/>
      </c>
      <c r="AK145" s="7" t="str">
        <f t="shared" si="78"/>
        <v/>
      </c>
    </row>
    <row r="146" spans="9:37" x14ac:dyDescent="0.25">
      <c r="I146" s="7">
        <f>L10</f>
        <v>9876856</v>
      </c>
      <c r="J146" s="6">
        <f>H54</f>
        <v>2</v>
      </c>
      <c r="AC146">
        <v>6</v>
      </c>
      <c r="AD146" s="7" t="str">
        <f t="shared" ref="AD146:AF146" si="79">AD111</f>
        <v/>
      </c>
      <c r="AE146" s="7" t="str">
        <f t="shared" si="79"/>
        <v/>
      </c>
      <c r="AF146" s="7" t="str">
        <f t="shared" si="79"/>
        <v/>
      </c>
      <c r="AG146" s="8"/>
      <c r="AH146" s="14">
        <f t="shared" si="73"/>
        <v>0</v>
      </c>
      <c r="AI146" s="7" t="str">
        <f t="shared" ref="AI146:AK146" si="80">AH111</f>
        <v/>
      </c>
      <c r="AJ146" s="7" t="str">
        <f t="shared" si="80"/>
        <v/>
      </c>
      <c r="AK146" s="7" t="str">
        <f t="shared" si="80"/>
        <v/>
      </c>
    </row>
    <row r="147" spans="9:37" x14ac:dyDescent="0.25">
      <c r="I147" s="7">
        <f>M10</f>
        <v>2</v>
      </c>
      <c r="J147" s="6" t="str">
        <f>I54</f>
        <v>baloncesto</v>
      </c>
      <c r="AC147">
        <v>7</v>
      </c>
      <c r="AD147" s="7"/>
      <c r="AE147" s="7"/>
      <c r="AF147" s="7"/>
      <c r="AG147" s="8"/>
      <c r="AH147" s="14">
        <f>COUNTIF($AG$59:$AG$88,AG147)</f>
        <v>0</v>
      </c>
      <c r="AI147" s="7"/>
      <c r="AJ147" s="7"/>
      <c r="AK147" s="14"/>
    </row>
    <row r="148" spans="9:37" x14ac:dyDescent="0.25">
      <c r="I148" s="7">
        <f>N10</f>
        <v>5</v>
      </c>
      <c r="J148" s="6">
        <f>J54</f>
        <v>6</v>
      </c>
      <c r="AC148">
        <v>8</v>
      </c>
      <c r="AD148" s="7"/>
      <c r="AE148" s="7"/>
      <c r="AF148" s="14"/>
      <c r="AG148" s="8"/>
      <c r="AH148" s="14">
        <f t="shared" si="73"/>
        <v>0</v>
      </c>
      <c r="AI148" s="7"/>
      <c r="AJ148" s="7"/>
      <c r="AK148" s="14"/>
    </row>
    <row r="149" spans="9:37" x14ac:dyDescent="0.25">
      <c r="I149" s="7">
        <f>O10</f>
        <v>84</v>
      </c>
      <c r="J149" s="6">
        <f>K54</f>
        <v>27</v>
      </c>
      <c r="AC149">
        <v>9</v>
      </c>
      <c r="AD149" s="7"/>
      <c r="AE149" s="7"/>
      <c r="AF149" s="14"/>
      <c r="AG149" s="8"/>
      <c r="AH149" s="14">
        <f t="shared" si="73"/>
        <v>0</v>
      </c>
      <c r="AI149" s="7"/>
      <c r="AJ149" s="7"/>
      <c r="AK149" s="14"/>
    </row>
    <row r="150" spans="9:37" x14ac:dyDescent="0.25">
      <c r="I150" s="7">
        <f>P10</f>
        <v>23</v>
      </c>
      <c r="J150" s="6">
        <f>L54</f>
        <v>10</v>
      </c>
      <c r="AC150">
        <v>10</v>
      </c>
      <c r="AD150" s="7"/>
      <c r="AE150" s="7"/>
      <c r="AF150" s="14"/>
      <c r="AG150" s="8"/>
      <c r="AH150" s="14">
        <f t="shared" si="73"/>
        <v>0</v>
      </c>
      <c r="AI150" s="7"/>
      <c r="AJ150" s="7"/>
      <c r="AK150" s="14"/>
    </row>
    <row r="151" spans="9:37" x14ac:dyDescent="0.25">
      <c r="I151" s="7">
        <f>Q10</f>
        <v>4</v>
      </c>
      <c r="J151" s="6">
        <f>M54</f>
        <v>1941</v>
      </c>
      <c r="AC151">
        <v>11</v>
      </c>
      <c r="AD151" s="7"/>
      <c r="AE151" s="7"/>
      <c r="AF151" s="14"/>
      <c r="AG151" s="8"/>
      <c r="AH151" s="14">
        <f t="shared" si="73"/>
        <v>0</v>
      </c>
      <c r="AI151" s="7"/>
      <c r="AJ151" s="7"/>
      <c r="AK151" s="14"/>
    </row>
    <row r="152" spans="9:37" x14ac:dyDescent="0.25">
      <c r="I152" s="7">
        <f>R10</f>
        <v>1940</v>
      </c>
      <c r="J152" s="6">
        <f>N54</f>
        <v>1</v>
      </c>
      <c r="AC152">
        <v>12</v>
      </c>
      <c r="AD152" s="7"/>
      <c r="AE152" s="7"/>
      <c r="AF152" s="14"/>
      <c r="AG152" s="8"/>
      <c r="AH152" s="14">
        <f t="shared" si="73"/>
        <v>0</v>
      </c>
      <c r="AI152" s="7"/>
      <c r="AJ152" s="7"/>
      <c r="AK152" s="14"/>
    </row>
    <row r="153" spans="9:37" x14ac:dyDescent="0.25">
      <c r="I153" s="7">
        <f>S10</f>
        <v>232112</v>
      </c>
      <c r="J153" s="6">
        <f>H55</f>
        <v>7</v>
      </c>
      <c r="AC153">
        <v>13</v>
      </c>
      <c r="AD153" s="7"/>
      <c r="AE153" s="7"/>
      <c r="AF153" s="14"/>
      <c r="AG153" s="8"/>
      <c r="AH153" s="14">
        <f t="shared" si="73"/>
        <v>0</v>
      </c>
      <c r="AI153" s="7"/>
      <c r="AJ153" s="7"/>
      <c r="AK153" s="14"/>
    </row>
    <row r="154" spans="9:37" x14ac:dyDescent="0.25">
      <c r="I154" s="7">
        <f>T10</f>
        <v>1</v>
      </c>
      <c r="J154" s="6" t="str">
        <f>I55</f>
        <v>voley</v>
      </c>
      <c r="AC154">
        <v>14</v>
      </c>
      <c r="AD154" s="7"/>
      <c r="AE154" s="7"/>
      <c r="AF154" s="14"/>
      <c r="AG154" s="8"/>
      <c r="AH154" s="14">
        <f t="shared" si="73"/>
        <v>0</v>
      </c>
      <c r="AI154" s="7"/>
      <c r="AJ154" s="7"/>
      <c r="AK154" s="14"/>
    </row>
    <row r="155" spans="9:37" x14ac:dyDescent="0.25">
      <c r="I155" s="7">
        <f>H11</f>
        <v>2321</v>
      </c>
      <c r="J155" s="6">
        <f>J55</f>
        <v>5</v>
      </c>
      <c r="AC155">
        <v>15</v>
      </c>
      <c r="AD155" s="7"/>
      <c r="AE155" s="7"/>
      <c r="AF155" s="14"/>
      <c r="AG155" s="8"/>
      <c r="AH155" s="14">
        <f t="shared" si="73"/>
        <v>0</v>
      </c>
      <c r="AI155" s="7"/>
      <c r="AJ155" s="7"/>
      <c r="AK155" s="14"/>
    </row>
    <row r="156" spans="9:37" x14ac:dyDescent="0.25">
      <c r="I156" s="7" t="str">
        <f>I11</f>
        <v>Farnanda</v>
      </c>
      <c r="J156" s="6">
        <f>K55</f>
        <v>5</v>
      </c>
      <c r="AC156">
        <v>16</v>
      </c>
      <c r="AD156" s="7"/>
      <c r="AE156" s="7"/>
      <c r="AF156" s="14"/>
      <c r="AG156" s="8"/>
      <c r="AH156" s="14">
        <f t="shared" si="73"/>
        <v>0</v>
      </c>
      <c r="AI156" s="7"/>
      <c r="AJ156" s="7"/>
      <c r="AK156" s="14"/>
    </row>
    <row r="157" spans="9:37" x14ac:dyDescent="0.25">
      <c r="I157" s="7" t="str">
        <f>J11</f>
        <v>Gomez</v>
      </c>
      <c r="J157" s="6">
        <f>L55</f>
        <v>3</v>
      </c>
      <c r="AC157">
        <v>17</v>
      </c>
      <c r="AD157" s="7"/>
      <c r="AE157" s="7"/>
      <c r="AF157" s="14"/>
      <c r="AG157" s="8"/>
      <c r="AH157" s="14">
        <f t="shared" si="73"/>
        <v>0</v>
      </c>
      <c r="AI157" s="7"/>
      <c r="AJ157" s="7"/>
      <c r="AK157" s="14"/>
    </row>
    <row r="158" spans="9:37" x14ac:dyDescent="0.25">
      <c r="I158" s="7" t="str">
        <f>K11</f>
        <v>12512@@512512gmail.com.ar</v>
      </c>
      <c r="J158" s="6">
        <f>M55</f>
        <v>1976</v>
      </c>
      <c r="AC158">
        <v>18</v>
      </c>
      <c r="AD158" s="7"/>
      <c r="AE158" s="7"/>
      <c r="AF158" s="14"/>
      <c r="AG158" s="8"/>
      <c r="AH158" s="14">
        <f t="shared" si="73"/>
        <v>0</v>
      </c>
      <c r="AI158" s="7"/>
      <c r="AJ158" s="7"/>
      <c r="AK158" s="14"/>
    </row>
    <row r="159" spans="9:37" x14ac:dyDescent="0.25">
      <c r="I159" s="7">
        <f>L11</f>
        <v>43563</v>
      </c>
      <c r="J159" s="6">
        <f>N55</f>
        <v>1</v>
      </c>
      <c r="AC159">
        <v>19</v>
      </c>
      <c r="AD159" s="7"/>
      <c r="AE159" s="7"/>
      <c r="AF159" s="14"/>
      <c r="AG159" s="8"/>
      <c r="AH159" s="14">
        <f t="shared" si="73"/>
        <v>0</v>
      </c>
      <c r="AI159" s="7"/>
      <c r="AJ159" s="7"/>
      <c r="AK159" s="14"/>
    </row>
    <row r="160" spans="9:37" x14ac:dyDescent="0.25">
      <c r="I160" s="7">
        <f>M11</f>
        <v>4</v>
      </c>
      <c r="J160" s="6">
        <f>H56</f>
        <v>5</v>
      </c>
      <c r="AC160">
        <v>20</v>
      </c>
      <c r="AD160" s="7"/>
      <c r="AE160" s="7"/>
      <c r="AF160" s="14"/>
      <c r="AG160" s="8"/>
      <c r="AH160" s="14">
        <f t="shared" si="73"/>
        <v>0</v>
      </c>
      <c r="AI160" s="7"/>
      <c r="AJ160" s="7"/>
      <c r="AK160" s="14"/>
    </row>
    <row r="161" spans="9:37" x14ac:dyDescent="0.25">
      <c r="I161" s="7">
        <f>N11</f>
        <v>6</v>
      </c>
      <c r="J161" s="6" t="str">
        <f>I56</f>
        <v>natacion</v>
      </c>
      <c r="AC161">
        <v>21</v>
      </c>
      <c r="AD161" s="7"/>
      <c r="AE161" s="7"/>
      <c r="AF161" s="14"/>
      <c r="AG161" s="8"/>
      <c r="AH161" s="14">
        <f t="shared" si="73"/>
        <v>0</v>
      </c>
      <c r="AI161" s="7"/>
      <c r="AJ161" s="7"/>
      <c r="AK161" s="14"/>
    </row>
    <row r="162" spans="9:37" x14ac:dyDescent="0.25">
      <c r="I162" s="7">
        <f>O11</f>
        <v>21</v>
      </c>
      <c r="J162" s="6">
        <f>J56</f>
        <v>4</v>
      </c>
      <c r="AC162">
        <v>22</v>
      </c>
      <c r="AD162" s="7"/>
      <c r="AE162" s="7"/>
      <c r="AF162" s="14"/>
      <c r="AG162" s="8"/>
      <c r="AH162" s="14">
        <f t="shared" si="73"/>
        <v>0</v>
      </c>
      <c r="AI162" s="7"/>
      <c r="AJ162" s="7"/>
      <c r="AK162" s="14"/>
    </row>
    <row r="163" spans="9:37" x14ac:dyDescent="0.25">
      <c r="I163" s="7">
        <f>P11</f>
        <v>15</v>
      </c>
      <c r="J163" s="6">
        <f>K56</f>
        <v>26</v>
      </c>
      <c r="AC163">
        <v>23</v>
      </c>
      <c r="AD163" s="7"/>
      <c r="AE163" s="7"/>
      <c r="AF163" s="14"/>
      <c r="AG163" s="8"/>
      <c r="AH163" s="14">
        <f t="shared" si="73"/>
        <v>0</v>
      </c>
      <c r="AI163" s="7"/>
      <c r="AJ163" s="7"/>
      <c r="AK163" s="14"/>
    </row>
    <row r="164" spans="9:37" x14ac:dyDescent="0.25">
      <c r="I164" s="7">
        <f>Q11</f>
        <v>10</v>
      </c>
      <c r="J164" s="6">
        <f>L56</f>
        <v>8</v>
      </c>
      <c r="AC164">
        <v>24</v>
      </c>
      <c r="AD164" s="7"/>
      <c r="AE164" s="7"/>
      <c r="AF164" s="14"/>
      <c r="AG164" s="8"/>
      <c r="AH164" s="14">
        <f t="shared" si="73"/>
        <v>0</v>
      </c>
      <c r="AI164" s="7"/>
      <c r="AJ164" s="7"/>
      <c r="AK164" s="14"/>
    </row>
    <row r="165" spans="9:37" x14ac:dyDescent="0.25">
      <c r="I165" s="7">
        <f>R11</f>
        <v>1926</v>
      </c>
      <c r="J165" s="6">
        <f>M56</f>
        <v>1941</v>
      </c>
      <c r="AC165">
        <v>25</v>
      </c>
      <c r="AD165" s="7"/>
      <c r="AE165" s="7"/>
      <c r="AF165" s="14"/>
      <c r="AG165" s="8"/>
      <c r="AH165" s="14">
        <f t="shared" si="73"/>
        <v>0</v>
      </c>
      <c r="AI165" s="7"/>
      <c r="AJ165" s="7"/>
      <c r="AK165" s="14"/>
    </row>
    <row r="166" spans="9:37" x14ac:dyDescent="0.25">
      <c r="I166" s="7">
        <f>S11</f>
        <v>2122</v>
      </c>
      <c r="J166" s="6">
        <f>N56</f>
        <v>1</v>
      </c>
      <c r="AC166">
        <v>26</v>
      </c>
      <c r="AD166" s="7"/>
      <c r="AE166" s="7"/>
      <c r="AF166" s="14"/>
      <c r="AG166" s="8"/>
      <c r="AH166" s="14">
        <f t="shared" si="73"/>
        <v>0</v>
      </c>
      <c r="AI166" s="7"/>
      <c r="AJ166" s="7"/>
      <c r="AK166" s="14"/>
    </row>
    <row r="167" spans="9:37" x14ac:dyDescent="0.25">
      <c r="I167" s="7">
        <f>T11</f>
        <v>1</v>
      </c>
      <c r="J167" s="6">
        <f>H57</f>
        <v>10</v>
      </c>
      <c r="AC167">
        <v>27</v>
      </c>
      <c r="AD167" s="7"/>
      <c r="AE167" s="7"/>
      <c r="AF167" s="14"/>
      <c r="AG167" s="8"/>
      <c r="AH167" s="14">
        <f t="shared" si="73"/>
        <v>0</v>
      </c>
      <c r="AI167" s="7"/>
      <c r="AJ167" s="7"/>
      <c r="AK167" s="14"/>
    </row>
    <row r="168" spans="9:37" x14ac:dyDescent="0.25">
      <c r="I168" s="7">
        <f>H12</f>
        <v>32123</v>
      </c>
      <c r="J168" s="6" t="str">
        <f>I57</f>
        <v>racvi</v>
      </c>
      <c r="AC168">
        <v>28</v>
      </c>
      <c r="AD168" s="7"/>
      <c r="AE168" s="7"/>
      <c r="AF168" s="14"/>
      <c r="AG168" s="8"/>
      <c r="AH168" s="14">
        <f t="shared" si="73"/>
        <v>0</v>
      </c>
      <c r="AI168" s="7"/>
      <c r="AJ168" s="7"/>
      <c r="AK168" s="14"/>
    </row>
    <row r="169" spans="9:37" x14ac:dyDescent="0.25">
      <c r="I169" s="7" t="str">
        <f>I12</f>
        <v>Sofia</v>
      </c>
      <c r="J169" s="6">
        <f>J57</f>
        <v>2</v>
      </c>
      <c r="AC169">
        <v>29</v>
      </c>
      <c r="AD169" s="7"/>
      <c r="AE169" s="7"/>
      <c r="AF169" s="14"/>
      <c r="AG169" s="8"/>
      <c r="AH169" s="14">
        <f t="shared" si="73"/>
        <v>0</v>
      </c>
      <c r="AI169" s="7"/>
      <c r="AJ169" s="7"/>
      <c r="AK169" s="14"/>
    </row>
    <row r="170" spans="9:37" x14ac:dyDescent="0.25">
      <c r="I170" s="7" t="str">
        <f>J12</f>
        <v>Soliver</v>
      </c>
      <c r="J170" s="6">
        <f>K57</f>
        <v>17</v>
      </c>
      <c r="AC170">
        <v>30</v>
      </c>
      <c r="AD170" s="7"/>
      <c r="AE170" s="7"/>
      <c r="AF170" s="14"/>
      <c r="AG170" s="8"/>
      <c r="AH170" s="14">
        <f t="shared" si="73"/>
        <v>0</v>
      </c>
      <c r="AI170" s="7"/>
      <c r="AJ170" s="7"/>
      <c r="AK170" s="14"/>
    </row>
    <row r="171" spans="9:37" x14ac:dyDescent="0.25">
      <c r="I171" s="7" t="str">
        <f>K12</f>
        <v>125125@@512512gmail.com.ar</v>
      </c>
      <c r="J171" s="6">
        <f>L57</f>
        <v>1</v>
      </c>
    </row>
    <row r="172" spans="9:37" x14ac:dyDescent="0.25">
      <c r="I172" s="7">
        <f>L12</f>
        <v>23452</v>
      </c>
      <c r="J172" s="6">
        <f>M57</f>
        <v>1993</v>
      </c>
    </row>
    <row r="173" spans="9:37" x14ac:dyDescent="0.25">
      <c r="I173" s="7">
        <f>M12</f>
        <v>2</v>
      </c>
      <c r="J173" s="6">
        <f>N57</f>
        <v>0</v>
      </c>
    </row>
    <row r="174" spans="9:37" x14ac:dyDescent="0.25">
      <c r="I174" s="7">
        <f>N12</f>
        <v>7</v>
      </c>
      <c r="J174" s="6">
        <f>H58</f>
        <v>7</v>
      </c>
    </row>
    <row r="175" spans="9:37" x14ac:dyDescent="0.25">
      <c r="I175" s="7">
        <f>O12</f>
        <v>3</v>
      </c>
      <c r="J175" s="6" t="str">
        <f>I58</f>
        <v>batquebool</v>
      </c>
    </row>
    <row r="176" spans="9:37" x14ac:dyDescent="0.25">
      <c r="I176" s="7">
        <f>P12</f>
        <v>20</v>
      </c>
      <c r="J176" s="6">
        <f>J58</f>
        <v>5</v>
      </c>
    </row>
    <row r="177" spans="9:10" x14ac:dyDescent="0.25">
      <c r="I177" s="7">
        <f>Q12</f>
        <v>11</v>
      </c>
      <c r="J177" s="6">
        <f>K58</f>
        <v>4</v>
      </c>
    </row>
    <row r="178" spans="9:10" x14ac:dyDescent="0.25">
      <c r="I178" s="7">
        <f>R12</f>
        <v>1969</v>
      </c>
      <c r="J178" s="6">
        <f>L58</f>
        <v>3</v>
      </c>
    </row>
    <row r="179" spans="9:10" x14ac:dyDescent="0.25">
      <c r="I179" s="7">
        <f>S12</f>
        <v>2121</v>
      </c>
      <c r="J179" s="6">
        <f>M58</f>
        <v>1900</v>
      </c>
    </row>
    <row r="180" spans="9:10" x14ac:dyDescent="0.25">
      <c r="I180" s="7">
        <f>T12</f>
        <v>0</v>
      </c>
      <c r="J180" s="6">
        <f>N58</f>
        <v>1</v>
      </c>
    </row>
    <row r="181" spans="9:10" x14ac:dyDescent="0.25">
      <c r="I181" s="7">
        <f>H13</f>
        <v>764536</v>
      </c>
      <c r="J181" s="6">
        <f>H59</f>
        <v>8</v>
      </c>
    </row>
    <row r="182" spans="9:10" x14ac:dyDescent="0.25">
      <c r="I182" s="7" t="str">
        <f>I13</f>
        <v>Alejandro</v>
      </c>
      <c r="J182" s="6" t="str">
        <f>I59</f>
        <v>boxeo</v>
      </c>
    </row>
    <row r="183" spans="9:10" x14ac:dyDescent="0.25">
      <c r="I183" s="7" t="str">
        <f>J13</f>
        <v>Alvarez</v>
      </c>
      <c r="J183" s="6">
        <f>J59</f>
        <v>6</v>
      </c>
    </row>
    <row r="184" spans="9:10" x14ac:dyDescent="0.25">
      <c r="I184" s="7" t="str">
        <f>K13</f>
        <v>ejemplo1@dominiofalso.com</v>
      </c>
      <c r="J184" s="6">
        <f>K59</f>
        <v>22</v>
      </c>
    </row>
    <row r="185" spans="9:10" x14ac:dyDescent="0.25">
      <c r="I185" s="7">
        <f>L13</f>
        <v>222442</v>
      </c>
      <c r="J185" s="6">
        <f>L59</f>
        <v>9</v>
      </c>
    </row>
    <row r="186" spans="9:10" x14ac:dyDescent="0.25">
      <c r="I186" s="7">
        <f>M13</f>
        <v>4</v>
      </c>
      <c r="J186" s="6">
        <f>M59</f>
        <v>1962</v>
      </c>
    </row>
    <row r="187" spans="9:10" x14ac:dyDescent="0.25">
      <c r="I187" s="7">
        <f>N13</f>
        <v>8</v>
      </c>
      <c r="J187" s="6">
        <f>N59</f>
        <v>0</v>
      </c>
    </row>
    <row r="188" spans="9:10" x14ac:dyDescent="0.25">
      <c r="I188" s="7">
        <f>O13</f>
        <v>274</v>
      </c>
      <c r="J188" s="6">
        <f>H60</f>
        <v>9</v>
      </c>
    </row>
    <row r="189" spans="9:10" x14ac:dyDescent="0.25">
      <c r="I189" s="7">
        <f>P13</f>
        <v>18</v>
      </c>
      <c r="J189" s="6" t="str">
        <f>I60</f>
        <v>Futbol</v>
      </c>
    </row>
    <row r="190" spans="9:10" x14ac:dyDescent="0.25">
      <c r="I190" s="7">
        <f>Q13</f>
        <v>4</v>
      </c>
      <c r="J190" s="6">
        <f>J60</f>
        <v>3</v>
      </c>
    </row>
    <row r="191" spans="9:10" x14ac:dyDescent="0.25">
      <c r="I191" s="7">
        <f>R13</f>
        <v>1928</v>
      </c>
      <c r="J191" s="6">
        <f>K60</f>
        <v>17</v>
      </c>
    </row>
    <row r="192" spans="9:10" x14ac:dyDescent="0.25">
      <c r="I192" s="7">
        <f>S13</f>
        <v>71848</v>
      </c>
      <c r="J192" s="6">
        <f>L60</f>
        <v>3</v>
      </c>
    </row>
    <row r="193" spans="9:10" x14ac:dyDescent="0.25">
      <c r="I193" s="7">
        <f>T13</f>
        <v>0</v>
      </c>
      <c r="J193" s="6">
        <f>M60</f>
        <v>2020</v>
      </c>
    </row>
    <row r="194" spans="9:10" x14ac:dyDescent="0.25">
      <c r="I194" s="7">
        <f>H14</f>
        <v>6345</v>
      </c>
      <c r="J194" s="6">
        <f>N60</f>
        <v>1</v>
      </c>
    </row>
    <row r="195" spans="9:10" x14ac:dyDescent="0.25">
      <c r="I195" s="7" t="str">
        <f>I14</f>
        <v>Beatriz</v>
      </c>
      <c r="J195" s="6">
        <f>H61</f>
        <v>8</v>
      </c>
    </row>
    <row r="196" spans="9:10" x14ac:dyDescent="0.25">
      <c r="I196" s="7" t="str">
        <f>J14</f>
        <v>Blanco</v>
      </c>
      <c r="J196" s="6" t="str">
        <f>I61</f>
        <v>baloncesto</v>
      </c>
    </row>
    <row r="197" spans="9:10" x14ac:dyDescent="0.25">
      <c r="I197" s="7" t="str">
        <f>K14</f>
        <v>ejemplo2@dominiofalso.com</v>
      </c>
      <c r="J197" s="6">
        <f>J61</f>
        <v>5</v>
      </c>
    </row>
    <row r="198" spans="9:10" x14ac:dyDescent="0.25">
      <c r="I198" s="7">
        <f>L14</f>
        <v>193336</v>
      </c>
      <c r="J198" s="6">
        <f>K61</f>
        <v>15</v>
      </c>
    </row>
    <row r="199" spans="9:10" x14ac:dyDescent="0.25">
      <c r="I199" s="7">
        <f>M14</f>
        <v>2</v>
      </c>
      <c r="J199" s="6">
        <f>L61</f>
        <v>1</v>
      </c>
    </row>
    <row r="200" spans="9:10" x14ac:dyDescent="0.25">
      <c r="I200" s="7">
        <f>N14</f>
        <v>9</v>
      </c>
      <c r="J200" s="6">
        <f>M61</f>
        <v>2022</v>
      </c>
    </row>
    <row r="201" spans="9:10" x14ac:dyDescent="0.25">
      <c r="I201" s="7">
        <f>O14</f>
        <v>225</v>
      </c>
      <c r="J201" s="6">
        <f>N61</f>
        <v>1</v>
      </c>
    </row>
    <row r="202" spans="9:10" x14ac:dyDescent="0.25">
      <c r="I202" s="7">
        <f>P14</f>
        <v>10</v>
      </c>
      <c r="J202" s="6">
        <f>H62</f>
        <v>4</v>
      </c>
    </row>
    <row r="203" spans="9:10" x14ac:dyDescent="0.25">
      <c r="I203" s="7">
        <f>Q14</f>
        <v>1</v>
      </c>
      <c r="J203" s="6" t="str">
        <f>I62</f>
        <v>voley</v>
      </c>
    </row>
    <row r="204" spans="9:10" x14ac:dyDescent="0.25">
      <c r="I204" s="7">
        <f>R14</f>
        <v>1950</v>
      </c>
      <c r="J204" s="6">
        <f>J62</f>
        <v>7</v>
      </c>
    </row>
    <row r="205" spans="9:10" x14ac:dyDescent="0.25">
      <c r="I205" s="7">
        <f>S14</f>
        <v>81015</v>
      </c>
      <c r="J205" s="6">
        <f>K62</f>
        <v>10</v>
      </c>
    </row>
    <row r="206" spans="9:10" x14ac:dyDescent="0.25">
      <c r="I206" s="7">
        <f>T14</f>
        <v>1</v>
      </c>
      <c r="J206" s="6">
        <f>L62</f>
        <v>1</v>
      </c>
    </row>
    <row r="207" spans="9:10" x14ac:dyDescent="0.25">
      <c r="I207" s="7">
        <f>H15</f>
        <v>674356</v>
      </c>
      <c r="J207" s="6">
        <f>M62</f>
        <v>1933</v>
      </c>
    </row>
    <row r="208" spans="9:10" x14ac:dyDescent="0.25">
      <c r="I208" s="7" t="str">
        <f>I15</f>
        <v>Cecilia</v>
      </c>
      <c r="J208" s="6">
        <f>N62</f>
        <v>1</v>
      </c>
    </row>
    <row r="209" spans="9:10" x14ac:dyDescent="0.25">
      <c r="I209" s="7" t="str">
        <f>J15</f>
        <v>Castro</v>
      </c>
      <c r="J209" s="6">
        <f>H63</f>
        <v>2</v>
      </c>
    </row>
    <row r="210" spans="9:10" x14ac:dyDescent="0.25">
      <c r="I210" s="7" t="str">
        <f>K15</f>
        <v>ejemplo3@dominiofalso.com</v>
      </c>
      <c r="J210" s="6" t="str">
        <f>I63</f>
        <v>natacion</v>
      </c>
    </row>
    <row r="211" spans="9:10" x14ac:dyDescent="0.25">
      <c r="I211" s="7">
        <f>L15</f>
        <v>254103</v>
      </c>
      <c r="J211" s="6">
        <f>J63</f>
        <v>5</v>
      </c>
    </row>
    <row r="212" spans="9:10" x14ac:dyDescent="0.25">
      <c r="I212" s="7">
        <f>M15</f>
        <v>4</v>
      </c>
      <c r="J212" s="6">
        <f>K63</f>
        <v>4</v>
      </c>
    </row>
    <row r="213" spans="9:10" x14ac:dyDescent="0.25">
      <c r="I213" s="7">
        <f>N15</f>
        <v>10</v>
      </c>
      <c r="J213" s="6">
        <f>L63</f>
        <v>11</v>
      </c>
    </row>
    <row r="214" spans="9:10" x14ac:dyDescent="0.25">
      <c r="I214" s="7">
        <f>O15</f>
        <v>282</v>
      </c>
      <c r="J214" s="6">
        <f>M63</f>
        <v>1950</v>
      </c>
    </row>
    <row r="215" spans="9:10" x14ac:dyDescent="0.25">
      <c r="I215" s="7">
        <f>P15</f>
        <v>11</v>
      </c>
      <c r="J215" s="6">
        <f>N63</f>
        <v>1</v>
      </c>
    </row>
    <row r="216" spans="9:10" x14ac:dyDescent="0.25">
      <c r="I216" s="7">
        <f>Q15</f>
        <v>4</v>
      </c>
      <c r="J216" s="6">
        <f>H64</f>
        <v>5</v>
      </c>
    </row>
    <row r="217" spans="9:10" x14ac:dyDescent="0.25">
      <c r="I217" s="7">
        <f>R15</f>
        <v>1950</v>
      </c>
      <c r="J217" s="6" t="str">
        <f>I64</f>
        <v>racvi</v>
      </c>
    </row>
    <row r="218" spans="9:10" x14ac:dyDescent="0.25">
      <c r="I218" s="7">
        <f>S15</f>
        <v>41968</v>
      </c>
      <c r="J218" s="6">
        <f>J64</f>
        <v>7</v>
      </c>
    </row>
    <row r="219" spans="9:10" x14ac:dyDescent="0.25">
      <c r="I219" s="7">
        <f>T15</f>
        <v>0</v>
      </c>
      <c r="J219" s="6">
        <f>K64</f>
        <v>20</v>
      </c>
    </row>
    <row r="220" spans="9:10" x14ac:dyDescent="0.25">
      <c r="I220" s="7">
        <f>H16</f>
        <v>7645745</v>
      </c>
      <c r="J220" s="6">
        <f>L64</f>
        <v>1</v>
      </c>
    </row>
    <row r="221" spans="9:10" x14ac:dyDescent="0.25">
      <c r="I221" s="7" t="str">
        <f>I16</f>
        <v>Diego</v>
      </c>
      <c r="J221" s="6">
        <f>M64</f>
        <v>2015</v>
      </c>
    </row>
    <row r="222" spans="9:10" x14ac:dyDescent="0.25">
      <c r="I222" s="7" t="str">
        <f>J16</f>
        <v>Delgado</v>
      </c>
      <c r="J222" s="6">
        <f>N64</f>
        <v>1</v>
      </c>
    </row>
    <row r="223" spans="9:10" x14ac:dyDescent="0.25">
      <c r="I223" s="7" t="str">
        <f>K16</f>
        <v>ejemplo4@dominiofalso.com</v>
      </c>
      <c r="J223" s="6">
        <f>H65</f>
        <v>8</v>
      </c>
    </row>
    <row r="224" spans="9:10" x14ac:dyDescent="0.25">
      <c r="I224" s="7">
        <f>L16</f>
        <v>405499</v>
      </c>
      <c r="J224" s="6" t="str">
        <f>I65</f>
        <v>batquebool</v>
      </c>
    </row>
    <row r="225" spans="9:10" x14ac:dyDescent="0.25">
      <c r="I225" s="7">
        <f>M16</f>
        <v>3</v>
      </c>
      <c r="J225" s="6">
        <f>J65</f>
        <v>5</v>
      </c>
    </row>
    <row r="226" spans="9:10" x14ac:dyDescent="0.25">
      <c r="I226" s="7">
        <f>N16</f>
        <v>11</v>
      </c>
      <c r="J226" s="6">
        <f>K65</f>
        <v>3</v>
      </c>
    </row>
    <row r="227" spans="9:10" x14ac:dyDescent="0.25">
      <c r="I227" s="7">
        <f>O16</f>
        <v>267</v>
      </c>
      <c r="J227" s="6">
        <f>L65</f>
        <v>2</v>
      </c>
    </row>
    <row r="228" spans="9:10" x14ac:dyDescent="0.25">
      <c r="I228" s="7">
        <f>P16</f>
        <v>24</v>
      </c>
      <c r="J228" s="6">
        <f>M65</f>
        <v>1989</v>
      </c>
    </row>
    <row r="229" spans="9:10" x14ac:dyDescent="0.25">
      <c r="I229" s="7">
        <f>Q16</f>
        <v>5</v>
      </c>
      <c r="J229" s="6">
        <f>N65</f>
        <v>1</v>
      </c>
    </row>
    <row r="230" spans="9:10" x14ac:dyDescent="0.25">
      <c r="I230" s="7">
        <f>R16</f>
        <v>1981</v>
      </c>
      <c r="J230" s="6">
        <f>H66</f>
        <v>4</v>
      </c>
    </row>
    <row r="231" spans="9:10" x14ac:dyDescent="0.25">
      <c r="I231" s="7">
        <f>S16</f>
        <v>80942</v>
      </c>
      <c r="J231" s="6" t="str">
        <f>I66</f>
        <v>boxeo</v>
      </c>
    </row>
    <row r="232" spans="9:10" x14ac:dyDescent="0.25">
      <c r="I232" s="7">
        <f>T16</f>
        <v>1</v>
      </c>
      <c r="J232" s="6">
        <f>J66</f>
        <v>6</v>
      </c>
    </row>
    <row r="233" spans="9:10" x14ac:dyDescent="0.25">
      <c r="I233" s="7">
        <f>H17</f>
        <v>8568</v>
      </c>
      <c r="J233" s="6">
        <f>K66</f>
        <v>11</v>
      </c>
    </row>
    <row r="234" spans="9:10" x14ac:dyDescent="0.25">
      <c r="I234" s="7" t="str">
        <f>I17</f>
        <v>Elena</v>
      </c>
      <c r="J234" s="6">
        <f>L66</f>
        <v>9</v>
      </c>
    </row>
    <row r="235" spans="9:10" x14ac:dyDescent="0.25">
      <c r="I235" s="7" t="str">
        <f>J17</f>
        <v>Espinoza</v>
      </c>
      <c r="J235" s="6">
        <f>M66</f>
        <v>2011</v>
      </c>
    </row>
    <row r="236" spans="9:10" x14ac:dyDescent="0.25">
      <c r="I236" s="7" t="str">
        <f>K17</f>
        <v>ejemplo5@dominiofalso.com</v>
      </c>
      <c r="J236" s="6">
        <f>N66</f>
        <v>1</v>
      </c>
    </row>
    <row r="237" spans="9:10" x14ac:dyDescent="0.25">
      <c r="I237" s="7">
        <f>L17</f>
        <v>610031</v>
      </c>
      <c r="J237" s="6">
        <f>H67</f>
        <v>8</v>
      </c>
    </row>
    <row r="238" spans="9:10" x14ac:dyDescent="0.25">
      <c r="I238" s="7">
        <f>M17</f>
        <v>2</v>
      </c>
      <c r="J238" s="6" t="str">
        <f>I67</f>
        <v>Futbol</v>
      </c>
    </row>
    <row r="239" spans="9:10" x14ac:dyDescent="0.25">
      <c r="I239" s="7">
        <f>N17</f>
        <v>12</v>
      </c>
      <c r="J239" s="6">
        <f>J67</f>
        <v>6</v>
      </c>
    </row>
    <row r="240" spans="9:10" x14ac:dyDescent="0.25">
      <c r="I240" s="7">
        <f>O17</f>
        <v>258</v>
      </c>
      <c r="J240" s="6">
        <f>K67</f>
        <v>17</v>
      </c>
    </row>
    <row r="241" spans="9:10" x14ac:dyDescent="0.25">
      <c r="I241" s="7">
        <f>P17</f>
        <v>18</v>
      </c>
      <c r="J241" s="6">
        <f>L67</f>
        <v>7</v>
      </c>
    </row>
    <row r="242" spans="9:10" x14ac:dyDescent="0.25">
      <c r="I242" s="7">
        <f>Q17</f>
        <v>10</v>
      </c>
      <c r="J242" s="6">
        <f>M67</f>
        <v>1958</v>
      </c>
    </row>
    <row r="243" spans="9:10" x14ac:dyDescent="0.25">
      <c r="I243" s="7">
        <f>R17</f>
        <v>1930</v>
      </c>
      <c r="J243" s="6">
        <f>N67</f>
        <v>0</v>
      </c>
    </row>
    <row r="244" spans="9:10" x14ac:dyDescent="0.25">
      <c r="I244" s="7">
        <f>S17</f>
        <v>37212</v>
      </c>
      <c r="J244" s="6">
        <f>H68</f>
        <v>10</v>
      </c>
    </row>
    <row r="245" spans="9:10" x14ac:dyDescent="0.25">
      <c r="I245" s="7">
        <f>T17</f>
        <v>0</v>
      </c>
      <c r="J245" s="6" t="str">
        <f>I68</f>
        <v>baloncesto</v>
      </c>
    </row>
    <row r="246" spans="9:10" x14ac:dyDescent="0.25">
      <c r="I246" s="7">
        <f>H18</f>
        <v>978</v>
      </c>
      <c r="J246" s="6">
        <f>J68</f>
        <v>2</v>
      </c>
    </row>
    <row r="247" spans="9:10" x14ac:dyDescent="0.25">
      <c r="I247" s="7" t="str">
        <f>I18</f>
        <v>Francisco</v>
      </c>
      <c r="J247" s="6">
        <f>K68</f>
        <v>13</v>
      </c>
    </row>
    <row r="248" spans="9:10" x14ac:dyDescent="0.25">
      <c r="I248" s="7" t="str">
        <f>J18</f>
        <v>Guerra</v>
      </c>
      <c r="J248" s="6">
        <f>L68</f>
        <v>11</v>
      </c>
    </row>
    <row r="249" spans="9:10" x14ac:dyDescent="0.25">
      <c r="I249" s="7" t="str">
        <f>K18</f>
        <v>ejemplo6@dominiofalso.com</v>
      </c>
      <c r="J249" s="6">
        <f>M68</f>
        <v>1981</v>
      </c>
    </row>
    <row r="250" spans="9:10" x14ac:dyDescent="0.25">
      <c r="I250" s="7">
        <f>L18</f>
        <v>897214</v>
      </c>
      <c r="J250" s="6">
        <f>N68</f>
        <v>1</v>
      </c>
    </row>
    <row r="251" spans="9:10" x14ac:dyDescent="0.25">
      <c r="I251" s="7">
        <f>M18</f>
        <v>3</v>
      </c>
      <c r="J251" s="6">
        <f>H69</f>
        <v>5</v>
      </c>
    </row>
    <row r="252" spans="9:10" x14ac:dyDescent="0.25">
      <c r="I252" s="7">
        <f>N18</f>
        <v>13</v>
      </c>
      <c r="J252" s="6" t="str">
        <f>I69</f>
        <v>voley</v>
      </c>
    </row>
    <row r="253" spans="9:10" x14ac:dyDescent="0.25">
      <c r="I253" s="7">
        <f>O18</f>
        <v>252</v>
      </c>
      <c r="J253" s="6">
        <f>J69</f>
        <v>5</v>
      </c>
    </row>
    <row r="254" spans="9:10" x14ac:dyDescent="0.25">
      <c r="I254" s="7">
        <f>P18</f>
        <v>25</v>
      </c>
      <c r="J254" s="6">
        <f>K69</f>
        <v>4</v>
      </c>
    </row>
    <row r="255" spans="9:10" x14ac:dyDescent="0.25">
      <c r="I255" s="7">
        <f>Q18</f>
        <v>4</v>
      </c>
      <c r="J255" s="6">
        <f>L69</f>
        <v>4</v>
      </c>
    </row>
    <row r="256" spans="9:10" x14ac:dyDescent="0.25">
      <c r="I256" s="7">
        <f>R18</f>
        <v>1940</v>
      </c>
      <c r="J256" s="6">
        <f>M69</f>
        <v>1985</v>
      </c>
    </row>
    <row r="257" spans="9:10" x14ac:dyDescent="0.25">
      <c r="I257" s="7">
        <f>S18</f>
        <v>83976</v>
      </c>
      <c r="J257" s="6">
        <f>N69</f>
        <v>1</v>
      </c>
    </row>
    <row r="258" spans="9:10" x14ac:dyDescent="0.25">
      <c r="I258" s="7">
        <f>T18</f>
        <v>0</v>
      </c>
      <c r="J258" s="6">
        <f>H70</f>
        <v>2</v>
      </c>
    </row>
    <row r="259" spans="9:10" x14ac:dyDescent="0.25">
      <c r="I259" s="7">
        <f>H19</f>
        <v>9679</v>
      </c>
      <c r="J259" s="6" t="str">
        <f>I70</f>
        <v>natacion</v>
      </c>
    </row>
    <row r="260" spans="9:10" x14ac:dyDescent="0.25">
      <c r="I260" s="7" t="str">
        <f>I19</f>
        <v>Graciela</v>
      </c>
      <c r="J260" s="6">
        <f>J70</f>
        <v>1</v>
      </c>
    </row>
    <row r="261" spans="9:10" x14ac:dyDescent="0.25">
      <c r="I261" s="7" t="str">
        <f>J19</f>
        <v>Herrera</v>
      </c>
      <c r="J261" s="6">
        <f>K70</f>
        <v>26</v>
      </c>
    </row>
    <row r="262" spans="9:10" x14ac:dyDescent="0.25">
      <c r="I262" s="7" t="str">
        <f>K19</f>
        <v>ejemplo7@dominiofalso.com</v>
      </c>
      <c r="J262" s="6">
        <f>L70</f>
        <v>1</v>
      </c>
    </row>
    <row r="263" spans="9:10" x14ac:dyDescent="0.25">
      <c r="I263" s="7">
        <f>L19</f>
        <v>523195</v>
      </c>
      <c r="J263" s="6">
        <f>M70</f>
        <v>1978</v>
      </c>
    </row>
    <row r="264" spans="9:10" x14ac:dyDescent="0.25">
      <c r="I264" s="7">
        <f>M19</f>
        <v>3</v>
      </c>
      <c r="J264" s="6">
        <f>N70</f>
        <v>1</v>
      </c>
    </row>
    <row r="265" spans="9:10" x14ac:dyDescent="0.25">
      <c r="I265" s="7">
        <f>N19</f>
        <v>14</v>
      </c>
      <c r="J265" s="6">
        <f>H71</f>
        <v>4</v>
      </c>
    </row>
    <row r="266" spans="9:10" x14ac:dyDescent="0.25">
      <c r="I266" s="7">
        <f>O19</f>
        <v>209</v>
      </c>
      <c r="J266" s="6" t="str">
        <f>I71</f>
        <v>racvi</v>
      </c>
    </row>
    <row r="267" spans="9:10" x14ac:dyDescent="0.25">
      <c r="I267" s="7">
        <f>P19</f>
        <v>1</v>
      </c>
      <c r="J267" s="6">
        <f>J71</f>
        <v>6</v>
      </c>
    </row>
    <row r="268" spans="9:10" x14ac:dyDescent="0.25">
      <c r="I268" s="7">
        <f>Q19</f>
        <v>9</v>
      </c>
      <c r="J268" s="6">
        <f>K71</f>
        <v>9</v>
      </c>
    </row>
    <row r="269" spans="9:10" x14ac:dyDescent="0.25">
      <c r="I269" s="7">
        <f>R19</f>
        <v>1965</v>
      </c>
      <c r="J269" s="6">
        <f>L71</f>
        <v>2</v>
      </c>
    </row>
    <row r="270" spans="9:10" x14ac:dyDescent="0.25">
      <c r="I270" s="7">
        <f>S19</f>
        <v>38695</v>
      </c>
      <c r="J270" s="6">
        <f>M71</f>
        <v>1916</v>
      </c>
    </row>
    <row r="271" spans="9:10" x14ac:dyDescent="0.25">
      <c r="I271" s="7">
        <f>T19</f>
        <v>0</v>
      </c>
      <c r="J271" s="6">
        <f>N71</f>
        <v>1</v>
      </c>
    </row>
    <row r="272" spans="9:10" x14ac:dyDescent="0.25">
      <c r="I272" s="7">
        <f>H20</f>
        <v>857964</v>
      </c>
      <c r="J272" s="6">
        <f>H72</f>
        <v>1</v>
      </c>
    </row>
    <row r="273" spans="9:10" x14ac:dyDescent="0.25">
      <c r="I273" s="7" t="str">
        <f>I20</f>
        <v>Hugo</v>
      </c>
      <c r="J273" s="6" t="str">
        <f>I72</f>
        <v>batquebool</v>
      </c>
    </row>
    <row r="274" spans="9:10" x14ac:dyDescent="0.25">
      <c r="I274" s="7" t="str">
        <f>J20</f>
        <v>Ibarra</v>
      </c>
      <c r="J274" s="6">
        <f>J72</f>
        <v>5</v>
      </c>
    </row>
    <row r="275" spans="9:10" x14ac:dyDescent="0.25">
      <c r="I275" s="7" t="str">
        <f>K20</f>
        <v>ejemplo8@dominiofalso.com</v>
      </c>
      <c r="J275" s="6">
        <f>K72</f>
        <v>27</v>
      </c>
    </row>
    <row r="276" spans="9:10" x14ac:dyDescent="0.25">
      <c r="I276" s="7">
        <f>L20</f>
        <v>335452</v>
      </c>
      <c r="J276" s="6">
        <f>L72</f>
        <v>11</v>
      </c>
    </row>
    <row r="277" spans="9:10" x14ac:dyDescent="0.25">
      <c r="I277" s="7">
        <f>M20</f>
        <v>4</v>
      </c>
      <c r="J277" s="6">
        <f>M72</f>
        <v>1952</v>
      </c>
    </row>
    <row r="278" spans="9:10" x14ac:dyDescent="0.25">
      <c r="I278" s="7">
        <f>N20</f>
        <v>15</v>
      </c>
      <c r="J278" s="6">
        <f>N72</f>
        <v>1</v>
      </c>
    </row>
    <row r="279" spans="9:10" x14ac:dyDescent="0.25">
      <c r="I279" s="7">
        <f>O20</f>
        <v>295</v>
      </c>
      <c r="J279" s="6">
        <f>H73</f>
        <v>2</v>
      </c>
    </row>
    <row r="280" spans="9:10" x14ac:dyDescent="0.25">
      <c r="I280" s="7">
        <f>P20</f>
        <v>20</v>
      </c>
      <c r="J280" s="6" t="str">
        <f>I73</f>
        <v>boxeo</v>
      </c>
    </row>
    <row r="281" spans="9:10" x14ac:dyDescent="0.25">
      <c r="I281" s="7">
        <f>Q20</f>
        <v>9</v>
      </c>
      <c r="J281" s="6">
        <f>J73</f>
        <v>3</v>
      </c>
    </row>
    <row r="282" spans="9:10" x14ac:dyDescent="0.25">
      <c r="I282" s="7">
        <f>R20</f>
        <v>1924</v>
      </c>
      <c r="J282" s="6">
        <f>K73</f>
        <v>27</v>
      </c>
    </row>
    <row r="283" spans="9:10" x14ac:dyDescent="0.25">
      <c r="I283" s="7">
        <f>S20</f>
        <v>62572</v>
      </c>
      <c r="J283" s="6">
        <f>L73</f>
        <v>7</v>
      </c>
    </row>
    <row r="284" spans="9:10" x14ac:dyDescent="0.25">
      <c r="I284" s="7">
        <f>T20</f>
        <v>1</v>
      </c>
      <c r="J284" s="6">
        <f>M73</f>
        <v>1926</v>
      </c>
    </row>
    <row r="285" spans="9:10" x14ac:dyDescent="0.25">
      <c r="I285" s="7">
        <f>H21</f>
        <v>870</v>
      </c>
      <c r="J285" s="6">
        <f>N73</f>
        <v>0</v>
      </c>
    </row>
    <row r="286" spans="9:10" x14ac:dyDescent="0.25">
      <c r="I286" s="7" t="str">
        <f>I21</f>
        <v>Isabel</v>
      </c>
      <c r="J286" s="6">
        <f>H74</f>
        <v>6</v>
      </c>
    </row>
    <row r="287" spans="9:10" x14ac:dyDescent="0.25">
      <c r="I287" s="7" t="str">
        <f>J21</f>
        <v>Juarez</v>
      </c>
      <c r="J287" s="6" t="str">
        <f>I74</f>
        <v>Futbol</v>
      </c>
    </row>
    <row r="288" spans="9:10" x14ac:dyDescent="0.25">
      <c r="I288" s="7" t="str">
        <f>K21</f>
        <v>ejemplo9@dominiofalso.com</v>
      </c>
      <c r="J288" s="6">
        <f>J74</f>
        <v>5</v>
      </c>
    </row>
    <row r="289" spans="9:10" x14ac:dyDescent="0.25">
      <c r="I289" s="7">
        <f>L21</f>
        <v>206343</v>
      </c>
      <c r="J289" s="6">
        <f>K74</f>
        <v>25</v>
      </c>
    </row>
    <row r="290" spans="9:10" x14ac:dyDescent="0.25">
      <c r="I290" s="7">
        <f>M21</f>
        <v>2</v>
      </c>
      <c r="J290" s="6">
        <f>L74</f>
        <v>10</v>
      </c>
    </row>
    <row r="291" spans="9:10" x14ac:dyDescent="0.25">
      <c r="I291" s="7">
        <f>N21</f>
        <v>16</v>
      </c>
      <c r="J291" s="6">
        <f>M74</f>
        <v>1950</v>
      </c>
    </row>
    <row r="292" spans="9:10" x14ac:dyDescent="0.25">
      <c r="I292" s="7">
        <f>O21</f>
        <v>201</v>
      </c>
      <c r="J292" s="6">
        <f>N74</f>
        <v>1</v>
      </c>
    </row>
    <row r="293" spans="9:10" x14ac:dyDescent="0.25">
      <c r="I293" s="7">
        <f>P21</f>
        <v>25</v>
      </c>
      <c r="J293" s="6">
        <f>H75</f>
        <v>10</v>
      </c>
    </row>
    <row r="294" spans="9:10" x14ac:dyDescent="0.25">
      <c r="I294" s="7">
        <f>Q21</f>
        <v>7</v>
      </c>
      <c r="J294" s="6" t="str">
        <f>I75</f>
        <v>baloncesto</v>
      </c>
    </row>
    <row r="295" spans="9:10" x14ac:dyDescent="0.25">
      <c r="I295" s="7">
        <f>R21</f>
        <v>1965</v>
      </c>
      <c r="J295" s="6">
        <f>J75</f>
        <v>6</v>
      </c>
    </row>
    <row r="296" spans="9:10" x14ac:dyDescent="0.25">
      <c r="I296" s="7">
        <f>S21</f>
        <v>36573</v>
      </c>
      <c r="J296" s="6">
        <f>K75</f>
        <v>23</v>
      </c>
    </row>
    <row r="297" spans="9:10" x14ac:dyDescent="0.25">
      <c r="I297" s="7">
        <f>T21</f>
        <v>0</v>
      </c>
      <c r="J297" s="6">
        <f>L75</f>
        <v>3</v>
      </c>
    </row>
    <row r="298" spans="9:10" x14ac:dyDescent="0.25">
      <c r="I298" s="7">
        <f>H22</f>
        <v>9860</v>
      </c>
      <c r="J298" s="6">
        <f>M75</f>
        <v>2005</v>
      </c>
    </row>
    <row r="299" spans="9:10" x14ac:dyDescent="0.25">
      <c r="I299" s="7" t="str">
        <f>I22</f>
        <v>Julián</v>
      </c>
      <c r="J299" s="6">
        <f>N75</f>
        <v>0</v>
      </c>
    </row>
    <row r="300" spans="9:10" x14ac:dyDescent="0.25">
      <c r="I300" s="7" t="str">
        <f>J22</f>
        <v>Lobo</v>
      </c>
    </row>
    <row r="301" spans="9:10" x14ac:dyDescent="0.25">
      <c r="I301" s="7" t="str">
        <f>K22</f>
        <v>ejemplo10@dominiofalso.com</v>
      </c>
    </row>
    <row r="302" spans="9:10" x14ac:dyDescent="0.25">
      <c r="I302" s="7">
        <f>L22</f>
        <v>330882</v>
      </c>
    </row>
    <row r="303" spans="9:10" x14ac:dyDescent="0.25">
      <c r="I303" s="7">
        <f>M22</f>
        <v>2</v>
      </c>
    </row>
    <row r="304" spans="9:10" x14ac:dyDescent="0.25">
      <c r="I304" s="7">
        <f>N22</f>
        <v>17</v>
      </c>
    </row>
    <row r="305" spans="9:9" x14ac:dyDescent="0.25">
      <c r="I305" s="7">
        <f>O22</f>
        <v>231</v>
      </c>
    </row>
    <row r="306" spans="9:9" x14ac:dyDescent="0.25">
      <c r="I306" s="7">
        <f>P22</f>
        <v>9</v>
      </c>
    </row>
    <row r="307" spans="9:9" x14ac:dyDescent="0.25">
      <c r="I307" s="7">
        <f>Q22</f>
        <v>7</v>
      </c>
    </row>
    <row r="308" spans="9:9" x14ac:dyDescent="0.25">
      <c r="I308" s="7">
        <f>R22</f>
        <v>1982</v>
      </c>
    </row>
    <row r="309" spans="9:9" x14ac:dyDescent="0.25">
      <c r="I309" s="7">
        <f>S22</f>
        <v>73965</v>
      </c>
    </row>
    <row r="310" spans="9:9" x14ac:dyDescent="0.25">
      <c r="I310" s="7">
        <f>T22</f>
        <v>1</v>
      </c>
    </row>
    <row r="311" spans="9:9" x14ac:dyDescent="0.25">
      <c r="I311" s="7">
        <f>H23</f>
        <v>5678</v>
      </c>
    </row>
    <row r="312" spans="9:9" x14ac:dyDescent="0.25">
      <c r="I312" s="7" t="str">
        <f>I23</f>
        <v>Karina</v>
      </c>
    </row>
    <row r="313" spans="9:9" x14ac:dyDescent="0.25">
      <c r="I313" s="7" t="str">
        <f>J23</f>
        <v>Mendoza</v>
      </c>
    </row>
    <row r="314" spans="9:9" x14ac:dyDescent="0.25">
      <c r="I314" s="7" t="str">
        <f>K23</f>
        <v>ejemplo11@dominiofalso.com</v>
      </c>
    </row>
    <row r="315" spans="9:9" x14ac:dyDescent="0.25">
      <c r="I315" s="7">
        <f>L23</f>
        <v>804133</v>
      </c>
    </row>
    <row r="316" spans="9:9" x14ac:dyDescent="0.25">
      <c r="I316" s="7">
        <f>M23</f>
        <v>1</v>
      </c>
    </row>
    <row r="317" spans="9:9" x14ac:dyDescent="0.25">
      <c r="I317" s="7">
        <f>N23</f>
        <v>18</v>
      </c>
    </row>
    <row r="318" spans="9:9" x14ac:dyDescent="0.25">
      <c r="I318" s="7">
        <f>O23</f>
        <v>300</v>
      </c>
    </row>
    <row r="319" spans="9:9" x14ac:dyDescent="0.25">
      <c r="I319" s="7">
        <f>P23</f>
        <v>26</v>
      </c>
    </row>
    <row r="320" spans="9:9" x14ac:dyDescent="0.25">
      <c r="I320" s="7">
        <f>Q23</f>
        <v>9</v>
      </c>
    </row>
    <row r="321" spans="9:9" x14ac:dyDescent="0.25">
      <c r="I321" s="7">
        <f>R23</f>
        <v>1914</v>
      </c>
    </row>
    <row r="322" spans="9:9" x14ac:dyDescent="0.25">
      <c r="I322" s="7">
        <f>S23</f>
        <v>89873</v>
      </c>
    </row>
    <row r="323" spans="9:9" x14ac:dyDescent="0.25">
      <c r="I323" s="7">
        <f>T23</f>
        <v>0</v>
      </c>
    </row>
    <row r="324" spans="9:9" x14ac:dyDescent="0.25">
      <c r="I324" s="7">
        <f>H24</f>
        <v>940</v>
      </c>
    </row>
    <row r="325" spans="9:9" x14ac:dyDescent="0.25">
      <c r="I325" s="7" t="str">
        <f>I24</f>
        <v>Leonardo</v>
      </c>
    </row>
    <row r="326" spans="9:9" x14ac:dyDescent="0.25">
      <c r="I326" s="7" t="str">
        <f>J24</f>
        <v>Navarro</v>
      </c>
    </row>
    <row r="327" spans="9:9" x14ac:dyDescent="0.25">
      <c r="I327" s="7" t="str">
        <f>K24</f>
        <v>ejemplo12@dominiofalso.com</v>
      </c>
    </row>
    <row r="328" spans="9:9" x14ac:dyDescent="0.25">
      <c r="I328" s="7">
        <f>L24</f>
        <v>560928</v>
      </c>
    </row>
    <row r="329" spans="9:9" x14ac:dyDescent="0.25">
      <c r="I329" s="7">
        <f>M24</f>
        <v>3</v>
      </c>
    </row>
    <row r="330" spans="9:9" x14ac:dyDescent="0.25">
      <c r="I330" s="7">
        <f>N24</f>
        <v>19</v>
      </c>
    </row>
    <row r="331" spans="9:9" x14ac:dyDescent="0.25">
      <c r="I331" s="7">
        <f>O24</f>
        <v>232</v>
      </c>
    </row>
    <row r="332" spans="9:9" x14ac:dyDescent="0.25">
      <c r="I332" s="7">
        <f>P24</f>
        <v>5</v>
      </c>
    </row>
    <row r="333" spans="9:9" x14ac:dyDescent="0.25">
      <c r="I333" s="7">
        <f>Q24</f>
        <v>12</v>
      </c>
    </row>
    <row r="334" spans="9:9" x14ac:dyDescent="0.25">
      <c r="I334" s="7">
        <f>R24</f>
        <v>2004</v>
      </c>
    </row>
    <row r="335" spans="9:9" x14ac:dyDescent="0.25">
      <c r="I335" s="7">
        <f>S24</f>
        <v>38126</v>
      </c>
    </row>
    <row r="336" spans="9:9" x14ac:dyDescent="0.25">
      <c r="I336" s="7">
        <f>T24</f>
        <v>0</v>
      </c>
    </row>
    <row r="337" spans="9:9" x14ac:dyDescent="0.25">
      <c r="I337" s="7">
        <f>H25</f>
        <v>78078</v>
      </c>
    </row>
    <row r="338" spans="9:9" x14ac:dyDescent="0.25">
      <c r="I338" s="7" t="str">
        <f>I25</f>
        <v>Mariana</v>
      </c>
    </row>
    <row r="339" spans="9:9" x14ac:dyDescent="0.25">
      <c r="I339" s="7" t="str">
        <f>J25</f>
        <v>Ortega</v>
      </c>
    </row>
    <row r="340" spans="9:9" x14ac:dyDescent="0.25">
      <c r="I340" s="7" t="str">
        <f>K25</f>
        <v>ejemplo13@dominiofalso.com</v>
      </c>
    </row>
    <row r="341" spans="9:9" x14ac:dyDescent="0.25">
      <c r="I341" s="7">
        <f>L25</f>
        <v>786619</v>
      </c>
    </row>
    <row r="342" spans="9:9" x14ac:dyDescent="0.25">
      <c r="I342" s="7">
        <f>M25</f>
        <v>2</v>
      </c>
    </row>
    <row r="343" spans="9:9" x14ac:dyDescent="0.25">
      <c r="I343" s="7">
        <f>N25</f>
        <v>20</v>
      </c>
    </row>
    <row r="344" spans="9:9" x14ac:dyDescent="0.25">
      <c r="I344" s="7">
        <f>O25</f>
        <v>256</v>
      </c>
    </row>
    <row r="345" spans="9:9" x14ac:dyDescent="0.25">
      <c r="I345" s="7">
        <f>P25</f>
        <v>22</v>
      </c>
    </row>
    <row r="346" spans="9:9" x14ac:dyDescent="0.25">
      <c r="I346" s="7">
        <f>Q25</f>
        <v>9</v>
      </c>
    </row>
    <row r="347" spans="9:9" x14ac:dyDescent="0.25">
      <c r="I347" s="7">
        <f>R25</f>
        <v>1910</v>
      </c>
    </row>
    <row r="348" spans="9:9" x14ac:dyDescent="0.25">
      <c r="I348" s="7">
        <f>S25</f>
        <v>58295</v>
      </c>
    </row>
    <row r="349" spans="9:9" x14ac:dyDescent="0.25">
      <c r="I349" s="7">
        <f>T25</f>
        <v>1</v>
      </c>
    </row>
    <row r="350" spans="9:9" x14ac:dyDescent="0.25">
      <c r="I350" s="7">
        <f>H26</f>
        <v>678678</v>
      </c>
    </row>
    <row r="351" spans="9:9" x14ac:dyDescent="0.25">
      <c r="I351" s="7" t="str">
        <f>I26</f>
        <v>Nicolás</v>
      </c>
    </row>
    <row r="352" spans="9:9" x14ac:dyDescent="0.25">
      <c r="I352" s="7" t="str">
        <f>J26</f>
        <v>Peña</v>
      </c>
    </row>
    <row r="353" spans="9:9" x14ac:dyDescent="0.25">
      <c r="I353" s="7" t="str">
        <f>K26</f>
        <v>ejemplo14@dominiofalso.com</v>
      </c>
    </row>
    <row r="354" spans="9:9" x14ac:dyDescent="0.25">
      <c r="I354" s="7">
        <f>L26</f>
        <v>136722</v>
      </c>
    </row>
    <row r="355" spans="9:9" x14ac:dyDescent="0.25">
      <c r="I355" s="7">
        <f>M26</f>
        <v>3</v>
      </c>
    </row>
    <row r="356" spans="9:9" x14ac:dyDescent="0.25">
      <c r="I356" s="7">
        <f>N26</f>
        <v>21</v>
      </c>
    </row>
    <row r="357" spans="9:9" x14ac:dyDescent="0.25">
      <c r="I357" s="7">
        <f>O26</f>
        <v>244</v>
      </c>
    </row>
    <row r="358" spans="9:9" x14ac:dyDescent="0.25">
      <c r="I358" s="7">
        <f>P26</f>
        <v>8</v>
      </c>
    </row>
    <row r="359" spans="9:9" x14ac:dyDescent="0.25">
      <c r="I359" s="7">
        <f>Q26</f>
        <v>7</v>
      </c>
    </row>
    <row r="360" spans="9:9" x14ac:dyDescent="0.25">
      <c r="I360" s="7">
        <f>R26</f>
        <v>2009</v>
      </c>
    </row>
    <row r="361" spans="9:9" x14ac:dyDescent="0.25">
      <c r="I361" s="7">
        <f>S26</f>
        <v>43551</v>
      </c>
    </row>
    <row r="362" spans="9:9" x14ac:dyDescent="0.25">
      <c r="I362" s="7">
        <f>T26</f>
        <v>1</v>
      </c>
    </row>
    <row r="363" spans="9:9" x14ac:dyDescent="0.25">
      <c r="I363" s="7">
        <f>H27</f>
        <v>564</v>
      </c>
    </row>
    <row r="364" spans="9:9" x14ac:dyDescent="0.25">
      <c r="I364" s="7" t="str">
        <f>I27</f>
        <v>Olivia</v>
      </c>
    </row>
    <row r="365" spans="9:9" x14ac:dyDescent="0.25">
      <c r="I365" s="7" t="str">
        <f>J27</f>
        <v>Quintana</v>
      </c>
    </row>
    <row r="366" spans="9:9" x14ac:dyDescent="0.25">
      <c r="I366" s="7" t="str">
        <f>K27</f>
        <v>ejemplo15@dominiofalso.com</v>
      </c>
    </row>
    <row r="367" spans="9:9" x14ac:dyDescent="0.25">
      <c r="I367" s="7">
        <f>L27</f>
        <v>579983</v>
      </c>
    </row>
    <row r="368" spans="9:9" x14ac:dyDescent="0.25">
      <c r="I368" s="7">
        <f>M27</f>
        <v>4</v>
      </c>
    </row>
    <row r="369" spans="9:9" x14ac:dyDescent="0.25">
      <c r="I369" s="7">
        <f>N27</f>
        <v>22</v>
      </c>
    </row>
    <row r="370" spans="9:9" x14ac:dyDescent="0.25">
      <c r="I370" s="7">
        <f>O27</f>
        <v>241</v>
      </c>
    </row>
    <row r="371" spans="9:9" x14ac:dyDescent="0.25">
      <c r="I371" s="7">
        <f>P27</f>
        <v>23</v>
      </c>
    </row>
    <row r="372" spans="9:9" x14ac:dyDescent="0.25">
      <c r="I372" s="7">
        <f>Q27</f>
        <v>8</v>
      </c>
    </row>
    <row r="373" spans="9:9" x14ac:dyDescent="0.25">
      <c r="I373" s="7">
        <f>R27</f>
        <v>1908</v>
      </c>
    </row>
    <row r="374" spans="9:9" x14ac:dyDescent="0.25">
      <c r="I374" s="7">
        <f>S27</f>
        <v>26909</v>
      </c>
    </row>
    <row r="375" spans="9:9" x14ac:dyDescent="0.25">
      <c r="I375" s="7">
        <f>T27</f>
        <v>1</v>
      </c>
    </row>
    <row r="376" spans="9:9" x14ac:dyDescent="0.25">
      <c r="I376" s="7">
        <f>H28</f>
        <v>1243556</v>
      </c>
    </row>
    <row r="377" spans="9:9" x14ac:dyDescent="0.25">
      <c r="I377" s="7" t="str">
        <f>I28</f>
        <v>Pablo</v>
      </c>
    </row>
    <row r="378" spans="9:9" x14ac:dyDescent="0.25">
      <c r="I378" s="7" t="str">
        <f>J28</f>
        <v>Rios</v>
      </c>
    </row>
    <row r="379" spans="9:9" x14ac:dyDescent="0.25">
      <c r="I379" s="7" t="str">
        <f>K28</f>
        <v>ejemplo16@dominiofalso.com</v>
      </c>
    </row>
    <row r="380" spans="9:9" x14ac:dyDescent="0.25">
      <c r="I380" s="7">
        <f>L28</f>
        <v>831289</v>
      </c>
    </row>
    <row r="381" spans="9:9" x14ac:dyDescent="0.25">
      <c r="I381" s="7">
        <f>M28</f>
        <v>1</v>
      </c>
    </row>
    <row r="382" spans="9:9" x14ac:dyDescent="0.25">
      <c r="I382" s="7">
        <f>N28</f>
        <v>23</v>
      </c>
    </row>
    <row r="383" spans="9:9" x14ac:dyDescent="0.25">
      <c r="I383" s="7">
        <f>O28</f>
        <v>224</v>
      </c>
    </row>
    <row r="384" spans="9:9" x14ac:dyDescent="0.25">
      <c r="I384" s="7">
        <f>P28</f>
        <v>16</v>
      </c>
    </row>
    <row r="385" spans="9:9" x14ac:dyDescent="0.25">
      <c r="I385" s="7">
        <f>Q28</f>
        <v>9</v>
      </c>
    </row>
    <row r="386" spans="9:9" x14ac:dyDescent="0.25">
      <c r="I386" s="7">
        <f>R28</f>
        <v>1902</v>
      </c>
    </row>
    <row r="387" spans="9:9" x14ac:dyDescent="0.25">
      <c r="I387" s="7">
        <f>S28</f>
        <v>74243</v>
      </c>
    </row>
    <row r="388" spans="9:9" x14ac:dyDescent="0.25">
      <c r="I388" s="7">
        <f>T28</f>
        <v>0</v>
      </c>
    </row>
    <row r="389" spans="9:9" x14ac:dyDescent="0.25">
      <c r="I389" s="7">
        <f>H29</f>
        <v>76541</v>
      </c>
    </row>
    <row r="390" spans="9:9" x14ac:dyDescent="0.25">
      <c r="I390" s="7" t="str">
        <f>I29</f>
        <v>Queralt</v>
      </c>
    </row>
    <row r="391" spans="9:9" x14ac:dyDescent="0.25">
      <c r="I391" s="7" t="str">
        <f>J29</f>
        <v>Soto</v>
      </c>
    </row>
    <row r="392" spans="9:9" x14ac:dyDescent="0.25">
      <c r="I392" s="7" t="str">
        <f>K29</f>
        <v>ejemplo17@dominiofalso.com</v>
      </c>
    </row>
    <row r="393" spans="9:9" x14ac:dyDescent="0.25">
      <c r="I393" s="7">
        <f>L29</f>
        <v>511210</v>
      </c>
    </row>
    <row r="394" spans="9:9" x14ac:dyDescent="0.25">
      <c r="I394" s="7">
        <f>M29</f>
        <v>3</v>
      </c>
    </row>
    <row r="395" spans="9:9" x14ac:dyDescent="0.25">
      <c r="I395" s="7">
        <f>N29</f>
        <v>24</v>
      </c>
    </row>
    <row r="396" spans="9:9" x14ac:dyDescent="0.25">
      <c r="I396" s="7">
        <f>O29</f>
        <v>213</v>
      </c>
    </row>
    <row r="397" spans="9:9" x14ac:dyDescent="0.25">
      <c r="I397" s="7">
        <f>P29</f>
        <v>24</v>
      </c>
    </row>
    <row r="398" spans="9:9" x14ac:dyDescent="0.25">
      <c r="I398" s="7">
        <f>Q29</f>
        <v>9</v>
      </c>
    </row>
    <row r="399" spans="9:9" x14ac:dyDescent="0.25">
      <c r="I399" s="7">
        <f>R29</f>
        <v>1933</v>
      </c>
    </row>
    <row r="400" spans="9:9" x14ac:dyDescent="0.25">
      <c r="I400" s="7">
        <f>S29</f>
        <v>47678</v>
      </c>
    </row>
    <row r="401" spans="9:9" x14ac:dyDescent="0.25">
      <c r="I401" s="7">
        <f>T29</f>
        <v>1</v>
      </c>
    </row>
    <row r="402" spans="9:9" x14ac:dyDescent="0.25">
      <c r="I402" s="7">
        <f>H30</f>
        <v>1758</v>
      </c>
    </row>
    <row r="403" spans="9:9" x14ac:dyDescent="0.25">
      <c r="I403" s="7" t="str">
        <f>I30</f>
        <v>Raúl</v>
      </c>
    </row>
    <row r="404" spans="9:9" x14ac:dyDescent="0.25">
      <c r="I404" s="7" t="str">
        <f>J30</f>
        <v>Torres</v>
      </c>
    </row>
    <row r="405" spans="9:9" x14ac:dyDescent="0.25">
      <c r="I405" s="7" t="str">
        <f>K30</f>
        <v>ejemplo18@dominiofalso.com</v>
      </c>
    </row>
    <row r="406" spans="9:9" x14ac:dyDescent="0.25">
      <c r="I406" s="7">
        <f>L30</f>
        <v>406079</v>
      </c>
    </row>
    <row r="407" spans="9:9" x14ac:dyDescent="0.25">
      <c r="I407" s="7">
        <f>M30</f>
        <v>2</v>
      </c>
    </row>
    <row r="408" spans="9:9" x14ac:dyDescent="0.25">
      <c r="I408" s="7">
        <f>N30</f>
        <v>25</v>
      </c>
    </row>
    <row r="409" spans="9:9" x14ac:dyDescent="0.25">
      <c r="I409" s="7">
        <f>O30</f>
        <v>229</v>
      </c>
    </row>
    <row r="410" spans="9:9" x14ac:dyDescent="0.25">
      <c r="I410" s="7">
        <f>P30</f>
        <v>11</v>
      </c>
    </row>
    <row r="411" spans="9:9" x14ac:dyDescent="0.25">
      <c r="I411" s="7">
        <f>Q30</f>
        <v>12</v>
      </c>
    </row>
    <row r="412" spans="9:9" x14ac:dyDescent="0.25">
      <c r="I412" s="7">
        <f>R30</f>
        <v>2008</v>
      </c>
    </row>
    <row r="413" spans="9:9" x14ac:dyDescent="0.25">
      <c r="I413" s="7">
        <f>S30</f>
        <v>54255</v>
      </c>
    </row>
    <row r="414" spans="9:9" x14ac:dyDescent="0.25">
      <c r="I414" s="7">
        <f>T30</f>
        <v>0</v>
      </c>
    </row>
    <row r="415" spans="9:9" x14ac:dyDescent="0.25">
      <c r="I415" s="7">
        <f>H31</f>
        <v>15985</v>
      </c>
    </row>
    <row r="416" spans="9:9" x14ac:dyDescent="0.25">
      <c r="I416" s="7" t="str">
        <f>I31</f>
        <v>Susana</v>
      </c>
    </row>
    <row r="417" spans="9:9" x14ac:dyDescent="0.25">
      <c r="I417" s="7" t="str">
        <f>J31</f>
        <v>Urrutia</v>
      </c>
    </row>
    <row r="418" spans="9:9" x14ac:dyDescent="0.25">
      <c r="I418" s="7" t="str">
        <f>K31</f>
        <v>ejemplo19@dominiofalso.com</v>
      </c>
    </row>
    <row r="419" spans="9:9" x14ac:dyDescent="0.25">
      <c r="I419" s="7">
        <f>L31</f>
        <v>382653</v>
      </c>
    </row>
    <row r="420" spans="9:9" x14ac:dyDescent="0.25">
      <c r="I420" s="7">
        <f>M31</f>
        <v>3</v>
      </c>
    </row>
    <row r="421" spans="9:9" x14ac:dyDescent="0.25">
      <c r="I421" s="7">
        <f>N31</f>
        <v>26</v>
      </c>
    </row>
    <row r="422" spans="9:9" x14ac:dyDescent="0.25">
      <c r="I422" s="7">
        <f>O31</f>
        <v>206</v>
      </c>
    </row>
    <row r="423" spans="9:9" x14ac:dyDescent="0.25">
      <c r="I423" s="7">
        <f>P31</f>
        <v>23</v>
      </c>
    </row>
    <row r="424" spans="9:9" x14ac:dyDescent="0.25">
      <c r="I424" s="7">
        <f>Q31</f>
        <v>1</v>
      </c>
    </row>
    <row r="425" spans="9:9" x14ac:dyDescent="0.25">
      <c r="I425" s="7">
        <f>R31</f>
        <v>1942</v>
      </c>
    </row>
    <row r="426" spans="9:9" x14ac:dyDescent="0.25">
      <c r="I426" s="7">
        <f>S31</f>
        <v>28558</v>
      </c>
    </row>
    <row r="427" spans="9:9" x14ac:dyDescent="0.25">
      <c r="I427" s="7">
        <f>T31</f>
        <v>1</v>
      </c>
    </row>
    <row r="428" spans="9:9" x14ac:dyDescent="0.25">
      <c r="I428" s="7">
        <f>H32</f>
        <v>545</v>
      </c>
    </row>
    <row r="429" spans="9:9" x14ac:dyDescent="0.25">
      <c r="I429" s="7" t="str">
        <f>I32</f>
        <v>Tomás</v>
      </c>
    </row>
    <row r="430" spans="9:9" x14ac:dyDescent="0.25">
      <c r="I430" s="7" t="str">
        <f>J32</f>
        <v>Vargas</v>
      </c>
    </row>
    <row r="431" spans="9:9" x14ac:dyDescent="0.25">
      <c r="I431" s="7" t="str">
        <f>K32</f>
        <v>ejemplo20@dominiofalso.com</v>
      </c>
    </row>
    <row r="432" spans="9:9" x14ac:dyDescent="0.25">
      <c r="I432" s="7">
        <f>L32</f>
        <v>483521</v>
      </c>
    </row>
    <row r="433" spans="9:9" x14ac:dyDescent="0.25">
      <c r="I433" s="7">
        <f>M32</f>
        <v>2</v>
      </c>
    </row>
    <row r="434" spans="9:9" x14ac:dyDescent="0.25">
      <c r="I434" s="7">
        <f>N32</f>
        <v>27</v>
      </c>
    </row>
    <row r="435" spans="9:9" x14ac:dyDescent="0.25">
      <c r="I435" s="7">
        <f>O32</f>
        <v>201</v>
      </c>
    </row>
    <row r="436" spans="9:9" x14ac:dyDescent="0.25">
      <c r="I436" s="7">
        <f>P32</f>
        <v>8</v>
      </c>
    </row>
    <row r="437" spans="9:9" x14ac:dyDescent="0.25">
      <c r="I437" s="7">
        <f>Q32</f>
        <v>2</v>
      </c>
    </row>
    <row r="438" spans="9:9" x14ac:dyDescent="0.25">
      <c r="I438" s="7">
        <f>R32</f>
        <v>1938</v>
      </c>
    </row>
    <row r="439" spans="9:9" x14ac:dyDescent="0.25">
      <c r="I439" s="7">
        <f>S32</f>
        <v>54376</v>
      </c>
    </row>
    <row r="440" spans="9:9" x14ac:dyDescent="0.25">
      <c r="I440" s="7">
        <f>T32</f>
        <v>1</v>
      </c>
    </row>
    <row r="441" spans="9:9" x14ac:dyDescent="0.25">
      <c r="I441" s="7">
        <f>H33</f>
        <v>1</v>
      </c>
    </row>
    <row r="442" spans="9:9" x14ac:dyDescent="0.25">
      <c r="I442" s="7" t="str">
        <f>I33</f>
        <v>Ursula</v>
      </c>
    </row>
    <row r="443" spans="9:9" x14ac:dyDescent="0.25">
      <c r="I443" s="7" t="str">
        <f>J33</f>
        <v>Zavala</v>
      </c>
    </row>
    <row r="444" spans="9:9" x14ac:dyDescent="0.25">
      <c r="I444" s="7" t="str">
        <f>K33</f>
        <v>ejemplo21@dominiofalso.com</v>
      </c>
    </row>
    <row r="445" spans="9:9" x14ac:dyDescent="0.25">
      <c r="I445" s="7">
        <f>L33</f>
        <v>423048</v>
      </c>
    </row>
    <row r="446" spans="9:9" x14ac:dyDescent="0.25">
      <c r="I446" s="7">
        <f>M33</f>
        <v>3</v>
      </c>
    </row>
    <row r="447" spans="9:9" x14ac:dyDescent="0.25">
      <c r="I447" s="7">
        <f>N33</f>
        <v>28</v>
      </c>
    </row>
    <row r="448" spans="9:9" x14ac:dyDescent="0.25">
      <c r="I448" s="7">
        <f>O33</f>
        <v>288</v>
      </c>
    </row>
    <row r="449" spans="9:9" x14ac:dyDescent="0.25">
      <c r="I449" s="7">
        <f>P33</f>
        <v>27</v>
      </c>
    </row>
    <row r="450" spans="9:9" x14ac:dyDescent="0.25">
      <c r="I450" s="7">
        <f>Q33</f>
        <v>8</v>
      </c>
    </row>
    <row r="451" spans="9:9" x14ac:dyDescent="0.25">
      <c r="I451" s="7">
        <f>R33</f>
        <v>1939</v>
      </c>
    </row>
    <row r="452" spans="9:9" x14ac:dyDescent="0.25">
      <c r="I452" s="7">
        <f>S33</f>
        <v>66580</v>
      </c>
    </row>
    <row r="453" spans="9:9" x14ac:dyDescent="0.25">
      <c r="I453" s="7">
        <f>T33</f>
        <v>0</v>
      </c>
    </row>
    <row r="454" spans="9:9" x14ac:dyDescent="0.25">
      <c r="I454" s="7">
        <f>H34</f>
        <v>195</v>
      </c>
    </row>
    <row r="455" spans="9:9" x14ac:dyDescent="0.25">
      <c r="I455" s="7" t="str">
        <f>I34</f>
        <v>Víctor</v>
      </c>
    </row>
    <row r="456" spans="9:9" x14ac:dyDescent="0.25">
      <c r="I456" s="7" t="str">
        <f>J34</f>
        <v>Yáñez</v>
      </c>
    </row>
    <row r="457" spans="9:9" x14ac:dyDescent="0.25">
      <c r="I457" s="7" t="str">
        <f>K34</f>
        <v>ejemplo22@dominiofalso.com</v>
      </c>
    </row>
    <row r="458" spans="9:9" x14ac:dyDescent="0.25">
      <c r="I458" s="7">
        <f>L34</f>
        <v>380013</v>
      </c>
    </row>
    <row r="459" spans="9:9" x14ac:dyDescent="0.25">
      <c r="I459" s="7">
        <f>M34</f>
        <v>2</v>
      </c>
    </row>
    <row r="460" spans="9:9" x14ac:dyDescent="0.25">
      <c r="I460" s="7">
        <f>N34</f>
        <v>29</v>
      </c>
    </row>
    <row r="461" spans="9:9" x14ac:dyDescent="0.25">
      <c r="I461" s="7">
        <f>O34</f>
        <v>215</v>
      </c>
    </row>
    <row r="462" spans="9:9" x14ac:dyDescent="0.25">
      <c r="I462" s="7">
        <f>P34</f>
        <v>18</v>
      </c>
    </row>
    <row r="463" spans="9:9" x14ac:dyDescent="0.25">
      <c r="I463" s="7">
        <f>Q34</f>
        <v>10</v>
      </c>
    </row>
    <row r="464" spans="9:9" x14ac:dyDescent="0.25">
      <c r="I464" s="7">
        <f>R34</f>
        <v>1965</v>
      </c>
    </row>
    <row r="465" spans="9:9" x14ac:dyDescent="0.25">
      <c r="I465" s="7">
        <f>S34</f>
        <v>78171</v>
      </c>
    </row>
    <row r="466" spans="9:9" x14ac:dyDescent="0.25">
      <c r="I466" s="7">
        <f>T34</f>
        <v>0</v>
      </c>
    </row>
    <row r="467" spans="9:9" x14ac:dyDescent="0.25">
      <c r="I467" s="7">
        <f>H35</f>
        <v>2</v>
      </c>
    </row>
    <row r="468" spans="9:9" x14ac:dyDescent="0.25">
      <c r="I468" s="7" t="str">
        <f>I35</f>
        <v>Yolanda</v>
      </c>
    </row>
    <row r="469" spans="9:9" x14ac:dyDescent="0.25">
      <c r="I469" s="7" t="str">
        <f>J35</f>
        <v>Ximénez</v>
      </c>
    </row>
    <row r="470" spans="9:9" x14ac:dyDescent="0.25">
      <c r="I470" s="7" t="str">
        <f>K35</f>
        <v>ejemplo23@dominiofalso.com</v>
      </c>
    </row>
    <row r="471" spans="9:9" x14ac:dyDescent="0.25">
      <c r="I471" s="7">
        <f>L35</f>
        <v>664764</v>
      </c>
    </row>
    <row r="472" spans="9:9" x14ac:dyDescent="0.25">
      <c r="I472" s="7">
        <f>M35</f>
        <v>2</v>
      </c>
    </row>
    <row r="473" spans="9:9" x14ac:dyDescent="0.25">
      <c r="I473" s="7">
        <f>N35</f>
        <v>30</v>
      </c>
    </row>
    <row r="474" spans="9:9" x14ac:dyDescent="0.25">
      <c r="I474" s="7">
        <f>O35</f>
        <v>239</v>
      </c>
    </row>
    <row r="475" spans="9:9" x14ac:dyDescent="0.25">
      <c r="I475" s="7">
        <f>P35</f>
        <v>10</v>
      </c>
    </row>
    <row r="476" spans="9:9" x14ac:dyDescent="0.25">
      <c r="I476" s="7">
        <f>Q35</f>
        <v>4</v>
      </c>
    </row>
    <row r="477" spans="9:9" x14ac:dyDescent="0.25">
      <c r="I477" s="7">
        <f>R35</f>
        <v>1900</v>
      </c>
    </row>
    <row r="478" spans="9:9" x14ac:dyDescent="0.25">
      <c r="I478" s="7">
        <f>S35</f>
        <v>15593</v>
      </c>
    </row>
    <row r="479" spans="9:9" x14ac:dyDescent="0.25">
      <c r="I479" s="7">
        <f>T35</f>
        <v>0</v>
      </c>
    </row>
  </sheetData>
  <mergeCells count="9">
    <mergeCell ref="AL23:AL25"/>
    <mergeCell ref="AL100:AL102"/>
    <mergeCell ref="AH102:AJ102"/>
    <mergeCell ref="AI139:AK139"/>
    <mergeCell ref="M2:M4"/>
    <mergeCell ref="P3:R3"/>
    <mergeCell ref="P4:R4"/>
    <mergeCell ref="K44:M44"/>
    <mergeCell ref="AH25:AJ25"/>
  </mergeCells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villanueva</dc:creator>
  <cp:lastModifiedBy>maxi villanueva</cp:lastModifiedBy>
  <dcterms:created xsi:type="dcterms:W3CDTF">2015-06-05T18:19:34Z</dcterms:created>
  <dcterms:modified xsi:type="dcterms:W3CDTF">2023-10-29T23:43:11Z</dcterms:modified>
</cp:coreProperties>
</file>