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s\Desktop\Programacion\5-UTN\UTN\2)UTN_PROGRA2_LABO2\3.2-Estadistica 2024 TN\"/>
    </mc:Choice>
  </mc:AlternateContent>
  <xr:revisionPtr revIDLastSave="0" documentId="13_ncr:1_{C9026EDA-865D-464A-A612-079913E05F3F}" xr6:coauthVersionLast="47" xr6:coauthVersionMax="47" xr10:uidLastSave="{00000000-0000-0000-0000-000000000000}"/>
  <bookViews>
    <workbookView xWindow="13395" yWindow="4785" windowWidth="27930" windowHeight="21525" activeTab="2" xr2:uid="{DF92DC7C-4044-4F2F-984C-D7B689D3AFD7}"/>
  </bookViews>
  <sheets>
    <sheet name="Regresion lineal 1" sheetId="1" r:id="rId1"/>
    <sheet name="Regresion Lineal 2" sheetId="2" r:id="rId2"/>
    <sheet name="Probabilidad 1" sheetId="3" r:id="rId3"/>
    <sheet name="Probabilidad 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1" l="1"/>
  <c r="F13" i="1"/>
  <c r="F14" i="1"/>
  <c r="F15" i="1"/>
  <c r="F12" i="1"/>
  <c r="E12" i="1"/>
  <c r="E13" i="1" s="1"/>
  <c r="E14" i="1" s="1"/>
  <c r="E15" i="1" s="1"/>
  <c r="B32" i="2"/>
  <c r="B31" i="2"/>
  <c r="C19" i="2"/>
  <c r="C18" i="2"/>
  <c r="C17" i="2"/>
  <c r="C15" i="2"/>
  <c r="C16" i="2"/>
  <c r="F18" i="2"/>
  <c r="E18" i="2"/>
  <c r="E19" i="2" s="1"/>
  <c r="E17" i="2"/>
  <c r="E16" i="2"/>
  <c r="D20" i="2"/>
  <c r="F19" i="2" s="1"/>
  <c r="F17" i="2" l="1"/>
  <c r="F15" i="2"/>
  <c r="F16" i="2"/>
  <c r="F20" i="2" l="1"/>
</calcChain>
</file>

<file path=xl/sharedStrings.xml><?xml version="1.0" encoding="utf-8"?>
<sst xmlns="http://schemas.openxmlformats.org/spreadsheetml/2006/main" count="59" uniqueCount="56">
  <si>
    <t xml:space="preserve">Una casa de venta de electrodomésticos usados clasifica sus artículos de acuerdo a su antigüedad. </t>
  </si>
  <si>
    <t>Tiene 35% de artículos con mas de 3 años y el resto por menos de 3 años.</t>
  </si>
  <si>
    <t xml:space="preserve">Se sabe que la probabilidad de que un comprador reclame por desperfecto en un electrodoméstico adquirido es de 0’02 en los que tienen menos de 3 años, y del  0,09 en los que tienen mas de 3 años de antigüedad. </t>
  </si>
  <si>
    <t>A)</t>
  </si>
  <si>
    <t>Realizar un diagrama que represente la situación y definir los sucesos indicando su probabilidad</t>
  </si>
  <si>
    <t>B)</t>
  </si>
  <si>
    <t>Recibes un llamado de un comprador reclamando por un desperfecto, cual es la probabilidad de que ese electrodoméstico adquirido tenga menos de 3 años de antigüedad</t>
  </si>
  <si>
    <t>a) Graficar el espacio Muestral</t>
  </si>
  <si>
    <t>Si se sacan 3 galletitas al azar (sin reposición)</t>
  </si>
  <si>
    <t>b) Cual es la probabilidad de que a lo sumo una sea anillito.</t>
  </si>
  <si>
    <t>En un paquete de Galletitas hay  30 unidades, de las cuales 14 son rellenes, 6 son de chip y 10 son anillitos</t>
  </si>
  <si>
    <t xml:space="preserve">r = Xmax -Xmin </t>
  </si>
  <si>
    <t>=12,6-10,2</t>
  </si>
  <si>
    <t>Li = rango⁡ /√n</t>
  </si>
  <si>
    <t>Intervalo</t>
  </si>
  <si>
    <t>Xi</t>
  </si>
  <si>
    <t xml:space="preserve">fi </t>
  </si>
  <si>
    <t>Fi</t>
  </si>
  <si>
    <t>fr%</t>
  </si>
  <si>
    <t>[10,2-10,8)</t>
  </si>
  <si>
    <t>[10,8-11,4)</t>
  </si>
  <si>
    <t>[11,4-12)</t>
  </si>
  <si>
    <t>[12-12,6)</t>
  </si>
  <si>
    <t>[12,6-13,2)</t>
  </si>
  <si>
    <t>=2,4/√20 =</t>
  </si>
  <si>
    <t>MEDIA</t>
  </si>
  <si>
    <t>MEDIANA</t>
  </si>
  <si>
    <t>MODA</t>
  </si>
  <si>
    <t>MEDIA:</t>
  </si>
  <si>
    <t>MODA:</t>
  </si>
  <si>
    <t>Medidas de Posición:</t>
  </si>
  <si>
    <t>Medidas de Dispersión</t>
  </si>
  <si>
    <t>RANGO</t>
  </si>
  <si>
    <t>DESVÍO</t>
  </si>
  <si>
    <t>VARIANZA</t>
  </si>
  <si>
    <t>C.V</t>
  </si>
  <si>
    <t>fi</t>
  </si>
  <si>
    <t>fi%</t>
  </si>
  <si>
    <t>DESVIO</t>
  </si>
  <si>
    <t>2 y 3 ( Bimodal)</t>
  </si>
  <si>
    <t>E={ (r,r,r); (r,r,c);(r,r,a);(r,c,r); (r,c,c);(r,c,a);(r,a,r);(r,a,c);(r,a,a)</t>
  </si>
  <si>
    <t xml:space="preserve">       (c,c,c);(c,c,r);(c,c,a);(c,r,r);(c,r,c);(c,r,a);(c,a,r);(c,a,c);(c,a,a)</t>
  </si>
  <si>
    <t xml:space="preserve">       (a,a,a);(a,a,r);(a,a,c);(a,r,r);(a,r,c);(a,r,a);(a,c,r);(a,c,c);(a,c,a)}</t>
  </si>
  <si>
    <t>a)  Para saber el espacio muestral tomo variaciones con repeticion, 3 tipos de galletitas, y se sacan 3 = 27 resultados posibles.</t>
  </si>
  <si>
    <t>b) Probabilidad clasica = casos favorables / casos posibles = 20/27 = 0,741</t>
  </si>
  <si>
    <t>E =10000</t>
  </si>
  <si>
    <t>D(desperfecto)</t>
  </si>
  <si>
    <t>Menor3(mn)</t>
  </si>
  <si>
    <t>Mayor 3(my)</t>
  </si>
  <si>
    <t>P(mayor)</t>
  </si>
  <si>
    <t>P(menor)</t>
  </si>
  <si>
    <t>P(desp)</t>
  </si>
  <si>
    <r>
      <t>P</t>
    </r>
    <r>
      <rPr>
        <sz val="11"/>
        <color theme="1"/>
        <rFont val="Times New Roman"/>
        <family val="1"/>
      </rPr>
      <t xml:space="preserve"> (desp/menor)=</t>
    </r>
  </si>
  <si>
    <t>P (desp/mayor)=</t>
  </si>
  <si>
    <t>b) P(menor/desp) =(P(desp/menor)*P(menor))/P(desper)</t>
  </si>
  <si>
    <t>P(menor/desp) = (0,02*0,65)/0,0445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</si>
</sst>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3" fillId="0" borderId="0" xfId="0" applyFont="1"/>
    <xf numFmtId="0" fontId="3" fillId="0" borderId="18" xfId="0" applyFont="1" applyBorder="1"/>
    <xf numFmtId="0" fontId="3" fillId="0" borderId="19" xfId="0" applyFont="1" applyBorder="1"/>
    <xf numFmtId="9" fontId="3" fillId="0" borderId="20" xfId="1" applyFont="1" applyBorder="1"/>
    <xf numFmtId="0" fontId="3" fillId="0" borderId="13" xfId="0" applyFont="1" applyBorder="1"/>
    <xf numFmtId="0" fontId="3" fillId="0" borderId="9" xfId="0" applyFont="1" applyBorder="1"/>
    <xf numFmtId="9" fontId="3" fillId="0" borderId="14" xfId="1" applyFont="1" applyBorder="1"/>
    <xf numFmtId="0" fontId="3" fillId="0" borderId="15" xfId="0" applyFont="1" applyBorder="1"/>
    <xf numFmtId="0" fontId="3" fillId="0" borderId="16" xfId="0" applyFont="1" applyBorder="1"/>
    <xf numFmtId="9" fontId="3" fillId="0" borderId="17" xfId="1" applyFont="1" applyBorder="1"/>
    <xf numFmtId="9" fontId="3" fillId="0" borderId="0" xfId="0" applyNumberFormat="1" applyFont="1"/>
    <xf numFmtId="0" fontId="3" fillId="0" borderId="24" xfId="0" applyFont="1" applyBorder="1"/>
    <xf numFmtId="0" fontId="3" fillId="0" borderId="25" xfId="0" quotePrefix="1" applyFont="1" applyBorder="1"/>
    <xf numFmtId="0" fontId="3" fillId="0" borderId="26" xfId="0" applyFont="1" applyBorder="1"/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10" xfId="0" applyFont="1" applyBorder="1"/>
    <xf numFmtId="0" fontId="3" fillId="0" borderId="12" xfId="0" applyFont="1" applyBorder="1"/>
    <xf numFmtId="0" fontId="3" fillId="0" borderId="14" xfId="0" applyFont="1" applyBorder="1"/>
    <xf numFmtId="0" fontId="3" fillId="0" borderId="17" xfId="0" applyFont="1" applyBorder="1"/>
    <xf numFmtId="165" fontId="3" fillId="0" borderId="14" xfId="0" applyNumberFormat="1" applyFont="1" applyBorder="1"/>
    <xf numFmtId="164" fontId="3" fillId="0" borderId="17" xfId="0" applyNumberFormat="1" applyFont="1" applyBorder="1"/>
    <xf numFmtId="2" fontId="3" fillId="0" borderId="26" xfId="0" applyNumberFormat="1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4" xfId="1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9" fontId="0" fillId="0" borderId="17" xfId="1" applyFont="1" applyBorder="1" applyAlignment="1">
      <alignment horizontal="center"/>
    </xf>
    <xf numFmtId="166" fontId="3" fillId="0" borderId="19" xfId="0" applyNumberFormat="1" applyFont="1" applyBorder="1"/>
    <xf numFmtId="166" fontId="3" fillId="0" borderId="9" xfId="0" applyNumberFormat="1" applyFont="1" applyBorder="1"/>
    <xf numFmtId="166" fontId="3" fillId="0" borderId="16" xfId="0" applyNumberFormat="1" applyFont="1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2" fillId="0" borderId="7" xfId="0" applyFont="1" applyBorder="1"/>
    <xf numFmtId="0" fontId="3" fillId="0" borderId="0" xfId="0" quotePrefix="1" applyFont="1" applyAlignment="1">
      <alignment horizontal="left"/>
    </xf>
    <xf numFmtId="0" fontId="0" fillId="0" borderId="0" xfId="0" applyAlignment="1">
      <alignment horizontal="lef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'Regresion lineal 1'!$D$11</c:f>
              <c:strCache>
                <c:ptCount val="1"/>
                <c:pt idx="0">
                  <c:v>fi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'Regresion lineal 1'!$C$12:$C$15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'Regresion lineal 1'!$D$12:$D$15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5-4989-B891-3681A04A8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814576"/>
        <c:axId val="1436804016"/>
      </c:barChart>
      <c:catAx>
        <c:axId val="143681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04016"/>
        <c:crosses val="autoZero"/>
        <c:auto val="1"/>
        <c:lblAlgn val="ctr"/>
        <c:lblOffset val="100"/>
        <c:noMultiLvlLbl val="0"/>
      </c:catAx>
      <c:valAx>
        <c:axId val="1436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bg2">
                  <a:lumMod val="1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'Regresion Lineal 2'!$B$15:$B$19</c:f>
              <c:strCache>
                <c:ptCount val="5"/>
                <c:pt idx="0">
                  <c:v>[10,2-10,8)</c:v>
                </c:pt>
                <c:pt idx="1">
                  <c:v>[10,8-11,4)</c:v>
                </c:pt>
                <c:pt idx="2">
                  <c:v>[11,4-12)</c:v>
                </c:pt>
                <c:pt idx="3">
                  <c:v>[12-12,6)</c:v>
                </c:pt>
                <c:pt idx="4">
                  <c:v>[12,6-13,2)</c:v>
                </c:pt>
              </c:strCache>
            </c:strRef>
          </c:cat>
          <c:val>
            <c:numRef>
              <c:f>'Regresion Lineal 2'!$D$15:$D$19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73-4675-B6EF-E94DF5FCE7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36814096"/>
        <c:axId val="1436815536"/>
      </c:barChart>
      <c:catAx>
        <c:axId val="14368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5536"/>
        <c:crossesAt val="0"/>
        <c:auto val="1"/>
        <c:lblAlgn val="ctr"/>
        <c:lblOffset val="0"/>
        <c:noMultiLvlLbl val="0"/>
      </c:catAx>
      <c:valAx>
        <c:axId val="14368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368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714375</xdr:colOff>
      <xdr:row>7</xdr:row>
      <xdr:rowOff>75247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879272C-D3F3-097A-C109-A8A7F7262A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408747"/>
        </a:xfrm>
        <a:prstGeom prst="rect">
          <a:avLst/>
        </a:prstGeom>
      </xdr:spPr>
    </xdr:pic>
    <xdr:clientData/>
  </xdr:twoCellAnchor>
  <xdr:twoCellAnchor>
    <xdr:from>
      <xdr:col>7</xdr:col>
      <xdr:colOff>676275</xdr:colOff>
      <xdr:row>7</xdr:row>
      <xdr:rowOff>157162</xdr:rowOff>
    </xdr:from>
    <xdr:to>
      <xdr:col>13</xdr:col>
      <xdr:colOff>676275</xdr:colOff>
      <xdr:row>22</xdr:row>
      <xdr:rowOff>23812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41A77D-8B23-D5FE-4F76-F58079C0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204107</xdr:rowOff>
    </xdr:from>
    <xdr:to>
      <xdr:col>9</xdr:col>
      <xdr:colOff>152400</xdr:colOff>
      <xdr:row>10</xdr:row>
      <xdr:rowOff>230062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6E687D7-8101-031E-0743-148348C73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93964"/>
          <a:ext cx="7758793" cy="1985384"/>
        </a:xfrm>
        <a:prstGeom prst="rect">
          <a:avLst/>
        </a:prstGeom>
      </xdr:spPr>
    </xdr:pic>
    <xdr:clientData/>
  </xdr:twoCellAnchor>
  <xdr:twoCellAnchor>
    <xdr:from>
      <xdr:col>3</xdr:col>
      <xdr:colOff>190780</xdr:colOff>
      <xdr:row>20</xdr:row>
      <xdr:rowOff>227199</xdr:rowOff>
    </xdr:from>
    <xdr:to>
      <xdr:col>9</xdr:col>
      <xdr:colOff>437309</xdr:colOff>
      <xdr:row>32</xdr:row>
      <xdr:rowOff>86004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E39876F-8393-61F3-B181-A1333E6898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11</xdr:row>
      <xdr:rowOff>161925</xdr:rowOff>
    </xdr:from>
    <xdr:to>
      <xdr:col>6</xdr:col>
      <xdr:colOff>104775</xdr:colOff>
      <xdr:row>17</xdr:row>
      <xdr:rowOff>123825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12B28B66-892B-ECEF-0934-4DA1574B6FD8}"/>
            </a:ext>
          </a:extLst>
        </xdr:cNvPr>
        <xdr:cNvSpPr/>
      </xdr:nvSpPr>
      <xdr:spPr>
        <a:xfrm>
          <a:off x="1581150" y="2257425"/>
          <a:ext cx="3095625" cy="1104900"/>
        </a:xfrm>
        <a:prstGeom prst="ellipse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</xdr:col>
      <xdr:colOff>371475</xdr:colOff>
      <xdr:row>8</xdr:row>
      <xdr:rowOff>133350</xdr:rowOff>
    </xdr:from>
    <xdr:to>
      <xdr:col>6</xdr:col>
      <xdr:colOff>561975</xdr:colOff>
      <xdr:row>20</xdr:row>
      <xdr:rowOff>85725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778B5A96-3378-05C9-D80E-7089B03FE572}"/>
            </a:ext>
          </a:extLst>
        </xdr:cNvPr>
        <xdr:cNvSpPr/>
      </xdr:nvSpPr>
      <xdr:spPr>
        <a:xfrm>
          <a:off x="1133475" y="1657350"/>
          <a:ext cx="4000500" cy="2238375"/>
        </a:xfrm>
        <a:prstGeom prst="rect">
          <a:avLst/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4</xdr:col>
      <xdr:colOff>47625</xdr:colOff>
      <xdr:row>8</xdr:row>
      <xdr:rowOff>133350</xdr:rowOff>
    </xdr:from>
    <xdr:to>
      <xdr:col>4</xdr:col>
      <xdr:colOff>85725</xdr:colOff>
      <xdr:row>21</xdr:row>
      <xdr:rowOff>19050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6D59E44F-38F9-80FC-317B-2577336D4CDC}"/>
            </a:ext>
          </a:extLst>
        </xdr:cNvPr>
        <xdr:cNvCxnSpPr>
          <a:stCxn id="3" idx="0"/>
        </xdr:cNvCxnSpPr>
      </xdr:nvCxnSpPr>
      <xdr:spPr>
        <a:xfrm flipH="1">
          <a:off x="3095625" y="1657350"/>
          <a:ext cx="38100" cy="23622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285751</xdr:colOff>
      <xdr:row>13</xdr:row>
      <xdr:rowOff>114300</xdr:rowOff>
    </xdr:from>
    <xdr:to>
      <xdr:col>5</xdr:col>
      <xdr:colOff>171451</xdr:colOff>
      <xdr:row>15</xdr:row>
      <xdr:rowOff>152400</xdr:rowOff>
    </xdr:to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5927857A-B7B5-4EA7-9636-0F91BF842213}"/>
            </a:ext>
          </a:extLst>
        </xdr:cNvPr>
        <xdr:cNvSpPr txBox="1"/>
      </xdr:nvSpPr>
      <xdr:spPr>
        <a:xfrm>
          <a:off x="3333751" y="2590800"/>
          <a:ext cx="6477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130</a:t>
          </a:r>
        </a:p>
        <a:p>
          <a:endParaRPr lang="es-AR" sz="1100"/>
        </a:p>
        <a:p>
          <a:endParaRPr lang="es-AR" sz="1100"/>
        </a:p>
      </xdr:txBody>
    </xdr:sp>
    <xdr:clientData/>
  </xdr:twoCellAnchor>
  <xdr:twoCellAnchor>
    <xdr:from>
      <xdr:col>2</xdr:col>
      <xdr:colOff>533400</xdr:colOff>
      <xdr:row>13</xdr:row>
      <xdr:rowOff>85725</xdr:rowOff>
    </xdr:from>
    <xdr:to>
      <xdr:col>3</xdr:col>
      <xdr:colOff>419100</xdr:colOff>
      <xdr:row>15</xdr:row>
      <xdr:rowOff>123825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79A25B7B-DB1B-4A92-BCE3-5E6B2E0D005D}"/>
            </a:ext>
          </a:extLst>
        </xdr:cNvPr>
        <xdr:cNvSpPr txBox="1"/>
      </xdr:nvSpPr>
      <xdr:spPr>
        <a:xfrm>
          <a:off x="2057400" y="2562225"/>
          <a:ext cx="647700" cy="4191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/>
            <a:t>315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BE376-B133-4FD9-9488-B01ACB2A4765}">
  <dimension ref="A10:F20"/>
  <sheetViews>
    <sheetView zoomScale="115" zoomScaleNormal="115" workbookViewId="0">
      <selection activeCell="A27" sqref="A27"/>
    </sheetView>
  </sheetViews>
  <sheetFormatPr baseColWidth="10" defaultRowHeight="15" x14ac:dyDescent="0.25"/>
  <cols>
    <col min="2" max="2" width="14.42578125" bestFit="1" customWidth="1"/>
  </cols>
  <sheetData>
    <row r="10" spans="3:6" ht="15.75" thickBot="1" x14ac:dyDescent="0.3"/>
    <row r="11" spans="3:6" x14ac:dyDescent="0.25">
      <c r="C11" s="33" t="s">
        <v>15</v>
      </c>
      <c r="D11" s="34" t="s">
        <v>36</v>
      </c>
      <c r="E11" s="34" t="s">
        <v>17</v>
      </c>
      <c r="F11" s="35" t="s">
        <v>37</v>
      </c>
    </row>
    <row r="12" spans="3:6" x14ac:dyDescent="0.25">
      <c r="C12" s="36">
        <v>1</v>
      </c>
      <c r="D12" s="32">
        <v>4</v>
      </c>
      <c r="E12" s="32">
        <f>D12</f>
        <v>4</v>
      </c>
      <c r="F12" s="37">
        <f>D12/$E$15</f>
        <v>0.2</v>
      </c>
    </row>
    <row r="13" spans="3:6" x14ac:dyDescent="0.25">
      <c r="C13" s="36">
        <v>2</v>
      </c>
      <c r="D13" s="32">
        <v>6</v>
      </c>
      <c r="E13" s="32">
        <f>D13+E12</f>
        <v>10</v>
      </c>
      <c r="F13" s="37">
        <f t="shared" ref="F13:F15" si="0">D13/$E$15</f>
        <v>0.3</v>
      </c>
    </row>
    <row r="14" spans="3:6" x14ac:dyDescent="0.25">
      <c r="C14" s="36">
        <v>3</v>
      </c>
      <c r="D14" s="32">
        <v>6</v>
      </c>
      <c r="E14" s="32">
        <f t="shared" ref="E14:E15" si="1">D14+E13</f>
        <v>16</v>
      </c>
      <c r="F14" s="37">
        <f t="shared" si="0"/>
        <v>0.3</v>
      </c>
    </row>
    <row r="15" spans="3:6" ht="15.75" thickBot="1" x14ac:dyDescent="0.3">
      <c r="C15" s="38">
        <v>4</v>
      </c>
      <c r="D15" s="39">
        <v>4</v>
      </c>
      <c r="E15" s="39">
        <f t="shared" si="1"/>
        <v>20</v>
      </c>
      <c r="F15" s="40">
        <f t="shared" si="0"/>
        <v>0.2</v>
      </c>
    </row>
    <row r="16" spans="3:6" ht="15.75" thickBot="1" x14ac:dyDescent="0.3"/>
    <row r="17" spans="1:2" x14ac:dyDescent="0.25">
      <c r="A17" s="4" t="s">
        <v>27</v>
      </c>
      <c r="B17" s="5" t="s">
        <v>39</v>
      </c>
    </row>
    <row r="18" spans="1:2" x14ac:dyDescent="0.25">
      <c r="A18" s="6" t="s">
        <v>26</v>
      </c>
      <c r="B18" s="44">
        <f>2.5</f>
        <v>2.5</v>
      </c>
    </row>
    <row r="19" spans="1:2" x14ac:dyDescent="0.25">
      <c r="A19" s="6" t="s">
        <v>25</v>
      </c>
      <c r="B19" s="44">
        <v>2.5</v>
      </c>
    </row>
    <row r="20" spans="1:2" ht="15.75" thickBot="1" x14ac:dyDescent="0.3">
      <c r="A20" s="7" t="s">
        <v>38</v>
      </c>
      <c r="B20" s="45">
        <v>1.0509999999999999</v>
      </c>
    </row>
  </sheetData>
  <sortState xmlns:xlrd2="http://schemas.microsoft.com/office/spreadsheetml/2017/richdata2" ref="A11:A30">
    <sortCondition ref="A11:A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E67-3E17-40DF-A024-54D68B75C219}">
  <dimension ref="A11:G32"/>
  <sheetViews>
    <sheetView zoomScaleNormal="100" workbookViewId="0">
      <selection activeCell="E39" sqref="E39"/>
    </sheetView>
  </sheetViews>
  <sheetFormatPr baseColWidth="10" defaultRowHeight="18.75" x14ac:dyDescent="0.3"/>
  <cols>
    <col min="1" max="1" width="18.42578125" style="8" bestFit="1" customWidth="1"/>
    <col min="2" max="2" width="21.140625" style="8" bestFit="1" customWidth="1"/>
    <col min="3" max="3" width="8.140625" style="8" bestFit="1" customWidth="1"/>
    <col min="4" max="4" width="6" style="8" customWidth="1"/>
    <col min="5" max="5" width="16.7109375" style="8" bestFit="1" customWidth="1"/>
    <col min="6" max="6" width="13.7109375" style="8" bestFit="1" customWidth="1"/>
    <col min="7" max="7" width="7.140625" style="8" bestFit="1" customWidth="1"/>
    <col min="8" max="16384" width="11.42578125" style="8"/>
  </cols>
  <sheetData>
    <row r="11" spans="1:7" ht="19.5" thickBot="1" x14ac:dyDescent="0.35"/>
    <row r="12" spans="1:7" ht="19.5" thickBot="1" x14ac:dyDescent="0.35">
      <c r="A12" s="19" t="s">
        <v>11</v>
      </c>
      <c r="B12" s="20" t="s">
        <v>12</v>
      </c>
      <c r="C12" s="21">
        <v>2.4000000000000004</v>
      </c>
      <c r="E12" s="19" t="s">
        <v>13</v>
      </c>
      <c r="F12" s="20" t="s">
        <v>24</v>
      </c>
      <c r="G12" s="31">
        <v>0.6</v>
      </c>
    </row>
    <row r="13" spans="1:7" ht="19.5" thickBot="1" x14ac:dyDescent="0.35"/>
    <row r="14" spans="1:7" ht="19.5" thickBot="1" x14ac:dyDescent="0.35">
      <c r="B14" s="22" t="s">
        <v>14</v>
      </c>
      <c r="C14" s="23" t="s">
        <v>15</v>
      </c>
      <c r="D14" s="23" t="s">
        <v>16</v>
      </c>
      <c r="E14" s="23" t="s">
        <v>17</v>
      </c>
      <c r="F14" s="24" t="s">
        <v>18</v>
      </c>
    </row>
    <row r="15" spans="1:7" x14ac:dyDescent="0.3">
      <c r="B15" s="9" t="s">
        <v>19</v>
      </c>
      <c r="C15" s="41">
        <f>(10.8+10.2)/2</f>
        <v>10.5</v>
      </c>
      <c r="D15" s="10">
        <v>6</v>
      </c>
      <c r="E15" s="10">
        <v>6</v>
      </c>
      <c r="F15" s="11">
        <f>(D15/$D$20)</f>
        <v>0.3</v>
      </c>
    </row>
    <row r="16" spans="1:7" x14ac:dyDescent="0.3">
      <c r="B16" s="12" t="s">
        <v>20</v>
      </c>
      <c r="C16" s="42">
        <f>(11.4+10.8)/2</f>
        <v>11.100000000000001</v>
      </c>
      <c r="D16" s="13">
        <v>9</v>
      </c>
      <c r="E16" s="13">
        <f>D16+D15</f>
        <v>15</v>
      </c>
      <c r="F16" s="14">
        <f t="shared" ref="F16:F19" si="0">(D16/$D$20)</f>
        <v>0.45</v>
      </c>
    </row>
    <row r="17" spans="1:6" x14ac:dyDescent="0.3">
      <c r="B17" s="12" t="s">
        <v>21</v>
      </c>
      <c r="C17" s="42">
        <f>(11.4+12)/2</f>
        <v>11.7</v>
      </c>
      <c r="D17" s="13">
        <v>3</v>
      </c>
      <c r="E17" s="13">
        <f>D17+D16+D15</f>
        <v>18</v>
      </c>
      <c r="F17" s="14">
        <f t="shared" si="0"/>
        <v>0.15</v>
      </c>
    </row>
    <row r="18" spans="1:6" x14ac:dyDescent="0.3">
      <c r="B18" s="12" t="s">
        <v>22</v>
      </c>
      <c r="C18" s="42">
        <f>(12.6+12)/2</f>
        <v>12.3</v>
      </c>
      <c r="D18" s="13">
        <v>1</v>
      </c>
      <c r="E18" s="13">
        <f>E17+D18</f>
        <v>19</v>
      </c>
      <c r="F18" s="14">
        <f t="shared" si="0"/>
        <v>0.05</v>
      </c>
    </row>
    <row r="19" spans="1:6" ht="19.5" thickBot="1" x14ac:dyDescent="0.35">
      <c r="B19" s="15" t="s">
        <v>23</v>
      </c>
      <c r="C19" s="43">
        <f>(12.6+13.2)/2</f>
        <v>12.899999999999999</v>
      </c>
      <c r="D19" s="16">
        <v>1</v>
      </c>
      <c r="E19" s="16">
        <f>E18+D19</f>
        <v>20</v>
      </c>
      <c r="F19" s="17">
        <f t="shared" si="0"/>
        <v>0.05</v>
      </c>
    </row>
    <row r="20" spans="1:6" x14ac:dyDescent="0.3">
      <c r="D20" s="8">
        <f>SUM(D15:D19)</f>
        <v>20</v>
      </c>
      <c r="F20" s="18">
        <f>SUM(F15:F19)</f>
        <v>1</v>
      </c>
    </row>
    <row r="22" spans="1:6" ht="19.5" thickBot="1" x14ac:dyDescent="0.35"/>
    <row r="23" spans="1:6" x14ac:dyDescent="0.3">
      <c r="A23" s="25" t="s">
        <v>30</v>
      </c>
      <c r="B23" s="26"/>
    </row>
    <row r="24" spans="1:6" x14ac:dyDescent="0.3">
      <c r="A24" s="12" t="s">
        <v>28</v>
      </c>
      <c r="B24" s="27">
        <v>11.16</v>
      </c>
    </row>
    <row r="25" spans="1:6" x14ac:dyDescent="0.3">
      <c r="A25" s="12" t="s">
        <v>29</v>
      </c>
      <c r="B25" s="27">
        <v>11.1</v>
      </c>
    </row>
    <row r="26" spans="1:6" ht="19.5" thickBot="1" x14ac:dyDescent="0.35">
      <c r="A26" s="15" t="s">
        <v>26</v>
      </c>
      <c r="B26" s="28">
        <v>11.1</v>
      </c>
      <c r="C26" s="51"/>
      <c r="D26" s="51"/>
      <c r="E26" s="51"/>
    </row>
    <row r="27" spans="1:6" ht="19.5" thickBot="1" x14ac:dyDescent="0.35"/>
    <row r="28" spans="1:6" x14ac:dyDescent="0.3">
      <c r="A28" s="25" t="s">
        <v>31</v>
      </c>
      <c r="B28" s="26"/>
    </row>
    <row r="29" spans="1:6" x14ac:dyDescent="0.3">
      <c r="A29" s="12" t="s">
        <v>32</v>
      </c>
      <c r="B29" s="27">
        <v>2.4</v>
      </c>
    </row>
    <row r="30" spans="1:6" x14ac:dyDescent="0.3">
      <c r="A30" s="12" t="s">
        <v>33</v>
      </c>
      <c r="B30" s="27">
        <v>0.64300000000000002</v>
      </c>
    </row>
    <row r="31" spans="1:6" x14ac:dyDescent="0.3">
      <c r="A31" s="12" t="s">
        <v>34</v>
      </c>
      <c r="B31" s="29">
        <f>B30*B30</f>
        <v>0.41344900000000001</v>
      </c>
    </row>
    <row r="32" spans="1:6" ht="19.5" thickBot="1" x14ac:dyDescent="0.35">
      <c r="A32" s="15" t="s">
        <v>35</v>
      </c>
      <c r="B32" s="30">
        <f>B30/B24</f>
        <v>5.7616487455197131E-2</v>
      </c>
    </row>
  </sheetData>
  <sortState xmlns:xlrd2="http://schemas.microsoft.com/office/spreadsheetml/2017/richdata2" ref="A14:A33">
    <sortCondition ref="A14:A33"/>
  </sortState>
  <mergeCells count="1">
    <mergeCell ref="C26:E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29552-8514-46A9-98D6-0A842423D3EE}">
  <dimension ref="A1:F15"/>
  <sheetViews>
    <sheetView tabSelected="1" workbookViewId="0">
      <selection activeCell="A16" sqref="A16"/>
    </sheetView>
  </sheetViews>
  <sheetFormatPr baseColWidth="10" defaultRowHeight="15" x14ac:dyDescent="0.25"/>
  <sheetData>
    <row r="1" spans="1:6" x14ac:dyDescent="0.25">
      <c r="A1" t="s">
        <v>10</v>
      </c>
    </row>
    <row r="3" spans="1:6" x14ac:dyDescent="0.25">
      <c r="A3" t="s">
        <v>8</v>
      </c>
    </row>
    <row r="5" spans="1:6" x14ac:dyDescent="0.25">
      <c r="A5" t="s">
        <v>7</v>
      </c>
    </row>
    <row r="7" spans="1:6" x14ac:dyDescent="0.25">
      <c r="A7" t="s">
        <v>9</v>
      </c>
    </row>
    <row r="10" spans="1:6" x14ac:dyDescent="0.25">
      <c r="A10" s="52" t="s">
        <v>43</v>
      </c>
      <c r="B10" s="52"/>
      <c r="C10" s="52"/>
      <c r="D10" s="52"/>
      <c r="E10" s="52"/>
      <c r="F10" s="52"/>
    </row>
    <row r="11" spans="1:6" x14ac:dyDescent="0.25">
      <c r="A11" s="46" t="s">
        <v>40</v>
      </c>
      <c r="B11" s="46"/>
      <c r="C11" s="46"/>
      <c r="D11" s="46"/>
      <c r="E11" s="46"/>
      <c r="F11" s="46"/>
    </row>
    <row r="12" spans="1:6" x14ac:dyDescent="0.25">
      <c r="A12" t="s">
        <v>41</v>
      </c>
    </row>
    <row r="13" spans="1:6" x14ac:dyDescent="0.25">
      <c r="A13" t="s">
        <v>42</v>
      </c>
    </row>
    <row r="15" spans="1:6" x14ac:dyDescent="0.25">
      <c r="A15" t="s">
        <v>44</v>
      </c>
    </row>
  </sheetData>
  <mergeCells count="1"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4BC3F-03E7-4A2C-AD49-14781EA9B365}">
  <dimension ref="A1:M22"/>
  <sheetViews>
    <sheetView workbookViewId="0">
      <selection activeCell="K21" sqref="K21"/>
    </sheetView>
  </sheetViews>
  <sheetFormatPr baseColWidth="10" defaultRowHeight="15" x14ac:dyDescent="0.25"/>
  <cols>
    <col min="9" max="9" width="15.7109375" customWidth="1"/>
  </cols>
  <sheetData>
    <row r="1" spans="1:10" x14ac:dyDescent="0.25">
      <c r="A1" t="s">
        <v>0</v>
      </c>
    </row>
    <row r="2" spans="1:10" x14ac:dyDescent="0.25">
      <c r="A2" t="s">
        <v>1</v>
      </c>
    </row>
    <row r="4" spans="1:10" x14ac:dyDescent="0.25">
      <c r="A4" t="s">
        <v>2</v>
      </c>
    </row>
    <row r="6" spans="1:10" x14ac:dyDescent="0.25">
      <c r="A6" t="s">
        <v>3</v>
      </c>
      <c r="B6" t="s">
        <v>4</v>
      </c>
    </row>
    <row r="7" spans="1:10" x14ac:dyDescent="0.25">
      <c r="A7" t="s">
        <v>5</v>
      </c>
      <c r="B7" t="s">
        <v>6</v>
      </c>
    </row>
    <row r="10" spans="1:10" x14ac:dyDescent="0.25">
      <c r="C10" t="s">
        <v>48</v>
      </c>
      <c r="F10" t="s">
        <v>47</v>
      </c>
      <c r="I10" t="s">
        <v>52</v>
      </c>
      <c r="J10">
        <v>0.02</v>
      </c>
    </row>
    <row r="11" spans="1:10" x14ac:dyDescent="0.25">
      <c r="C11">
        <v>3185</v>
      </c>
      <c r="F11">
        <v>6370</v>
      </c>
      <c r="I11" t="s">
        <v>53</v>
      </c>
      <c r="J11">
        <v>0.09</v>
      </c>
    </row>
    <row r="13" spans="1:10" x14ac:dyDescent="0.25">
      <c r="I13" t="s">
        <v>49</v>
      </c>
      <c r="J13">
        <v>0.35</v>
      </c>
    </row>
    <row r="14" spans="1:10" x14ac:dyDescent="0.25">
      <c r="I14" t="s">
        <v>50</v>
      </c>
      <c r="J14">
        <v>0.65</v>
      </c>
    </row>
    <row r="15" spans="1:10" x14ac:dyDescent="0.25">
      <c r="I15" t="s">
        <v>51</v>
      </c>
      <c r="J15">
        <v>4.4499999999999998E-2</v>
      </c>
    </row>
    <row r="16" spans="1:10" ht="15.75" thickBot="1" x14ac:dyDescent="0.3"/>
    <row r="17" spans="6:13" x14ac:dyDescent="0.25">
      <c r="I17" s="47" t="s">
        <v>54</v>
      </c>
      <c r="J17" s="1"/>
      <c r="K17" s="1"/>
      <c r="L17" s="1"/>
      <c r="M17" s="2"/>
    </row>
    <row r="18" spans="6:13" x14ac:dyDescent="0.25">
      <c r="I18" s="3"/>
      <c r="M18" s="48"/>
    </row>
    <row r="19" spans="6:13" ht="15.75" thickBot="1" x14ac:dyDescent="0.3">
      <c r="F19" t="s">
        <v>46</v>
      </c>
      <c r="I19" s="53" t="s">
        <v>55</v>
      </c>
      <c r="J19" s="54"/>
      <c r="K19" s="54"/>
      <c r="L19" s="50">
        <v>0.29210000000000003</v>
      </c>
      <c r="M19" s="49"/>
    </row>
    <row r="22" spans="6:13" x14ac:dyDescent="0.25">
      <c r="G22" t="s">
        <v>45</v>
      </c>
    </row>
  </sheetData>
  <mergeCells count="1">
    <mergeCell ref="I19:K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Regresion lineal 1</vt:lpstr>
      <vt:lpstr>Regresion Lineal 2</vt:lpstr>
      <vt:lpstr>Probabilidad 1</vt:lpstr>
      <vt:lpstr>Probabilidad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Mucci Natalia Patricia</dc:creator>
  <cp:lastModifiedBy>Lardo Miguel Angel</cp:lastModifiedBy>
  <dcterms:created xsi:type="dcterms:W3CDTF">2024-09-18T23:30:06Z</dcterms:created>
  <dcterms:modified xsi:type="dcterms:W3CDTF">2024-09-21T17:41:28Z</dcterms:modified>
</cp:coreProperties>
</file>