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scritorio2\backup3\backup3\UTN\prueba\n4\"/>
    </mc:Choice>
  </mc:AlternateContent>
  <xr:revisionPtr revIDLastSave="0" documentId="13_ncr:1_{748F99E8-C48A-49C8-8EE0-0321D3EDC69F}" xr6:coauthVersionLast="47" xr6:coauthVersionMax="47" xr10:uidLastSave="{00000000-0000-0000-0000-000000000000}"/>
  <bookViews>
    <workbookView xWindow="28680" yWindow="4425" windowWidth="20640" windowHeight="8700" xr2:uid="{047D1ACD-F709-4AC2-B141-BEB0B9D7E7B8}"/>
  </bookViews>
  <sheets>
    <sheet name="Hoja1" sheetId="1" r:id="rId1"/>
    <sheet name="punto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G49" i="3"/>
  <c r="C66" i="3"/>
  <c r="D66" i="3" s="1"/>
  <c r="C68" i="3"/>
  <c r="C67" i="3"/>
  <c r="C72" i="3"/>
  <c r="P54" i="3"/>
  <c r="P49" i="3"/>
  <c r="F69" i="3"/>
  <c r="F70" i="3"/>
  <c r="F71" i="3"/>
  <c r="F73" i="3"/>
  <c r="C69" i="3"/>
  <c r="C70" i="3"/>
  <c r="C71" i="3"/>
  <c r="C73" i="3"/>
  <c r="C74" i="3"/>
  <c r="C75" i="3"/>
  <c r="O49" i="3"/>
  <c r="C50" i="3"/>
  <c r="D50" i="3"/>
  <c r="E50" i="3"/>
  <c r="G50" i="3"/>
  <c r="H50" i="3"/>
  <c r="I50" i="3"/>
  <c r="J50" i="3"/>
  <c r="L50" i="3"/>
  <c r="M50" i="3"/>
  <c r="N50" i="3"/>
  <c r="O50" i="3"/>
  <c r="P50" i="3"/>
  <c r="C51" i="3"/>
  <c r="D51" i="3"/>
  <c r="E51" i="3"/>
  <c r="G51" i="3"/>
  <c r="H51" i="3"/>
  <c r="I51" i="3"/>
  <c r="J51" i="3"/>
  <c r="L51" i="3"/>
  <c r="M51" i="3"/>
  <c r="N51" i="3"/>
  <c r="O51" i="3"/>
  <c r="P51" i="3"/>
  <c r="C52" i="3"/>
  <c r="D52" i="3"/>
  <c r="E52" i="3"/>
  <c r="G52" i="3"/>
  <c r="H52" i="3"/>
  <c r="I52" i="3"/>
  <c r="J52" i="3"/>
  <c r="L52" i="3"/>
  <c r="M52" i="3"/>
  <c r="N52" i="3"/>
  <c r="O52" i="3"/>
  <c r="P52" i="3"/>
  <c r="C53" i="3"/>
  <c r="D53" i="3"/>
  <c r="E53" i="3"/>
  <c r="G53" i="3"/>
  <c r="H53" i="3"/>
  <c r="I53" i="3"/>
  <c r="J53" i="3"/>
  <c r="L53" i="3"/>
  <c r="M53" i="3"/>
  <c r="N53" i="3"/>
  <c r="O53" i="3"/>
  <c r="P53" i="3"/>
  <c r="C54" i="3"/>
  <c r="D54" i="3"/>
  <c r="E54" i="3"/>
  <c r="G54" i="3"/>
  <c r="H54" i="3"/>
  <c r="I54" i="3"/>
  <c r="J54" i="3"/>
  <c r="L54" i="3"/>
  <c r="M54" i="3"/>
  <c r="N54" i="3"/>
  <c r="O54" i="3"/>
  <c r="C55" i="3"/>
  <c r="D55" i="3"/>
  <c r="E55" i="3"/>
  <c r="G55" i="3"/>
  <c r="H55" i="3"/>
  <c r="I55" i="3"/>
  <c r="J55" i="3"/>
  <c r="L55" i="3"/>
  <c r="M55" i="3"/>
  <c r="N55" i="3"/>
  <c r="O55" i="3"/>
  <c r="P55" i="3"/>
  <c r="C56" i="3"/>
  <c r="D56" i="3"/>
  <c r="E56" i="3"/>
  <c r="G56" i="3"/>
  <c r="H56" i="3"/>
  <c r="I56" i="3"/>
  <c r="J56" i="3"/>
  <c r="L56" i="3"/>
  <c r="M56" i="3"/>
  <c r="N56" i="3"/>
  <c r="O56" i="3"/>
  <c r="P56" i="3"/>
  <c r="C57" i="3"/>
  <c r="D57" i="3"/>
  <c r="E57" i="3"/>
  <c r="G57" i="3"/>
  <c r="H57" i="3"/>
  <c r="I57" i="3"/>
  <c r="J57" i="3"/>
  <c r="L57" i="3"/>
  <c r="M57" i="3"/>
  <c r="N57" i="3"/>
  <c r="O57" i="3"/>
  <c r="P57" i="3"/>
  <c r="C58" i="3"/>
  <c r="D58" i="3"/>
  <c r="E58" i="3"/>
  <c r="G58" i="3"/>
  <c r="H58" i="3"/>
  <c r="I58" i="3"/>
  <c r="J58" i="3"/>
  <c r="L58" i="3"/>
  <c r="M58" i="3"/>
  <c r="N58" i="3"/>
  <c r="O58" i="3"/>
  <c r="P58" i="3"/>
  <c r="N49" i="3"/>
  <c r="M49" i="3"/>
  <c r="L49" i="3"/>
  <c r="J49" i="3"/>
  <c r="I49" i="3"/>
  <c r="H49" i="3"/>
  <c r="E49" i="3"/>
  <c r="D49" i="3"/>
  <c r="C49" i="3"/>
  <c r="D70" i="3"/>
  <c r="E70" i="3" s="1"/>
  <c r="D71" i="3"/>
  <c r="E71" i="3" s="1"/>
  <c r="R76" i="1"/>
  <c r="R75" i="1"/>
  <c r="R74" i="1"/>
  <c r="R73" i="1"/>
  <c r="R72" i="1"/>
  <c r="R71" i="1"/>
  <c r="R70" i="1"/>
  <c r="R69" i="1"/>
  <c r="R68" i="1"/>
  <c r="R67" i="1"/>
  <c r="R66" i="1"/>
  <c r="L66" i="1"/>
  <c r="R65" i="1"/>
  <c r="L65" i="1"/>
  <c r="R64" i="1"/>
  <c r="L64" i="1"/>
  <c r="R63" i="1"/>
  <c r="L63" i="1"/>
  <c r="R62" i="1"/>
  <c r="L62" i="1"/>
  <c r="R61" i="1"/>
  <c r="L61" i="1"/>
  <c r="R60" i="1"/>
  <c r="L60" i="1"/>
  <c r="R59" i="1"/>
  <c r="L59" i="1"/>
  <c r="R58" i="1"/>
  <c r="L58" i="1"/>
  <c r="R57" i="1"/>
  <c r="L57" i="1"/>
  <c r="R56" i="1"/>
  <c r="L56" i="1"/>
  <c r="G56" i="1"/>
  <c r="R55" i="1"/>
  <c r="L55" i="1"/>
  <c r="G55" i="1"/>
  <c r="R54" i="1"/>
  <c r="L54" i="1"/>
  <c r="G54" i="1"/>
  <c r="R53" i="1"/>
  <c r="L53" i="1"/>
  <c r="G53" i="1"/>
  <c r="R52" i="1"/>
  <c r="L52" i="1"/>
  <c r="G52" i="1"/>
  <c r="R51" i="1"/>
  <c r="L51" i="1"/>
  <c r="G51" i="1"/>
  <c r="R50" i="1"/>
  <c r="L50" i="1"/>
  <c r="G50" i="1"/>
  <c r="R49" i="1"/>
  <c r="L49" i="1"/>
  <c r="G49" i="1"/>
  <c r="R48" i="1"/>
  <c r="L48" i="1"/>
  <c r="G48" i="1"/>
  <c r="R47" i="1"/>
  <c r="L47" i="1"/>
  <c r="G47" i="1"/>
  <c r="Y46" i="1"/>
  <c r="R46" i="1"/>
  <c r="L46" i="1"/>
  <c r="G46" i="1"/>
  <c r="C46" i="1"/>
  <c r="Y45" i="1"/>
  <c r="R45" i="1"/>
  <c r="L45" i="1"/>
  <c r="G45" i="1"/>
  <c r="C45" i="1"/>
  <c r="Y44" i="1"/>
  <c r="R44" i="1"/>
  <c r="L44" i="1"/>
  <c r="G44" i="1"/>
  <c r="C44" i="1"/>
  <c r="Y43" i="1"/>
  <c r="R43" i="1"/>
  <c r="L43" i="1"/>
  <c r="G43" i="1"/>
  <c r="C43" i="1"/>
  <c r="Y42" i="1"/>
  <c r="R42" i="1"/>
  <c r="L42" i="1"/>
  <c r="G42" i="1"/>
  <c r="C42" i="1"/>
  <c r="Y41" i="1"/>
  <c r="R41" i="1"/>
  <c r="L41" i="1"/>
  <c r="G41" i="1"/>
  <c r="C41" i="1"/>
  <c r="Y40" i="1"/>
  <c r="R40" i="1"/>
  <c r="L40" i="1"/>
  <c r="G40" i="1"/>
  <c r="C40" i="1"/>
  <c r="Y39" i="1"/>
  <c r="R39" i="1"/>
  <c r="L39" i="1"/>
  <c r="G39" i="1"/>
  <c r="C39" i="1"/>
  <c r="Y38" i="1"/>
  <c r="R38" i="1"/>
  <c r="L38" i="1"/>
  <c r="G38" i="1"/>
  <c r="C38" i="1"/>
  <c r="Y37" i="1"/>
  <c r="R37" i="1"/>
  <c r="L37" i="1"/>
  <c r="G37" i="1"/>
  <c r="C37" i="1"/>
  <c r="Y36" i="1"/>
  <c r="R36" i="1"/>
  <c r="L36" i="1"/>
  <c r="G36" i="1"/>
  <c r="C36" i="1"/>
  <c r="Y35" i="1"/>
  <c r="R35" i="1"/>
  <c r="L35" i="1"/>
  <c r="G35" i="1"/>
  <c r="C35" i="1"/>
  <c r="Y34" i="1"/>
  <c r="R34" i="1"/>
  <c r="L34" i="1"/>
  <c r="G34" i="1"/>
  <c r="C34" i="1"/>
  <c r="Y33" i="1"/>
  <c r="R33" i="1"/>
  <c r="L33" i="1"/>
  <c r="G33" i="1"/>
  <c r="C33" i="1"/>
  <c r="Y32" i="1"/>
  <c r="R32" i="1"/>
  <c r="L32" i="1"/>
  <c r="G32" i="1"/>
  <c r="C32" i="1"/>
  <c r="Y31" i="1"/>
  <c r="R31" i="1"/>
  <c r="L31" i="1"/>
  <c r="G31" i="1"/>
  <c r="C31" i="1"/>
  <c r="Y30" i="1"/>
  <c r="R30" i="1"/>
  <c r="L30" i="1"/>
  <c r="G30" i="1"/>
  <c r="C30" i="1"/>
  <c r="Y29" i="1"/>
  <c r="R29" i="1"/>
  <c r="L29" i="1"/>
  <c r="G29" i="1"/>
  <c r="C29" i="1"/>
  <c r="Y28" i="1"/>
  <c r="R28" i="1"/>
  <c r="L28" i="1"/>
  <c r="G28" i="1"/>
  <c r="C28" i="1"/>
  <c r="Y27" i="1"/>
  <c r="R27" i="1"/>
  <c r="L27" i="1"/>
  <c r="G27" i="1"/>
  <c r="C27" i="1"/>
  <c r="Y26" i="1"/>
  <c r="R26" i="1"/>
  <c r="L26" i="1"/>
  <c r="G26" i="1"/>
  <c r="C26" i="1"/>
  <c r="Y25" i="1"/>
  <c r="R25" i="1"/>
  <c r="L25" i="1"/>
  <c r="G25" i="1"/>
  <c r="C25" i="1"/>
  <c r="Y24" i="1"/>
  <c r="R24" i="1"/>
  <c r="L24" i="1"/>
  <c r="G24" i="1"/>
  <c r="C24" i="1"/>
  <c r="Y23" i="1"/>
  <c r="R23" i="1"/>
  <c r="L23" i="1"/>
  <c r="G23" i="1"/>
  <c r="C23" i="1"/>
  <c r="Y22" i="1"/>
  <c r="R22" i="1"/>
  <c r="L22" i="1"/>
  <c r="G22" i="1"/>
  <c r="C22" i="1"/>
  <c r="Y21" i="1"/>
  <c r="R21" i="1"/>
  <c r="L21" i="1"/>
  <c r="G21" i="1"/>
  <c r="C21" i="1"/>
  <c r="Y20" i="1"/>
  <c r="R20" i="1"/>
  <c r="L20" i="1"/>
  <c r="G20" i="1"/>
  <c r="C20" i="1"/>
  <c r="Y19" i="1"/>
  <c r="R19" i="1"/>
  <c r="L19" i="1"/>
  <c r="G19" i="1"/>
  <c r="C19" i="1"/>
  <c r="Y18" i="1"/>
  <c r="R18" i="1"/>
  <c r="L18" i="1"/>
  <c r="G18" i="1"/>
  <c r="C18" i="1"/>
  <c r="Y17" i="1"/>
  <c r="R17" i="1"/>
  <c r="L17" i="1"/>
  <c r="G17" i="1"/>
  <c r="E66" i="3" l="1"/>
  <c r="F66" i="3" s="1"/>
  <c r="D68" i="3" l="1"/>
  <c r="E68" i="3" s="1"/>
  <c r="F68" i="3" s="1"/>
  <c r="D72" i="3"/>
  <c r="E72" i="3" s="1"/>
  <c r="F72" i="3" s="1"/>
  <c r="D75" i="3"/>
  <c r="E75" i="3" s="1"/>
  <c r="F75" i="3" s="1"/>
  <c r="D69" i="3"/>
  <c r="E69" i="3" s="1"/>
  <c r="D67" i="3"/>
  <c r="E67" i="3" s="1"/>
  <c r="F67" i="3" s="1"/>
  <c r="D73" i="3"/>
  <c r="E73" i="3" s="1"/>
  <c r="D74" i="3"/>
  <c r="E74" i="3" s="1"/>
  <c r="F74" i="3" s="1"/>
</calcChain>
</file>

<file path=xl/sharedStrings.xml><?xml version="1.0" encoding="utf-8"?>
<sst xmlns="http://schemas.openxmlformats.org/spreadsheetml/2006/main" count="139" uniqueCount="95">
  <si>
    <t>Código de país</t>
  </si>
  <si>
    <t>Nombre de país</t>
  </si>
  <si>
    <t>Grupo</t>
  </si>
  <si>
    <t>Argentina</t>
  </si>
  <si>
    <t>A</t>
  </si>
  <si>
    <t>Brasil</t>
  </si>
  <si>
    <t>B</t>
  </si>
  <si>
    <t>España</t>
  </si>
  <si>
    <t>C</t>
  </si>
  <si>
    <t>Francia</t>
  </si>
  <si>
    <t>D</t>
  </si>
  <si>
    <t>Italia</t>
  </si>
  <si>
    <t>E</t>
  </si>
  <si>
    <t>Alemania</t>
  </si>
  <si>
    <t>F</t>
  </si>
  <si>
    <t>México</t>
  </si>
  <si>
    <t>G</t>
  </si>
  <si>
    <t>Inglaterra</t>
  </si>
  <si>
    <t>H</t>
  </si>
  <si>
    <t>Uruguay</t>
  </si>
  <si>
    <t>Japón</t>
  </si>
  <si>
    <t>Código de jugador</t>
  </si>
  <si>
    <t>Nombre de jugador</t>
  </si>
  <si>
    <t>Edad</t>
  </si>
  <si>
    <t>J0001</t>
  </si>
  <si>
    <t>Lionel Messi</t>
  </si>
  <si>
    <t>J0002</t>
  </si>
  <si>
    <t>Neymar Jr.</t>
  </si>
  <si>
    <t>J0003</t>
  </si>
  <si>
    <t>Sergio Ramos</t>
  </si>
  <si>
    <t>J0004</t>
  </si>
  <si>
    <t>Kylian Mbappé</t>
  </si>
  <si>
    <t>J0005</t>
  </si>
  <si>
    <t>Gianluigi Buffon</t>
  </si>
  <si>
    <t>J0006</t>
  </si>
  <si>
    <t>Thomas Müller</t>
  </si>
  <si>
    <t>J0007</t>
  </si>
  <si>
    <t>Raúl Jiménez</t>
  </si>
  <si>
    <t>J0008</t>
  </si>
  <si>
    <t>Harry Kane</t>
  </si>
  <si>
    <t>J0009</t>
  </si>
  <si>
    <t>Luis Suárez</t>
  </si>
  <si>
    <t>J0010</t>
  </si>
  <si>
    <t>Keisuke Honda</t>
  </si>
  <si>
    <t>Código de partido</t>
  </si>
  <si>
    <t>Minutos</t>
  </si>
  <si>
    <t>Tiempo</t>
  </si>
  <si>
    <t>Tipo de gol</t>
  </si>
  <si>
    <t>Código de equipo 1</t>
  </si>
  <si>
    <t>Código de equipo 2</t>
  </si>
  <si>
    <t>Fecha</t>
  </si>
  <si>
    <t>Hora</t>
  </si>
  <si>
    <t>Código de sede</t>
  </si>
  <si>
    <t>2024-06-01</t>
  </si>
  <si>
    <t>16:00</t>
  </si>
  <si>
    <t>2024-06-02</t>
  </si>
  <si>
    <t>18:00</t>
  </si>
  <si>
    <t>2024-06-03</t>
  </si>
  <si>
    <t>20:00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</si>
  <si>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</si>
  <si>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</si>
  <si>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</si>
  <si>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</si>
  <si>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</si>
  <si>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</si>
  <si>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</si>
  <si>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Nombre ciudad</t>
  </si>
  <si>
    <t>Nombre estadio</t>
  </si>
  <si>
    <t>Buenos Aires</t>
  </si>
  <si>
    <t>Monumental</t>
  </si>
  <si>
    <t>Río de Janeiro</t>
  </si>
  <si>
    <t>Maracaná</t>
  </si>
  <si>
    <t>Madrid</t>
  </si>
  <si>
    <t>Santiago Bernabéu</t>
  </si>
  <si>
    <t>París</t>
  </si>
  <si>
    <t>Parque de los Príncipes</t>
  </si>
  <si>
    <t>Roma</t>
  </si>
  <si>
    <t>Estadio Olímpico</t>
  </si>
  <si>
    <t>Berlín</t>
  </si>
  <si>
    <t>Allianz Arena</t>
  </si>
  <si>
    <t>Ciudad de México</t>
  </si>
  <si>
    <t>Azteca</t>
  </si>
  <si>
    <t>Londres</t>
  </si>
  <si>
    <t>Wembley</t>
  </si>
  <si>
    <t>Montevideo</t>
  </si>
  <si>
    <t>Centenario</t>
  </si>
  <si>
    <t>Tokio</t>
  </si>
  <si>
    <t>Nissan Stadium</t>
  </si>
  <si>
    <t>Paises.dat</t>
  </si>
  <si>
    <t>Jugadores.dat</t>
  </si>
  <si>
    <t>Goles.dat</t>
  </si>
  <si>
    <t>Sedes.dat</t>
  </si>
  <si>
    <t>Punto1.dat</t>
  </si>
  <si>
    <t>goles</t>
  </si>
  <si>
    <t>Partidos.dat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</si>
</sst>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3" fillId="0" borderId="0" xfId="0" applyFont="1"/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12</xdr:col>
      <xdr:colOff>399067</xdr:colOff>
      <xdr:row>9</xdr:row>
      <xdr:rowOff>9410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C9BE3E-92A7-152B-31CB-01DCD30AF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9920" y="731520"/>
          <a:ext cx="7866667" cy="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12</xdr:col>
      <xdr:colOff>189543</xdr:colOff>
      <xdr:row>40</xdr:row>
      <xdr:rowOff>37409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748F33-6940-5156-83C9-B4D0877D5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9920" y="1828800"/>
          <a:ext cx="7657143" cy="5523809"/>
        </a:xfrm>
        <a:prstGeom prst="rect">
          <a:avLst/>
        </a:prstGeom>
      </xdr:spPr>
    </xdr:pic>
    <xdr:clientData/>
  </xdr:twoCellAnchor>
  <xdr:twoCellAnchor>
    <xdr:from>
      <xdr:col>2</xdr:col>
      <xdr:colOff>831200</xdr:colOff>
      <xdr:row>44</xdr:row>
      <xdr:rowOff>129540</xdr:rowOff>
    </xdr:from>
    <xdr:to>
      <xdr:col>8</xdr:col>
      <xdr:colOff>640080</xdr:colOff>
      <xdr:row>46</xdr:row>
      <xdr:rowOff>160020</xdr:rowOff>
    </xdr:to>
    <xdr:sp macro="" textlink="">
      <xdr:nvSpPr>
        <xdr:cNvPr id="7" name="Forma libre: forma 6">
          <a:extLst>
            <a:ext uri="{FF2B5EF4-FFF2-40B4-BE49-F238E27FC236}">
              <a16:creationId xmlns:a16="http://schemas.microsoft.com/office/drawing/2014/main" id="{7427FE7A-E287-E893-EEEF-76E7623AE6F5}"/>
            </a:ext>
          </a:extLst>
        </xdr:cNvPr>
        <xdr:cNvSpPr/>
      </xdr:nvSpPr>
      <xdr:spPr>
        <a:xfrm>
          <a:off x="2416160" y="8176260"/>
          <a:ext cx="6163960" cy="396240"/>
        </a:xfrm>
        <a:custGeom>
          <a:avLst/>
          <a:gdLst>
            <a:gd name="connsiteX0" fmla="*/ 22240 w 6163960"/>
            <a:gd name="connsiteY0" fmla="*/ 388620 h 396240"/>
            <a:gd name="connsiteX1" fmla="*/ 29860 w 6163960"/>
            <a:gd name="connsiteY1" fmla="*/ 91440 h 396240"/>
            <a:gd name="connsiteX2" fmla="*/ 266080 w 6163960"/>
            <a:gd name="connsiteY2" fmla="*/ 99060 h 396240"/>
            <a:gd name="connsiteX3" fmla="*/ 2026300 w 6163960"/>
            <a:gd name="connsiteY3" fmla="*/ 91440 h 396240"/>
            <a:gd name="connsiteX4" fmla="*/ 2658760 w 6163960"/>
            <a:gd name="connsiteY4" fmla="*/ 68580 h 396240"/>
            <a:gd name="connsiteX5" fmla="*/ 3542680 w 6163960"/>
            <a:gd name="connsiteY5" fmla="*/ 45720 h 396240"/>
            <a:gd name="connsiteX6" fmla="*/ 3855100 w 6163960"/>
            <a:gd name="connsiteY6" fmla="*/ 22860 h 396240"/>
            <a:gd name="connsiteX7" fmla="*/ 4365640 w 6163960"/>
            <a:gd name="connsiteY7" fmla="*/ 0 h 396240"/>
            <a:gd name="connsiteX8" fmla="*/ 5150500 w 6163960"/>
            <a:gd name="connsiteY8" fmla="*/ 7620 h 396240"/>
            <a:gd name="connsiteX9" fmla="*/ 5348620 w 6163960"/>
            <a:gd name="connsiteY9" fmla="*/ 22860 h 396240"/>
            <a:gd name="connsiteX10" fmla="*/ 6019180 w 6163960"/>
            <a:gd name="connsiteY10" fmla="*/ 30480 h 396240"/>
            <a:gd name="connsiteX11" fmla="*/ 6095380 w 6163960"/>
            <a:gd name="connsiteY11" fmla="*/ 38100 h 396240"/>
            <a:gd name="connsiteX12" fmla="*/ 6087760 w 6163960"/>
            <a:gd name="connsiteY12" fmla="*/ 152400 h 396240"/>
            <a:gd name="connsiteX13" fmla="*/ 6072520 w 6163960"/>
            <a:gd name="connsiteY13" fmla="*/ 259080 h 396240"/>
            <a:gd name="connsiteX14" fmla="*/ 6064900 w 6163960"/>
            <a:gd name="connsiteY14" fmla="*/ 365760 h 396240"/>
            <a:gd name="connsiteX15" fmla="*/ 6057280 w 6163960"/>
            <a:gd name="connsiteY15" fmla="*/ 396240 h 396240"/>
            <a:gd name="connsiteX16" fmla="*/ 6042040 w 6163960"/>
            <a:gd name="connsiteY16" fmla="*/ 365760 h 396240"/>
            <a:gd name="connsiteX17" fmla="*/ 6011560 w 6163960"/>
            <a:gd name="connsiteY17" fmla="*/ 335280 h 396240"/>
            <a:gd name="connsiteX18" fmla="*/ 5988700 w 6163960"/>
            <a:gd name="connsiteY18" fmla="*/ 289560 h 396240"/>
            <a:gd name="connsiteX19" fmla="*/ 6011560 w 6163960"/>
            <a:gd name="connsiteY19" fmla="*/ 350520 h 396240"/>
            <a:gd name="connsiteX20" fmla="*/ 6026800 w 6163960"/>
            <a:gd name="connsiteY20" fmla="*/ 381000 h 396240"/>
            <a:gd name="connsiteX21" fmla="*/ 6049660 w 6163960"/>
            <a:gd name="connsiteY21" fmla="*/ 388620 h 396240"/>
            <a:gd name="connsiteX22" fmla="*/ 6080140 w 6163960"/>
            <a:gd name="connsiteY22" fmla="*/ 335280 h 396240"/>
            <a:gd name="connsiteX23" fmla="*/ 6110620 w 6163960"/>
            <a:gd name="connsiteY23" fmla="*/ 327660 h 396240"/>
            <a:gd name="connsiteX24" fmla="*/ 6148720 w 6163960"/>
            <a:gd name="connsiteY24" fmla="*/ 274320 h 396240"/>
            <a:gd name="connsiteX25" fmla="*/ 6163960 w 6163960"/>
            <a:gd name="connsiteY25" fmla="*/ 259080 h 396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6163960" h="396240">
              <a:moveTo>
                <a:pt x="22240" y="388620"/>
              </a:moveTo>
              <a:cubicBezTo>
                <a:pt x="24780" y="289560"/>
                <a:pt x="-33969" y="167237"/>
                <a:pt x="29860" y="91440"/>
              </a:cubicBezTo>
              <a:cubicBezTo>
                <a:pt x="80606" y="31180"/>
                <a:pt x="187299" y="99060"/>
                <a:pt x="266080" y="99060"/>
              </a:cubicBezTo>
              <a:lnTo>
                <a:pt x="2026300" y="91440"/>
              </a:lnTo>
              <a:lnTo>
                <a:pt x="2658760" y="68580"/>
              </a:lnTo>
              <a:cubicBezTo>
                <a:pt x="3173126" y="54864"/>
                <a:pt x="3087597" y="71002"/>
                <a:pt x="3542680" y="45720"/>
              </a:cubicBezTo>
              <a:cubicBezTo>
                <a:pt x="3646938" y="39928"/>
                <a:pt x="3750901" y="29626"/>
                <a:pt x="3855100" y="22860"/>
              </a:cubicBezTo>
              <a:cubicBezTo>
                <a:pt x="4106761" y="6518"/>
                <a:pt x="4125044" y="7761"/>
                <a:pt x="4365640" y="0"/>
              </a:cubicBezTo>
              <a:lnTo>
                <a:pt x="5150500" y="7620"/>
              </a:lnTo>
              <a:cubicBezTo>
                <a:pt x="5216717" y="9160"/>
                <a:pt x="5282408" y="21118"/>
                <a:pt x="5348620" y="22860"/>
              </a:cubicBezTo>
              <a:cubicBezTo>
                <a:pt x="5572077" y="28740"/>
                <a:pt x="5795660" y="27940"/>
                <a:pt x="6019180" y="30480"/>
              </a:cubicBezTo>
              <a:cubicBezTo>
                <a:pt x="6044580" y="33020"/>
                <a:pt x="6082865" y="15852"/>
                <a:pt x="6095380" y="38100"/>
              </a:cubicBezTo>
              <a:cubicBezTo>
                <a:pt x="6114100" y="71381"/>
                <a:pt x="6090805" y="114337"/>
                <a:pt x="6087760" y="152400"/>
              </a:cubicBezTo>
              <a:cubicBezTo>
                <a:pt x="6081646" y="228830"/>
                <a:pt x="6085286" y="208016"/>
                <a:pt x="6072520" y="259080"/>
              </a:cubicBezTo>
              <a:cubicBezTo>
                <a:pt x="6069980" y="294640"/>
                <a:pt x="6068837" y="330327"/>
                <a:pt x="6064900" y="365760"/>
              </a:cubicBezTo>
              <a:cubicBezTo>
                <a:pt x="6063743" y="376169"/>
                <a:pt x="6067753" y="396240"/>
                <a:pt x="6057280" y="396240"/>
              </a:cubicBezTo>
              <a:cubicBezTo>
                <a:pt x="6045921" y="396240"/>
                <a:pt x="6048856" y="374847"/>
                <a:pt x="6042040" y="365760"/>
              </a:cubicBezTo>
              <a:cubicBezTo>
                <a:pt x="6033419" y="354265"/>
                <a:pt x="6019800" y="347051"/>
                <a:pt x="6011560" y="335280"/>
              </a:cubicBezTo>
              <a:cubicBezTo>
                <a:pt x="6001789" y="321321"/>
                <a:pt x="5988700" y="272521"/>
                <a:pt x="5988700" y="289560"/>
              </a:cubicBezTo>
              <a:cubicBezTo>
                <a:pt x="5988700" y="311262"/>
                <a:pt x="6003213" y="330488"/>
                <a:pt x="6011560" y="350520"/>
              </a:cubicBezTo>
              <a:cubicBezTo>
                <a:pt x="6015929" y="361005"/>
                <a:pt x="6018768" y="372968"/>
                <a:pt x="6026800" y="381000"/>
              </a:cubicBezTo>
              <a:cubicBezTo>
                <a:pt x="6032480" y="386680"/>
                <a:pt x="6042040" y="386080"/>
                <a:pt x="6049660" y="388620"/>
              </a:cubicBezTo>
              <a:cubicBezTo>
                <a:pt x="6059820" y="370840"/>
                <a:pt x="6065660" y="349760"/>
                <a:pt x="6080140" y="335280"/>
              </a:cubicBezTo>
              <a:cubicBezTo>
                <a:pt x="6087545" y="327875"/>
                <a:pt x="6102793" y="334618"/>
                <a:pt x="6110620" y="327660"/>
              </a:cubicBezTo>
              <a:cubicBezTo>
                <a:pt x="6126951" y="313144"/>
                <a:pt x="6135305" y="291567"/>
                <a:pt x="6148720" y="274320"/>
              </a:cubicBezTo>
              <a:cubicBezTo>
                <a:pt x="6153131" y="268649"/>
                <a:pt x="6158880" y="264160"/>
                <a:pt x="6163960" y="259080"/>
              </a:cubicBezTo>
            </a:path>
          </a:pathLst>
        </a:cu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kern="1200"/>
        </a:p>
      </xdr:txBody>
    </xdr:sp>
    <xdr:clientData/>
  </xdr:twoCellAnchor>
  <xdr:twoCellAnchor>
    <xdr:from>
      <xdr:col>6</xdr:col>
      <xdr:colOff>998220</xdr:colOff>
      <xdr:row>43</xdr:row>
      <xdr:rowOff>167640</xdr:rowOff>
    </xdr:from>
    <xdr:to>
      <xdr:col>14</xdr:col>
      <xdr:colOff>335285</xdr:colOff>
      <xdr:row>47</xdr:row>
      <xdr:rowOff>0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27C429C3-80C0-FF11-58E4-25085E60FB47}"/>
            </a:ext>
          </a:extLst>
        </xdr:cNvPr>
        <xdr:cNvSpPr/>
      </xdr:nvSpPr>
      <xdr:spPr>
        <a:xfrm>
          <a:off x="6697980" y="8031480"/>
          <a:ext cx="6438905" cy="563880"/>
        </a:xfrm>
        <a:custGeom>
          <a:avLst/>
          <a:gdLst>
            <a:gd name="connsiteX0" fmla="*/ 0 w 6438905"/>
            <a:gd name="connsiteY0" fmla="*/ 563880 h 563880"/>
            <a:gd name="connsiteX1" fmla="*/ 15240 w 6438905"/>
            <a:gd name="connsiteY1" fmla="*/ 213360 h 563880"/>
            <a:gd name="connsiteX2" fmla="*/ 22860 w 6438905"/>
            <a:gd name="connsiteY2" fmla="*/ 144780 h 563880"/>
            <a:gd name="connsiteX3" fmla="*/ 30480 w 6438905"/>
            <a:gd name="connsiteY3" fmla="*/ 68580 h 563880"/>
            <a:gd name="connsiteX4" fmla="*/ 38100 w 6438905"/>
            <a:gd name="connsiteY4" fmla="*/ 38100 h 563880"/>
            <a:gd name="connsiteX5" fmla="*/ 45720 w 6438905"/>
            <a:gd name="connsiteY5" fmla="*/ 0 h 563880"/>
            <a:gd name="connsiteX6" fmla="*/ 304800 w 6438905"/>
            <a:gd name="connsiteY6" fmla="*/ 15240 h 563880"/>
            <a:gd name="connsiteX7" fmla="*/ 594360 w 6438905"/>
            <a:gd name="connsiteY7" fmla="*/ 38100 h 563880"/>
            <a:gd name="connsiteX8" fmla="*/ 1744980 w 6438905"/>
            <a:gd name="connsiteY8" fmla="*/ 22860 h 563880"/>
            <a:gd name="connsiteX9" fmla="*/ 3268980 w 6438905"/>
            <a:gd name="connsiteY9" fmla="*/ 30480 h 563880"/>
            <a:gd name="connsiteX10" fmla="*/ 3642360 w 6438905"/>
            <a:gd name="connsiteY10" fmla="*/ 45720 h 563880"/>
            <a:gd name="connsiteX11" fmla="*/ 4724400 w 6438905"/>
            <a:gd name="connsiteY11" fmla="*/ 38100 h 563880"/>
            <a:gd name="connsiteX12" fmla="*/ 4815840 w 6438905"/>
            <a:gd name="connsiteY12" fmla="*/ 30480 h 563880"/>
            <a:gd name="connsiteX13" fmla="*/ 4861560 w 6438905"/>
            <a:gd name="connsiteY13" fmla="*/ 22860 h 563880"/>
            <a:gd name="connsiteX14" fmla="*/ 5257800 w 6438905"/>
            <a:gd name="connsiteY14" fmla="*/ 38100 h 563880"/>
            <a:gd name="connsiteX15" fmla="*/ 5730240 w 6438905"/>
            <a:gd name="connsiteY15" fmla="*/ 45720 h 563880"/>
            <a:gd name="connsiteX16" fmla="*/ 5905500 w 6438905"/>
            <a:gd name="connsiteY16" fmla="*/ 60960 h 563880"/>
            <a:gd name="connsiteX17" fmla="*/ 6187440 w 6438905"/>
            <a:gd name="connsiteY17" fmla="*/ 68580 h 563880"/>
            <a:gd name="connsiteX18" fmla="*/ 6393180 w 6438905"/>
            <a:gd name="connsiteY18" fmla="*/ 76200 h 563880"/>
            <a:gd name="connsiteX19" fmla="*/ 6393180 w 6438905"/>
            <a:gd name="connsiteY19" fmla="*/ 434340 h 563880"/>
            <a:gd name="connsiteX20" fmla="*/ 6362700 w 6438905"/>
            <a:gd name="connsiteY20" fmla="*/ 495300 h 563880"/>
            <a:gd name="connsiteX21" fmla="*/ 6370320 w 6438905"/>
            <a:gd name="connsiteY21" fmla="*/ 495300 h 563880"/>
            <a:gd name="connsiteX22" fmla="*/ 6423660 w 6438905"/>
            <a:gd name="connsiteY22" fmla="*/ 548640 h 563880"/>
            <a:gd name="connsiteX23" fmla="*/ 6431280 w 6438905"/>
            <a:gd name="connsiteY23" fmla="*/ 480060 h 563880"/>
            <a:gd name="connsiteX24" fmla="*/ 6438900 w 6438905"/>
            <a:gd name="connsiteY24" fmla="*/ 434340 h 5638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6438905" h="563880">
              <a:moveTo>
                <a:pt x="0" y="563880"/>
              </a:moveTo>
              <a:cubicBezTo>
                <a:pt x="28839" y="419685"/>
                <a:pt x="956" y="570471"/>
                <a:pt x="15240" y="213360"/>
              </a:cubicBezTo>
              <a:cubicBezTo>
                <a:pt x="16159" y="190378"/>
                <a:pt x="20452" y="167654"/>
                <a:pt x="22860" y="144780"/>
              </a:cubicBezTo>
              <a:cubicBezTo>
                <a:pt x="25532" y="119394"/>
                <a:pt x="26870" y="93850"/>
                <a:pt x="30480" y="68580"/>
              </a:cubicBezTo>
              <a:cubicBezTo>
                <a:pt x="31961" y="58213"/>
                <a:pt x="35828" y="48323"/>
                <a:pt x="38100" y="38100"/>
              </a:cubicBezTo>
              <a:cubicBezTo>
                <a:pt x="40910" y="25457"/>
                <a:pt x="43180" y="12700"/>
                <a:pt x="45720" y="0"/>
              </a:cubicBezTo>
              <a:lnTo>
                <a:pt x="304800" y="15240"/>
              </a:lnTo>
              <a:cubicBezTo>
                <a:pt x="401388" y="21947"/>
                <a:pt x="497541" y="37588"/>
                <a:pt x="594360" y="38100"/>
              </a:cubicBezTo>
              <a:lnTo>
                <a:pt x="1744980" y="22860"/>
              </a:lnTo>
              <a:lnTo>
                <a:pt x="3268980" y="30480"/>
              </a:lnTo>
              <a:cubicBezTo>
                <a:pt x="3393535" y="31981"/>
                <a:pt x="3517798" y="45068"/>
                <a:pt x="3642360" y="45720"/>
              </a:cubicBezTo>
              <a:lnTo>
                <a:pt x="4724400" y="38100"/>
              </a:lnTo>
              <a:cubicBezTo>
                <a:pt x="4754880" y="35560"/>
                <a:pt x="4785441" y="33858"/>
                <a:pt x="4815840" y="30480"/>
              </a:cubicBezTo>
              <a:cubicBezTo>
                <a:pt x="4831196" y="28774"/>
                <a:pt x="4846112" y="22594"/>
                <a:pt x="4861560" y="22860"/>
              </a:cubicBezTo>
              <a:cubicBezTo>
                <a:pt x="4993718" y="25139"/>
                <a:pt x="5125668" y="34623"/>
                <a:pt x="5257800" y="38100"/>
              </a:cubicBezTo>
              <a:cubicBezTo>
                <a:pt x="5415246" y="42243"/>
                <a:pt x="5572760" y="43180"/>
                <a:pt x="5730240" y="45720"/>
              </a:cubicBezTo>
              <a:cubicBezTo>
                <a:pt x="5809924" y="59001"/>
                <a:pt x="5784900" y="56493"/>
                <a:pt x="5905500" y="60960"/>
              </a:cubicBezTo>
              <a:cubicBezTo>
                <a:pt x="5999450" y="64440"/>
                <a:pt x="6093472" y="65643"/>
                <a:pt x="6187440" y="68580"/>
              </a:cubicBezTo>
              <a:lnTo>
                <a:pt x="6393180" y="76200"/>
              </a:lnTo>
              <a:cubicBezTo>
                <a:pt x="6397682" y="179738"/>
                <a:pt x="6409253" y="331471"/>
                <a:pt x="6393180" y="434340"/>
              </a:cubicBezTo>
              <a:cubicBezTo>
                <a:pt x="6389673" y="456786"/>
                <a:pt x="6372860" y="474980"/>
                <a:pt x="6362700" y="495300"/>
              </a:cubicBezTo>
              <a:cubicBezTo>
                <a:pt x="6311966" y="343097"/>
                <a:pt x="6350779" y="466877"/>
                <a:pt x="6370320" y="495300"/>
              </a:cubicBezTo>
              <a:cubicBezTo>
                <a:pt x="6384565" y="516020"/>
                <a:pt x="6405880" y="530860"/>
                <a:pt x="6423660" y="548640"/>
              </a:cubicBezTo>
              <a:cubicBezTo>
                <a:pt x="6426200" y="525780"/>
                <a:pt x="6428027" y="502830"/>
                <a:pt x="6431280" y="480060"/>
              </a:cubicBezTo>
              <a:cubicBezTo>
                <a:pt x="6439398" y="423233"/>
                <a:pt x="6438900" y="458096"/>
                <a:pt x="6438900" y="43434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DB63-3A68-4421-A0B0-B4A7E25DCD45}">
  <dimension ref="B3:AA76"/>
  <sheetViews>
    <sheetView tabSelected="1" topLeftCell="O1" workbookViewId="0">
      <selection activeCell="S1" sqref="S1"/>
    </sheetView>
  </sheetViews>
  <sheetFormatPr baseColWidth="10" defaultRowHeight="14.4" x14ac:dyDescent="0.3"/>
  <cols>
    <col min="3" max="3" width="13.88671875" bestFit="1" customWidth="1"/>
    <col min="4" max="4" width="14.109375" bestFit="1" customWidth="1"/>
    <col min="7" max="7" width="15.77734375" bestFit="1" customWidth="1"/>
    <col min="8" max="8" width="16.88671875" bestFit="1" customWidth="1"/>
    <col min="9" max="9" width="13.109375" bestFit="1" customWidth="1"/>
    <col min="10" max="10" width="5.21875" bestFit="1" customWidth="1"/>
    <col min="12" max="12" width="15.6640625" bestFit="1" customWidth="1"/>
    <col min="13" max="13" width="7.5546875" bestFit="1" customWidth="1"/>
    <col min="14" max="14" width="7.21875" bestFit="1" customWidth="1"/>
    <col min="15" max="15" width="15.77734375" bestFit="1" customWidth="1"/>
    <col min="16" max="16" width="9.77734375" bestFit="1" customWidth="1"/>
    <col min="18" max="18" width="15.6640625" bestFit="1" customWidth="1"/>
    <col min="19" max="20" width="16.77734375" bestFit="1" customWidth="1"/>
    <col min="21" max="21" width="10.33203125" bestFit="1" customWidth="1"/>
    <col min="22" max="22" width="5.5546875" bestFit="1" customWidth="1"/>
    <col min="23" max="23" width="13.5546875" bestFit="1" customWidth="1"/>
    <col min="25" max="25" width="19.77734375" bestFit="1" customWidth="1"/>
    <col min="26" max="26" width="15" bestFit="1" customWidth="1"/>
    <col min="27" max="27" width="19.77734375" bestFit="1" customWidth="1"/>
  </cols>
  <sheetData>
    <row r="3" spans="2:27" x14ac:dyDescent="0.3">
      <c r="C3" s="6" t="s">
        <v>88</v>
      </c>
      <c r="D3">
        <v>20</v>
      </c>
      <c r="E3">
        <v>10</v>
      </c>
      <c r="G3" s="6" t="s">
        <v>89</v>
      </c>
      <c r="L3" s="6" t="s">
        <v>90</v>
      </c>
      <c r="R3" s="6" t="s">
        <v>94</v>
      </c>
      <c r="Y3" s="6" t="s">
        <v>91</v>
      </c>
    </row>
    <row r="4" spans="2:27" x14ac:dyDescent="0.3">
      <c r="C4" s="1" t="s">
        <v>0</v>
      </c>
      <c r="D4" s="1" t="s">
        <v>1</v>
      </c>
      <c r="E4" s="1" t="s">
        <v>2</v>
      </c>
      <c r="G4" s="2" t="s">
        <v>21</v>
      </c>
      <c r="H4" s="2" t="s">
        <v>22</v>
      </c>
      <c r="I4" s="2" t="s">
        <v>0</v>
      </c>
      <c r="J4" s="2" t="s">
        <v>23</v>
      </c>
      <c r="L4" s="2" t="s">
        <v>44</v>
      </c>
      <c r="M4" s="2" t="s">
        <v>45</v>
      </c>
      <c r="N4" s="2" t="s">
        <v>46</v>
      </c>
      <c r="O4" s="2" t="s">
        <v>21</v>
      </c>
      <c r="P4" s="2" t="s">
        <v>47</v>
      </c>
      <c r="R4" s="2" t="s">
        <v>44</v>
      </c>
      <c r="S4" s="2" t="s">
        <v>48</v>
      </c>
      <c r="T4" s="2" t="s">
        <v>49</v>
      </c>
      <c r="U4" s="2" t="s">
        <v>50</v>
      </c>
      <c r="V4" s="2" t="s">
        <v>51</v>
      </c>
      <c r="W4" s="2" t="s">
        <v>52</v>
      </c>
      <c r="Y4" s="2" t="s">
        <v>52</v>
      </c>
      <c r="Z4" s="2" t="s">
        <v>66</v>
      </c>
      <c r="AA4" s="2" t="s">
        <v>67</v>
      </c>
    </row>
    <row r="5" spans="2:27" x14ac:dyDescent="0.3">
      <c r="B5">
        <v>1</v>
      </c>
      <c r="C5" s="9">
        <v>1</v>
      </c>
      <c r="D5" s="3" t="s">
        <v>3</v>
      </c>
      <c r="E5" s="3" t="s">
        <v>4</v>
      </c>
      <c r="F5">
        <v>1</v>
      </c>
      <c r="G5" s="4" t="s">
        <v>24</v>
      </c>
      <c r="H5" s="4" t="s">
        <v>25</v>
      </c>
      <c r="I5" s="4">
        <v>1</v>
      </c>
      <c r="J5" s="4">
        <v>36</v>
      </c>
      <c r="K5">
        <v>1</v>
      </c>
      <c r="L5" s="4">
        <v>10001</v>
      </c>
      <c r="M5" s="4">
        <v>12</v>
      </c>
      <c r="N5" s="4">
        <v>1</v>
      </c>
      <c r="O5" s="4" t="s">
        <v>24</v>
      </c>
      <c r="P5" s="4">
        <v>3</v>
      </c>
      <c r="Q5">
        <v>1</v>
      </c>
      <c r="R5" s="4">
        <v>10001</v>
      </c>
      <c r="S5" s="4">
        <v>1</v>
      </c>
      <c r="T5" s="4">
        <v>10</v>
      </c>
      <c r="U5" s="4" t="s">
        <v>53</v>
      </c>
      <c r="V5" s="4" t="s">
        <v>54</v>
      </c>
      <c r="W5" s="4">
        <v>1</v>
      </c>
      <c r="X5">
        <v>1</v>
      </c>
      <c r="Y5" s="4">
        <v>1</v>
      </c>
      <c r="Z5" s="4" t="s">
        <v>68</v>
      </c>
      <c r="AA5" s="4" t="s">
        <v>69</v>
      </c>
    </row>
    <row r="6" spans="2:27" x14ac:dyDescent="0.3">
      <c r="B6">
        <v>2</v>
      </c>
      <c r="C6" s="3">
        <v>2</v>
      </c>
      <c r="D6" s="3" t="s">
        <v>5</v>
      </c>
      <c r="E6" s="3" t="s">
        <v>6</v>
      </c>
      <c r="F6">
        <v>2</v>
      </c>
      <c r="G6" s="4" t="s">
        <v>26</v>
      </c>
      <c r="H6" s="4" t="s">
        <v>27</v>
      </c>
      <c r="I6" s="4">
        <v>2</v>
      </c>
      <c r="J6" s="4">
        <v>31</v>
      </c>
      <c r="K6">
        <v>2</v>
      </c>
      <c r="L6" s="4">
        <v>10002</v>
      </c>
      <c r="M6" s="4">
        <v>45</v>
      </c>
      <c r="N6" s="4">
        <v>2</v>
      </c>
      <c r="O6" s="4" t="s">
        <v>42</v>
      </c>
      <c r="P6" s="4">
        <v>1</v>
      </c>
      <c r="Q6">
        <v>2</v>
      </c>
      <c r="R6" s="4">
        <v>10002</v>
      </c>
      <c r="S6" s="4">
        <v>2</v>
      </c>
      <c r="T6" s="4">
        <v>9</v>
      </c>
      <c r="U6" s="4" t="s">
        <v>55</v>
      </c>
      <c r="V6" s="4" t="s">
        <v>56</v>
      </c>
      <c r="W6" s="4">
        <v>2</v>
      </c>
      <c r="X6">
        <v>2</v>
      </c>
      <c r="Y6" s="4">
        <v>2</v>
      </c>
      <c r="Z6" s="4" t="s">
        <v>70</v>
      </c>
      <c r="AA6" s="4" t="s">
        <v>71</v>
      </c>
    </row>
    <row r="7" spans="2:27" x14ac:dyDescent="0.3">
      <c r="B7">
        <v>3</v>
      </c>
      <c r="C7" s="3">
        <v>3</v>
      </c>
      <c r="D7" s="3" t="s">
        <v>7</v>
      </c>
      <c r="E7" s="3" t="s">
        <v>8</v>
      </c>
      <c r="F7">
        <v>3</v>
      </c>
      <c r="G7" s="4" t="s">
        <v>28</v>
      </c>
      <c r="H7" s="4" t="s">
        <v>29</v>
      </c>
      <c r="I7" s="4">
        <v>3</v>
      </c>
      <c r="J7" s="4">
        <v>37</v>
      </c>
      <c r="K7">
        <v>3</v>
      </c>
      <c r="L7" s="4">
        <v>10003</v>
      </c>
      <c r="M7" s="4">
        <v>23</v>
      </c>
      <c r="N7" s="4">
        <v>1</v>
      </c>
      <c r="O7" s="4" t="s">
        <v>28</v>
      </c>
      <c r="P7" s="4">
        <v>2</v>
      </c>
      <c r="Q7">
        <v>3</v>
      </c>
      <c r="R7" s="4">
        <v>10003</v>
      </c>
      <c r="S7" s="4">
        <v>3</v>
      </c>
      <c r="T7" s="4">
        <v>8</v>
      </c>
      <c r="U7" s="4" t="s">
        <v>57</v>
      </c>
      <c r="V7" s="4" t="s">
        <v>58</v>
      </c>
      <c r="W7" s="4">
        <v>3</v>
      </c>
      <c r="X7">
        <v>3</v>
      </c>
      <c r="Y7" s="4">
        <v>3</v>
      </c>
      <c r="Z7" s="4" t="s">
        <v>72</v>
      </c>
      <c r="AA7" s="4" t="s">
        <v>73</v>
      </c>
    </row>
    <row r="8" spans="2:27" x14ac:dyDescent="0.3">
      <c r="B8">
        <v>4</v>
      </c>
      <c r="C8" s="3">
        <v>4</v>
      </c>
      <c r="D8" s="3" t="s">
        <v>9</v>
      </c>
      <c r="E8" s="3" t="s">
        <v>10</v>
      </c>
      <c r="F8">
        <v>4</v>
      </c>
      <c r="G8" s="4" t="s">
        <v>30</v>
      </c>
      <c r="H8" s="4" t="s">
        <v>31</v>
      </c>
      <c r="I8" s="4">
        <v>4</v>
      </c>
      <c r="J8" s="4">
        <v>25</v>
      </c>
      <c r="K8">
        <v>4</v>
      </c>
      <c r="L8" s="4">
        <v>10004</v>
      </c>
      <c r="M8" s="4">
        <v>89</v>
      </c>
      <c r="N8" s="4">
        <v>2</v>
      </c>
      <c r="O8" s="4" t="s">
        <v>24</v>
      </c>
      <c r="P8" s="4">
        <v>3</v>
      </c>
      <c r="Q8">
        <v>4</v>
      </c>
      <c r="R8" s="4">
        <v>10004</v>
      </c>
      <c r="S8" s="4">
        <v>4</v>
      </c>
      <c r="T8" s="4">
        <v>7</v>
      </c>
      <c r="U8" s="4" t="s">
        <v>59</v>
      </c>
      <c r="V8" s="4" t="s">
        <v>54</v>
      </c>
      <c r="W8" s="4">
        <v>4</v>
      </c>
      <c r="X8">
        <v>4</v>
      </c>
      <c r="Y8" s="4">
        <v>4</v>
      </c>
      <c r="Z8" s="4" t="s">
        <v>74</v>
      </c>
      <c r="AA8" s="4" t="s">
        <v>75</v>
      </c>
    </row>
    <row r="9" spans="2:27" x14ac:dyDescent="0.3">
      <c r="B9">
        <v>5</v>
      </c>
      <c r="C9" s="3">
        <v>5</v>
      </c>
      <c r="D9" s="3" t="s">
        <v>11</v>
      </c>
      <c r="E9" s="3" t="s">
        <v>12</v>
      </c>
      <c r="F9">
        <v>5</v>
      </c>
      <c r="G9" s="4" t="s">
        <v>32</v>
      </c>
      <c r="H9" s="4" t="s">
        <v>33</v>
      </c>
      <c r="I9" s="4">
        <v>5</v>
      </c>
      <c r="J9" s="4">
        <v>45</v>
      </c>
      <c r="K9">
        <v>5</v>
      </c>
      <c r="L9" s="4">
        <v>10005</v>
      </c>
      <c r="M9" s="4">
        <v>78</v>
      </c>
      <c r="N9" s="4">
        <v>1</v>
      </c>
      <c r="O9" s="4" t="s">
        <v>38</v>
      </c>
      <c r="P9" s="4">
        <v>1</v>
      </c>
      <c r="Q9">
        <v>5</v>
      </c>
      <c r="R9" s="4">
        <v>10005</v>
      </c>
      <c r="S9" s="4">
        <v>5</v>
      </c>
      <c r="T9" s="4">
        <v>6</v>
      </c>
      <c r="U9" s="4" t="s">
        <v>60</v>
      </c>
      <c r="V9" s="4" t="s">
        <v>56</v>
      </c>
      <c r="W9" s="4">
        <v>5</v>
      </c>
      <c r="X9">
        <v>5</v>
      </c>
      <c r="Y9" s="4">
        <v>5</v>
      </c>
      <c r="Z9" s="4" t="s">
        <v>76</v>
      </c>
      <c r="AA9" s="4" t="s">
        <v>77</v>
      </c>
    </row>
    <row r="10" spans="2:27" x14ac:dyDescent="0.3">
      <c r="B10">
        <v>6</v>
      </c>
      <c r="C10" s="3">
        <v>6</v>
      </c>
      <c r="D10" s="3" t="s">
        <v>13</v>
      </c>
      <c r="E10" s="3" t="s">
        <v>14</v>
      </c>
      <c r="F10">
        <v>6</v>
      </c>
      <c r="G10" s="4" t="s">
        <v>34</v>
      </c>
      <c r="H10" s="4" t="s">
        <v>35</v>
      </c>
      <c r="I10" s="4">
        <v>6</v>
      </c>
      <c r="J10" s="4">
        <v>34</v>
      </c>
      <c r="K10">
        <v>6</v>
      </c>
      <c r="L10" s="4">
        <v>10006</v>
      </c>
      <c r="M10" s="4">
        <v>33</v>
      </c>
      <c r="N10" s="4">
        <v>2</v>
      </c>
      <c r="O10" s="4" t="s">
        <v>24</v>
      </c>
      <c r="P10" s="4">
        <v>3</v>
      </c>
      <c r="Q10">
        <v>6</v>
      </c>
      <c r="R10" s="4">
        <v>10006</v>
      </c>
      <c r="S10" s="4">
        <v>6</v>
      </c>
      <c r="T10" s="4">
        <v>5</v>
      </c>
      <c r="U10" s="4" t="s">
        <v>61</v>
      </c>
      <c r="V10" s="4" t="s">
        <v>58</v>
      </c>
      <c r="W10" s="4">
        <v>6</v>
      </c>
      <c r="X10">
        <v>6</v>
      </c>
      <c r="Y10" s="4">
        <v>6</v>
      </c>
      <c r="Z10" s="4" t="s">
        <v>78</v>
      </c>
      <c r="AA10" s="4" t="s">
        <v>79</v>
      </c>
    </row>
    <row r="11" spans="2:27" x14ac:dyDescent="0.3">
      <c r="B11">
        <v>7</v>
      </c>
      <c r="C11" s="3">
        <v>7</v>
      </c>
      <c r="D11" s="3" t="s">
        <v>15</v>
      </c>
      <c r="E11" s="3" t="s">
        <v>16</v>
      </c>
      <c r="F11">
        <v>7</v>
      </c>
      <c r="G11" s="4" t="s">
        <v>36</v>
      </c>
      <c r="H11" s="4" t="s">
        <v>37</v>
      </c>
      <c r="I11" s="4">
        <v>7</v>
      </c>
      <c r="J11" s="4">
        <v>32</v>
      </c>
      <c r="K11">
        <v>7</v>
      </c>
      <c r="L11" s="4">
        <v>10007</v>
      </c>
      <c r="M11" s="4">
        <v>56</v>
      </c>
      <c r="N11" s="4">
        <v>1</v>
      </c>
      <c r="O11" s="4" t="s">
        <v>28</v>
      </c>
      <c r="P11" s="4">
        <v>2</v>
      </c>
      <c r="Q11">
        <v>7</v>
      </c>
      <c r="R11" s="4">
        <v>10007</v>
      </c>
      <c r="S11" s="4">
        <v>7</v>
      </c>
      <c r="T11" s="4">
        <v>4</v>
      </c>
      <c r="U11" s="4" t="s">
        <v>62</v>
      </c>
      <c r="V11" s="4" t="s">
        <v>54</v>
      </c>
      <c r="W11" s="4">
        <v>7</v>
      </c>
      <c r="X11">
        <v>7</v>
      </c>
      <c r="Y11" s="4">
        <v>7</v>
      </c>
      <c r="Z11" s="4" t="s">
        <v>80</v>
      </c>
      <c r="AA11" s="4" t="s">
        <v>81</v>
      </c>
    </row>
    <row r="12" spans="2:27" x14ac:dyDescent="0.3">
      <c r="B12">
        <v>8</v>
      </c>
      <c r="C12" s="3">
        <v>8</v>
      </c>
      <c r="D12" s="3" t="s">
        <v>17</v>
      </c>
      <c r="E12" s="3" t="s">
        <v>18</v>
      </c>
      <c r="F12">
        <v>8</v>
      </c>
      <c r="G12" s="4" t="s">
        <v>38</v>
      </c>
      <c r="H12" s="4" t="s">
        <v>39</v>
      </c>
      <c r="I12" s="4">
        <v>8</v>
      </c>
      <c r="J12" s="4">
        <v>30</v>
      </c>
      <c r="K12">
        <v>8</v>
      </c>
      <c r="L12" s="4">
        <v>10008</v>
      </c>
      <c r="M12" s="4">
        <v>11</v>
      </c>
      <c r="N12" s="4">
        <v>2</v>
      </c>
      <c r="O12" s="4" t="s">
        <v>38</v>
      </c>
      <c r="P12" s="4">
        <v>1</v>
      </c>
      <c r="Q12">
        <v>8</v>
      </c>
      <c r="R12" s="4">
        <v>10008</v>
      </c>
      <c r="S12" s="4">
        <v>8</v>
      </c>
      <c r="T12" s="4">
        <v>3</v>
      </c>
      <c r="U12" s="4" t="s">
        <v>63</v>
      </c>
      <c r="V12" s="4" t="s">
        <v>56</v>
      </c>
      <c r="W12" s="4">
        <v>8</v>
      </c>
      <c r="X12">
        <v>8</v>
      </c>
      <c r="Y12" s="4">
        <v>8</v>
      </c>
      <c r="Z12" s="4" t="s">
        <v>82</v>
      </c>
      <c r="AA12" s="4" t="s">
        <v>83</v>
      </c>
    </row>
    <row r="13" spans="2:27" x14ac:dyDescent="0.3">
      <c r="B13">
        <v>9</v>
      </c>
      <c r="C13" s="3">
        <v>9</v>
      </c>
      <c r="D13" s="3" t="s">
        <v>19</v>
      </c>
      <c r="E13" s="3" t="s">
        <v>4</v>
      </c>
      <c r="F13">
        <v>9</v>
      </c>
      <c r="G13" s="4" t="s">
        <v>40</v>
      </c>
      <c r="H13" s="4" t="s">
        <v>41</v>
      </c>
      <c r="I13" s="4">
        <v>9</v>
      </c>
      <c r="J13" s="4">
        <v>36</v>
      </c>
      <c r="K13">
        <v>9</v>
      </c>
      <c r="L13" s="4">
        <v>10009</v>
      </c>
      <c r="M13" s="4">
        <v>67</v>
      </c>
      <c r="N13" s="4">
        <v>1</v>
      </c>
      <c r="O13" s="4" t="s">
        <v>40</v>
      </c>
      <c r="P13" s="4">
        <v>3</v>
      </c>
      <c r="Q13">
        <v>9</v>
      </c>
      <c r="R13" s="4">
        <v>10009</v>
      </c>
      <c r="S13" s="4">
        <v>9</v>
      </c>
      <c r="T13" s="4">
        <v>2</v>
      </c>
      <c r="U13" s="4" t="s">
        <v>64</v>
      </c>
      <c r="V13" s="4" t="s">
        <v>58</v>
      </c>
      <c r="W13" s="4">
        <v>9</v>
      </c>
      <c r="X13">
        <v>9</v>
      </c>
      <c r="Y13" s="4">
        <v>9</v>
      </c>
      <c r="Z13" s="4" t="s">
        <v>84</v>
      </c>
      <c r="AA13" s="4" t="s">
        <v>85</v>
      </c>
    </row>
    <row r="14" spans="2:27" x14ac:dyDescent="0.3">
      <c r="B14">
        <v>10</v>
      </c>
      <c r="C14" s="3">
        <v>10</v>
      </c>
      <c r="D14" s="3" t="s">
        <v>20</v>
      </c>
      <c r="E14" s="3" t="s">
        <v>6</v>
      </c>
      <c r="F14">
        <v>10</v>
      </c>
      <c r="G14" s="4" t="s">
        <v>42</v>
      </c>
      <c r="H14" s="4" t="s">
        <v>43</v>
      </c>
      <c r="I14" s="4">
        <v>10</v>
      </c>
      <c r="J14" s="4">
        <v>37</v>
      </c>
      <c r="K14">
        <v>10</v>
      </c>
      <c r="L14" s="4">
        <v>10010</v>
      </c>
      <c r="M14" s="4">
        <v>90</v>
      </c>
      <c r="N14" s="4">
        <v>2</v>
      </c>
      <c r="O14" s="4" t="s">
        <v>42</v>
      </c>
      <c r="P14" s="4">
        <v>2</v>
      </c>
      <c r="Q14">
        <v>10</v>
      </c>
      <c r="R14" s="4">
        <v>10010</v>
      </c>
      <c r="S14" s="4">
        <v>10</v>
      </c>
      <c r="T14" s="4">
        <v>1</v>
      </c>
      <c r="U14" s="4" t="s">
        <v>65</v>
      </c>
      <c r="V14" s="4" t="s">
        <v>54</v>
      </c>
      <c r="W14" s="4">
        <v>10</v>
      </c>
      <c r="X14">
        <v>10</v>
      </c>
      <c r="Y14" s="4">
        <v>10</v>
      </c>
      <c r="Z14" s="4" t="s">
        <v>86</v>
      </c>
      <c r="AA14" s="4" t="s">
        <v>87</v>
      </c>
    </row>
    <row r="16" spans="2:27" x14ac:dyDescent="0.3">
      <c r="C16" s="6" t="s">
        <v>88</v>
      </c>
      <c r="G16" s="6" t="s">
        <v>89</v>
      </c>
      <c r="L16" s="6" t="s">
        <v>90</v>
      </c>
    </row>
    <row r="17" spans="3:25" x14ac:dyDescent="0.3">
      <c r="C17" s="5">
        <f>C5</f>
        <v>1</v>
      </c>
      <c r="G17" s="5" t="str">
        <f>G5</f>
        <v>J0001</v>
      </c>
      <c r="L17" s="5">
        <f>L5</f>
        <v>10001</v>
      </c>
      <c r="R17" s="5">
        <f>R5</f>
        <v>10001</v>
      </c>
      <c r="Y17" s="5">
        <f>Y5</f>
        <v>1</v>
      </c>
    </row>
    <row r="18" spans="3:25" x14ac:dyDescent="0.3">
      <c r="C18" s="5" t="str">
        <f>D5</f>
        <v>Argentina</v>
      </c>
      <c r="G18" s="5" t="str">
        <f>H5</f>
        <v>Lionel Messi</v>
      </c>
      <c r="L18" s="5">
        <f>M5</f>
        <v>12</v>
      </c>
      <c r="R18" s="5">
        <f>S5</f>
        <v>1</v>
      </c>
      <c r="Y18" s="5" t="str">
        <f>Z5</f>
        <v>Buenos Aires</v>
      </c>
    </row>
    <row r="19" spans="3:25" x14ac:dyDescent="0.3">
      <c r="C19" s="5" t="str">
        <f>E5</f>
        <v>A</v>
      </c>
      <c r="G19" s="5">
        <f>I5</f>
        <v>1</v>
      </c>
      <c r="L19" s="5">
        <f>N5</f>
        <v>1</v>
      </c>
      <c r="R19" s="5">
        <f>T5</f>
        <v>10</v>
      </c>
      <c r="Y19" s="5" t="str">
        <f>AA5</f>
        <v>Monumental</v>
      </c>
    </row>
    <row r="20" spans="3:25" x14ac:dyDescent="0.3">
      <c r="C20" s="5">
        <f>C6</f>
        <v>2</v>
      </c>
      <c r="G20" s="5">
        <f>J5</f>
        <v>36</v>
      </c>
      <c r="L20" s="5" t="str">
        <f>O5</f>
        <v>J0001</v>
      </c>
      <c r="R20" s="5" t="str">
        <f>U5</f>
        <v>2024-06-01</v>
      </c>
      <c r="Y20" s="5">
        <f>Y6</f>
        <v>2</v>
      </c>
    </row>
    <row r="21" spans="3:25" x14ac:dyDescent="0.3">
      <c r="C21" s="5" t="str">
        <f>D6</f>
        <v>Brasil</v>
      </c>
      <c r="G21" s="5" t="str">
        <f>G6</f>
        <v>J0002</v>
      </c>
      <c r="L21" s="5">
        <f>P5</f>
        <v>3</v>
      </c>
      <c r="R21" s="5" t="str">
        <f>V5</f>
        <v>16:00</v>
      </c>
      <c r="Y21" s="5" t="str">
        <f>Z6</f>
        <v>Río de Janeiro</v>
      </c>
    </row>
    <row r="22" spans="3:25" x14ac:dyDescent="0.3">
      <c r="C22" s="5" t="str">
        <f>E6</f>
        <v>B</v>
      </c>
      <c r="G22" s="5" t="str">
        <f>H6</f>
        <v>Neymar Jr.</v>
      </c>
      <c r="L22" s="5">
        <f>L6</f>
        <v>10002</v>
      </c>
      <c r="R22" s="5">
        <f>W5</f>
        <v>1</v>
      </c>
      <c r="Y22" s="5" t="str">
        <f>AA6</f>
        <v>Maracaná</v>
      </c>
    </row>
    <row r="23" spans="3:25" x14ac:dyDescent="0.3">
      <c r="C23" s="5">
        <f>C7</f>
        <v>3</v>
      </c>
      <c r="G23" s="5">
        <f>I6</f>
        <v>2</v>
      </c>
      <c r="L23" s="5">
        <f>M6</f>
        <v>45</v>
      </c>
      <c r="R23" s="5">
        <f>R6</f>
        <v>10002</v>
      </c>
      <c r="Y23" s="5">
        <f>Y7</f>
        <v>3</v>
      </c>
    </row>
    <row r="24" spans="3:25" x14ac:dyDescent="0.3">
      <c r="C24" s="5" t="str">
        <f>D7</f>
        <v>España</v>
      </c>
      <c r="G24" s="5">
        <f>J6</f>
        <v>31</v>
      </c>
      <c r="L24" s="5">
        <f>N6</f>
        <v>2</v>
      </c>
      <c r="R24" s="5">
        <f>S6</f>
        <v>2</v>
      </c>
      <c r="Y24" s="5" t="str">
        <f>Z7</f>
        <v>Madrid</v>
      </c>
    </row>
    <row r="25" spans="3:25" x14ac:dyDescent="0.3">
      <c r="C25" s="5" t="str">
        <f>E7</f>
        <v>C</v>
      </c>
      <c r="G25" s="5" t="str">
        <f>G7</f>
        <v>J0003</v>
      </c>
      <c r="L25" s="5" t="str">
        <f>O6</f>
        <v>J0010</v>
      </c>
      <c r="R25" s="5">
        <f>T6</f>
        <v>9</v>
      </c>
      <c r="Y25" s="5" t="str">
        <f>AA7</f>
        <v>Santiago Bernabéu</v>
      </c>
    </row>
    <row r="26" spans="3:25" x14ac:dyDescent="0.3">
      <c r="C26" s="5">
        <f>C8</f>
        <v>4</v>
      </c>
      <c r="G26" s="5" t="str">
        <f>H7</f>
        <v>Sergio Ramos</v>
      </c>
      <c r="L26" s="5">
        <f>P6</f>
        <v>1</v>
      </c>
      <c r="R26" s="5" t="str">
        <f>U6</f>
        <v>2024-06-02</v>
      </c>
      <c r="Y26" s="5">
        <f>Y8</f>
        <v>4</v>
      </c>
    </row>
    <row r="27" spans="3:25" x14ac:dyDescent="0.3">
      <c r="C27" s="5" t="str">
        <f>D8</f>
        <v>Francia</v>
      </c>
      <c r="G27" s="5">
        <f>I7</f>
        <v>3</v>
      </c>
      <c r="L27" s="5">
        <f>L7</f>
        <v>10003</v>
      </c>
      <c r="R27" s="5" t="str">
        <f>V6</f>
        <v>18:00</v>
      </c>
      <c r="Y27" s="5" t="str">
        <f>Z8</f>
        <v>París</v>
      </c>
    </row>
    <row r="28" spans="3:25" x14ac:dyDescent="0.3">
      <c r="C28" s="5" t="str">
        <f>E8</f>
        <v>D</v>
      </c>
      <c r="G28" s="5">
        <f>J7</f>
        <v>37</v>
      </c>
      <c r="L28" s="5">
        <f>M7</f>
        <v>23</v>
      </c>
      <c r="R28" s="5">
        <f>W6</f>
        <v>2</v>
      </c>
      <c r="Y28" s="5" t="str">
        <f>AA8</f>
        <v>Parque de los Príncipes</v>
      </c>
    </row>
    <row r="29" spans="3:25" x14ac:dyDescent="0.3">
      <c r="C29" s="5">
        <f>C9</f>
        <v>5</v>
      </c>
      <c r="G29" s="5" t="str">
        <f>G8</f>
        <v>J0004</v>
      </c>
      <c r="L29" s="5">
        <f>N7</f>
        <v>1</v>
      </c>
      <c r="R29" s="5">
        <f>R7</f>
        <v>10003</v>
      </c>
      <c r="Y29" s="5">
        <f>Y9</f>
        <v>5</v>
      </c>
    </row>
    <row r="30" spans="3:25" x14ac:dyDescent="0.3">
      <c r="C30" s="5" t="str">
        <f>D9</f>
        <v>Italia</v>
      </c>
      <c r="G30" s="5" t="str">
        <f>H8</f>
        <v>Kylian Mbappé</v>
      </c>
      <c r="L30" s="5" t="str">
        <f>O7</f>
        <v>J0003</v>
      </c>
      <c r="R30" s="5">
        <f>S7</f>
        <v>3</v>
      </c>
      <c r="Y30" s="5" t="str">
        <f>Z9</f>
        <v>Roma</v>
      </c>
    </row>
    <row r="31" spans="3:25" x14ac:dyDescent="0.3">
      <c r="C31" s="5" t="str">
        <f>E9</f>
        <v>E</v>
      </c>
      <c r="G31" s="5">
        <f>I8</f>
        <v>4</v>
      </c>
      <c r="L31" s="5">
        <f>P7</f>
        <v>2</v>
      </c>
      <c r="R31" s="5">
        <f>T7</f>
        <v>8</v>
      </c>
      <c r="Y31" s="5" t="str">
        <f>AA9</f>
        <v>Estadio Olímpico</v>
      </c>
    </row>
    <row r="32" spans="3:25" x14ac:dyDescent="0.3">
      <c r="C32" s="5">
        <f>C10</f>
        <v>6</v>
      </c>
      <c r="G32" s="5">
        <f>J8</f>
        <v>25</v>
      </c>
      <c r="L32" s="5">
        <f>L8</f>
        <v>10004</v>
      </c>
      <c r="R32" s="5" t="str">
        <f>U7</f>
        <v>2024-06-03</v>
      </c>
      <c r="Y32" s="5">
        <f>Y10</f>
        <v>6</v>
      </c>
    </row>
    <row r="33" spans="3:25" x14ac:dyDescent="0.3">
      <c r="C33" s="5" t="str">
        <f>D10</f>
        <v>Alemania</v>
      </c>
      <c r="G33" s="5" t="str">
        <f>G9</f>
        <v>J0005</v>
      </c>
      <c r="L33" s="5">
        <f>M8</f>
        <v>89</v>
      </c>
      <c r="R33" s="5" t="str">
        <f>V7</f>
        <v>20:00</v>
      </c>
      <c r="Y33" s="5" t="str">
        <f>Z10</f>
        <v>Berlín</v>
      </c>
    </row>
    <row r="34" spans="3:25" x14ac:dyDescent="0.3">
      <c r="C34" s="5" t="str">
        <f>E10</f>
        <v>F</v>
      </c>
      <c r="G34" s="5" t="str">
        <f>H9</f>
        <v>Gianluigi Buffon</v>
      </c>
      <c r="L34" s="5">
        <f>N8</f>
        <v>2</v>
      </c>
      <c r="R34" s="5">
        <f>W7</f>
        <v>3</v>
      </c>
      <c r="Y34" s="5" t="str">
        <f>AA10</f>
        <v>Allianz Arena</v>
      </c>
    </row>
    <row r="35" spans="3:25" x14ac:dyDescent="0.3">
      <c r="C35" s="5">
        <f>C11</f>
        <v>7</v>
      </c>
      <c r="G35" s="5">
        <f>I9</f>
        <v>5</v>
      </c>
      <c r="L35" s="5" t="str">
        <f>O8</f>
        <v>J0001</v>
      </c>
      <c r="R35" s="5">
        <f>R8</f>
        <v>10004</v>
      </c>
      <c r="Y35" s="5">
        <f>Y11</f>
        <v>7</v>
      </c>
    </row>
    <row r="36" spans="3:25" x14ac:dyDescent="0.3">
      <c r="C36" s="5" t="str">
        <f>D11</f>
        <v>México</v>
      </c>
      <c r="G36" s="5">
        <f>J9</f>
        <v>45</v>
      </c>
      <c r="L36" s="5">
        <f>P8</f>
        <v>3</v>
      </c>
      <c r="R36" s="5">
        <f>S8</f>
        <v>4</v>
      </c>
      <c r="Y36" s="5" t="str">
        <f>Z11</f>
        <v>Ciudad de México</v>
      </c>
    </row>
    <row r="37" spans="3:25" x14ac:dyDescent="0.3">
      <c r="C37" s="5" t="str">
        <f>E11</f>
        <v>G</v>
      </c>
      <c r="G37" s="5" t="str">
        <f>G10</f>
        <v>J0006</v>
      </c>
      <c r="L37" s="5">
        <f>L9</f>
        <v>10005</v>
      </c>
      <c r="R37" s="5">
        <f>T8</f>
        <v>7</v>
      </c>
      <c r="Y37" s="5" t="str">
        <f>AA11</f>
        <v>Azteca</v>
      </c>
    </row>
    <row r="38" spans="3:25" x14ac:dyDescent="0.3">
      <c r="C38" s="5">
        <f>C12</f>
        <v>8</v>
      </c>
      <c r="G38" s="5" t="str">
        <f>H10</f>
        <v>Thomas Müller</v>
      </c>
      <c r="L38" s="5">
        <f>M9</f>
        <v>78</v>
      </c>
      <c r="R38" s="5" t="str">
        <f>U8</f>
        <v>2024-06-04</v>
      </c>
      <c r="Y38" s="5">
        <f>Y12</f>
        <v>8</v>
      </c>
    </row>
    <row r="39" spans="3:25" x14ac:dyDescent="0.3">
      <c r="C39" s="5" t="str">
        <f>D12</f>
        <v>Inglaterra</v>
      </c>
      <c r="G39" s="5">
        <f>I10</f>
        <v>6</v>
      </c>
      <c r="L39" s="5">
        <f>N9</f>
        <v>1</v>
      </c>
      <c r="R39" s="5" t="str">
        <f>V8</f>
        <v>16:00</v>
      </c>
      <c r="Y39" s="5" t="str">
        <f>Z12</f>
        <v>Londres</v>
      </c>
    </row>
    <row r="40" spans="3:25" x14ac:dyDescent="0.3">
      <c r="C40" s="5" t="str">
        <f>E12</f>
        <v>H</v>
      </c>
      <c r="G40" s="5">
        <f>J10</f>
        <v>34</v>
      </c>
      <c r="L40" s="5" t="str">
        <f>O9</f>
        <v>J0008</v>
      </c>
      <c r="R40" s="5">
        <f>W8</f>
        <v>4</v>
      </c>
      <c r="Y40" s="5" t="str">
        <f>AA12</f>
        <v>Wembley</v>
      </c>
    </row>
    <row r="41" spans="3:25" x14ac:dyDescent="0.3">
      <c r="C41" s="5">
        <f>C13</f>
        <v>9</v>
      </c>
      <c r="G41" s="5" t="str">
        <f>G11</f>
        <v>J0007</v>
      </c>
      <c r="L41" s="5">
        <f>P9</f>
        <v>1</v>
      </c>
      <c r="R41" s="5">
        <f>R9</f>
        <v>10005</v>
      </c>
      <c r="Y41" s="5">
        <f>Y13</f>
        <v>9</v>
      </c>
    </row>
    <row r="42" spans="3:25" x14ac:dyDescent="0.3">
      <c r="C42" s="5" t="str">
        <f>D13</f>
        <v>Uruguay</v>
      </c>
      <c r="G42" s="5" t="str">
        <f>H11</f>
        <v>Raúl Jiménez</v>
      </c>
      <c r="L42" s="5">
        <f>L10</f>
        <v>10006</v>
      </c>
      <c r="R42" s="5">
        <f>S9</f>
        <v>5</v>
      </c>
      <c r="Y42" s="5" t="str">
        <f>Z13</f>
        <v>Montevideo</v>
      </c>
    </row>
    <row r="43" spans="3:25" x14ac:dyDescent="0.3">
      <c r="C43" s="5" t="str">
        <f>E13</f>
        <v>A</v>
      </c>
      <c r="G43" s="5">
        <f>I11</f>
        <v>7</v>
      </c>
      <c r="L43" s="5">
        <f>M10</f>
        <v>33</v>
      </c>
      <c r="R43" s="5">
        <f>T9</f>
        <v>6</v>
      </c>
      <c r="Y43" s="5" t="str">
        <f>AA13</f>
        <v>Centenario</v>
      </c>
    </row>
    <row r="44" spans="3:25" x14ac:dyDescent="0.3">
      <c r="C44" s="5">
        <f>C14</f>
        <v>10</v>
      </c>
      <c r="G44" s="5">
        <f>J11</f>
        <v>32</v>
      </c>
      <c r="L44" s="5">
        <f>N10</f>
        <v>2</v>
      </c>
      <c r="R44" s="5" t="str">
        <f>U9</f>
        <v>2024-06-05</v>
      </c>
      <c r="Y44" s="5">
        <f>Y14</f>
        <v>10</v>
      </c>
    </row>
    <row r="45" spans="3:25" x14ac:dyDescent="0.3">
      <c r="C45" s="5" t="str">
        <f>D14</f>
        <v>Japón</v>
      </c>
      <c r="G45" s="5" t="str">
        <f>G12</f>
        <v>J0008</v>
      </c>
      <c r="L45" s="5" t="str">
        <f>O10</f>
        <v>J0001</v>
      </c>
      <c r="R45" s="5" t="str">
        <f>V9</f>
        <v>18:00</v>
      </c>
      <c r="Y45" s="5" t="str">
        <f>Z14</f>
        <v>Tokio</v>
      </c>
    </row>
    <row r="46" spans="3:25" x14ac:dyDescent="0.3">
      <c r="C46" s="5" t="str">
        <f>E14</f>
        <v>B</v>
      </c>
      <c r="G46" s="5" t="str">
        <f>H12</f>
        <v>Harry Kane</v>
      </c>
      <c r="L46" s="5">
        <f>P10</f>
        <v>3</v>
      </c>
      <c r="R46" s="5">
        <f>W9</f>
        <v>5</v>
      </c>
      <c r="Y46" s="5" t="str">
        <f>AA14</f>
        <v>Nissan Stadium</v>
      </c>
    </row>
    <row r="47" spans="3:25" x14ac:dyDescent="0.3">
      <c r="G47" s="5">
        <f>I12</f>
        <v>8</v>
      </c>
      <c r="L47" s="5">
        <f>L11</f>
        <v>10007</v>
      </c>
      <c r="R47" s="5">
        <f>R10</f>
        <v>10006</v>
      </c>
    </row>
    <row r="48" spans="3:25" x14ac:dyDescent="0.3">
      <c r="G48" s="5">
        <f>J12</f>
        <v>30</v>
      </c>
      <c r="L48" s="5">
        <f>M11</f>
        <v>56</v>
      </c>
      <c r="R48" s="5">
        <f>S10</f>
        <v>6</v>
      </c>
    </row>
    <row r="49" spans="7:18" x14ac:dyDescent="0.3">
      <c r="G49" s="5" t="str">
        <f>G13</f>
        <v>J0009</v>
      </c>
      <c r="L49" s="5">
        <f>N11</f>
        <v>1</v>
      </c>
      <c r="R49" s="5">
        <f>T10</f>
        <v>5</v>
      </c>
    </row>
    <row r="50" spans="7:18" x14ac:dyDescent="0.3">
      <c r="G50" s="5" t="str">
        <f>H13</f>
        <v>Luis Suárez</v>
      </c>
      <c r="L50" s="5" t="str">
        <f>O11</f>
        <v>J0003</v>
      </c>
      <c r="R50" s="5" t="str">
        <f>U10</f>
        <v>2024-06-06</v>
      </c>
    </row>
    <row r="51" spans="7:18" x14ac:dyDescent="0.3">
      <c r="G51" s="5">
        <f>I13</f>
        <v>9</v>
      </c>
      <c r="L51" s="5">
        <f>P11</f>
        <v>2</v>
      </c>
      <c r="R51" s="5" t="str">
        <f>V10</f>
        <v>20:00</v>
      </c>
    </row>
    <row r="52" spans="7:18" x14ac:dyDescent="0.3">
      <c r="G52" s="5">
        <f>J13</f>
        <v>36</v>
      </c>
      <c r="L52" s="5">
        <f>L12</f>
        <v>10008</v>
      </c>
      <c r="R52" s="5">
        <f>W10</f>
        <v>6</v>
      </c>
    </row>
    <row r="53" spans="7:18" x14ac:dyDescent="0.3">
      <c r="G53" s="5" t="str">
        <f>G14</f>
        <v>J0010</v>
      </c>
      <c r="L53" s="5">
        <f>M12</f>
        <v>11</v>
      </c>
      <c r="R53" s="5">
        <f>R11</f>
        <v>10007</v>
      </c>
    </row>
    <row r="54" spans="7:18" x14ac:dyDescent="0.3">
      <c r="G54" s="5" t="str">
        <f>H14</f>
        <v>Keisuke Honda</v>
      </c>
      <c r="L54" s="5">
        <f>N12</f>
        <v>2</v>
      </c>
      <c r="R54" s="5">
        <f>S11</f>
        <v>7</v>
      </c>
    </row>
    <row r="55" spans="7:18" x14ac:dyDescent="0.3">
      <c r="G55" s="5">
        <f>I14</f>
        <v>10</v>
      </c>
      <c r="L55" s="5" t="str">
        <f>O12</f>
        <v>J0008</v>
      </c>
      <c r="R55" s="5">
        <f>T11</f>
        <v>4</v>
      </c>
    </row>
    <row r="56" spans="7:18" x14ac:dyDescent="0.3">
      <c r="G56" s="5">
        <f>J14</f>
        <v>37</v>
      </c>
      <c r="L56" s="5">
        <f>P12</f>
        <v>1</v>
      </c>
      <c r="R56" s="5" t="str">
        <f>U11</f>
        <v>2024-06-07</v>
      </c>
    </row>
    <row r="57" spans="7:18" x14ac:dyDescent="0.3">
      <c r="L57" s="5">
        <f>L13</f>
        <v>10009</v>
      </c>
      <c r="R57" s="5" t="str">
        <f>V11</f>
        <v>16:00</v>
      </c>
    </row>
    <row r="58" spans="7:18" x14ac:dyDescent="0.3">
      <c r="L58" s="5">
        <f>M13</f>
        <v>67</v>
      </c>
      <c r="R58" s="5">
        <f>W11</f>
        <v>7</v>
      </c>
    </row>
    <row r="59" spans="7:18" x14ac:dyDescent="0.3">
      <c r="L59" s="5">
        <f>N13</f>
        <v>1</v>
      </c>
      <c r="R59" s="5">
        <f>R12</f>
        <v>10008</v>
      </c>
    </row>
    <row r="60" spans="7:18" x14ac:dyDescent="0.3">
      <c r="L60" s="5" t="str">
        <f>O13</f>
        <v>J0009</v>
      </c>
      <c r="R60" s="5">
        <f>S12</f>
        <v>8</v>
      </c>
    </row>
    <row r="61" spans="7:18" x14ac:dyDescent="0.3">
      <c r="L61" s="5">
        <f>P13</f>
        <v>3</v>
      </c>
      <c r="R61" s="5">
        <f>T12</f>
        <v>3</v>
      </c>
    </row>
    <row r="62" spans="7:18" x14ac:dyDescent="0.3">
      <c r="L62" s="5">
        <f>L14</f>
        <v>10010</v>
      </c>
      <c r="R62" s="5" t="str">
        <f>U12</f>
        <v>2024-06-08</v>
      </c>
    </row>
    <row r="63" spans="7:18" x14ac:dyDescent="0.3">
      <c r="L63" s="5">
        <f>M14</f>
        <v>90</v>
      </c>
      <c r="R63" s="5" t="str">
        <f>V12</f>
        <v>18:00</v>
      </c>
    </row>
    <row r="64" spans="7:18" x14ac:dyDescent="0.3">
      <c r="L64" s="5">
        <f>N14</f>
        <v>2</v>
      </c>
      <c r="R64" s="5">
        <f>W12</f>
        <v>8</v>
      </c>
    </row>
    <row r="65" spans="12:18" x14ac:dyDescent="0.3">
      <c r="L65" s="5" t="str">
        <f>O14</f>
        <v>J0010</v>
      </c>
      <c r="R65" s="5">
        <f>R13</f>
        <v>10009</v>
      </c>
    </row>
    <row r="66" spans="12:18" x14ac:dyDescent="0.3">
      <c r="L66" s="5">
        <f>P14</f>
        <v>2</v>
      </c>
      <c r="R66" s="5">
        <f>S13</f>
        <v>9</v>
      </c>
    </row>
    <row r="67" spans="12:18" x14ac:dyDescent="0.3">
      <c r="R67" s="5">
        <f>T13</f>
        <v>2</v>
      </c>
    </row>
    <row r="68" spans="12:18" x14ac:dyDescent="0.3">
      <c r="R68" s="5" t="str">
        <f>U13</f>
        <v>2024-06-09</v>
      </c>
    </row>
    <row r="69" spans="12:18" x14ac:dyDescent="0.3">
      <c r="R69" s="5" t="str">
        <f>V13</f>
        <v>20:00</v>
      </c>
    </row>
    <row r="70" spans="12:18" x14ac:dyDescent="0.3">
      <c r="R70" s="5">
        <f>W13</f>
        <v>9</v>
      </c>
    </row>
    <row r="71" spans="12:18" x14ac:dyDescent="0.3">
      <c r="R71" s="5">
        <f>R14</f>
        <v>10010</v>
      </c>
    </row>
    <row r="72" spans="12:18" x14ac:dyDescent="0.3">
      <c r="R72" s="5">
        <f>S14</f>
        <v>10</v>
      </c>
    </row>
    <row r="73" spans="12:18" x14ac:dyDescent="0.3">
      <c r="R73" s="5">
        <f>T14</f>
        <v>1</v>
      </c>
    </row>
    <row r="74" spans="12:18" x14ac:dyDescent="0.3">
      <c r="R74" s="5" t="str">
        <f>U14</f>
        <v>2024-06-10</v>
      </c>
    </row>
    <row r="75" spans="12:18" x14ac:dyDescent="0.3">
      <c r="R75" s="5" t="str">
        <f>V14</f>
        <v>16:00</v>
      </c>
    </row>
    <row r="76" spans="12:18" x14ac:dyDescent="0.3">
      <c r="R76" s="5">
        <f>W14</f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C9BE-4B68-4B87-BEDD-75DC5CD3CC14}">
  <dimension ref="B47:P75"/>
  <sheetViews>
    <sheetView topLeftCell="B43" workbookViewId="0">
      <selection activeCell="E61" sqref="E61"/>
    </sheetView>
  </sheetViews>
  <sheetFormatPr baseColWidth="10" defaultRowHeight="14.4" x14ac:dyDescent="0.3"/>
  <cols>
    <col min="3" max="4" width="15.77734375" bestFit="1" customWidth="1"/>
    <col min="5" max="5" width="16.88671875" bestFit="1" customWidth="1"/>
    <col min="7" max="7" width="15.77734375" bestFit="1" customWidth="1"/>
    <col min="8" max="8" width="16.88671875" bestFit="1" customWidth="1"/>
    <col min="9" max="9" width="13.109375" bestFit="1" customWidth="1"/>
    <col min="15" max="15" width="15.77734375" bestFit="1" customWidth="1"/>
  </cols>
  <sheetData>
    <row r="47" spans="3:16" x14ac:dyDescent="0.3">
      <c r="C47" s="6" t="s">
        <v>88</v>
      </c>
      <c r="G47" s="6" t="s">
        <v>89</v>
      </c>
      <c r="L47" s="6" t="s">
        <v>90</v>
      </c>
    </row>
    <row r="48" spans="3:16" x14ac:dyDescent="0.3">
      <c r="C48" s="1" t="s">
        <v>0</v>
      </c>
      <c r="D48" s="1" t="s">
        <v>1</v>
      </c>
      <c r="E48" s="1" t="s">
        <v>2</v>
      </c>
      <c r="G48" s="2" t="s">
        <v>21</v>
      </c>
      <c r="H48" s="2" t="s">
        <v>22</v>
      </c>
      <c r="I48" s="2" t="s">
        <v>0</v>
      </c>
      <c r="J48" s="2" t="s">
        <v>23</v>
      </c>
      <c r="L48" s="2" t="s">
        <v>44</v>
      </c>
      <c r="M48" s="2" t="s">
        <v>45</v>
      </c>
      <c r="N48" s="2" t="s">
        <v>46</v>
      </c>
      <c r="O48" s="2" t="s">
        <v>21</v>
      </c>
      <c r="P48" s="2" t="s">
        <v>47</v>
      </c>
    </row>
    <row r="49" spans="2:16" x14ac:dyDescent="0.3">
      <c r="B49">
        <v>1</v>
      </c>
      <c r="C49" s="3">
        <f>Hoja1!C5</f>
        <v>1</v>
      </c>
      <c r="D49" s="3" t="str">
        <f>Hoja1!D5</f>
        <v>Argentina</v>
      </c>
      <c r="E49" s="3" t="str">
        <f>Hoja1!E5</f>
        <v>A</v>
      </c>
      <c r="G49" s="3" t="str">
        <f>Hoja1!G5</f>
        <v>J0001</v>
      </c>
      <c r="H49" s="3" t="str">
        <f>Hoja1!H5</f>
        <v>Lionel Messi</v>
      </c>
      <c r="I49" s="3">
        <f>Hoja1!I5</f>
        <v>1</v>
      </c>
      <c r="J49" s="3">
        <f>Hoja1!J5</f>
        <v>36</v>
      </c>
      <c r="L49" s="3">
        <f>Hoja1!L5</f>
        <v>10001</v>
      </c>
      <c r="M49" s="3">
        <f>Hoja1!M5</f>
        <v>12</v>
      </c>
      <c r="N49" s="3">
        <f>Hoja1!N5</f>
        <v>1</v>
      </c>
      <c r="O49" s="3" t="str">
        <f>Hoja1!O5</f>
        <v>J0001</v>
      </c>
      <c r="P49" s="3">
        <f>Hoja1!P5</f>
        <v>3</v>
      </c>
    </row>
    <row r="50" spans="2:16" x14ac:dyDescent="0.3">
      <c r="B50">
        <v>2</v>
      </c>
      <c r="C50" s="3">
        <f>Hoja1!C6</f>
        <v>2</v>
      </c>
      <c r="D50" s="3" t="str">
        <f>Hoja1!D6</f>
        <v>Brasil</v>
      </c>
      <c r="E50" s="3" t="str">
        <f>Hoja1!E6</f>
        <v>B</v>
      </c>
      <c r="G50" s="3" t="str">
        <f>Hoja1!G6</f>
        <v>J0002</v>
      </c>
      <c r="H50" s="3" t="str">
        <f>Hoja1!H6</f>
        <v>Neymar Jr.</v>
      </c>
      <c r="I50" s="3">
        <f>Hoja1!I6</f>
        <v>2</v>
      </c>
      <c r="J50" s="3">
        <f>Hoja1!J6</f>
        <v>31</v>
      </c>
      <c r="L50" s="3">
        <f>Hoja1!L6</f>
        <v>10002</v>
      </c>
      <c r="M50" s="3">
        <f>Hoja1!M6</f>
        <v>45</v>
      </c>
      <c r="N50" s="3">
        <f>Hoja1!N6</f>
        <v>2</v>
      </c>
      <c r="O50" s="3" t="str">
        <f>Hoja1!O6</f>
        <v>J0010</v>
      </c>
      <c r="P50" s="3">
        <f>Hoja1!P6</f>
        <v>1</v>
      </c>
    </row>
    <row r="51" spans="2:16" x14ac:dyDescent="0.3">
      <c r="B51">
        <v>3</v>
      </c>
      <c r="C51" s="3">
        <f>Hoja1!C7</f>
        <v>3</v>
      </c>
      <c r="D51" s="3" t="str">
        <f>Hoja1!D7</f>
        <v>España</v>
      </c>
      <c r="E51" s="3" t="str">
        <f>Hoja1!E7</f>
        <v>C</v>
      </c>
      <c r="G51" s="3" t="str">
        <f>Hoja1!G7</f>
        <v>J0003</v>
      </c>
      <c r="H51" s="3" t="str">
        <f>Hoja1!H7</f>
        <v>Sergio Ramos</v>
      </c>
      <c r="I51" s="3">
        <f>Hoja1!I7</f>
        <v>3</v>
      </c>
      <c r="J51" s="3">
        <f>Hoja1!J7</f>
        <v>37</v>
      </c>
      <c r="L51" s="3">
        <f>Hoja1!L7</f>
        <v>10003</v>
      </c>
      <c r="M51" s="3">
        <f>Hoja1!M7</f>
        <v>23</v>
      </c>
      <c r="N51" s="3">
        <f>Hoja1!N7</f>
        <v>1</v>
      </c>
      <c r="O51" s="3" t="str">
        <f>Hoja1!O7</f>
        <v>J0003</v>
      </c>
      <c r="P51" s="3">
        <f>Hoja1!P7</f>
        <v>2</v>
      </c>
    </row>
    <row r="52" spans="2:16" x14ac:dyDescent="0.3">
      <c r="B52">
        <v>4</v>
      </c>
      <c r="C52" s="3">
        <f>Hoja1!C8</f>
        <v>4</v>
      </c>
      <c r="D52" s="3" t="str">
        <f>Hoja1!D8</f>
        <v>Francia</v>
      </c>
      <c r="E52" s="3" t="str">
        <f>Hoja1!E8</f>
        <v>D</v>
      </c>
      <c r="G52" s="3" t="str">
        <f>Hoja1!G8</f>
        <v>J0004</v>
      </c>
      <c r="H52" s="3" t="str">
        <f>Hoja1!H8</f>
        <v>Kylian Mbappé</v>
      </c>
      <c r="I52" s="3">
        <f>Hoja1!I8</f>
        <v>4</v>
      </c>
      <c r="J52" s="3">
        <f>Hoja1!J8</f>
        <v>25</v>
      </c>
      <c r="L52" s="3">
        <f>Hoja1!L8</f>
        <v>10004</v>
      </c>
      <c r="M52" s="3">
        <f>Hoja1!M8</f>
        <v>89</v>
      </c>
      <c r="N52" s="3">
        <f>Hoja1!N8</f>
        <v>2</v>
      </c>
      <c r="O52" s="3" t="str">
        <f>Hoja1!O8</f>
        <v>J0001</v>
      </c>
      <c r="P52" s="3">
        <f>Hoja1!P8</f>
        <v>3</v>
      </c>
    </row>
    <row r="53" spans="2:16" x14ac:dyDescent="0.3">
      <c r="B53">
        <v>5</v>
      </c>
      <c r="C53" s="3">
        <f>Hoja1!C9</f>
        <v>5</v>
      </c>
      <c r="D53" s="3" t="str">
        <f>Hoja1!D9</f>
        <v>Italia</v>
      </c>
      <c r="E53" s="3" t="str">
        <f>Hoja1!E9</f>
        <v>E</v>
      </c>
      <c r="G53" s="3" t="str">
        <f>Hoja1!G9</f>
        <v>J0005</v>
      </c>
      <c r="H53" s="3" t="str">
        <f>Hoja1!H9</f>
        <v>Gianluigi Buffon</v>
      </c>
      <c r="I53" s="3">
        <f>Hoja1!I9</f>
        <v>5</v>
      </c>
      <c r="J53" s="3">
        <f>Hoja1!J9</f>
        <v>45</v>
      </c>
      <c r="L53" s="3">
        <f>Hoja1!L9</f>
        <v>10005</v>
      </c>
      <c r="M53" s="3">
        <f>Hoja1!M9</f>
        <v>78</v>
      </c>
      <c r="N53" s="3">
        <f>Hoja1!N9</f>
        <v>1</v>
      </c>
      <c r="O53" s="3" t="str">
        <f>Hoja1!O9</f>
        <v>J0008</v>
      </c>
      <c r="P53" s="3">
        <f>Hoja1!P9</f>
        <v>1</v>
      </c>
    </row>
    <row r="54" spans="2:16" x14ac:dyDescent="0.3">
      <c r="B54">
        <v>6</v>
      </c>
      <c r="C54" s="3">
        <f>Hoja1!C10</f>
        <v>6</v>
      </c>
      <c r="D54" s="3" t="str">
        <f>Hoja1!D10</f>
        <v>Alemania</v>
      </c>
      <c r="E54" s="3" t="str">
        <f>Hoja1!E10</f>
        <v>F</v>
      </c>
      <c r="G54" s="3" t="str">
        <f>Hoja1!G10</f>
        <v>J0006</v>
      </c>
      <c r="H54" s="3" t="str">
        <f>Hoja1!H10</f>
        <v>Thomas Müller</v>
      </c>
      <c r="I54" s="3">
        <f>Hoja1!I10</f>
        <v>6</v>
      </c>
      <c r="J54" s="3">
        <f>Hoja1!J10</f>
        <v>34</v>
      </c>
      <c r="L54" s="3">
        <f>Hoja1!L10</f>
        <v>10006</v>
      </c>
      <c r="M54" s="3">
        <f>Hoja1!M10</f>
        <v>33</v>
      </c>
      <c r="N54" s="3">
        <f>Hoja1!N10</f>
        <v>2</v>
      </c>
      <c r="O54" s="3" t="str">
        <f>Hoja1!O10</f>
        <v>J0001</v>
      </c>
      <c r="P54" s="3">
        <f>Hoja1!P10</f>
        <v>3</v>
      </c>
    </row>
    <row r="55" spans="2:16" x14ac:dyDescent="0.3">
      <c r="B55">
        <v>7</v>
      </c>
      <c r="C55" s="3">
        <f>Hoja1!C11</f>
        <v>7</v>
      </c>
      <c r="D55" s="3" t="str">
        <f>Hoja1!D11</f>
        <v>México</v>
      </c>
      <c r="E55" s="3" t="str">
        <f>Hoja1!E11</f>
        <v>G</v>
      </c>
      <c r="G55" s="3" t="str">
        <f>Hoja1!G11</f>
        <v>J0007</v>
      </c>
      <c r="H55" s="3" t="str">
        <f>Hoja1!H11</f>
        <v>Raúl Jiménez</v>
      </c>
      <c r="I55" s="3">
        <f>Hoja1!I11</f>
        <v>7</v>
      </c>
      <c r="J55" s="3">
        <f>Hoja1!J11</f>
        <v>32</v>
      </c>
      <c r="L55" s="3">
        <f>Hoja1!L11</f>
        <v>10007</v>
      </c>
      <c r="M55" s="3">
        <f>Hoja1!M11</f>
        <v>56</v>
      </c>
      <c r="N55" s="3">
        <f>Hoja1!N11</f>
        <v>1</v>
      </c>
      <c r="O55" s="3" t="str">
        <f>Hoja1!O11</f>
        <v>J0003</v>
      </c>
      <c r="P55" s="3">
        <f>Hoja1!P11</f>
        <v>2</v>
      </c>
    </row>
    <row r="56" spans="2:16" x14ac:dyDescent="0.3">
      <c r="B56">
        <v>8</v>
      </c>
      <c r="C56" s="3">
        <f>Hoja1!C12</f>
        <v>8</v>
      </c>
      <c r="D56" s="3" t="str">
        <f>Hoja1!D12</f>
        <v>Inglaterra</v>
      </c>
      <c r="E56" s="3" t="str">
        <f>Hoja1!E12</f>
        <v>H</v>
      </c>
      <c r="G56" s="3" t="str">
        <f>Hoja1!G12</f>
        <v>J0008</v>
      </c>
      <c r="H56" s="3" t="str">
        <f>Hoja1!H12</f>
        <v>Harry Kane</v>
      </c>
      <c r="I56" s="3">
        <f>Hoja1!I12</f>
        <v>8</v>
      </c>
      <c r="J56" s="3">
        <f>Hoja1!J12</f>
        <v>30</v>
      </c>
      <c r="L56" s="3">
        <f>Hoja1!L12</f>
        <v>10008</v>
      </c>
      <c r="M56" s="3">
        <f>Hoja1!M12</f>
        <v>11</v>
      </c>
      <c r="N56" s="3">
        <f>Hoja1!N12</f>
        <v>2</v>
      </c>
      <c r="O56" s="3" t="str">
        <f>Hoja1!O12</f>
        <v>J0008</v>
      </c>
      <c r="P56" s="3">
        <f>Hoja1!P12</f>
        <v>1</v>
      </c>
    </row>
    <row r="57" spans="2:16" x14ac:dyDescent="0.3">
      <c r="B57">
        <v>9</v>
      </c>
      <c r="C57" s="3">
        <f>Hoja1!C13</f>
        <v>9</v>
      </c>
      <c r="D57" s="3" t="str">
        <f>Hoja1!D13</f>
        <v>Uruguay</v>
      </c>
      <c r="E57" s="3" t="str">
        <f>Hoja1!E13</f>
        <v>A</v>
      </c>
      <c r="G57" s="3" t="str">
        <f>Hoja1!G13</f>
        <v>J0009</v>
      </c>
      <c r="H57" s="3" t="str">
        <f>Hoja1!H13</f>
        <v>Luis Suárez</v>
      </c>
      <c r="I57" s="3">
        <f>Hoja1!I13</f>
        <v>9</v>
      </c>
      <c r="J57" s="3">
        <f>Hoja1!J13</f>
        <v>36</v>
      </c>
      <c r="L57" s="3">
        <f>Hoja1!L13</f>
        <v>10009</v>
      </c>
      <c r="M57" s="3">
        <f>Hoja1!M13</f>
        <v>67</v>
      </c>
      <c r="N57" s="3">
        <f>Hoja1!N13</f>
        <v>1</v>
      </c>
      <c r="O57" s="3" t="str">
        <f>Hoja1!O13</f>
        <v>J0009</v>
      </c>
      <c r="P57" s="3">
        <f>Hoja1!P13</f>
        <v>3</v>
      </c>
    </row>
    <row r="58" spans="2:16" x14ac:dyDescent="0.3">
      <c r="B58">
        <v>10</v>
      </c>
      <c r="C58" s="3">
        <f>Hoja1!C14</f>
        <v>10</v>
      </c>
      <c r="D58" s="3" t="str">
        <f>Hoja1!D14</f>
        <v>Japón</v>
      </c>
      <c r="E58" s="3" t="str">
        <f>Hoja1!E14</f>
        <v>B</v>
      </c>
      <c r="G58" s="3" t="str">
        <f>Hoja1!G14</f>
        <v>J0010</v>
      </c>
      <c r="H58" s="3" t="str">
        <f>Hoja1!H14</f>
        <v>Keisuke Honda</v>
      </c>
      <c r="I58" s="3">
        <f>Hoja1!I14</f>
        <v>10</v>
      </c>
      <c r="J58" s="3">
        <f>Hoja1!J14</f>
        <v>37</v>
      </c>
      <c r="L58" s="3">
        <f>Hoja1!L14</f>
        <v>10010</v>
      </c>
      <c r="M58" s="3">
        <f>Hoja1!M14</f>
        <v>90</v>
      </c>
      <c r="N58" s="3">
        <f>Hoja1!N14</f>
        <v>2</v>
      </c>
      <c r="O58" s="3" t="str">
        <f>Hoja1!O14</f>
        <v>J0010</v>
      </c>
      <c r="P58" s="3">
        <f>Hoja1!P14</f>
        <v>2</v>
      </c>
    </row>
    <row r="64" spans="2:16" x14ac:dyDescent="0.3">
      <c r="C64" s="6" t="s">
        <v>92</v>
      </c>
    </row>
    <row r="65" spans="3:6" x14ac:dyDescent="0.3">
      <c r="C65" s="8" t="s">
        <v>21</v>
      </c>
      <c r="D65" s="8" t="s">
        <v>1</v>
      </c>
      <c r="E65" s="8" t="s">
        <v>22</v>
      </c>
      <c r="F65" s="8" t="s">
        <v>93</v>
      </c>
    </row>
    <row r="66" spans="3:6" x14ac:dyDescent="0.3">
      <c r="C66" s="7" t="str">
        <f>IF(COUNTIF($O$49:$O$58,G49)&gt;0,G49,"")</f>
        <v>J0001</v>
      </c>
      <c r="D66" s="7" t="str">
        <f>IF(C66&lt;&gt;"",VLOOKUP(I49,C49:E58,2),"")</f>
        <v>Argentina</v>
      </c>
      <c r="E66" s="7" t="str">
        <f>IF(D66&lt;&gt;"",H49,"")</f>
        <v>Lionel Messi</v>
      </c>
      <c r="F66" s="7">
        <f>IF(E66&lt;&gt;"",COUNTIFS(O49:O58,C66,P49:P58,"&lt;&gt;2"),"")</f>
        <v>3</v>
      </c>
    </row>
    <row r="67" spans="3:6" x14ac:dyDescent="0.3">
      <c r="C67" s="7" t="str">
        <f>IF(COUNTIF($O$49:$O$58,G50)&gt;0,G50,"")</f>
        <v/>
      </c>
      <c r="D67" s="7" t="str">
        <f t="shared" ref="D67:D75" si="0">IF(C67&lt;&gt;"",VLOOKUP(I50,C50:E59,2),"")</f>
        <v/>
      </c>
      <c r="E67" s="7" t="str">
        <f t="shared" ref="E67:E75" si="1">IF(D67&lt;&gt;"",H50,"")</f>
        <v/>
      </c>
      <c r="F67" s="7" t="str">
        <f t="shared" ref="F67:F75" si="2">IF(E67&lt;&gt;"",COUNTIFS(O50:O59,C67,P50:P59,"&lt;&gt;2"),"")</f>
        <v/>
      </c>
    </row>
    <row r="68" spans="3:6" x14ac:dyDescent="0.3">
      <c r="C68" s="7" t="str">
        <f>IF(COUNTIF($O$49:$O$58,G51)&gt;0,G51,"")</f>
        <v>J0003</v>
      </c>
      <c r="D68" s="7" t="str">
        <f t="shared" si="0"/>
        <v>España</v>
      </c>
      <c r="E68" s="7" t="str">
        <f t="shared" si="1"/>
        <v>Sergio Ramos</v>
      </c>
      <c r="F68" s="7">
        <f t="shared" si="2"/>
        <v>0</v>
      </c>
    </row>
    <row r="69" spans="3:6" x14ac:dyDescent="0.3">
      <c r="C69" s="7" t="str">
        <f t="shared" ref="C69:C75" si="3">IF(COUNTIF($O$49:$O$58,G52)&gt;0,G52,"")</f>
        <v/>
      </c>
      <c r="D69" s="7" t="str">
        <f t="shared" si="0"/>
        <v/>
      </c>
      <c r="E69" s="7" t="str">
        <f t="shared" si="1"/>
        <v/>
      </c>
      <c r="F69" s="7" t="str">
        <f t="shared" si="2"/>
        <v/>
      </c>
    </row>
    <row r="70" spans="3:6" x14ac:dyDescent="0.3">
      <c r="C70" s="7" t="str">
        <f t="shared" si="3"/>
        <v/>
      </c>
      <c r="D70" s="7" t="str">
        <f t="shared" si="0"/>
        <v/>
      </c>
      <c r="E70" s="7" t="str">
        <f t="shared" si="1"/>
        <v/>
      </c>
      <c r="F70" s="7" t="str">
        <f t="shared" si="2"/>
        <v/>
      </c>
    </row>
    <row r="71" spans="3:6" x14ac:dyDescent="0.3">
      <c r="C71" s="7" t="str">
        <f t="shared" si="3"/>
        <v/>
      </c>
      <c r="D71" s="7" t="str">
        <f t="shared" si="0"/>
        <v/>
      </c>
      <c r="E71" s="7" t="str">
        <f t="shared" si="1"/>
        <v/>
      </c>
      <c r="F71" s="7" t="str">
        <f t="shared" si="2"/>
        <v/>
      </c>
    </row>
    <row r="72" spans="3:6" x14ac:dyDescent="0.3">
      <c r="C72" s="7" t="str">
        <f>IF(COUNTIF($O$49:$O$58,G55)&gt;0,G55,"")</f>
        <v/>
      </c>
      <c r="D72" s="7" t="str">
        <f t="shared" si="0"/>
        <v/>
      </c>
      <c r="E72" s="7" t="str">
        <f t="shared" si="1"/>
        <v/>
      </c>
      <c r="F72" s="7" t="str">
        <f t="shared" si="2"/>
        <v/>
      </c>
    </row>
    <row r="73" spans="3:6" x14ac:dyDescent="0.3">
      <c r="C73" s="7" t="str">
        <f t="shared" si="3"/>
        <v>J0008</v>
      </c>
      <c r="D73" s="7" t="str">
        <f t="shared" si="0"/>
        <v>Inglaterra</v>
      </c>
      <c r="E73" s="7" t="str">
        <f t="shared" si="1"/>
        <v>Harry Kane</v>
      </c>
      <c r="F73" s="7">
        <f t="shared" si="2"/>
        <v>1</v>
      </c>
    </row>
    <row r="74" spans="3:6" x14ac:dyDescent="0.3">
      <c r="C74" s="7" t="str">
        <f t="shared" si="3"/>
        <v>J0009</v>
      </c>
      <c r="D74" s="7" t="str">
        <f t="shared" si="0"/>
        <v>Uruguay</v>
      </c>
      <c r="E74" s="7" t="str">
        <f t="shared" si="1"/>
        <v>Luis Suárez</v>
      </c>
      <c r="F74" s="7">
        <f t="shared" si="2"/>
        <v>1</v>
      </c>
    </row>
    <row r="75" spans="3:6" x14ac:dyDescent="0.3">
      <c r="C75" s="7" t="str">
        <f t="shared" si="3"/>
        <v>J0010</v>
      </c>
      <c r="D75" s="7" t="str">
        <f t="shared" si="0"/>
        <v>Japón</v>
      </c>
      <c r="E75" s="7" t="str">
        <f t="shared" si="1"/>
        <v>Keisuke Honda</v>
      </c>
      <c r="F75" s="7">
        <f t="shared" si="2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A72ED248C5B7438211D42C4EDBF52D" ma:contentTypeVersion="6" ma:contentTypeDescription="Crear nuevo documento." ma:contentTypeScope="" ma:versionID="346593097685d56f76c6136c213a8dcd">
  <xsd:schema xmlns:xsd="http://www.w3.org/2001/XMLSchema" xmlns:xs="http://www.w3.org/2001/XMLSchema" xmlns:p="http://schemas.microsoft.com/office/2006/metadata/properties" xmlns:ns3="999c36d2-9320-4621-932b-e509af3b26f2" targetNamespace="http://schemas.microsoft.com/office/2006/metadata/properties" ma:root="true" ma:fieldsID="e7352fe14ee74ddd88b442ae21893f28" ns3:_="">
    <xsd:import namespace="999c36d2-9320-4621-932b-e509af3b26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c36d2-9320-4621-932b-e509af3b26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9c36d2-9320-4621-932b-e509af3b26f2" xsi:nil="true"/>
  </documentManagement>
</p:properties>
</file>

<file path=customXml/itemProps1.xml><?xml version="1.0" encoding="utf-8"?>
<ds:datastoreItem xmlns:ds="http://schemas.openxmlformats.org/officeDocument/2006/customXml" ds:itemID="{59440A32-3BA6-4AA6-9B00-0324815B2C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E3149-2371-4038-98BF-FA8159786C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c36d2-9320-4621-932b-e509af3b26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E1845F-9073-425E-991E-D83DE9B00992}">
  <ds:schemaRefs>
    <ds:schemaRef ds:uri="http://www.w3.org/XML/1998/namespace"/>
    <ds:schemaRef ds:uri="http://schemas.openxmlformats.org/package/2006/metadata/core-properties"/>
    <ds:schemaRef ds:uri="999c36d2-9320-4621-932b-e509af3b26f2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punto1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Villanueva Maximiliano Damian</dc:creator>
  <cp:lastModifiedBy>Villanueva Maximiliano Damian</cp:lastModifiedBy>
  <dcterms:created xsi:type="dcterms:W3CDTF">2024-12-16T18:03:58Z</dcterms:created>
  <dcterms:modified xsi:type="dcterms:W3CDTF">2024-12-24T04:14:46Z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0x01010004A72ED248C5B7438211D42C4EDBF52D</vt:lpwstr>
  </property>
</Properties>
</file>