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iguels\Desktop\Programacion\5-UTN\UTN\2)UTN_PROGRA2_LABO2\2.2-Prog2(2025)\1.1)Clase 1_Prog\Practica\EJ5_Hamburgeseria Cocos\"/>
    </mc:Choice>
  </mc:AlternateContent>
  <xr:revisionPtr revIDLastSave="0" documentId="13_ncr:1_{7B5FB716-E679-4079-A976-3369BD478942}" xr6:coauthVersionLast="47" xr6:coauthVersionMax="47" xr10:uidLastSave="{00000000-0000-0000-0000-000000000000}"/>
  <bookViews>
    <workbookView xWindow="10785" yWindow="5670" windowWidth="26505" windowHeight="18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1" l="1" a="1"/>
  <c r="I48" i="1" s="1"/>
  <c r="J40" i="1" a="1"/>
  <c r="J40" i="1" s="1"/>
  <c r="K40" i="1" s="1"/>
  <c r="C34" i="1"/>
  <c r="I15" i="1" a="1"/>
  <c r="I15" i="1" s="1"/>
  <c r="I4" i="1" a="1"/>
  <c r="I4" i="1" s="1"/>
  <c r="J4" i="1" s="1"/>
  <c r="K44" i="1"/>
  <c r="J24" i="1" a="1"/>
  <c r="J24" i="1" s="1"/>
  <c r="I24" i="1" a="1"/>
  <c r="I24" i="1" s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K43" i="1" l="1"/>
  <c r="K42" i="1"/>
  <c r="K41" i="1"/>
  <c r="K24" i="1"/>
  <c r="K27" i="1"/>
  <c r="K30" i="1"/>
  <c r="K26" i="1"/>
  <c r="K29" i="1"/>
  <c r="K25" i="1"/>
  <c r="K28" i="1"/>
  <c r="J15" i="1"/>
  <c r="K19" i="1" s="1"/>
  <c r="J7" i="1"/>
  <c r="J5" i="1"/>
  <c r="J6" i="1"/>
  <c r="J8" i="1"/>
  <c r="K17" i="1" l="1"/>
  <c r="K18" i="1"/>
  <c r="K16" i="1"/>
  <c r="K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<sst xmlns="http://schemas.openxmlformats.org/spreadsheetml/2006/main" count="67" uniqueCount="26">
  <si>
    <t>Código de hamburguesa</t>
  </si>
  <si>
    <t>Precio</t>
  </si>
  <si>
    <t xml:space="preserve">Stock inicial  </t>
  </si>
  <si>
    <t>Día</t>
  </si>
  <si>
    <t>Cantidad vendida</t>
  </si>
  <si>
    <t xml:space="preserve">Tipo de Acompañamiento  </t>
  </si>
  <si>
    <t xml:space="preserve">P  </t>
  </si>
  <si>
    <t xml:space="preserve">X  </t>
  </si>
  <si>
    <t>X</t>
  </si>
  <si>
    <t>Lote 1</t>
  </si>
  <si>
    <t>Lote 2</t>
  </si>
  <si>
    <t>hamburguesa</t>
  </si>
  <si>
    <t>Cant vendidas</t>
  </si>
  <si>
    <t>total recaudado en esa hamburguesa</t>
  </si>
  <si>
    <t>Mas vendida</t>
  </si>
  <si>
    <t>hamburg mas vendida</t>
  </si>
  <si>
    <t>dia</t>
  </si>
  <si>
    <t>cont Batatas</t>
  </si>
  <si>
    <t>B</t>
  </si>
  <si>
    <t>Cont Aros Cebolla</t>
  </si>
  <si>
    <t>C</t>
  </si>
  <si>
    <t>Si Bat + No ceb</t>
  </si>
  <si>
    <t>P</t>
  </si>
  <si>
    <t>cant vendida</t>
  </si>
  <si>
    <t>cual fue sold out</t>
  </si>
  <si>
    <t xml:space="preserve">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</si>
</sst>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 style="thin">
        <color theme="0"/>
      </bottom>
      <diagonal/>
    </border>
    <border>
      <left style="dotted">
        <color theme="0"/>
      </left>
      <right style="dotted">
        <color theme="0"/>
      </right>
      <top style="thin">
        <color theme="0"/>
      </top>
      <bottom style="thin">
        <color theme="0"/>
      </bottom>
      <diagonal/>
    </border>
    <border>
      <left style="dotted">
        <color theme="0"/>
      </left>
      <right style="dotted">
        <color theme="0"/>
      </right>
      <top/>
      <bottom style="dotted">
        <color theme="0"/>
      </bottom>
      <diagonal/>
    </border>
    <border>
      <left style="dotted">
        <color theme="0"/>
      </left>
      <right style="dotted">
        <color theme="0"/>
      </right>
      <top style="thin">
        <color theme="0"/>
      </top>
      <bottom style="dotted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0" borderId="4" xfId="0" applyBorder="1"/>
    <xf numFmtId="0" fontId="1" fillId="4" borderId="5" xfId="0" applyFont="1" applyFill="1" applyBorder="1"/>
    <xf numFmtId="0" fontId="1" fillId="4" borderId="6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/>
    <xf numFmtId="0" fontId="1" fillId="4" borderId="6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400050</xdr:colOff>
      <xdr:row>0</xdr:row>
      <xdr:rowOff>123825</xdr:rowOff>
    </xdr:from>
    <xdr:to>
      <xdr:col>12</xdr:col>
      <xdr:colOff>572533</xdr:colOff>
      <xdr:row>1</xdr:row>
      <xdr:rowOff>123852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D794596-6575-7B94-570E-834D7076F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3175" y="123825"/>
          <a:ext cx="7401958" cy="190527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</xdr:row>
      <xdr:rowOff>133350</xdr:rowOff>
    </xdr:from>
    <xdr:to>
      <xdr:col>12</xdr:col>
      <xdr:colOff>410555</xdr:colOff>
      <xdr:row>11</xdr:row>
      <xdr:rowOff>181008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546D2E-E34C-90D6-915E-064C8C47C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2038350"/>
          <a:ext cx="7020905" cy="238158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476250</xdr:colOff>
      <xdr:row>20</xdr:row>
      <xdr:rowOff>128453</xdr:rowOff>
    </xdr:from>
    <xdr:to>
      <xdr:col>15</xdr:col>
      <xdr:colOff>58660</xdr:colOff>
      <xdr:row>21</xdr:row>
      <xdr:rowOff>133382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3A6A7C4-9F3A-160B-8A91-CF25267E0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9775" y="3938453"/>
          <a:ext cx="9250285" cy="195429"/>
        </a:xfrm>
        <a:prstGeom prst="rect">
          <a:avLst/>
        </a:prstGeom>
      </xdr:spPr>
    </xdr:pic>
    <xdr:clientData/>
  </xdr:twoCellAnchor>
  <xdr:twoCellAnchor editAs="oneCell">
    <xdr:from>
      <xdr:col>7</xdr:col>
      <xdr:colOff>828675</xdr:colOff>
      <xdr:row>33</xdr:row>
      <xdr:rowOff>161925</xdr:rowOff>
    </xdr:from>
    <xdr:to>
      <xdr:col>11</xdr:col>
      <xdr:colOff>76934</xdr:colOff>
      <xdr:row>35</xdr:row>
      <xdr:rowOff>9557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FC0CCB7-C6A1-2600-163B-7E88DA7FE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91400" y="6448425"/>
          <a:ext cx="5258534" cy="228632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44</xdr:row>
      <xdr:rowOff>142875</xdr:rowOff>
    </xdr:from>
    <xdr:to>
      <xdr:col>11</xdr:col>
      <xdr:colOff>57988</xdr:colOff>
      <xdr:row>45</xdr:row>
      <xdr:rowOff>171481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AF1112F-2714-1CD0-2291-12F7B501F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29400" y="8524875"/>
          <a:ext cx="6001588" cy="219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topLeftCell="A28" workbookViewId="0">
      <selection activeCell="C34" sqref="C34:C113"/>
    </sheetView>
  </sheetViews>
  <sheetFormatPr baseColWidth="10" defaultColWidth="9.140625" defaultRowHeight="15" x14ac:dyDescent="0.25"/>
  <cols>
    <col min="1" max="1" width="22.5703125" bestFit="1" customWidth="1"/>
    <col min="2" max="2" width="7" bestFit="1" customWidth="1"/>
    <col min="3" max="3" width="16.5703125" bestFit="1" customWidth="1"/>
    <col min="4" max="4" width="24.85546875" bestFit="1" customWidth="1"/>
    <col min="8" max="8" width="13" bestFit="1" customWidth="1"/>
    <col min="9" max="9" width="22.5703125" bestFit="1" customWidth="1"/>
    <col min="10" max="10" width="34" bestFit="1" customWidth="1"/>
    <col min="11" max="11" width="20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</row>
    <row r="2" spans="1:11" x14ac:dyDescent="0.25">
      <c r="A2" s="1">
        <v>1</v>
      </c>
      <c r="B2" s="1">
        <v>350.5</v>
      </c>
      <c r="C2" s="1">
        <v>100</v>
      </c>
    </row>
    <row r="3" spans="1:11" x14ac:dyDescent="0.25">
      <c r="A3" s="1">
        <v>2</v>
      </c>
      <c r="B3" s="1">
        <v>420.75</v>
      </c>
      <c r="C3" s="1">
        <v>80</v>
      </c>
      <c r="H3" s="4" t="s">
        <v>11</v>
      </c>
      <c r="I3" s="4" t="s">
        <v>12</v>
      </c>
      <c r="J3" s="4" t="s">
        <v>13</v>
      </c>
    </row>
    <row r="4" spans="1:11" x14ac:dyDescent="0.25">
      <c r="A4" s="1">
        <v>3</v>
      </c>
      <c r="B4" s="1">
        <v>390</v>
      </c>
      <c r="C4" s="1">
        <v>90</v>
      </c>
      <c r="H4" s="4">
        <v>1</v>
      </c>
      <c r="I4" s="4" cm="1">
        <f t="array" ref="I4:I8">SUMIFS(C12:C31,A12:A31,H4:H8)</f>
        <v>100</v>
      </c>
      <c r="J4" s="4">
        <f>IF(A2=H4,I4*B2,"")</f>
        <v>35050</v>
      </c>
    </row>
    <row r="5" spans="1:11" x14ac:dyDescent="0.25">
      <c r="A5" s="1">
        <v>4</v>
      </c>
      <c r="B5" s="1">
        <v>450.25</v>
      </c>
      <c r="C5" s="1">
        <v>70</v>
      </c>
      <c r="H5" s="4">
        <v>2</v>
      </c>
      <c r="I5" s="4">
        <v>25</v>
      </c>
      <c r="J5" s="4">
        <f t="shared" ref="J5:J8" si="0">IF(A3=H5,I5*B3,"")</f>
        <v>10518.75</v>
      </c>
    </row>
    <row r="6" spans="1:11" x14ac:dyDescent="0.25">
      <c r="A6" s="1">
        <v>5</v>
      </c>
      <c r="B6" s="1">
        <v>500</v>
      </c>
      <c r="C6" s="1">
        <v>60</v>
      </c>
      <c r="H6" s="4">
        <v>3</v>
      </c>
      <c r="I6" s="4">
        <v>16</v>
      </c>
      <c r="J6" s="4">
        <f t="shared" si="0"/>
        <v>6240</v>
      </c>
    </row>
    <row r="7" spans="1:11" x14ac:dyDescent="0.25">
      <c r="H7" s="4">
        <v>4</v>
      </c>
      <c r="I7" s="4">
        <v>5</v>
      </c>
      <c r="J7" s="4">
        <f t="shared" si="0"/>
        <v>2251.25</v>
      </c>
    </row>
    <row r="8" spans="1:11" x14ac:dyDescent="0.25">
      <c r="H8" s="4">
        <v>5</v>
      </c>
      <c r="I8" s="4">
        <v>13</v>
      </c>
      <c r="J8" s="4">
        <f t="shared" si="0"/>
        <v>6500</v>
      </c>
    </row>
    <row r="11" spans="1:11" x14ac:dyDescent="0.25">
      <c r="A11" s="1" t="s">
        <v>0</v>
      </c>
      <c r="B11" s="1" t="s">
        <v>3</v>
      </c>
      <c r="C11" s="1" t="s">
        <v>4</v>
      </c>
      <c r="D11" s="1" t="s">
        <v>5</v>
      </c>
    </row>
    <row r="12" spans="1:11" x14ac:dyDescent="0.25">
      <c r="A12" s="1">
        <v>1</v>
      </c>
      <c r="B12" s="1">
        <v>1</v>
      </c>
      <c r="C12" s="1">
        <v>90</v>
      </c>
      <c r="D12" s="1" t="s">
        <v>22</v>
      </c>
    </row>
    <row r="13" spans="1:11" x14ac:dyDescent="0.25">
      <c r="A13" s="1">
        <v>2</v>
      </c>
      <c r="B13" s="1">
        <v>2</v>
      </c>
      <c r="C13" s="1">
        <v>3</v>
      </c>
      <c r="D13" s="1" t="s">
        <v>18</v>
      </c>
    </row>
    <row r="14" spans="1:11" x14ac:dyDescent="0.25">
      <c r="A14" s="1">
        <v>1</v>
      </c>
      <c r="B14" s="1">
        <v>3</v>
      </c>
      <c r="C14" s="1">
        <v>2</v>
      </c>
      <c r="D14" s="1" t="s">
        <v>20</v>
      </c>
      <c r="H14" s="4" t="s">
        <v>11</v>
      </c>
      <c r="I14" s="4" t="s">
        <v>12</v>
      </c>
      <c r="J14" s="3" t="s">
        <v>14</v>
      </c>
      <c r="K14" s="5" t="s">
        <v>15</v>
      </c>
    </row>
    <row r="15" spans="1:11" x14ac:dyDescent="0.25">
      <c r="A15" s="1">
        <v>4</v>
      </c>
      <c r="B15" s="1">
        <v>4</v>
      </c>
      <c r="C15" s="1">
        <v>2</v>
      </c>
      <c r="D15" s="1" t="s">
        <v>8</v>
      </c>
      <c r="H15" s="4">
        <v>1</v>
      </c>
      <c r="I15" s="4" cm="1">
        <f t="array" ref="I15:I19">SUMIFS(C12:C31,A12:A31,H15:H19,B12:B31,5)</f>
        <v>0</v>
      </c>
      <c r="J15" s="3">
        <f>MAX(_xlfn.ANCHORARRAY(I15))</f>
        <v>7</v>
      </c>
      <c r="K15" s="6" t="str">
        <f>IF(I15=$J$15,H15,"")</f>
        <v/>
      </c>
    </row>
    <row r="16" spans="1:11" x14ac:dyDescent="0.25">
      <c r="A16" s="1">
        <v>5</v>
      </c>
      <c r="B16" s="1">
        <v>5</v>
      </c>
      <c r="C16" s="1">
        <v>6</v>
      </c>
      <c r="D16" s="1" t="s">
        <v>6</v>
      </c>
      <c r="H16" s="4">
        <v>2</v>
      </c>
      <c r="I16" s="4">
        <v>7</v>
      </c>
      <c r="K16" s="6">
        <f t="shared" ref="K16:K19" si="1">IF(I16=$J$15,H16,"")</f>
        <v>2</v>
      </c>
    </row>
    <row r="17" spans="1:11" x14ac:dyDescent="0.25">
      <c r="A17" s="1">
        <v>1</v>
      </c>
      <c r="B17" s="1">
        <v>6</v>
      </c>
      <c r="C17" s="1">
        <v>2</v>
      </c>
      <c r="D17" s="1" t="s">
        <v>18</v>
      </c>
      <c r="H17" s="4">
        <v>3</v>
      </c>
      <c r="I17" s="4">
        <v>0</v>
      </c>
      <c r="K17" s="6" t="str">
        <f t="shared" si="1"/>
        <v/>
      </c>
    </row>
    <row r="18" spans="1:11" x14ac:dyDescent="0.25">
      <c r="A18" s="1">
        <v>2</v>
      </c>
      <c r="B18" s="1">
        <v>7</v>
      </c>
      <c r="C18" s="1">
        <v>8</v>
      </c>
      <c r="D18" s="1" t="s">
        <v>20</v>
      </c>
      <c r="H18" s="4">
        <v>4</v>
      </c>
      <c r="I18" s="4">
        <v>3</v>
      </c>
      <c r="K18" s="6" t="str">
        <f t="shared" si="1"/>
        <v/>
      </c>
    </row>
    <row r="19" spans="1:11" x14ac:dyDescent="0.25">
      <c r="A19" s="1">
        <v>3</v>
      </c>
      <c r="B19" s="1">
        <v>1</v>
      </c>
      <c r="C19" s="1">
        <v>1</v>
      </c>
      <c r="D19" s="1" t="s">
        <v>20</v>
      </c>
      <c r="H19" s="4">
        <v>5</v>
      </c>
      <c r="I19" s="4">
        <v>6</v>
      </c>
      <c r="K19" s="8" t="str">
        <f t="shared" si="1"/>
        <v/>
      </c>
    </row>
    <row r="20" spans="1:11" x14ac:dyDescent="0.25">
      <c r="A20" s="1">
        <v>2</v>
      </c>
      <c r="B20" s="1">
        <v>5</v>
      </c>
      <c r="C20" s="1">
        <v>2</v>
      </c>
      <c r="D20" s="1" t="s">
        <v>22</v>
      </c>
      <c r="K20" s="7"/>
    </row>
    <row r="21" spans="1:11" x14ac:dyDescent="0.25">
      <c r="A21" s="1">
        <v>5</v>
      </c>
      <c r="B21" s="1">
        <v>3</v>
      </c>
      <c r="C21" s="1">
        <v>7</v>
      </c>
      <c r="D21" s="1" t="s">
        <v>18</v>
      </c>
    </row>
    <row r="22" spans="1:11" x14ac:dyDescent="0.25">
      <c r="A22" s="1">
        <v>1</v>
      </c>
      <c r="B22" s="1">
        <v>4</v>
      </c>
      <c r="C22" s="1">
        <v>2</v>
      </c>
      <c r="D22" s="1" t="s">
        <v>20</v>
      </c>
    </row>
    <row r="23" spans="1:11" x14ac:dyDescent="0.25">
      <c r="A23" s="1">
        <v>2</v>
      </c>
      <c r="B23" s="1">
        <v>5</v>
      </c>
      <c r="C23" s="1">
        <v>2</v>
      </c>
      <c r="D23" s="1" t="s">
        <v>8</v>
      </c>
      <c r="H23" s="17" t="s">
        <v>16</v>
      </c>
      <c r="I23" s="17" t="s">
        <v>17</v>
      </c>
      <c r="J23" s="19" t="s">
        <v>19</v>
      </c>
      <c r="K23" s="9" t="s">
        <v>21</v>
      </c>
    </row>
    <row r="24" spans="1:11" x14ac:dyDescent="0.25">
      <c r="A24" s="1">
        <v>3</v>
      </c>
      <c r="B24" s="1">
        <v>6</v>
      </c>
      <c r="C24" s="1">
        <v>9</v>
      </c>
      <c r="D24" s="1" t="s">
        <v>22</v>
      </c>
      <c r="H24" s="18">
        <v>1</v>
      </c>
      <c r="I24" s="17" cm="1">
        <f t="array" ref="I24:I30">COUNTIFS(D12:D31,"B", B12:B31,H24:H30)</f>
        <v>2</v>
      </c>
      <c r="J24" s="19" cm="1">
        <f t="array" ref="J24:J30">COUNTIFS(D12:D31,"C",B12:B31,H24:H30)</f>
        <v>1</v>
      </c>
      <c r="K24" s="9" t="str">
        <f>IF(AND(I24&gt;0, J24=0),H24,"")</f>
        <v/>
      </c>
    </row>
    <row r="25" spans="1:11" x14ac:dyDescent="0.25">
      <c r="A25" s="1">
        <v>4</v>
      </c>
      <c r="B25" s="1">
        <v>5</v>
      </c>
      <c r="C25" s="1">
        <v>1</v>
      </c>
      <c r="D25" s="1" t="s">
        <v>20</v>
      </c>
      <c r="H25" s="18">
        <v>2</v>
      </c>
      <c r="I25" s="17">
        <v>1</v>
      </c>
      <c r="J25" s="19">
        <v>0</v>
      </c>
      <c r="K25" s="9">
        <f t="shared" ref="K25:K30" si="2">IF(AND(I25&gt;0, J25=0),H25,"")</f>
        <v>2</v>
      </c>
    </row>
    <row r="26" spans="1:11" x14ac:dyDescent="0.25">
      <c r="A26" s="1">
        <v>2</v>
      </c>
      <c r="B26" s="1">
        <v>5</v>
      </c>
      <c r="C26" s="1">
        <v>3</v>
      </c>
      <c r="D26" s="1" t="s">
        <v>20</v>
      </c>
      <c r="H26" s="18">
        <v>3</v>
      </c>
      <c r="I26" s="17">
        <v>1</v>
      </c>
      <c r="J26" s="19">
        <v>1</v>
      </c>
      <c r="K26" s="9" t="str">
        <f t="shared" si="2"/>
        <v/>
      </c>
    </row>
    <row r="27" spans="1:11" x14ac:dyDescent="0.25">
      <c r="A27" s="1">
        <v>1</v>
      </c>
      <c r="B27" s="1">
        <v>1</v>
      </c>
      <c r="C27" s="1">
        <v>4</v>
      </c>
      <c r="D27" s="1" t="s">
        <v>18</v>
      </c>
      <c r="H27" s="18">
        <v>4</v>
      </c>
      <c r="I27" s="17">
        <v>0</v>
      </c>
      <c r="J27" s="19">
        <v>1</v>
      </c>
      <c r="K27" s="9" t="str">
        <f t="shared" si="2"/>
        <v/>
      </c>
    </row>
    <row r="28" spans="1:11" x14ac:dyDescent="0.25">
      <c r="A28" s="1">
        <v>2</v>
      </c>
      <c r="B28" s="1">
        <v>3</v>
      </c>
      <c r="C28" s="1">
        <v>7</v>
      </c>
      <c r="D28" s="1" t="s">
        <v>22</v>
      </c>
      <c r="H28" s="18">
        <v>5</v>
      </c>
      <c r="I28" s="17">
        <v>1</v>
      </c>
      <c r="J28" s="19">
        <v>2</v>
      </c>
      <c r="K28" s="9" t="str">
        <f t="shared" si="2"/>
        <v/>
      </c>
    </row>
    <row r="29" spans="1:11" x14ac:dyDescent="0.25">
      <c r="A29" s="1">
        <v>3</v>
      </c>
      <c r="B29" s="1">
        <v>1</v>
      </c>
      <c r="C29" s="1">
        <v>6</v>
      </c>
      <c r="D29" s="1" t="s">
        <v>18</v>
      </c>
      <c r="H29" s="18">
        <v>6</v>
      </c>
      <c r="I29" s="17">
        <v>1</v>
      </c>
      <c r="J29" s="19">
        <v>0</v>
      </c>
      <c r="K29" s="9">
        <f t="shared" si="2"/>
        <v>6</v>
      </c>
    </row>
    <row r="30" spans="1:11" x14ac:dyDescent="0.25">
      <c r="A30" s="1">
        <v>4</v>
      </c>
      <c r="B30" s="1">
        <v>5</v>
      </c>
      <c r="C30" s="1">
        <v>2</v>
      </c>
      <c r="D30" s="1" t="s">
        <v>18</v>
      </c>
      <c r="H30" s="18">
        <v>7</v>
      </c>
      <c r="I30" s="17">
        <v>0</v>
      </c>
      <c r="J30" s="19">
        <v>1</v>
      </c>
      <c r="K30" s="9" t="str">
        <f t="shared" si="2"/>
        <v/>
      </c>
    </row>
    <row r="31" spans="1:11" x14ac:dyDescent="0.25">
      <c r="A31" s="1">
        <v>7</v>
      </c>
      <c r="B31" s="1">
        <v>6</v>
      </c>
      <c r="C31" s="1">
        <v>8</v>
      </c>
      <c r="D31" s="1" t="s">
        <v>8</v>
      </c>
      <c r="H31" s="14"/>
      <c r="I31" s="15"/>
      <c r="J31" s="16"/>
    </row>
    <row r="33" spans="1:12" x14ac:dyDescent="0.25">
      <c r="A33" s="2" t="s">
        <v>9</v>
      </c>
      <c r="C33" s="2" t="s">
        <v>10</v>
      </c>
    </row>
    <row r="34" spans="1:12" x14ac:dyDescent="0.25">
      <c r="A34" s="1">
        <f>A2</f>
        <v>1</v>
      </c>
      <c r="C34" s="1">
        <f>A12</f>
        <v>1</v>
      </c>
      <c r="D34" s="1" t="s">
        <v>25</v>
      </c>
    </row>
    <row r="35" spans="1:12" x14ac:dyDescent="0.25">
      <c r="A35" s="1">
        <f>B2</f>
        <v>350.5</v>
      </c>
      <c r="C35" s="1">
        <f>B12</f>
        <v>1</v>
      </c>
      <c r="D35" s="1" t="s">
        <v>18</v>
      </c>
    </row>
    <row r="36" spans="1:12" x14ac:dyDescent="0.25">
      <c r="A36" s="1">
        <f>C2</f>
        <v>100</v>
      </c>
      <c r="C36" s="1">
        <f>C12</f>
        <v>90</v>
      </c>
      <c r="D36" s="1" t="s">
        <v>20</v>
      </c>
    </row>
    <row r="37" spans="1:12" x14ac:dyDescent="0.25">
      <c r="A37" s="1">
        <f>A3</f>
        <v>2</v>
      </c>
      <c r="C37" s="1" t="str">
        <f>D12</f>
        <v>P</v>
      </c>
      <c r="D37" s="1" t="s">
        <v>7</v>
      </c>
    </row>
    <row r="38" spans="1:12" x14ac:dyDescent="0.25">
      <c r="A38" s="1">
        <f>B3</f>
        <v>420.75</v>
      </c>
      <c r="C38" s="1">
        <f>A13</f>
        <v>2</v>
      </c>
      <c r="D38" s="1" t="s">
        <v>6</v>
      </c>
      <c r="K38" t="s">
        <v>24</v>
      </c>
    </row>
    <row r="39" spans="1:12" x14ac:dyDescent="0.25">
      <c r="A39" s="1">
        <f>C3</f>
        <v>80</v>
      </c>
      <c r="C39" s="1">
        <f>B13</f>
        <v>2</v>
      </c>
      <c r="D39" s="1" t="s">
        <v>18</v>
      </c>
      <c r="I39" s="10" t="s">
        <v>0</v>
      </c>
      <c r="J39" s="11" t="s">
        <v>23</v>
      </c>
      <c r="K39" s="12"/>
    </row>
    <row r="40" spans="1:12" x14ac:dyDescent="0.25">
      <c r="A40" s="1">
        <f>A4</f>
        <v>3</v>
      </c>
      <c r="C40" s="1">
        <f>C13</f>
        <v>3</v>
      </c>
      <c r="D40" s="1" t="s">
        <v>20</v>
      </c>
      <c r="I40" s="10">
        <v>1</v>
      </c>
      <c r="J40" s="11" cm="1">
        <f t="array" ref="J40:J44">SUMIF(A12:A31,I40:I44,C12:C31)</f>
        <v>100</v>
      </c>
      <c r="K40" s="12">
        <f>IF((J40-C2)=0,I40,"")</f>
        <v>1</v>
      </c>
    </row>
    <row r="41" spans="1:12" x14ac:dyDescent="0.25">
      <c r="A41" s="1">
        <f>B4</f>
        <v>390</v>
      </c>
      <c r="C41" s="1" t="str">
        <f>D13</f>
        <v>B</v>
      </c>
      <c r="D41" s="1" t="s">
        <v>20</v>
      </c>
      <c r="I41" s="10">
        <v>2</v>
      </c>
      <c r="J41" s="11">
        <v>25</v>
      </c>
      <c r="K41" s="12" t="str">
        <f t="shared" ref="K41:K44" si="3">IF((J41-C3)=0,I41,"")</f>
        <v/>
      </c>
    </row>
    <row r="42" spans="1:12" x14ac:dyDescent="0.25">
      <c r="A42" s="1">
        <f>C4</f>
        <v>90</v>
      </c>
      <c r="C42" s="1">
        <f>A14</f>
        <v>1</v>
      </c>
      <c r="D42" s="1" t="s">
        <v>6</v>
      </c>
      <c r="I42" s="10">
        <v>3</v>
      </c>
      <c r="J42" s="11">
        <v>16</v>
      </c>
      <c r="K42" s="12" t="str">
        <f t="shared" si="3"/>
        <v/>
      </c>
    </row>
    <row r="43" spans="1:12" x14ac:dyDescent="0.25">
      <c r="A43" s="1">
        <f>A5</f>
        <v>4</v>
      </c>
      <c r="C43" s="1">
        <f>B14</f>
        <v>3</v>
      </c>
      <c r="D43" s="1" t="s">
        <v>18</v>
      </c>
      <c r="I43" s="10">
        <v>4</v>
      </c>
      <c r="J43" s="11">
        <v>5</v>
      </c>
      <c r="K43" s="12" t="str">
        <f t="shared" si="3"/>
        <v/>
      </c>
    </row>
    <row r="44" spans="1:12" x14ac:dyDescent="0.25">
      <c r="A44" s="1">
        <f>B5</f>
        <v>450.25</v>
      </c>
      <c r="C44" s="1">
        <f>C14</f>
        <v>2</v>
      </c>
      <c r="D44" s="1" t="s">
        <v>20</v>
      </c>
      <c r="I44" s="10">
        <v>5</v>
      </c>
      <c r="J44" s="11">
        <v>13</v>
      </c>
      <c r="K44" s="12" t="str">
        <f t="shared" si="3"/>
        <v/>
      </c>
    </row>
    <row r="45" spans="1:12" x14ac:dyDescent="0.25">
      <c r="A45" s="1">
        <f>C5</f>
        <v>70</v>
      </c>
      <c r="C45" s="1" t="str">
        <f>D14</f>
        <v>C</v>
      </c>
      <c r="D45" s="1" t="s">
        <v>7</v>
      </c>
    </row>
    <row r="46" spans="1:12" x14ac:dyDescent="0.25">
      <c r="A46" s="1">
        <f>A6</f>
        <v>5</v>
      </c>
      <c r="C46" s="1">
        <f>A15</f>
        <v>4</v>
      </c>
      <c r="D46" s="1" t="s">
        <v>6</v>
      </c>
    </row>
    <row r="47" spans="1:12" x14ac:dyDescent="0.25">
      <c r="A47" s="1">
        <f>B6</f>
        <v>500</v>
      </c>
      <c r="C47" s="1">
        <f>B15</f>
        <v>4</v>
      </c>
      <c r="D47" s="1" t="s">
        <v>20</v>
      </c>
      <c r="H47" s="9"/>
      <c r="I47" s="9" t="s">
        <v>18</v>
      </c>
      <c r="J47" s="9" t="s">
        <v>22</v>
      </c>
      <c r="K47" s="9" t="s">
        <v>20</v>
      </c>
      <c r="L47" s="9" t="s">
        <v>8</v>
      </c>
    </row>
    <row r="48" spans="1:12" x14ac:dyDescent="0.25">
      <c r="A48" s="1">
        <f>C6</f>
        <v>60</v>
      </c>
      <c r="C48" s="1">
        <f>C15</f>
        <v>2</v>
      </c>
      <c r="D48" s="1" t="s">
        <v>20</v>
      </c>
      <c r="H48" s="9">
        <v>1</v>
      </c>
      <c r="I48" s="9" cm="1">
        <f t="array" ref="I48:L54">SUMIFS(C12:C31,B12:B31,H48:H54,D12:D31,I47:L47)</f>
        <v>10</v>
      </c>
      <c r="J48" s="9">
        <v>90</v>
      </c>
      <c r="K48" s="9">
        <v>1</v>
      </c>
      <c r="L48" s="9">
        <v>0</v>
      </c>
    </row>
    <row r="49" spans="3:12" x14ac:dyDescent="0.25">
      <c r="C49" s="1" t="str">
        <f>D15</f>
        <v>X</v>
      </c>
      <c r="D49" s="1" t="s">
        <v>18</v>
      </c>
      <c r="H49" s="9">
        <v>2</v>
      </c>
      <c r="I49" s="9">
        <v>3</v>
      </c>
      <c r="J49" s="9">
        <v>0</v>
      </c>
      <c r="K49" s="9">
        <v>0</v>
      </c>
      <c r="L49" s="9">
        <v>0</v>
      </c>
    </row>
    <row r="50" spans="3:12" x14ac:dyDescent="0.25">
      <c r="C50" s="1">
        <f>A16</f>
        <v>5</v>
      </c>
      <c r="D50" s="1" t="s">
        <v>6</v>
      </c>
      <c r="H50" s="9">
        <v>3</v>
      </c>
      <c r="I50" s="9">
        <v>7</v>
      </c>
      <c r="J50" s="9">
        <v>7</v>
      </c>
      <c r="K50" s="9">
        <v>2</v>
      </c>
      <c r="L50" s="9">
        <v>0</v>
      </c>
    </row>
    <row r="51" spans="3:12" x14ac:dyDescent="0.25">
      <c r="C51" s="1">
        <f>B16</f>
        <v>5</v>
      </c>
      <c r="D51" s="1" t="s">
        <v>18</v>
      </c>
      <c r="H51" s="9">
        <v>4</v>
      </c>
      <c r="I51" s="9">
        <v>0</v>
      </c>
      <c r="J51" s="9">
        <v>0</v>
      </c>
      <c r="K51" s="9">
        <v>2</v>
      </c>
      <c r="L51" s="9">
        <v>2</v>
      </c>
    </row>
    <row r="52" spans="3:12" x14ac:dyDescent="0.25">
      <c r="C52" s="1">
        <f>C16</f>
        <v>6</v>
      </c>
      <c r="D52" s="1" t="s">
        <v>18</v>
      </c>
      <c r="H52" s="9">
        <v>5</v>
      </c>
      <c r="I52" s="9">
        <v>2</v>
      </c>
      <c r="J52" s="9">
        <v>2</v>
      </c>
      <c r="K52" s="9">
        <v>4</v>
      </c>
      <c r="L52" s="9">
        <v>2</v>
      </c>
    </row>
    <row r="53" spans="3:12" x14ac:dyDescent="0.25">
      <c r="C53" s="1" t="str">
        <f>D16</f>
        <v xml:space="preserve">P  </v>
      </c>
      <c r="D53" s="1" t="s">
        <v>8</v>
      </c>
      <c r="H53" s="9">
        <v>6</v>
      </c>
      <c r="I53" s="9">
        <v>2</v>
      </c>
      <c r="J53" s="9">
        <v>9</v>
      </c>
      <c r="K53" s="9">
        <v>0</v>
      </c>
      <c r="L53" s="9">
        <v>8</v>
      </c>
    </row>
    <row r="54" spans="3:12" x14ac:dyDescent="0.25">
      <c r="C54" s="1">
        <f>A17</f>
        <v>1</v>
      </c>
      <c r="H54" s="9">
        <v>7</v>
      </c>
      <c r="I54" s="9">
        <v>0</v>
      </c>
      <c r="J54" s="9">
        <v>0</v>
      </c>
      <c r="K54" s="9">
        <v>8</v>
      </c>
      <c r="L54" s="9">
        <v>0</v>
      </c>
    </row>
    <row r="55" spans="3:12" x14ac:dyDescent="0.25">
      <c r="C55" s="1">
        <f>B17</f>
        <v>6</v>
      </c>
      <c r="H55" s="13"/>
      <c r="I55" s="13"/>
      <c r="J55" s="13"/>
      <c r="K55" s="13"/>
      <c r="L55" s="13"/>
    </row>
    <row r="56" spans="3:12" x14ac:dyDescent="0.25">
      <c r="C56" s="1">
        <f>C17</f>
        <v>2</v>
      </c>
    </row>
    <row r="57" spans="3:12" x14ac:dyDescent="0.25">
      <c r="C57" s="1" t="str">
        <f>D17</f>
        <v>B</v>
      </c>
    </row>
    <row r="58" spans="3:12" x14ac:dyDescent="0.25">
      <c r="C58" s="1">
        <f>A18</f>
        <v>2</v>
      </c>
    </row>
    <row r="59" spans="3:12" x14ac:dyDescent="0.25">
      <c r="C59" s="1">
        <f>B18</f>
        <v>7</v>
      </c>
    </row>
    <row r="60" spans="3:12" x14ac:dyDescent="0.25">
      <c r="C60" s="1">
        <f>C18</f>
        <v>8</v>
      </c>
    </row>
    <row r="61" spans="3:12" x14ac:dyDescent="0.25">
      <c r="C61" s="1" t="str">
        <f>D18</f>
        <v>C</v>
      </c>
    </row>
    <row r="62" spans="3:12" x14ac:dyDescent="0.25">
      <c r="C62" s="1">
        <f>A19</f>
        <v>3</v>
      </c>
    </row>
    <row r="63" spans="3:12" x14ac:dyDescent="0.25">
      <c r="C63" s="1">
        <f>B19</f>
        <v>1</v>
      </c>
    </row>
    <row r="64" spans="3:12" x14ac:dyDescent="0.25">
      <c r="C64" s="1">
        <f>C19</f>
        <v>1</v>
      </c>
    </row>
    <row r="65" spans="3:3" x14ac:dyDescent="0.25">
      <c r="C65" s="1" t="str">
        <f>D19</f>
        <v>C</v>
      </c>
    </row>
    <row r="66" spans="3:3" x14ac:dyDescent="0.25">
      <c r="C66" s="1">
        <f>A20</f>
        <v>2</v>
      </c>
    </row>
    <row r="67" spans="3:3" x14ac:dyDescent="0.25">
      <c r="C67" s="1">
        <f>B20</f>
        <v>5</v>
      </c>
    </row>
    <row r="68" spans="3:3" x14ac:dyDescent="0.25">
      <c r="C68" s="1">
        <f>C20</f>
        <v>2</v>
      </c>
    </row>
    <row r="69" spans="3:3" x14ac:dyDescent="0.25">
      <c r="C69" s="1" t="str">
        <f>D20</f>
        <v>P</v>
      </c>
    </row>
    <row r="70" spans="3:3" x14ac:dyDescent="0.25">
      <c r="C70" s="1">
        <f>A21</f>
        <v>5</v>
      </c>
    </row>
    <row r="71" spans="3:3" x14ac:dyDescent="0.25">
      <c r="C71" s="1">
        <f>B21</f>
        <v>3</v>
      </c>
    </row>
    <row r="72" spans="3:3" x14ac:dyDescent="0.25">
      <c r="C72" s="1">
        <f>C21</f>
        <v>7</v>
      </c>
    </row>
    <row r="73" spans="3:3" x14ac:dyDescent="0.25">
      <c r="C73" s="1" t="str">
        <f>D21</f>
        <v>B</v>
      </c>
    </row>
    <row r="74" spans="3:3" x14ac:dyDescent="0.25">
      <c r="C74" s="1">
        <f>A22</f>
        <v>1</v>
      </c>
    </row>
    <row r="75" spans="3:3" x14ac:dyDescent="0.25">
      <c r="C75" s="1">
        <f>B22</f>
        <v>4</v>
      </c>
    </row>
    <row r="76" spans="3:3" x14ac:dyDescent="0.25">
      <c r="C76" s="1">
        <f>C22</f>
        <v>2</v>
      </c>
    </row>
    <row r="77" spans="3:3" x14ac:dyDescent="0.25">
      <c r="C77" s="1" t="str">
        <f>D22</f>
        <v>C</v>
      </c>
    </row>
    <row r="78" spans="3:3" x14ac:dyDescent="0.25">
      <c r="C78" s="1">
        <f>A23</f>
        <v>2</v>
      </c>
    </row>
    <row r="79" spans="3:3" x14ac:dyDescent="0.25">
      <c r="C79" s="1">
        <f>B23</f>
        <v>5</v>
      </c>
    </row>
    <row r="80" spans="3:3" x14ac:dyDescent="0.25">
      <c r="C80" s="1">
        <f>C23</f>
        <v>2</v>
      </c>
    </row>
    <row r="81" spans="3:3" x14ac:dyDescent="0.25">
      <c r="C81" s="1" t="str">
        <f>D23</f>
        <v>X</v>
      </c>
    </row>
    <row r="82" spans="3:3" x14ac:dyDescent="0.25">
      <c r="C82" s="1">
        <f>A24</f>
        <v>3</v>
      </c>
    </row>
    <row r="83" spans="3:3" x14ac:dyDescent="0.25">
      <c r="C83" s="1">
        <f>B24</f>
        <v>6</v>
      </c>
    </row>
    <row r="84" spans="3:3" x14ac:dyDescent="0.25">
      <c r="C84" s="1">
        <f>C24</f>
        <v>9</v>
      </c>
    </row>
    <row r="85" spans="3:3" x14ac:dyDescent="0.25">
      <c r="C85" s="1" t="str">
        <f>D24</f>
        <v>P</v>
      </c>
    </row>
    <row r="86" spans="3:3" x14ac:dyDescent="0.25">
      <c r="C86" s="1">
        <f>A25</f>
        <v>4</v>
      </c>
    </row>
    <row r="87" spans="3:3" x14ac:dyDescent="0.25">
      <c r="C87" s="1">
        <f>B25</f>
        <v>5</v>
      </c>
    </row>
    <row r="88" spans="3:3" x14ac:dyDescent="0.25">
      <c r="C88" s="1">
        <f>C25</f>
        <v>1</v>
      </c>
    </row>
    <row r="89" spans="3:3" x14ac:dyDescent="0.25">
      <c r="C89" s="1" t="str">
        <f>D25</f>
        <v>C</v>
      </c>
    </row>
    <row r="90" spans="3:3" x14ac:dyDescent="0.25">
      <c r="C90" s="1">
        <f>A26</f>
        <v>2</v>
      </c>
    </row>
    <row r="91" spans="3:3" x14ac:dyDescent="0.25">
      <c r="C91" s="1">
        <f>B26</f>
        <v>5</v>
      </c>
    </row>
    <row r="92" spans="3:3" x14ac:dyDescent="0.25">
      <c r="C92" s="1">
        <f>C26</f>
        <v>3</v>
      </c>
    </row>
    <row r="93" spans="3:3" x14ac:dyDescent="0.25">
      <c r="C93" s="1" t="str">
        <f>D26</f>
        <v>C</v>
      </c>
    </row>
    <row r="94" spans="3:3" x14ac:dyDescent="0.25">
      <c r="C94" s="1">
        <f>A27</f>
        <v>1</v>
      </c>
    </row>
    <row r="95" spans="3:3" x14ac:dyDescent="0.25">
      <c r="C95" s="1">
        <f>B27</f>
        <v>1</v>
      </c>
    </row>
    <row r="96" spans="3:3" x14ac:dyDescent="0.25">
      <c r="C96" s="1">
        <f>C27</f>
        <v>4</v>
      </c>
    </row>
    <row r="97" spans="3:3" x14ac:dyDescent="0.25">
      <c r="C97" s="1" t="str">
        <f>D27</f>
        <v>B</v>
      </c>
    </row>
    <row r="98" spans="3:3" x14ac:dyDescent="0.25">
      <c r="C98" s="1">
        <f>A28</f>
        <v>2</v>
      </c>
    </row>
    <row r="99" spans="3:3" x14ac:dyDescent="0.25">
      <c r="C99" s="1">
        <f>B28</f>
        <v>3</v>
      </c>
    </row>
    <row r="100" spans="3:3" x14ac:dyDescent="0.25">
      <c r="C100" s="1">
        <f>C28</f>
        <v>7</v>
      </c>
    </row>
    <row r="101" spans="3:3" x14ac:dyDescent="0.25">
      <c r="C101" s="1" t="str">
        <f>D28</f>
        <v>P</v>
      </c>
    </row>
    <row r="102" spans="3:3" x14ac:dyDescent="0.25">
      <c r="C102" s="1">
        <f>A29</f>
        <v>3</v>
      </c>
    </row>
    <row r="103" spans="3:3" x14ac:dyDescent="0.25">
      <c r="C103" s="1">
        <f>B29</f>
        <v>1</v>
      </c>
    </row>
    <row r="104" spans="3:3" x14ac:dyDescent="0.25">
      <c r="C104" s="1">
        <f>C29</f>
        <v>6</v>
      </c>
    </row>
    <row r="105" spans="3:3" x14ac:dyDescent="0.25">
      <c r="C105" s="1" t="str">
        <f>D29</f>
        <v>B</v>
      </c>
    </row>
    <row r="106" spans="3:3" x14ac:dyDescent="0.25">
      <c r="C106" s="1">
        <f>A30</f>
        <v>4</v>
      </c>
    </row>
    <row r="107" spans="3:3" x14ac:dyDescent="0.25">
      <c r="C107" s="1">
        <f>B30</f>
        <v>5</v>
      </c>
    </row>
    <row r="108" spans="3:3" x14ac:dyDescent="0.25">
      <c r="C108" s="1">
        <f>C30</f>
        <v>2</v>
      </c>
    </row>
    <row r="109" spans="3:3" x14ac:dyDescent="0.25">
      <c r="C109" s="1" t="str">
        <f>D30</f>
        <v>B</v>
      </c>
    </row>
    <row r="110" spans="3:3" x14ac:dyDescent="0.25">
      <c r="C110" s="1">
        <f>A31</f>
        <v>7</v>
      </c>
    </row>
    <row r="111" spans="3:3" x14ac:dyDescent="0.25">
      <c r="C111" s="1">
        <f>B31</f>
        <v>6</v>
      </c>
    </row>
    <row r="112" spans="3:3" x14ac:dyDescent="0.25">
      <c r="C112" s="1">
        <f>C31</f>
        <v>8</v>
      </c>
    </row>
    <row r="113" spans="3:3" x14ac:dyDescent="0.25">
      <c r="C113" s="1" t="str">
        <f>D31</f>
        <v>X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Miguels</dc:creator>
  <cp:lastModifiedBy>Lardo Miguel Angel</cp:lastModifiedBy>
  <dcterms:created xsi:type="dcterms:W3CDTF">2015-06-05T18:19:34Z</dcterms:created>
  <dcterms:modified xsi:type="dcterms:W3CDTF">2025-03-26T15:14:38Z</dcterms:modified>
</cp:coreProperties>
</file>