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cadiso365.sharepoint.com/teams/HS2ASC/03  Project Execution/07 - C3 Section/05 - Boddington Cutting/01 - BR - Bridges/Banbury Rd OB (Boddington)/02 Working/01 Structures/02 Models/03. Combs&amp;Results/"/>
    </mc:Choice>
  </mc:AlternateContent>
  <xr:revisionPtr revIDLastSave="153" documentId="8_{E68DB844-846B-4265-8D5D-45C88A23E242}" xr6:coauthVersionLast="45" xr6:coauthVersionMax="45" xr10:uidLastSave="{77B61408-C3D0-4CCA-8749-181A4C3E411C}"/>
  <bookViews>
    <workbookView xWindow="-108" yWindow="-108" windowWidth="23256" windowHeight="12576" activeTab="1" xr2:uid="{DCC602BA-1DBA-4C93-8F3C-137D62D6F598}"/>
  </bookViews>
  <sheets>
    <sheet name="Intro" sheetId="3" r:id="rId1"/>
    <sheet name="Combinations" sheetId="1" r:id="rId2"/>
    <sheet name="Facto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8" i="1" l="1"/>
  <c r="AF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J24" i="1"/>
  <c r="AK24" i="1"/>
  <c r="AJ25" i="1"/>
  <c r="AK25" i="1"/>
  <c r="U27" i="1"/>
  <c r="AG27" i="1"/>
  <c r="C4" i="1" l="1"/>
  <c r="E4" i="1"/>
  <c r="B22" i="1" l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Y22" i="1"/>
  <c r="AD22" i="1"/>
  <c r="AE22" i="1"/>
  <c r="AF22" i="1"/>
  <c r="AG22" i="1"/>
  <c r="AH22" i="1"/>
  <c r="AI22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Y16" i="1"/>
  <c r="AD16" i="1"/>
  <c r="AE16" i="1"/>
  <c r="AF16" i="1"/>
  <c r="AG16" i="1"/>
  <c r="AH16" i="1"/>
  <c r="AI16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Y10" i="1"/>
  <c r="AD10" i="1"/>
  <c r="AE10" i="1"/>
  <c r="AF10" i="1"/>
  <c r="AG10" i="1"/>
  <c r="AH10" i="1"/>
  <c r="AI10" i="1"/>
  <c r="B4" i="1"/>
  <c r="D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Y4" i="1"/>
  <c r="AD4" i="1"/>
  <c r="AE4" i="1"/>
  <c r="AF4" i="1"/>
  <c r="AG4" i="1"/>
  <c r="AH4" i="1"/>
  <c r="AI4" i="1"/>
  <c r="W25" i="1"/>
  <c r="V25" i="1"/>
  <c r="W24" i="1"/>
  <c r="V24" i="1"/>
  <c r="W23" i="1"/>
  <c r="W21" i="1"/>
  <c r="V21" i="1"/>
  <c r="W20" i="1"/>
  <c r="V20" i="1"/>
  <c r="W17" i="1"/>
  <c r="W15" i="1"/>
  <c r="V15" i="1"/>
  <c r="W14" i="1"/>
  <c r="V14" i="1"/>
  <c r="W11" i="1"/>
  <c r="W9" i="1"/>
  <c r="V9" i="1"/>
  <c r="W8" i="1"/>
  <c r="V8" i="1"/>
  <c r="W5" i="1"/>
  <c r="AG26" i="1" l="1"/>
  <c r="AF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I25" i="1"/>
  <c r="AH25" i="1"/>
  <c r="AF25" i="1"/>
  <c r="AD24" i="1"/>
  <c r="X23" i="1"/>
  <c r="AE25" i="1"/>
  <c r="AD25" i="1"/>
  <c r="AI24" i="1"/>
  <c r="AH24" i="1"/>
  <c r="AG24" i="1"/>
  <c r="AF24" i="1"/>
  <c r="AH23" i="1"/>
  <c r="AF23" i="1"/>
  <c r="AG25" i="1"/>
  <c r="AE24" i="1"/>
  <c r="X25" i="1"/>
  <c r="Y25" i="1"/>
  <c r="Y24" i="1"/>
  <c r="X24" i="1"/>
  <c r="AI23" i="1"/>
  <c r="AG23" i="1"/>
  <c r="AE23" i="1"/>
  <c r="AD23" i="1"/>
  <c r="Y23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X21" i="1"/>
  <c r="Y21" i="1"/>
  <c r="Y20" i="1"/>
  <c r="X20" i="1"/>
  <c r="AI21" i="1"/>
  <c r="AH21" i="1"/>
  <c r="AE21" i="1"/>
  <c r="AD21" i="1"/>
  <c r="AI20" i="1"/>
  <c r="AH20" i="1"/>
  <c r="AG20" i="1"/>
  <c r="AF20" i="1"/>
  <c r="AI19" i="1"/>
  <c r="AH19" i="1"/>
  <c r="AG19" i="1"/>
  <c r="AF19" i="1"/>
  <c r="AE19" i="1"/>
  <c r="AD19" i="1"/>
  <c r="AI18" i="1"/>
  <c r="AH18" i="1"/>
  <c r="AG18" i="1"/>
  <c r="AF18" i="1"/>
  <c r="AE18" i="1"/>
  <c r="AD18" i="1"/>
  <c r="AG21" i="1"/>
  <c r="AE20" i="1"/>
  <c r="AC19" i="1"/>
  <c r="AA18" i="1"/>
  <c r="Y17" i="1"/>
  <c r="AI17" i="1"/>
  <c r="AH17" i="1"/>
  <c r="AG17" i="1"/>
  <c r="AF17" i="1"/>
  <c r="AE17" i="1"/>
  <c r="AD17" i="1"/>
  <c r="AF21" i="1"/>
  <c r="AD20" i="1"/>
  <c r="AB19" i="1"/>
  <c r="Z18" i="1"/>
  <c r="X17" i="1"/>
  <c r="T18" i="1"/>
  <c r="U18" i="1"/>
  <c r="T19" i="1"/>
  <c r="U19" i="1"/>
  <c r="T20" i="1"/>
  <c r="U20" i="1"/>
  <c r="T21" i="1"/>
  <c r="U21" i="1"/>
  <c r="U17" i="1"/>
  <c r="T17" i="1"/>
  <c r="R18" i="1"/>
  <c r="S18" i="1"/>
  <c r="R19" i="1"/>
  <c r="S19" i="1"/>
  <c r="R20" i="1"/>
  <c r="S20" i="1"/>
  <c r="R21" i="1"/>
  <c r="S21" i="1"/>
  <c r="S17" i="1"/>
  <c r="R17" i="1"/>
  <c r="P18" i="1"/>
  <c r="Q18" i="1"/>
  <c r="P19" i="1"/>
  <c r="Q19" i="1"/>
  <c r="P20" i="1"/>
  <c r="Q20" i="1"/>
  <c r="P21" i="1"/>
  <c r="Q21" i="1"/>
  <c r="Q17" i="1"/>
  <c r="P17" i="1"/>
  <c r="N18" i="1"/>
  <c r="O18" i="1"/>
  <c r="N19" i="1"/>
  <c r="O19" i="1"/>
  <c r="N20" i="1"/>
  <c r="O20" i="1"/>
  <c r="N21" i="1"/>
  <c r="O21" i="1"/>
  <c r="O17" i="1"/>
  <c r="N17" i="1"/>
  <c r="L18" i="1"/>
  <c r="M18" i="1"/>
  <c r="L19" i="1"/>
  <c r="M19" i="1"/>
  <c r="L20" i="1"/>
  <c r="M20" i="1"/>
  <c r="L21" i="1"/>
  <c r="M21" i="1"/>
  <c r="M17" i="1"/>
  <c r="L17" i="1"/>
  <c r="J18" i="1"/>
  <c r="K18" i="1"/>
  <c r="J19" i="1"/>
  <c r="K19" i="1"/>
  <c r="J20" i="1"/>
  <c r="K20" i="1"/>
  <c r="J21" i="1"/>
  <c r="K21" i="1"/>
  <c r="K17" i="1"/>
  <c r="J17" i="1"/>
  <c r="H18" i="1"/>
  <c r="I18" i="1"/>
  <c r="H19" i="1"/>
  <c r="I19" i="1"/>
  <c r="H20" i="1"/>
  <c r="I20" i="1"/>
  <c r="H21" i="1"/>
  <c r="I21" i="1"/>
  <c r="I17" i="1"/>
  <c r="H17" i="1"/>
  <c r="F18" i="1"/>
  <c r="G18" i="1"/>
  <c r="F19" i="1"/>
  <c r="G19" i="1"/>
  <c r="F20" i="1"/>
  <c r="G20" i="1"/>
  <c r="F21" i="1"/>
  <c r="G21" i="1"/>
  <c r="G17" i="1"/>
  <c r="F17" i="1"/>
  <c r="D18" i="1"/>
  <c r="E18" i="1"/>
  <c r="D19" i="1"/>
  <c r="E19" i="1"/>
  <c r="D20" i="1"/>
  <c r="E20" i="1"/>
  <c r="D21" i="1"/>
  <c r="E21" i="1"/>
  <c r="D17" i="1"/>
  <c r="E17" i="1"/>
  <c r="C18" i="1"/>
  <c r="C19" i="1"/>
  <c r="C20" i="1"/>
  <c r="C21" i="1"/>
  <c r="C17" i="1"/>
  <c r="B18" i="1"/>
  <c r="B19" i="1"/>
  <c r="B20" i="1"/>
  <c r="B21" i="1"/>
  <c r="B17" i="1"/>
  <c r="AI14" i="1" l="1"/>
  <c r="AH14" i="1"/>
  <c r="AI13" i="1"/>
  <c r="AH13" i="1"/>
  <c r="AI12" i="1"/>
  <c r="AH12" i="1"/>
  <c r="AI11" i="1"/>
  <c r="AH11" i="1"/>
  <c r="AI15" i="1"/>
  <c r="AH15" i="1"/>
  <c r="AI8" i="1"/>
  <c r="AH8" i="1"/>
  <c r="AI7" i="1"/>
  <c r="AH7" i="1"/>
  <c r="AI6" i="1"/>
  <c r="AH6" i="1"/>
  <c r="AI5" i="1"/>
  <c r="AH5" i="1"/>
  <c r="AH9" i="1"/>
  <c r="AI9" i="1"/>
  <c r="AG9" i="1"/>
  <c r="AF9" i="1"/>
  <c r="R15" i="1"/>
  <c r="Q15" i="1"/>
  <c r="P15" i="1"/>
  <c r="O15" i="1"/>
  <c r="N15" i="1"/>
  <c r="M15" i="1"/>
  <c r="L15" i="1"/>
  <c r="K11" i="1"/>
  <c r="J11" i="1"/>
  <c r="S12" i="1"/>
  <c r="S13" i="1"/>
  <c r="S14" i="1"/>
  <c r="S15" i="1"/>
  <c r="S11" i="1"/>
  <c r="Q11" i="1"/>
  <c r="S7" i="1"/>
  <c r="S8" i="1"/>
  <c r="S9" i="1"/>
  <c r="S6" i="1"/>
  <c r="S5" i="1"/>
  <c r="R12" i="1"/>
  <c r="R13" i="1"/>
  <c r="R14" i="1"/>
  <c r="R11" i="1"/>
  <c r="P11" i="1"/>
  <c r="R7" i="1"/>
  <c r="R8" i="1"/>
  <c r="R9" i="1"/>
  <c r="R6" i="1"/>
  <c r="R5" i="1"/>
  <c r="Q5" i="1"/>
  <c r="P5" i="1"/>
  <c r="Q12" i="1"/>
  <c r="Q13" i="1"/>
  <c r="Q14" i="1"/>
  <c r="P14" i="1"/>
  <c r="P13" i="1"/>
  <c r="P12" i="1"/>
  <c r="O11" i="1"/>
  <c r="N11" i="1"/>
  <c r="Q9" i="1"/>
  <c r="Q8" i="1"/>
  <c r="Q7" i="1"/>
  <c r="Q6" i="1"/>
  <c r="P9" i="1"/>
  <c r="P8" i="1"/>
  <c r="P7" i="1"/>
  <c r="P6" i="1"/>
  <c r="O5" i="1"/>
  <c r="N5" i="1"/>
  <c r="N12" i="1"/>
  <c r="O12" i="1"/>
  <c r="N13" i="1"/>
  <c r="O13" i="1"/>
  <c r="N14" i="1"/>
  <c r="O14" i="1"/>
  <c r="M11" i="1"/>
  <c r="L11" i="1"/>
  <c r="N8" i="1"/>
  <c r="N9" i="1"/>
  <c r="O9" i="1"/>
  <c r="O8" i="1"/>
  <c r="O7" i="1"/>
  <c r="N7" i="1"/>
  <c r="O6" i="1"/>
  <c r="N6" i="1"/>
  <c r="M5" i="1"/>
  <c r="L5" i="1"/>
  <c r="M14" i="1"/>
  <c r="M13" i="1"/>
  <c r="M12" i="1"/>
  <c r="L14" i="1"/>
  <c r="L13" i="1"/>
  <c r="L12" i="1"/>
  <c r="L6" i="1" l="1"/>
  <c r="M6" i="1"/>
  <c r="L7" i="1"/>
  <c r="M7" i="1"/>
  <c r="L8" i="1"/>
  <c r="M8" i="1"/>
  <c r="L9" i="1"/>
  <c r="M9" i="1"/>
  <c r="K5" i="1"/>
  <c r="J5" i="1"/>
  <c r="C11" i="1" l="1"/>
  <c r="AF15" i="1" l="1"/>
  <c r="AD14" i="1"/>
  <c r="AF14" i="1"/>
  <c r="AF13" i="1"/>
  <c r="AF12" i="1"/>
  <c r="AF11" i="1"/>
  <c r="AG12" i="1"/>
  <c r="AG13" i="1"/>
  <c r="AG14" i="1"/>
  <c r="AG15" i="1"/>
  <c r="AG11" i="1"/>
  <c r="AE11" i="1"/>
  <c r="AD11" i="1"/>
  <c r="AD8" i="1"/>
  <c r="AF8" i="1"/>
  <c r="AF7" i="1"/>
  <c r="AF6" i="1"/>
  <c r="AF5" i="1"/>
  <c r="AG8" i="1"/>
  <c r="AG7" i="1"/>
  <c r="AG6" i="1"/>
  <c r="AG5" i="1"/>
  <c r="AE5" i="1"/>
  <c r="AD5" i="1"/>
  <c r="AD15" i="1"/>
  <c r="AD13" i="1"/>
  <c r="AD12" i="1"/>
  <c r="AE15" i="1"/>
  <c r="AE14" i="1"/>
  <c r="AE13" i="1"/>
  <c r="AE12" i="1"/>
  <c r="AD9" i="1" l="1"/>
  <c r="AD7" i="1"/>
  <c r="AE9" i="1"/>
  <c r="AE8" i="1"/>
  <c r="AE7" i="1"/>
  <c r="AE6" i="1"/>
  <c r="AD6" i="1"/>
  <c r="AC13" i="1"/>
  <c r="AB13" i="1"/>
  <c r="AC7" i="1"/>
  <c r="AB7" i="1"/>
  <c r="AA12" i="1"/>
  <c r="Z12" i="1"/>
  <c r="Z6" i="1"/>
  <c r="AA6" i="1"/>
  <c r="Y5" i="1"/>
  <c r="X5" i="1"/>
  <c r="Y15" i="1"/>
  <c r="Y14" i="1"/>
  <c r="Y11" i="1"/>
  <c r="X15" i="1"/>
  <c r="X14" i="1"/>
  <c r="Y8" i="1"/>
  <c r="X11" i="1"/>
  <c r="Y9" i="1"/>
  <c r="X8" i="1"/>
  <c r="X9" i="1"/>
  <c r="U15" i="1"/>
  <c r="T15" i="1"/>
  <c r="U14" i="1"/>
  <c r="T14" i="1"/>
  <c r="U13" i="1"/>
  <c r="T13" i="1"/>
  <c r="U12" i="1"/>
  <c r="T12" i="1"/>
  <c r="U9" i="1"/>
  <c r="T9" i="1"/>
  <c r="U8" i="1"/>
  <c r="T8" i="1"/>
  <c r="U7" i="1"/>
  <c r="T7" i="1"/>
  <c r="U6" i="1"/>
  <c r="T6" i="1"/>
  <c r="U11" i="1"/>
  <c r="T11" i="1"/>
  <c r="U5" i="1"/>
  <c r="T5" i="1"/>
  <c r="J12" i="1"/>
  <c r="K12" i="1"/>
  <c r="J13" i="1"/>
  <c r="K13" i="1"/>
  <c r="J14" i="1"/>
  <c r="K14" i="1"/>
  <c r="J15" i="1"/>
  <c r="K15" i="1"/>
  <c r="K9" i="1"/>
  <c r="K8" i="1"/>
  <c r="K7" i="1"/>
  <c r="K6" i="1"/>
  <c r="J9" i="1"/>
  <c r="J8" i="1"/>
  <c r="J7" i="1"/>
  <c r="J6" i="1"/>
  <c r="I15" i="1"/>
  <c r="I14" i="1"/>
  <c r="I13" i="1"/>
  <c r="I12" i="1"/>
  <c r="I11" i="1"/>
  <c r="H15" i="1"/>
  <c r="H14" i="1"/>
  <c r="H13" i="1"/>
  <c r="H12" i="1"/>
  <c r="H11" i="1"/>
  <c r="I9" i="1"/>
  <c r="I8" i="1"/>
  <c r="I7" i="1"/>
  <c r="I6" i="1"/>
  <c r="I5" i="1"/>
  <c r="H9" i="1"/>
  <c r="H8" i="1"/>
  <c r="H7" i="1"/>
  <c r="H6" i="1"/>
  <c r="H5" i="1"/>
  <c r="E9" i="1"/>
  <c r="E8" i="1"/>
  <c r="E7" i="1"/>
  <c r="E6" i="1"/>
  <c r="E5" i="1"/>
  <c r="E15" i="1"/>
  <c r="E14" i="1"/>
  <c r="E13" i="1"/>
  <c r="E12" i="1"/>
  <c r="E11" i="1"/>
  <c r="D15" i="1"/>
  <c r="D14" i="1"/>
  <c r="D13" i="1"/>
  <c r="D12" i="1"/>
  <c r="D11" i="1"/>
  <c r="D9" i="1"/>
  <c r="D8" i="1"/>
  <c r="D7" i="1"/>
  <c r="D6" i="1"/>
  <c r="D5" i="1"/>
  <c r="F5" i="1"/>
  <c r="G15" i="1"/>
  <c r="G14" i="1"/>
  <c r="G13" i="1"/>
  <c r="G12" i="1"/>
  <c r="G11" i="1"/>
  <c r="F15" i="1"/>
  <c r="F14" i="1"/>
  <c r="F13" i="1"/>
  <c r="F12" i="1"/>
  <c r="F11" i="1"/>
  <c r="G9" i="1"/>
  <c r="G8" i="1"/>
  <c r="G7" i="1"/>
  <c r="G6" i="1"/>
  <c r="G5" i="1"/>
  <c r="F7" i="1"/>
  <c r="F8" i="1"/>
  <c r="F9" i="1"/>
  <c r="F6" i="1"/>
  <c r="C12" i="1"/>
  <c r="C13" i="1"/>
  <c r="C14" i="1"/>
  <c r="C15" i="1"/>
  <c r="C6" i="1"/>
  <c r="C7" i="1"/>
  <c r="C8" i="1"/>
  <c r="C9" i="1"/>
  <c r="C5" i="1"/>
  <c r="B12" i="1"/>
  <c r="B13" i="1"/>
  <c r="B14" i="1"/>
  <c r="B15" i="1"/>
  <c r="B11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<sst xmlns="http://schemas.openxmlformats.org/spreadsheetml/2006/main" count="151" uniqueCount="69">
  <si>
    <t>SW Steel</t>
  </si>
  <si>
    <t>Earth Pressures</t>
  </si>
  <si>
    <t>Wind</t>
  </si>
  <si>
    <t>Settlement</t>
  </si>
  <si>
    <t>VAR</t>
  </si>
  <si>
    <t>gr1a</t>
  </si>
  <si>
    <t>Load Type</t>
  </si>
  <si>
    <t>Midas Type</t>
  </si>
  <si>
    <t>Combinations</t>
  </si>
  <si>
    <t>gr2</t>
  </si>
  <si>
    <t>gr5</t>
  </si>
  <si>
    <t>CB</t>
  </si>
  <si>
    <t>PERM.g</t>
  </si>
  <si>
    <t>PERM.u</t>
  </si>
  <si>
    <t>ULS-B</t>
  </si>
  <si>
    <t>Loadcase</t>
  </si>
  <si>
    <t>SW Wet Concrete Deck</t>
  </si>
  <si>
    <t>SW Reinforced Concrete</t>
  </si>
  <si>
    <t>-</t>
  </si>
  <si>
    <t>Comments</t>
  </si>
  <si>
    <t>Precast Parapet</t>
  </si>
  <si>
    <t>Surfacing</t>
  </si>
  <si>
    <t>Infill</t>
  </si>
  <si>
    <t>Thermal</t>
  </si>
  <si>
    <t>ULS-C</t>
  </si>
  <si>
    <t>SLS</t>
  </si>
  <si>
    <t>Ψ Factors</t>
  </si>
  <si>
    <t>Aerodynamic</t>
  </si>
  <si>
    <t>Creep</t>
  </si>
  <si>
    <t>Shrinkage</t>
  </si>
  <si>
    <r>
      <rPr>
        <b/>
        <sz val="11"/>
        <color theme="0"/>
        <rFont val="Symbol"/>
        <family val="1"/>
        <charset val="2"/>
      </rPr>
      <t>g</t>
    </r>
    <r>
      <rPr>
        <b/>
        <vertAlign val="subscript"/>
        <sz val="11"/>
        <color theme="0"/>
        <rFont val="Arial"/>
        <family val="2"/>
      </rPr>
      <t>G,sup</t>
    </r>
  </si>
  <si>
    <r>
      <rPr>
        <b/>
        <sz val="11"/>
        <color theme="0"/>
        <rFont val="Symbol"/>
        <family val="1"/>
        <charset val="2"/>
      </rPr>
      <t>g</t>
    </r>
    <r>
      <rPr>
        <b/>
        <vertAlign val="subscript"/>
        <sz val="11"/>
        <color theme="0"/>
        <rFont val="Arial"/>
        <family val="2"/>
      </rPr>
      <t>G,inf</t>
    </r>
  </si>
  <si>
    <r>
      <t>Ψ</t>
    </r>
    <r>
      <rPr>
        <b/>
        <vertAlign val="subscript"/>
        <sz val="11"/>
        <color theme="0"/>
        <rFont val="Arial"/>
        <family val="2"/>
      </rPr>
      <t>0</t>
    </r>
  </si>
  <si>
    <r>
      <t>Ψ</t>
    </r>
    <r>
      <rPr>
        <b/>
        <vertAlign val="subscript"/>
        <sz val="11"/>
        <color theme="0"/>
        <rFont val="Arial"/>
        <family val="2"/>
      </rPr>
      <t>1</t>
    </r>
    <r>
      <rPr>
        <sz val="11"/>
        <color theme="1"/>
        <rFont val="Arial"/>
        <family val="2"/>
      </rPr>
      <t/>
    </r>
  </si>
  <si>
    <r>
      <t>Ψ</t>
    </r>
    <r>
      <rPr>
        <b/>
        <vertAlign val="subscript"/>
        <sz val="11"/>
        <color theme="0"/>
        <rFont val="Arial"/>
        <family val="2"/>
      </rPr>
      <t>2</t>
    </r>
    <r>
      <rPr>
        <sz val="11"/>
        <color theme="1"/>
        <rFont val="Arial"/>
        <family val="2"/>
      </rPr>
      <t/>
    </r>
  </si>
  <si>
    <t>SW Hard Concrete</t>
  </si>
  <si>
    <t>Parapet</t>
  </si>
  <si>
    <t>ULS-B_gr1a</t>
  </si>
  <si>
    <t>ULS-B_gr2</t>
  </si>
  <si>
    <t>ULS-B_gr5</t>
  </si>
  <si>
    <t>ULS-B_wind</t>
  </si>
  <si>
    <t>ULS-C_gr1a</t>
  </si>
  <si>
    <t>ULS-C_gr2</t>
  </si>
  <si>
    <t>ULS-C_gr5</t>
  </si>
  <si>
    <t>ULS-B_thermal</t>
  </si>
  <si>
    <t>ULS-C_wind</t>
  </si>
  <si>
    <t>ULS-C_thermal</t>
  </si>
  <si>
    <t>EQU-A</t>
  </si>
  <si>
    <t>SLS-C_gr1a</t>
  </si>
  <si>
    <t>SLS-C_gr2</t>
  </si>
  <si>
    <t>SLS-C_gr5</t>
  </si>
  <si>
    <t>SLS-C_wind</t>
  </si>
  <si>
    <t>SLS-C_thermal</t>
  </si>
  <si>
    <r>
      <t>G</t>
    </r>
    <r>
      <rPr>
        <b/>
        <vertAlign val="subscript"/>
        <sz val="11"/>
        <color theme="0"/>
        <rFont val="Arial"/>
        <family val="2"/>
      </rPr>
      <t>k, j,sup</t>
    </r>
  </si>
  <si>
    <r>
      <t>G</t>
    </r>
    <r>
      <rPr>
        <b/>
        <vertAlign val="subscript"/>
        <sz val="11"/>
        <color theme="0"/>
        <rFont val="Arial"/>
        <family val="2"/>
      </rPr>
      <t>k,j,inf</t>
    </r>
  </si>
  <si>
    <t>SLS-F_gr1a</t>
  </si>
  <si>
    <t>SLS-F_wind</t>
  </si>
  <si>
    <t>SLS-F_thermal</t>
  </si>
  <si>
    <t>SLS-QP_thermal</t>
  </si>
  <si>
    <t>Surcharge</t>
  </si>
  <si>
    <t>ULS-B_sur</t>
  </si>
  <si>
    <t>ULS-C_sur</t>
  </si>
  <si>
    <t>SLS-C_sur</t>
  </si>
  <si>
    <t>SLS-F_sur</t>
  </si>
  <si>
    <t>ALS_seismic</t>
  </si>
  <si>
    <t>Seismic_Tr2500</t>
  </si>
  <si>
    <t>x1</t>
  </si>
  <si>
    <t>Seismic_Tr475</t>
  </si>
  <si>
    <t>DLS_seismic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</si>
</sst>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rial"/>
      <family val="2"/>
    </font>
    <font>
      <sz val="8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b/>
      <sz val="11"/>
      <color theme="0"/>
      <name val="Symbol"/>
      <family val="1"/>
      <charset val="2"/>
    </font>
    <font>
      <b/>
      <sz val="11"/>
      <color theme="0"/>
      <name val="Arial"/>
      <family val="1"/>
      <charset val="2"/>
    </font>
    <font>
      <b/>
      <vertAlign val="subscript"/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42">
    <xf numFmtId="0" fontId="0" fillId="0" borderId="0" xfId="0"/>
    <xf numFmtId="2" fontId="0" fillId="0" borderId="0" xfId="0" applyNumberFormat="1"/>
    <xf numFmtId="2" fontId="2" fillId="3" borderId="1" xfId="2" applyNumberFormat="1" applyBorder="1"/>
    <xf numFmtId="0" fontId="2" fillId="4" borderId="1" xfId="3" applyBorder="1"/>
    <xf numFmtId="0" fontId="3" fillId="2" borderId="1" xfId="1" applyFont="1" applyBorder="1" applyAlignment="1">
      <alignment horizontal="center" vertical="center"/>
    </xf>
    <xf numFmtId="2" fontId="2" fillId="3" borderId="1" xfId="2" quotePrefix="1" applyNumberFormat="1" applyBorder="1" applyAlignment="1">
      <alignment horizontal="center" vertical="center"/>
    </xf>
    <xf numFmtId="0" fontId="6" fillId="2" borderId="1" xfId="1" applyFont="1" applyBorder="1" applyAlignment="1">
      <alignment horizontal="center" vertical="center"/>
    </xf>
    <xf numFmtId="2" fontId="2" fillId="3" borderId="1" xfId="2" applyNumberFormat="1" applyBorder="1" applyAlignment="1">
      <alignment horizontal="center" vertical="center"/>
    </xf>
    <xf numFmtId="0" fontId="2" fillId="4" borderId="4" xfId="3" applyBorder="1" applyAlignment="1">
      <alignment horizontal="center" vertical="center"/>
    </xf>
    <xf numFmtId="2" fontId="2" fillId="3" borderId="7" xfId="2" applyNumberFormat="1" applyBorder="1"/>
    <xf numFmtId="2" fontId="2" fillId="3" borderId="8" xfId="2" applyNumberFormat="1" applyBorder="1"/>
    <xf numFmtId="2" fontId="2" fillId="3" borderId="9" xfId="2" applyNumberFormat="1" applyBorder="1"/>
    <xf numFmtId="2" fontId="2" fillId="3" borderId="10" xfId="2" applyNumberFormat="1" applyBorder="1"/>
    <xf numFmtId="0" fontId="2" fillId="4" borderId="11" xfId="3" applyBorder="1" applyAlignment="1">
      <alignment horizontal="center" vertical="center"/>
    </xf>
    <xf numFmtId="2" fontId="2" fillId="3" borderId="9" xfId="2" applyNumberFormat="1" applyFont="1" applyBorder="1"/>
    <xf numFmtId="0" fontId="2" fillId="4" borderId="16" xfId="3" applyBorder="1" applyAlignment="1">
      <alignment horizontal="center" vertical="center"/>
    </xf>
    <xf numFmtId="2" fontId="2" fillId="3" borderId="14" xfId="2" applyNumberFormat="1" applyBorder="1"/>
    <xf numFmtId="0" fontId="3" fillId="2" borderId="17" xfId="1" applyNumberFormat="1" applyFont="1" applyBorder="1" applyAlignment="1">
      <alignment horizontal="center"/>
    </xf>
    <xf numFmtId="0" fontId="2" fillId="4" borderId="17" xfId="3" applyBorder="1" applyAlignment="1">
      <alignment horizontal="center" vertical="center"/>
    </xf>
    <xf numFmtId="2" fontId="2" fillId="3" borderId="13" xfId="2" applyNumberFormat="1" applyBorder="1"/>
    <xf numFmtId="0" fontId="2" fillId="4" borderId="20" xfId="3" applyBorder="1" applyAlignment="1">
      <alignment horizontal="center" vertical="center"/>
    </xf>
    <xf numFmtId="2" fontId="2" fillId="3" borderId="21" xfId="2" applyNumberFormat="1" applyBorder="1"/>
    <xf numFmtId="2" fontId="2" fillId="3" borderId="22" xfId="2" applyNumberFormat="1" applyBorder="1"/>
    <xf numFmtId="2" fontId="2" fillId="3" borderId="21" xfId="2" applyNumberFormat="1" applyFont="1" applyBorder="1"/>
    <xf numFmtId="0" fontId="2" fillId="4" borderId="3" xfId="3" applyBorder="1" applyAlignment="1">
      <alignment horizontal="center" vertical="center"/>
    </xf>
    <xf numFmtId="0" fontId="2" fillId="4" borderId="23" xfId="3" applyBorder="1" applyAlignment="1">
      <alignment horizontal="center"/>
    </xf>
    <xf numFmtId="0" fontId="2" fillId="4" borderId="24" xfId="3" applyBorder="1" applyAlignment="1">
      <alignment horizontal="center"/>
    </xf>
    <xf numFmtId="0" fontId="2" fillId="4" borderId="11" xfId="3" applyBorder="1" applyAlignment="1">
      <alignment horizontal="center"/>
    </xf>
    <xf numFmtId="0" fontId="2" fillId="4" borderId="19" xfId="3" applyBorder="1" applyAlignment="1">
      <alignment horizontal="center"/>
    </xf>
    <xf numFmtId="0" fontId="3" fillId="2" borderId="17" xfId="1" applyFont="1" applyBorder="1" applyAlignment="1">
      <alignment horizontal="center" textRotation="90"/>
    </xf>
    <xf numFmtId="0" fontId="3" fillId="2" borderId="18" xfId="1" applyFont="1" applyBorder="1" applyAlignment="1">
      <alignment horizontal="center" textRotation="90"/>
    </xf>
    <xf numFmtId="0" fontId="3" fillId="2" borderId="13" xfId="1" applyFont="1" applyBorder="1" applyAlignment="1">
      <alignment horizontal="center" textRotation="90"/>
    </xf>
    <xf numFmtId="0" fontId="3" fillId="2" borderId="14" xfId="1" applyFont="1" applyBorder="1" applyAlignment="1">
      <alignment horizontal="center" textRotation="90"/>
    </xf>
    <xf numFmtId="0" fontId="2" fillId="4" borderId="5" xfId="3" applyBorder="1" applyAlignment="1">
      <alignment horizontal="center"/>
    </xf>
    <xf numFmtId="0" fontId="2" fillId="4" borderId="6" xfId="3" applyBorder="1" applyAlignment="1">
      <alignment horizontal="center"/>
    </xf>
    <xf numFmtId="0" fontId="2" fillId="4" borderId="15" xfId="3" applyBorder="1" applyAlignment="1">
      <alignment horizontal="center"/>
    </xf>
    <xf numFmtId="0" fontId="2" fillId="4" borderId="12" xfId="3" applyBorder="1" applyAlignment="1">
      <alignment horizontal="center"/>
    </xf>
    <xf numFmtId="0" fontId="3" fillId="2" borderId="13" xfId="1" applyFont="1" applyBorder="1" applyAlignment="1">
      <alignment horizontal="center" textRotation="90" wrapText="1"/>
    </xf>
    <xf numFmtId="0" fontId="3" fillId="2" borderId="14" xfId="1" applyFont="1" applyBorder="1" applyAlignment="1">
      <alignment horizontal="center" textRotation="90" wrapText="1"/>
    </xf>
    <xf numFmtId="0" fontId="3" fillId="2" borderId="1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</cellXfs>
  <cellStyles count="4">
    <cellStyle name="20% - Accent2" xfId="2" builtinId="34"/>
    <cellStyle name="60% - Accent2" xfId="3" builtinId="36"/>
    <cellStyle name="Accent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0E65C-9D5B-4E19-85EB-7D914875BE54}">
  <dimension ref="A1"/>
  <sheetViews>
    <sheetView workbookViewId="0">
      <selection activeCell="A7" sqref="A7"/>
    </sheetView>
  </sheetViews>
  <sheetFormatPr defaultRowHeight="13.8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ADCDB-9877-4446-BA25-5D5655B6DC4F}">
  <dimension ref="A1:AM28"/>
  <sheetViews>
    <sheetView showGridLines="0" tabSelected="1"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12" sqref="N12"/>
    </sheetView>
  </sheetViews>
  <sheetFormatPr defaultColWidth="5.19921875" defaultRowHeight="13.8"/>
  <cols>
    <col min="1" max="1" width="15.8984375" customWidth="1"/>
    <col min="24" max="24" width="5.19921875" customWidth="1"/>
  </cols>
  <sheetData>
    <row r="1" spans="1:39" ht="101.4" customHeight="1" thickBot="1">
      <c r="A1" s="17" t="s">
        <v>8</v>
      </c>
      <c r="B1" s="31" t="s">
        <v>0</v>
      </c>
      <c r="C1" s="32"/>
      <c r="D1" s="37" t="s">
        <v>16</v>
      </c>
      <c r="E1" s="38"/>
      <c r="F1" s="37" t="s">
        <v>35</v>
      </c>
      <c r="G1" s="38"/>
      <c r="H1" s="31" t="s">
        <v>36</v>
      </c>
      <c r="I1" s="32"/>
      <c r="J1" s="31" t="s">
        <v>21</v>
      </c>
      <c r="K1" s="32"/>
      <c r="L1" s="31" t="s">
        <v>22</v>
      </c>
      <c r="M1" s="32"/>
      <c r="N1" s="31" t="s">
        <v>28</v>
      </c>
      <c r="O1" s="32"/>
      <c r="P1" s="31" t="s">
        <v>29</v>
      </c>
      <c r="Q1" s="32"/>
      <c r="R1" s="31" t="s">
        <v>1</v>
      </c>
      <c r="S1" s="32"/>
      <c r="T1" s="31" t="s">
        <v>3</v>
      </c>
      <c r="U1" s="32"/>
      <c r="V1" s="29" t="s">
        <v>59</v>
      </c>
      <c r="W1" s="30"/>
      <c r="X1" s="31" t="s">
        <v>5</v>
      </c>
      <c r="Y1" s="32"/>
      <c r="Z1" s="31" t="s">
        <v>9</v>
      </c>
      <c r="AA1" s="32"/>
      <c r="AB1" s="31" t="s">
        <v>10</v>
      </c>
      <c r="AC1" s="32"/>
      <c r="AD1" s="31" t="s">
        <v>2</v>
      </c>
      <c r="AE1" s="32"/>
      <c r="AF1" s="31" t="s">
        <v>23</v>
      </c>
      <c r="AG1" s="32"/>
      <c r="AH1" s="31" t="s">
        <v>27</v>
      </c>
      <c r="AI1" s="32"/>
      <c r="AJ1" s="31" t="s">
        <v>65</v>
      </c>
      <c r="AK1" s="32"/>
      <c r="AL1" s="29" t="s">
        <v>67</v>
      </c>
      <c r="AM1" s="30"/>
    </row>
    <row r="2" spans="1:39">
      <c r="A2" s="13" t="s">
        <v>6</v>
      </c>
      <c r="B2" s="33" t="s">
        <v>12</v>
      </c>
      <c r="C2" s="34"/>
      <c r="D2" s="33" t="s">
        <v>12</v>
      </c>
      <c r="E2" s="34"/>
      <c r="F2" s="33" t="s">
        <v>12</v>
      </c>
      <c r="G2" s="34"/>
      <c r="H2" s="33" t="s">
        <v>12</v>
      </c>
      <c r="I2" s="34"/>
      <c r="J2" s="33" t="s">
        <v>12</v>
      </c>
      <c r="K2" s="34"/>
      <c r="L2" s="33" t="s">
        <v>12</v>
      </c>
      <c r="M2" s="34"/>
      <c r="N2" s="33" t="s">
        <v>13</v>
      </c>
      <c r="O2" s="34"/>
      <c r="P2" s="33" t="s">
        <v>13</v>
      </c>
      <c r="Q2" s="34"/>
      <c r="R2" s="33" t="s">
        <v>13</v>
      </c>
      <c r="S2" s="34"/>
      <c r="T2" s="33" t="s">
        <v>13</v>
      </c>
      <c r="U2" s="34"/>
      <c r="V2" s="27" t="s">
        <v>4</v>
      </c>
      <c r="W2" s="28"/>
      <c r="X2" s="33" t="s">
        <v>4</v>
      </c>
      <c r="Y2" s="34"/>
      <c r="Z2" s="33" t="s">
        <v>4</v>
      </c>
      <c r="AA2" s="34"/>
      <c r="AB2" s="33" t="s">
        <v>4</v>
      </c>
      <c r="AC2" s="34"/>
      <c r="AD2" s="33" t="s">
        <v>4</v>
      </c>
      <c r="AE2" s="34"/>
      <c r="AF2" s="33" t="s">
        <v>4</v>
      </c>
      <c r="AG2" s="34"/>
      <c r="AH2" s="33" t="s">
        <v>4</v>
      </c>
      <c r="AI2" s="34"/>
      <c r="AJ2" s="33" t="s">
        <v>4</v>
      </c>
      <c r="AK2" s="34"/>
      <c r="AL2" s="27" t="s">
        <v>4</v>
      </c>
      <c r="AM2" s="28"/>
    </row>
    <row r="3" spans="1:39" ht="14.4" thickBot="1">
      <c r="A3" s="15" t="s">
        <v>7</v>
      </c>
      <c r="B3" s="35" t="s">
        <v>11</v>
      </c>
      <c r="C3" s="36"/>
      <c r="D3" s="35" t="s">
        <v>11</v>
      </c>
      <c r="E3" s="36"/>
      <c r="F3" s="35" t="s">
        <v>11</v>
      </c>
      <c r="G3" s="36"/>
      <c r="H3" s="35" t="s">
        <v>11</v>
      </c>
      <c r="I3" s="36"/>
      <c r="J3" s="35" t="s">
        <v>11</v>
      </c>
      <c r="K3" s="36"/>
      <c r="L3" s="35" t="s">
        <v>11</v>
      </c>
      <c r="M3" s="36"/>
      <c r="N3" s="35" t="s">
        <v>11</v>
      </c>
      <c r="O3" s="36"/>
      <c r="P3" s="35" t="s">
        <v>11</v>
      </c>
      <c r="Q3" s="36"/>
      <c r="R3" s="35" t="s">
        <v>11</v>
      </c>
      <c r="S3" s="36"/>
      <c r="T3" s="35" t="s">
        <v>11</v>
      </c>
      <c r="U3" s="36"/>
      <c r="V3" s="35" t="s">
        <v>11</v>
      </c>
      <c r="W3" s="36"/>
      <c r="X3" s="35" t="s">
        <v>11</v>
      </c>
      <c r="Y3" s="36"/>
      <c r="Z3" s="35" t="s">
        <v>11</v>
      </c>
      <c r="AA3" s="36"/>
      <c r="AB3" s="35" t="s">
        <v>11</v>
      </c>
      <c r="AC3" s="36"/>
      <c r="AD3" s="35" t="s">
        <v>11</v>
      </c>
      <c r="AE3" s="36"/>
      <c r="AF3" s="35" t="s">
        <v>11</v>
      </c>
      <c r="AG3" s="36"/>
      <c r="AH3" s="35" t="s">
        <v>11</v>
      </c>
      <c r="AI3" s="36"/>
      <c r="AJ3" s="35" t="s">
        <v>11</v>
      </c>
      <c r="AK3" s="36"/>
      <c r="AL3" s="25" t="s">
        <v>11</v>
      </c>
      <c r="AM3" s="26"/>
    </row>
    <row r="4" spans="1:39">
      <c r="A4" s="20" t="s">
        <v>60</v>
      </c>
      <c r="B4" s="21">
        <f>Factors!$H$4</f>
        <v>1.2</v>
      </c>
      <c r="C4" s="22">
        <f>Factors!$I$4</f>
        <v>0.95</v>
      </c>
      <c r="D4" s="21">
        <f>Factors!$H$5</f>
        <v>1.35</v>
      </c>
      <c r="E4" s="22">
        <f>Factors!$I$5</f>
        <v>0.95</v>
      </c>
      <c r="F4" s="21">
        <f>Factors!$H$6</f>
        <v>1.35</v>
      </c>
      <c r="G4" s="22">
        <f>Factors!$I$6</f>
        <v>0.95</v>
      </c>
      <c r="H4" s="21">
        <f>Factors!$H$7</f>
        <v>1.35</v>
      </c>
      <c r="I4" s="22">
        <f>Factors!$I$7</f>
        <v>0.95</v>
      </c>
      <c r="J4" s="21">
        <f>Factors!$H$8</f>
        <v>1.2</v>
      </c>
      <c r="K4" s="22">
        <f>Factors!$I$8</f>
        <v>0.95</v>
      </c>
      <c r="L4" s="21">
        <f>Factors!$H$9</f>
        <v>1.35</v>
      </c>
      <c r="M4" s="22">
        <f>Factors!$I$9</f>
        <v>0.95</v>
      </c>
      <c r="N4" s="21">
        <f>Factors!$H$10</f>
        <v>1</v>
      </c>
      <c r="O4" s="22">
        <f>Factors!$I$10</f>
        <v>1</v>
      </c>
      <c r="P4" s="21">
        <f>Factors!$H$11</f>
        <v>1</v>
      </c>
      <c r="Q4" s="22">
        <f>Factors!$I$11</f>
        <v>1</v>
      </c>
      <c r="R4" s="21">
        <f>Factors!$H$12</f>
        <v>1.35</v>
      </c>
      <c r="S4" s="22">
        <f>Factors!$I$12</f>
        <v>0.95</v>
      </c>
      <c r="T4" s="21">
        <f>Factors!$H$13</f>
        <v>1.2</v>
      </c>
      <c r="U4" s="22">
        <f>Factors!$I$13</f>
        <v>0</v>
      </c>
      <c r="V4" s="23" t="str">
        <f>CONCATENATE("x",Factors!$H$14)</f>
        <v>x1.35</v>
      </c>
      <c r="W4" s="22">
        <f>Factors!$I$14</f>
        <v>0</v>
      </c>
      <c r="X4" s="23">
        <v>0</v>
      </c>
      <c r="Y4" s="22">
        <f>Factors!$I$14</f>
        <v>0</v>
      </c>
      <c r="Z4" s="21">
        <v>0</v>
      </c>
      <c r="AA4" s="22">
        <v>0</v>
      </c>
      <c r="AB4" s="21">
        <v>0</v>
      </c>
      <c r="AC4" s="22">
        <v>0</v>
      </c>
      <c r="AD4" s="21">
        <f>Factors!$H$17*Factors!$C$17</f>
        <v>0.77500000000000002</v>
      </c>
      <c r="AE4" s="22">
        <f>Factors!$I$17</f>
        <v>0</v>
      </c>
      <c r="AF4" s="21">
        <f>Factors!$H$18*Factors!$C$18</f>
        <v>0.87</v>
      </c>
      <c r="AG4" s="22">
        <f>Factors!$I$18</f>
        <v>0</v>
      </c>
      <c r="AH4" s="21">
        <f>Factors!$H$19*Factors!$C$19</f>
        <v>0.77500000000000002</v>
      </c>
      <c r="AI4" s="22">
        <f>Factors!$I$19</f>
        <v>0</v>
      </c>
      <c r="AJ4" s="21">
        <v>0</v>
      </c>
      <c r="AK4" s="22">
        <f>Factors!$I$19</f>
        <v>0</v>
      </c>
      <c r="AL4" s="21">
        <v>0</v>
      </c>
      <c r="AM4" s="22">
        <f>Factors!$I$19</f>
        <v>0</v>
      </c>
    </row>
    <row r="5" spans="1:39">
      <c r="A5" s="24" t="s">
        <v>37</v>
      </c>
      <c r="B5" s="11">
        <f>Factors!$H$4</f>
        <v>1.2</v>
      </c>
      <c r="C5" s="10">
        <f>Factors!$I$4</f>
        <v>0.95</v>
      </c>
      <c r="D5" s="11">
        <f>Factors!$H$5</f>
        <v>1.35</v>
      </c>
      <c r="E5" s="10">
        <f>Factors!$I$5</f>
        <v>0.95</v>
      </c>
      <c r="F5" s="11">
        <f>Factors!$H$6</f>
        <v>1.35</v>
      </c>
      <c r="G5" s="10">
        <f>Factors!$I$6</f>
        <v>0.95</v>
      </c>
      <c r="H5" s="11">
        <f>Factors!$H$7</f>
        <v>1.35</v>
      </c>
      <c r="I5" s="10">
        <f>Factors!$I$7</f>
        <v>0.95</v>
      </c>
      <c r="J5" s="11">
        <f>Factors!$H$8</f>
        <v>1.2</v>
      </c>
      <c r="K5" s="10">
        <f>Factors!$I$8</f>
        <v>0.95</v>
      </c>
      <c r="L5" s="11">
        <f>Factors!$H$9</f>
        <v>1.35</v>
      </c>
      <c r="M5" s="10">
        <f>Factors!$I$9</f>
        <v>0.95</v>
      </c>
      <c r="N5" s="11">
        <f>Factors!$H$10</f>
        <v>1</v>
      </c>
      <c r="O5" s="10">
        <f>Factors!$I$10</f>
        <v>1</v>
      </c>
      <c r="P5" s="11">
        <f>Factors!$H$11</f>
        <v>1</v>
      </c>
      <c r="Q5" s="10">
        <f>Factors!$I$11</f>
        <v>1</v>
      </c>
      <c r="R5" s="11">
        <f>Factors!$H$12</f>
        <v>1.35</v>
      </c>
      <c r="S5" s="10">
        <f>Factors!$I$12</f>
        <v>0.95</v>
      </c>
      <c r="T5" s="11">
        <f>Factors!$H$13</f>
        <v>1.2</v>
      </c>
      <c r="U5" s="10">
        <f>Factors!$I$13</f>
        <v>0</v>
      </c>
      <c r="V5" s="14">
        <v>0</v>
      </c>
      <c r="W5" s="10">
        <f>Factors!$I$14</f>
        <v>0</v>
      </c>
      <c r="X5" s="14" t="str">
        <f>CONCATENATE("x",Factors!$H$14)</f>
        <v>x1.35</v>
      </c>
      <c r="Y5" s="10">
        <f>Factors!$I$14</f>
        <v>0</v>
      </c>
      <c r="Z5" s="11">
        <v>0</v>
      </c>
      <c r="AA5" s="10">
        <v>0</v>
      </c>
      <c r="AB5" s="11">
        <v>0</v>
      </c>
      <c r="AC5" s="10">
        <v>0</v>
      </c>
      <c r="AD5" s="11">
        <f>Factors!$H$17*Factors!$C$17</f>
        <v>0.77500000000000002</v>
      </c>
      <c r="AE5" s="10">
        <f>Factors!$I$17</f>
        <v>0</v>
      </c>
      <c r="AF5" s="11">
        <f>Factors!$H$18*Factors!$C$18</f>
        <v>0.87</v>
      </c>
      <c r="AG5" s="10">
        <f>Factors!$I$18</f>
        <v>0</v>
      </c>
      <c r="AH5" s="11">
        <f>Factors!$H$19*Factors!$C$19</f>
        <v>0.77500000000000002</v>
      </c>
      <c r="AI5" s="10">
        <f>Factors!$I$19</f>
        <v>0</v>
      </c>
      <c r="AJ5" s="11">
        <v>0</v>
      </c>
      <c r="AK5" s="10">
        <f>Factors!$I$19</f>
        <v>0</v>
      </c>
      <c r="AL5" s="11">
        <v>0</v>
      </c>
      <c r="AM5" s="10">
        <f>Factors!$I$19</f>
        <v>0</v>
      </c>
    </row>
    <row r="6" spans="1:39">
      <c r="A6" s="8" t="s">
        <v>38</v>
      </c>
      <c r="B6" s="11">
        <f>Factors!$H$4</f>
        <v>1.2</v>
      </c>
      <c r="C6" s="12">
        <f>Factors!$I$4</f>
        <v>0.95</v>
      </c>
      <c r="D6" s="11">
        <f>Factors!$H$5</f>
        <v>1.35</v>
      </c>
      <c r="E6" s="10">
        <f>Factors!$I$5</f>
        <v>0.95</v>
      </c>
      <c r="F6" s="11">
        <f>Factors!$H$6</f>
        <v>1.35</v>
      </c>
      <c r="G6" s="10">
        <f>Factors!$I$6</f>
        <v>0.95</v>
      </c>
      <c r="H6" s="11">
        <f>Factors!$H$7</f>
        <v>1.35</v>
      </c>
      <c r="I6" s="10">
        <f>Factors!$I$7</f>
        <v>0.95</v>
      </c>
      <c r="J6" s="11">
        <f>Factors!$H$8</f>
        <v>1.2</v>
      </c>
      <c r="K6" s="10">
        <f>Factors!$I$8</f>
        <v>0.95</v>
      </c>
      <c r="L6" s="9">
        <f>Factors!$H$9</f>
        <v>1.35</v>
      </c>
      <c r="M6" s="12">
        <f>Factors!$I$9</f>
        <v>0.95</v>
      </c>
      <c r="N6" s="9">
        <f>Factors!$H$10</f>
        <v>1</v>
      </c>
      <c r="O6" s="12">
        <f>Factors!$I$10</f>
        <v>1</v>
      </c>
      <c r="P6" s="9">
        <f>Factors!$H$11</f>
        <v>1</v>
      </c>
      <c r="Q6" s="12">
        <f>Factors!$I$11</f>
        <v>1</v>
      </c>
      <c r="R6" s="11">
        <f>Factors!$H$12</f>
        <v>1.35</v>
      </c>
      <c r="S6" s="10">
        <f>Factors!$I$12</f>
        <v>0.95</v>
      </c>
      <c r="T6" s="11">
        <f>Factors!$H$13</f>
        <v>1.2</v>
      </c>
      <c r="U6" s="10">
        <f>Factors!$I$13</f>
        <v>0</v>
      </c>
      <c r="V6" s="11">
        <v>0</v>
      </c>
      <c r="W6" s="10">
        <v>0</v>
      </c>
      <c r="X6" s="11">
        <v>0</v>
      </c>
      <c r="Y6" s="10">
        <v>0</v>
      </c>
      <c r="Z6" s="11" t="str">
        <f>CONCATENATE("x",Factors!$H$15)</f>
        <v>x1.35</v>
      </c>
      <c r="AA6" s="10">
        <f>Factors!$I$15</f>
        <v>0</v>
      </c>
      <c r="AB6" s="11">
        <v>0</v>
      </c>
      <c r="AC6" s="10">
        <v>0</v>
      </c>
      <c r="AD6" s="11">
        <f>Factors!$H$17*Factors!$C$17</f>
        <v>0.77500000000000002</v>
      </c>
      <c r="AE6" s="10">
        <f>Factors!$I$17</f>
        <v>0</v>
      </c>
      <c r="AF6" s="11">
        <f>Factors!$H$18*Factors!$C$18</f>
        <v>0.87</v>
      </c>
      <c r="AG6" s="10">
        <f>Factors!$I$18</f>
        <v>0</v>
      </c>
      <c r="AH6" s="11">
        <f>Factors!$H$19*Factors!$C$19</f>
        <v>0.77500000000000002</v>
      </c>
      <c r="AI6" s="10">
        <f>Factors!$I$19</f>
        <v>0</v>
      </c>
      <c r="AJ6" s="11">
        <v>0</v>
      </c>
      <c r="AK6" s="10">
        <f>Factors!$I$19</f>
        <v>0</v>
      </c>
      <c r="AL6" s="11">
        <v>0</v>
      </c>
      <c r="AM6" s="10">
        <f>Factors!$I$19</f>
        <v>0</v>
      </c>
    </row>
    <row r="7" spans="1:39">
      <c r="A7" s="8" t="s">
        <v>39</v>
      </c>
      <c r="B7" s="11">
        <f>Factors!$H$4</f>
        <v>1.2</v>
      </c>
      <c r="C7" s="12">
        <f>Factors!$I$4</f>
        <v>0.95</v>
      </c>
      <c r="D7" s="11">
        <f>Factors!$H$5</f>
        <v>1.35</v>
      </c>
      <c r="E7" s="10">
        <f>Factors!$I$5</f>
        <v>0.95</v>
      </c>
      <c r="F7" s="11">
        <f>Factors!$H$6</f>
        <v>1.35</v>
      </c>
      <c r="G7" s="10">
        <f>Factors!$I$6</f>
        <v>0.95</v>
      </c>
      <c r="H7" s="11">
        <f>Factors!$H$7</f>
        <v>1.35</v>
      </c>
      <c r="I7" s="10">
        <f>Factors!$I$7</f>
        <v>0.95</v>
      </c>
      <c r="J7" s="11">
        <f>Factors!$H$8</f>
        <v>1.2</v>
      </c>
      <c r="K7" s="10">
        <f>Factors!$I$8</f>
        <v>0.95</v>
      </c>
      <c r="L7" s="9">
        <f>Factors!$H$9</f>
        <v>1.35</v>
      </c>
      <c r="M7" s="12">
        <f>Factors!$I$9</f>
        <v>0.95</v>
      </c>
      <c r="N7" s="9">
        <f>Factors!$H$10</f>
        <v>1</v>
      </c>
      <c r="O7" s="12">
        <f>Factors!$I$10</f>
        <v>1</v>
      </c>
      <c r="P7" s="9">
        <f>Factors!$H$11</f>
        <v>1</v>
      </c>
      <c r="Q7" s="12">
        <f>Factors!$I$11</f>
        <v>1</v>
      </c>
      <c r="R7" s="11">
        <f>Factors!$H$12</f>
        <v>1.35</v>
      </c>
      <c r="S7" s="10">
        <f>Factors!$I$12</f>
        <v>0.95</v>
      </c>
      <c r="T7" s="11">
        <f>Factors!$H$13</f>
        <v>1.2</v>
      </c>
      <c r="U7" s="10">
        <f>Factors!$I$13</f>
        <v>0</v>
      </c>
      <c r="V7" s="11">
        <v>0</v>
      </c>
      <c r="W7" s="10">
        <v>0</v>
      </c>
      <c r="X7" s="11">
        <v>0</v>
      </c>
      <c r="Y7" s="10">
        <v>0</v>
      </c>
      <c r="Z7" s="11">
        <v>0</v>
      </c>
      <c r="AA7" s="10">
        <v>0</v>
      </c>
      <c r="AB7" s="11" t="str">
        <f>CONCATENATE("x",Factors!$H$16)</f>
        <v>x1.35</v>
      </c>
      <c r="AC7" s="10">
        <f>Factors!$I$16</f>
        <v>0</v>
      </c>
      <c r="AD7" s="11">
        <f>Factors!$H$17*Factors!$C$17</f>
        <v>0.77500000000000002</v>
      </c>
      <c r="AE7" s="10">
        <f>Factors!$I$17</f>
        <v>0</v>
      </c>
      <c r="AF7" s="11">
        <f>Factors!$H$18*Factors!$C$18</f>
        <v>0.87</v>
      </c>
      <c r="AG7" s="10">
        <f>Factors!$I$18</f>
        <v>0</v>
      </c>
      <c r="AH7" s="11">
        <f>Factors!$H$19*Factors!$C$19</f>
        <v>0.77500000000000002</v>
      </c>
      <c r="AI7" s="10">
        <f>Factors!$I$19</f>
        <v>0</v>
      </c>
      <c r="AJ7" s="11">
        <v>0</v>
      </c>
      <c r="AK7" s="10">
        <f>Factors!$I$19</f>
        <v>0</v>
      </c>
      <c r="AL7" s="11">
        <v>0</v>
      </c>
      <c r="AM7" s="10">
        <f>Factors!$I$19</f>
        <v>0</v>
      </c>
    </row>
    <row r="8" spans="1:39">
      <c r="A8" s="8" t="s">
        <v>40</v>
      </c>
      <c r="B8" s="11">
        <f>Factors!$H$4</f>
        <v>1.2</v>
      </c>
      <c r="C8" s="12">
        <f>Factors!$I$4</f>
        <v>0.95</v>
      </c>
      <c r="D8" s="11">
        <f>Factors!$H$5</f>
        <v>1.35</v>
      </c>
      <c r="E8" s="10">
        <f>Factors!$I$5</f>
        <v>0.95</v>
      </c>
      <c r="F8" s="11">
        <f>Factors!$H$6</f>
        <v>1.35</v>
      </c>
      <c r="G8" s="10">
        <f>Factors!$I$6</f>
        <v>0.95</v>
      </c>
      <c r="H8" s="11">
        <f>Factors!$H$7</f>
        <v>1.35</v>
      </c>
      <c r="I8" s="10">
        <f>Factors!$I$7</f>
        <v>0.95</v>
      </c>
      <c r="J8" s="11">
        <f>Factors!$H$8</f>
        <v>1.2</v>
      </c>
      <c r="K8" s="10">
        <f>Factors!$I$8</f>
        <v>0.95</v>
      </c>
      <c r="L8" s="9">
        <f>Factors!$H$9</f>
        <v>1.35</v>
      </c>
      <c r="M8" s="12">
        <f>Factors!$I$9</f>
        <v>0.95</v>
      </c>
      <c r="N8" s="9">
        <f>Factors!$H$10</f>
        <v>1</v>
      </c>
      <c r="O8" s="12">
        <f>Factors!$I$10</f>
        <v>1</v>
      </c>
      <c r="P8" s="9">
        <f>Factors!$H$11</f>
        <v>1</v>
      </c>
      <c r="Q8" s="12">
        <f>Factors!$I$11</f>
        <v>1</v>
      </c>
      <c r="R8" s="11">
        <f>Factors!$H$12</f>
        <v>1.35</v>
      </c>
      <c r="S8" s="10">
        <f>Factors!$I$12</f>
        <v>0.95</v>
      </c>
      <c r="T8" s="11">
        <f>Factors!$H$13</f>
        <v>1.2</v>
      </c>
      <c r="U8" s="10">
        <f>Factors!$I$13</f>
        <v>0</v>
      </c>
      <c r="V8" s="11">
        <f>Factors!$H$14*Factors!$C$14</f>
        <v>1.0125000000000002</v>
      </c>
      <c r="W8" s="10">
        <f>Factors!$I$14</f>
        <v>0</v>
      </c>
      <c r="X8" s="11">
        <f>Factors!$H$14*Factors!$C$14</f>
        <v>1.0125000000000002</v>
      </c>
      <c r="Y8" s="10">
        <f>Factors!$I$14</f>
        <v>0</v>
      </c>
      <c r="Z8" s="11">
        <v>0</v>
      </c>
      <c r="AA8" s="10">
        <v>0</v>
      </c>
      <c r="AB8" s="11">
        <v>0</v>
      </c>
      <c r="AC8" s="10">
        <v>0</v>
      </c>
      <c r="AD8" s="11" t="str">
        <f>CONCATENATE("x",Factors!$H$17)</f>
        <v>x1.55</v>
      </c>
      <c r="AE8" s="10">
        <f>Factors!$I$17</f>
        <v>0</v>
      </c>
      <c r="AF8" s="11">
        <f>Factors!$H$18*Factors!$C$18</f>
        <v>0.87</v>
      </c>
      <c r="AG8" s="10">
        <f>Factors!$I$18</f>
        <v>0</v>
      </c>
      <c r="AH8" s="11">
        <f>Factors!$H$19*Factors!$C$19</f>
        <v>0.77500000000000002</v>
      </c>
      <c r="AI8" s="10">
        <f>Factors!$I$19</f>
        <v>0</v>
      </c>
      <c r="AJ8" s="11">
        <v>0</v>
      </c>
      <c r="AK8" s="10">
        <f>Factors!$I$19</f>
        <v>0</v>
      </c>
      <c r="AL8" s="11">
        <v>0</v>
      </c>
      <c r="AM8" s="10">
        <f>Factors!$I$19</f>
        <v>0</v>
      </c>
    </row>
    <row r="9" spans="1:39" ht="14.4" thickBot="1">
      <c r="A9" s="8" t="s">
        <v>44</v>
      </c>
      <c r="B9" s="11">
        <f>Factors!$H$4</f>
        <v>1.2</v>
      </c>
      <c r="C9" s="12">
        <f>Factors!$I$4</f>
        <v>0.95</v>
      </c>
      <c r="D9" s="11">
        <f>Factors!$H$5</f>
        <v>1.35</v>
      </c>
      <c r="E9" s="10">
        <f>Factors!$I$5</f>
        <v>0.95</v>
      </c>
      <c r="F9" s="11">
        <f>Factors!$H$6</f>
        <v>1.35</v>
      </c>
      <c r="G9" s="10">
        <f>Factors!$I$6</f>
        <v>0.95</v>
      </c>
      <c r="H9" s="11">
        <f>Factors!$H$7</f>
        <v>1.35</v>
      </c>
      <c r="I9" s="10">
        <f>Factors!$I$7</f>
        <v>0.95</v>
      </c>
      <c r="J9" s="11">
        <f>Factors!$H$8</f>
        <v>1.2</v>
      </c>
      <c r="K9" s="10">
        <f>Factors!$I$8</f>
        <v>0.95</v>
      </c>
      <c r="L9" s="9">
        <f>Factors!$H$9</f>
        <v>1.35</v>
      </c>
      <c r="M9" s="12">
        <f>Factors!$I$9</f>
        <v>0.95</v>
      </c>
      <c r="N9" s="9">
        <f>Factors!$H$10</f>
        <v>1</v>
      </c>
      <c r="O9" s="12">
        <f>Factors!$I$10</f>
        <v>1</v>
      </c>
      <c r="P9" s="9">
        <f>Factors!$H$11</f>
        <v>1</v>
      </c>
      <c r="Q9" s="12">
        <f>Factors!$I$11</f>
        <v>1</v>
      </c>
      <c r="R9" s="11">
        <f>Factors!$H$12</f>
        <v>1.35</v>
      </c>
      <c r="S9" s="10">
        <f>Factors!$I$12</f>
        <v>0.95</v>
      </c>
      <c r="T9" s="11">
        <f>Factors!$H$13</f>
        <v>1.2</v>
      </c>
      <c r="U9" s="10">
        <f>Factors!$I$13</f>
        <v>0</v>
      </c>
      <c r="V9" s="11">
        <f>Factors!$H$14*Factors!$C$14</f>
        <v>1.0125000000000002</v>
      </c>
      <c r="W9" s="10">
        <f>Factors!$I$14</f>
        <v>0</v>
      </c>
      <c r="X9" s="11">
        <f>Factors!$H$14*Factors!$C$14</f>
        <v>1.0125000000000002</v>
      </c>
      <c r="Y9" s="10">
        <f>Factors!$I$14</f>
        <v>0</v>
      </c>
      <c r="Z9" s="11">
        <v>0</v>
      </c>
      <c r="AA9" s="10">
        <v>0</v>
      </c>
      <c r="AB9" s="11">
        <v>0</v>
      </c>
      <c r="AC9" s="10">
        <v>0</v>
      </c>
      <c r="AD9" s="11">
        <f>Factors!$H$17*Factors!$C$17</f>
        <v>0.77500000000000002</v>
      </c>
      <c r="AE9" s="10">
        <f>Factors!$I$17</f>
        <v>0</v>
      </c>
      <c r="AF9" s="11" t="str">
        <f>CONCATENATE("x",Factors!$H$18)</f>
        <v>x1.45</v>
      </c>
      <c r="AG9" s="10">
        <f>Factors!$I$18</f>
        <v>0</v>
      </c>
      <c r="AH9" s="11">
        <f>Factors!$H$19*Factors!$C$19</f>
        <v>0.77500000000000002</v>
      </c>
      <c r="AI9" s="10">
        <f>Factors!$I$19</f>
        <v>0</v>
      </c>
      <c r="AJ9" s="11">
        <v>0</v>
      </c>
      <c r="AK9" s="10">
        <f>Factors!$I$19</f>
        <v>0</v>
      </c>
      <c r="AL9" s="11">
        <v>0</v>
      </c>
      <c r="AM9" s="10">
        <f>Factors!$I$19</f>
        <v>0</v>
      </c>
    </row>
    <row r="10" spans="1:39">
      <c r="A10" s="20" t="s">
        <v>61</v>
      </c>
      <c r="B10" s="21">
        <f>Factors!$J$4</f>
        <v>1</v>
      </c>
      <c r="C10" s="22">
        <f>Factors!$K$4</f>
        <v>1</v>
      </c>
      <c r="D10" s="21">
        <f>Factors!$J$5</f>
        <v>1</v>
      </c>
      <c r="E10" s="22">
        <f>Factors!$K$5</f>
        <v>1</v>
      </c>
      <c r="F10" s="21">
        <f>Factors!$J$6</f>
        <v>1</v>
      </c>
      <c r="G10" s="22">
        <f>Factors!$K$6</f>
        <v>1</v>
      </c>
      <c r="H10" s="21">
        <f>Factors!$J$7</f>
        <v>1</v>
      </c>
      <c r="I10" s="22">
        <f>Factors!$K$7</f>
        <v>1</v>
      </c>
      <c r="J10" s="21">
        <f>Factors!$J$8</f>
        <v>1</v>
      </c>
      <c r="K10" s="22">
        <f>Factors!$K$8</f>
        <v>1</v>
      </c>
      <c r="L10" s="21">
        <f>Factors!$J$9</f>
        <v>1</v>
      </c>
      <c r="M10" s="22">
        <f>Factors!$K$9</f>
        <v>1</v>
      </c>
      <c r="N10" s="21">
        <f>Factors!$J$10</f>
        <v>1</v>
      </c>
      <c r="O10" s="22">
        <f>Factors!$K$10</f>
        <v>1</v>
      </c>
      <c r="P10" s="21">
        <f>Factors!$J$11</f>
        <v>1</v>
      </c>
      <c r="Q10" s="22">
        <f>Factors!$K$11</f>
        <v>1</v>
      </c>
      <c r="R10" s="21">
        <f>Factors!$J$12</f>
        <v>1</v>
      </c>
      <c r="S10" s="22">
        <f>Factors!$K$12</f>
        <v>1</v>
      </c>
      <c r="T10" s="21">
        <f>Factors!$J$13</f>
        <v>1</v>
      </c>
      <c r="U10" s="22">
        <f>Factors!$K$13</f>
        <v>0</v>
      </c>
      <c r="V10" s="21" t="str">
        <f>CONCATENATE("x",Factors!$J$14)</f>
        <v>x1.15</v>
      </c>
      <c r="W10" s="22">
        <f>Factors!$K$14</f>
        <v>0</v>
      </c>
      <c r="X10" s="21">
        <v>0</v>
      </c>
      <c r="Y10" s="22">
        <f>Factors!$K$14</f>
        <v>0</v>
      </c>
      <c r="Z10" s="21">
        <v>0</v>
      </c>
      <c r="AA10" s="22">
        <v>0</v>
      </c>
      <c r="AB10" s="21">
        <v>0</v>
      </c>
      <c r="AC10" s="22">
        <v>0</v>
      </c>
      <c r="AD10" s="21">
        <f>Factors!$J$17*Factors!$C$17</f>
        <v>0.65</v>
      </c>
      <c r="AE10" s="22">
        <f>Factors!$K$17</f>
        <v>0</v>
      </c>
      <c r="AF10" s="21">
        <f>Factors!$J$18*Factors!$C$18</f>
        <v>0.72</v>
      </c>
      <c r="AG10" s="22">
        <f>Factors!$K$18</f>
        <v>0</v>
      </c>
      <c r="AH10" s="21">
        <f>Factors!$J$19*Factors!$C$19</f>
        <v>0.65</v>
      </c>
      <c r="AI10" s="22">
        <f>Factors!$K$19</f>
        <v>0</v>
      </c>
      <c r="AJ10" s="21">
        <v>0</v>
      </c>
      <c r="AK10" s="22">
        <f>Factors!$K$19</f>
        <v>0</v>
      </c>
      <c r="AL10" s="21">
        <v>0</v>
      </c>
      <c r="AM10" s="22">
        <f>Factors!$K$19</f>
        <v>0</v>
      </c>
    </row>
    <row r="11" spans="1:39">
      <c r="A11" s="24" t="s">
        <v>41</v>
      </c>
      <c r="B11" s="11">
        <f>Factors!$J$4</f>
        <v>1</v>
      </c>
      <c r="C11" s="10">
        <f>Factors!$K$4</f>
        <v>1</v>
      </c>
      <c r="D11" s="11">
        <f>Factors!$J$5</f>
        <v>1</v>
      </c>
      <c r="E11" s="10">
        <f>Factors!$K$5</f>
        <v>1</v>
      </c>
      <c r="F11" s="11">
        <f>Factors!$J$6</f>
        <v>1</v>
      </c>
      <c r="G11" s="10">
        <f>Factors!$K$6</f>
        <v>1</v>
      </c>
      <c r="H11" s="11">
        <f>Factors!$J$7</f>
        <v>1</v>
      </c>
      <c r="I11" s="10">
        <f>Factors!$K$7</f>
        <v>1</v>
      </c>
      <c r="J11" s="11">
        <f>Factors!$J$8</f>
        <v>1</v>
      </c>
      <c r="K11" s="10">
        <f>Factors!$K$8</f>
        <v>1</v>
      </c>
      <c r="L11" s="11">
        <f>Factors!$J$9</f>
        <v>1</v>
      </c>
      <c r="M11" s="10">
        <f>Factors!$K$9</f>
        <v>1</v>
      </c>
      <c r="N11" s="11">
        <f>Factors!$J$10</f>
        <v>1</v>
      </c>
      <c r="O11" s="10">
        <f>Factors!$K$10</f>
        <v>1</v>
      </c>
      <c r="P11" s="11">
        <f>Factors!$J$11</f>
        <v>1</v>
      </c>
      <c r="Q11" s="10">
        <f>Factors!$K$11</f>
        <v>1</v>
      </c>
      <c r="R11" s="11">
        <f>Factors!$J$12</f>
        <v>1</v>
      </c>
      <c r="S11" s="10">
        <f>Factors!$K$12</f>
        <v>1</v>
      </c>
      <c r="T11" s="11">
        <f>Factors!$J$13</f>
        <v>1</v>
      </c>
      <c r="U11" s="10">
        <f>Factors!$K$13</f>
        <v>0</v>
      </c>
      <c r="V11" s="11">
        <v>0</v>
      </c>
      <c r="W11" s="10">
        <f>Factors!$K$14</f>
        <v>0</v>
      </c>
      <c r="X11" s="11" t="str">
        <f>CONCATENATE("x",Factors!$J$14)</f>
        <v>x1.15</v>
      </c>
      <c r="Y11" s="10">
        <f>Factors!$K$14</f>
        <v>0</v>
      </c>
      <c r="Z11" s="11">
        <v>0</v>
      </c>
      <c r="AA11" s="10">
        <v>0</v>
      </c>
      <c r="AB11" s="11">
        <v>0</v>
      </c>
      <c r="AC11" s="10">
        <v>0</v>
      </c>
      <c r="AD11" s="11">
        <f>Factors!$J$17*Factors!$C$17</f>
        <v>0.65</v>
      </c>
      <c r="AE11" s="10">
        <f>Factors!$K$17</f>
        <v>0</v>
      </c>
      <c r="AF11" s="11">
        <f>Factors!$J$18*Factors!$C$18</f>
        <v>0.72</v>
      </c>
      <c r="AG11" s="10">
        <f>Factors!$K$18</f>
        <v>0</v>
      </c>
      <c r="AH11" s="11">
        <f>Factors!$J$19*Factors!$C$19</f>
        <v>0.65</v>
      </c>
      <c r="AI11" s="10">
        <f>Factors!$K$19</f>
        <v>0</v>
      </c>
      <c r="AJ11" s="11">
        <v>0</v>
      </c>
      <c r="AK11" s="10">
        <f>Factors!$K$19</f>
        <v>0</v>
      </c>
      <c r="AL11" s="11">
        <v>0</v>
      </c>
      <c r="AM11" s="10">
        <f>Factors!$K$19</f>
        <v>0</v>
      </c>
    </row>
    <row r="12" spans="1:39">
      <c r="A12" s="8" t="s">
        <v>42</v>
      </c>
      <c r="B12" s="11">
        <f>Factors!$J$4</f>
        <v>1</v>
      </c>
      <c r="C12" s="10">
        <f>Factors!$K$4</f>
        <v>1</v>
      </c>
      <c r="D12" s="11">
        <f>Factors!$J$5</f>
        <v>1</v>
      </c>
      <c r="E12" s="10">
        <f>Factors!$K$5</f>
        <v>1</v>
      </c>
      <c r="F12" s="11">
        <f>Factors!$J$6</f>
        <v>1</v>
      </c>
      <c r="G12" s="10">
        <f>Factors!$K$6</f>
        <v>1</v>
      </c>
      <c r="H12" s="11">
        <f>Factors!$J$7</f>
        <v>1</v>
      </c>
      <c r="I12" s="10">
        <f>Factors!$K$7</f>
        <v>1</v>
      </c>
      <c r="J12" s="11">
        <f>Factors!$J$8</f>
        <v>1</v>
      </c>
      <c r="K12" s="10">
        <f>Factors!$K$8</f>
        <v>1</v>
      </c>
      <c r="L12" s="11">
        <f>Factors!$J$9</f>
        <v>1</v>
      </c>
      <c r="M12" s="10">
        <f>Factors!$K$9</f>
        <v>1</v>
      </c>
      <c r="N12" s="11">
        <f>Factors!$J$10</f>
        <v>1</v>
      </c>
      <c r="O12" s="10">
        <f>Factors!$K$10</f>
        <v>1</v>
      </c>
      <c r="P12" s="11">
        <f>Factors!$J$11</f>
        <v>1</v>
      </c>
      <c r="Q12" s="10">
        <f>Factors!$K$11</f>
        <v>1</v>
      </c>
      <c r="R12" s="11">
        <f>Factors!$J$12</f>
        <v>1</v>
      </c>
      <c r="S12" s="10">
        <f>Factors!$K$12</f>
        <v>1</v>
      </c>
      <c r="T12" s="11">
        <f>Factors!$J$13</f>
        <v>1</v>
      </c>
      <c r="U12" s="10">
        <f>Factors!$K$13</f>
        <v>0</v>
      </c>
      <c r="V12" s="11">
        <v>0</v>
      </c>
      <c r="W12" s="10">
        <v>0</v>
      </c>
      <c r="X12" s="11">
        <v>0</v>
      </c>
      <c r="Y12" s="10">
        <v>0</v>
      </c>
      <c r="Z12" s="11" t="str">
        <f>CONCATENATE("x",Factors!$J$15)</f>
        <v>x1.15</v>
      </c>
      <c r="AA12" s="10">
        <f>Factors!$K$15</f>
        <v>0</v>
      </c>
      <c r="AB12" s="11">
        <v>0</v>
      </c>
      <c r="AC12" s="10">
        <v>0</v>
      </c>
      <c r="AD12" s="11">
        <f>Factors!$J$17*Factors!$C$17</f>
        <v>0.65</v>
      </c>
      <c r="AE12" s="10">
        <f>Factors!$K$17</f>
        <v>0</v>
      </c>
      <c r="AF12" s="11">
        <f>Factors!$J$18*Factors!$C$18</f>
        <v>0.72</v>
      </c>
      <c r="AG12" s="10">
        <f>Factors!$K$18</f>
        <v>0</v>
      </c>
      <c r="AH12" s="11">
        <f>Factors!$J$19*Factors!$C$19</f>
        <v>0.65</v>
      </c>
      <c r="AI12" s="10">
        <f>Factors!$K$19</f>
        <v>0</v>
      </c>
      <c r="AJ12" s="11">
        <v>0</v>
      </c>
      <c r="AK12" s="10">
        <f>Factors!$K$19</f>
        <v>0</v>
      </c>
      <c r="AL12" s="11">
        <v>0</v>
      </c>
      <c r="AM12" s="10">
        <f>Factors!$K$19</f>
        <v>0</v>
      </c>
    </row>
    <row r="13" spans="1:39">
      <c r="A13" s="8" t="s">
        <v>43</v>
      </c>
      <c r="B13" s="11">
        <f>Factors!$J$4</f>
        <v>1</v>
      </c>
      <c r="C13" s="10">
        <f>Factors!$K$4</f>
        <v>1</v>
      </c>
      <c r="D13" s="11">
        <f>Factors!$J$5</f>
        <v>1</v>
      </c>
      <c r="E13" s="10">
        <f>Factors!$K$5</f>
        <v>1</v>
      </c>
      <c r="F13" s="11">
        <f>Factors!$J$6</f>
        <v>1</v>
      </c>
      <c r="G13" s="10">
        <f>Factors!$K$6</f>
        <v>1</v>
      </c>
      <c r="H13" s="11">
        <f>Factors!$J$7</f>
        <v>1</v>
      </c>
      <c r="I13" s="10">
        <f>Factors!$K$7</f>
        <v>1</v>
      </c>
      <c r="J13" s="11">
        <f>Factors!$J$8</f>
        <v>1</v>
      </c>
      <c r="K13" s="10">
        <f>Factors!$K$8</f>
        <v>1</v>
      </c>
      <c r="L13" s="11">
        <f>Factors!$J$9</f>
        <v>1</v>
      </c>
      <c r="M13" s="10">
        <f>Factors!$K$9</f>
        <v>1</v>
      </c>
      <c r="N13" s="11">
        <f>Factors!$J$10</f>
        <v>1</v>
      </c>
      <c r="O13" s="10">
        <f>Factors!$K$10</f>
        <v>1</v>
      </c>
      <c r="P13" s="11">
        <f>Factors!$J$11</f>
        <v>1</v>
      </c>
      <c r="Q13" s="10">
        <f>Factors!$K$11</f>
        <v>1</v>
      </c>
      <c r="R13" s="11">
        <f>Factors!$J$12</f>
        <v>1</v>
      </c>
      <c r="S13" s="10">
        <f>Factors!$K$12</f>
        <v>1</v>
      </c>
      <c r="T13" s="11">
        <f>Factors!$J$13</f>
        <v>1</v>
      </c>
      <c r="U13" s="10">
        <f>Factors!$K$13</f>
        <v>0</v>
      </c>
      <c r="V13" s="11">
        <v>0</v>
      </c>
      <c r="W13" s="10">
        <v>0</v>
      </c>
      <c r="X13" s="11">
        <v>0</v>
      </c>
      <c r="Y13" s="10">
        <v>0</v>
      </c>
      <c r="Z13" s="11">
        <v>0</v>
      </c>
      <c r="AA13" s="10">
        <v>0</v>
      </c>
      <c r="AB13" s="11" t="str">
        <f>CONCATENATE("x",Factors!$J$16)</f>
        <v>x1.15</v>
      </c>
      <c r="AC13" s="10">
        <f>Factors!$K$16</f>
        <v>0</v>
      </c>
      <c r="AD13" s="11">
        <f>Factors!$J$17*Factors!$C$17</f>
        <v>0.65</v>
      </c>
      <c r="AE13" s="10">
        <f>Factors!$K$17</f>
        <v>0</v>
      </c>
      <c r="AF13" s="11">
        <f>Factors!$J$18*Factors!$C$18</f>
        <v>0.72</v>
      </c>
      <c r="AG13" s="10">
        <f>Factors!$K$18</f>
        <v>0</v>
      </c>
      <c r="AH13" s="11">
        <f>Factors!$J$19*Factors!$C$19</f>
        <v>0.65</v>
      </c>
      <c r="AI13" s="10">
        <f>Factors!$K$19</f>
        <v>0</v>
      </c>
      <c r="AJ13" s="11">
        <v>0</v>
      </c>
      <c r="AK13" s="10">
        <f>Factors!$K$19</f>
        <v>0</v>
      </c>
      <c r="AL13" s="11">
        <v>0</v>
      </c>
      <c r="AM13" s="10">
        <f>Factors!$K$19</f>
        <v>0</v>
      </c>
    </row>
    <row r="14" spans="1:39">
      <c r="A14" s="8" t="s">
        <v>45</v>
      </c>
      <c r="B14" s="11">
        <f>Factors!$J$4</f>
        <v>1</v>
      </c>
      <c r="C14" s="10">
        <f>Factors!$K$4</f>
        <v>1</v>
      </c>
      <c r="D14" s="11">
        <f>Factors!$J$5</f>
        <v>1</v>
      </c>
      <c r="E14" s="10">
        <f>Factors!$K$5</f>
        <v>1</v>
      </c>
      <c r="F14" s="11">
        <f>Factors!$J$6</f>
        <v>1</v>
      </c>
      <c r="G14" s="10">
        <f>Factors!$K$6</f>
        <v>1</v>
      </c>
      <c r="H14" s="11">
        <f>Factors!$J$7</f>
        <v>1</v>
      </c>
      <c r="I14" s="10">
        <f>Factors!$K$7</f>
        <v>1</v>
      </c>
      <c r="J14" s="11">
        <f>Factors!$J$8</f>
        <v>1</v>
      </c>
      <c r="K14" s="10">
        <f>Factors!$K$8</f>
        <v>1</v>
      </c>
      <c r="L14" s="11">
        <f>Factors!$J$9</f>
        <v>1</v>
      </c>
      <c r="M14" s="10">
        <f>Factors!$K$9</f>
        <v>1</v>
      </c>
      <c r="N14" s="11">
        <f>Factors!$J$10</f>
        <v>1</v>
      </c>
      <c r="O14" s="10">
        <f>Factors!$K$10</f>
        <v>1</v>
      </c>
      <c r="P14" s="11">
        <f>Factors!$J$11</f>
        <v>1</v>
      </c>
      <c r="Q14" s="10">
        <f>Factors!$K$11</f>
        <v>1</v>
      </c>
      <c r="R14" s="11">
        <f>Factors!$J$12</f>
        <v>1</v>
      </c>
      <c r="S14" s="10">
        <f>Factors!$K$12</f>
        <v>1</v>
      </c>
      <c r="T14" s="11">
        <f>Factors!$J$13</f>
        <v>1</v>
      </c>
      <c r="U14" s="10">
        <f>Factors!$K$13</f>
        <v>0</v>
      </c>
      <c r="V14" s="11">
        <f>Factors!$J$14*Factors!$C$14</f>
        <v>0.86249999999999993</v>
      </c>
      <c r="W14" s="10">
        <f>Factors!$K$14</f>
        <v>0</v>
      </c>
      <c r="X14" s="11">
        <f>Factors!$J$14*Factors!$C$14</f>
        <v>0.86249999999999993</v>
      </c>
      <c r="Y14" s="10">
        <f>Factors!$K$14</f>
        <v>0</v>
      </c>
      <c r="Z14" s="11">
        <v>0</v>
      </c>
      <c r="AA14" s="10">
        <v>0</v>
      </c>
      <c r="AB14" s="11">
        <v>0</v>
      </c>
      <c r="AC14" s="10">
        <v>0</v>
      </c>
      <c r="AD14" s="11" t="str">
        <f>CONCATENATE("x",Factors!$J$17)</f>
        <v>x1.3</v>
      </c>
      <c r="AE14" s="10">
        <f>Factors!$K$17</f>
        <v>0</v>
      </c>
      <c r="AF14" s="11">
        <f>Factors!$J$18*Factors!$C$18</f>
        <v>0.72</v>
      </c>
      <c r="AG14" s="10">
        <f>Factors!$K$18</f>
        <v>0</v>
      </c>
      <c r="AH14" s="11">
        <f>Factors!$J$19*Factors!$C$19</f>
        <v>0.65</v>
      </c>
      <c r="AI14" s="10">
        <f>Factors!$K$19</f>
        <v>0</v>
      </c>
      <c r="AJ14" s="11">
        <v>0</v>
      </c>
      <c r="AK14" s="10">
        <f>Factors!$K$19</f>
        <v>0</v>
      </c>
      <c r="AL14" s="11">
        <v>0</v>
      </c>
      <c r="AM14" s="10">
        <f>Factors!$K$19</f>
        <v>0</v>
      </c>
    </row>
    <row r="15" spans="1:39" ht="14.4" thickBot="1">
      <c r="A15" s="8" t="s">
        <v>46</v>
      </c>
      <c r="B15" s="11">
        <f>Factors!$J$4</f>
        <v>1</v>
      </c>
      <c r="C15" s="10">
        <f>Factors!$K$4</f>
        <v>1</v>
      </c>
      <c r="D15" s="11">
        <f>Factors!$J$5</f>
        <v>1</v>
      </c>
      <c r="E15" s="10">
        <f>Factors!$K$5</f>
        <v>1</v>
      </c>
      <c r="F15" s="11">
        <f>Factors!$J$6</f>
        <v>1</v>
      </c>
      <c r="G15" s="10">
        <f>Factors!$K$6</f>
        <v>1</v>
      </c>
      <c r="H15" s="11">
        <f>Factors!$J$7</f>
        <v>1</v>
      </c>
      <c r="I15" s="10">
        <f>Factors!$K$7</f>
        <v>1</v>
      </c>
      <c r="J15" s="11">
        <f>Factors!$J$8</f>
        <v>1</v>
      </c>
      <c r="K15" s="10">
        <f>Factors!$K$8</f>
        <v>1</v>
      </c>
      <c r="L15" s="11">
        <f>Factors!$J$9</f>
        <v>1</v>
      </c>
      <c r="M15" s="10">
        <f>Factors!$K$9</f>
        <v>1</v>
      </c>
      <c r="N15" s="11">
        <f>Factors!$J$10</f>
        <v>1</v>
      </c>
      <c r="O15" s="10">
        <f>Factors!$K$10</f>
        <v>1</v>
      </c>
      <c r="P15" s="11">
        <f>Factors!$J$11</f>
        <v>1</v>
      </c>
      <c r="Q15" s="10">
        <f>Factors!$K$11</f>
        <v>1</v>
      </c>
      <c r="R15" s="11">
        <f>Factors!$J$12</f>
        <v>1</v>
      </c>
      <c r="S15" s="10">
        <f>Factors!$K$12</f>
        <v>1</v>
      </c>
      <c r="T15" s="11">
        <f>Factors!$J$13</f>
        <v>1</v>
      </c>
      <c r="U15" s="10">
        <f>Factors!$K$13</f>
        <v>0</v>
      </c>
      <c r="V15" s="11">
        <f>Factors!$J$14*Factors!$C$14</f>
        <v>0.86249999999999993</v>
      </c>
      <c r="W15" s="10">
        <f>Factors!$K$14</f>
        <v>0</v>
      </c>
      <c r="X15" s="11">
        <f>Factors!$J$14*Factors!$C$14</f>
        <v>0.86249999999999993</v>
      </c>
      <c r="Y15" s="10">
        <f>Factors!$K$14</f>
        <v>0</v>
      </c>
      <c r="Z15" s="11">
        <v>0</v>
      </c>
      <c r="AA15" s="10">
        <v>0</v>
      </c>
      <c r="AB15" s="11">
        <v>0</v>
      </c>
      <c r="AC15" s="10">
        <v>0</v>
      </c>
      <c r="AD15" s="11">
        <f>Factors!$J$17*Factors!$C$17</f>
        <v>0.65</v>
      </c>
      <c r="AE15" s="10">
        <f>Factors!$K$17</f>
        <v>0</v>
      </c>
      <c r="AF15" s="11" t="str">
        <f>CONCATENATE("x",Factors!$J$18)</f>
        <v>x1.2</v>
      </c>
      <c r="AG15" s="10">
        <f>Factors!$K$18</f>
        <v>0</v>
      </c>
      <c r="AH15" s="11">
        <f>Factors!$J$19*Factors!$C$19</f>
        <v>0.65</v>
      </c>
      <c r="AI15" s="10">
        <f>Factors!$K$19</f>
        <v>0</v>
      </c>
      <c r="AJ15" s="11">
        <v>0</v>
      </c>
      <c r="AK15" s="10">
        <f>Factors!$K$19</f>
        <v>0</v>
      </c>
      <c r="AL15" s="11">
        <v>0</v>
      </c>
      <c r="AM15" s="10">
        <f>Factors!$K$19</f>
        <v>0</v>
      </c>
    </row>
    <row r="16" spans="1:39">
      <c r="A16" s="20" t="s">
        <v>62</v>
      </c>
      <c r="B16" s="21">
        <f>Factors!$L$4</f>
        <v>1</v>
      </c>
      <c r="C16" s="22">
        <f>Factors!$M$4</f>
        <v>1</v>
      </c>
      <c r="D16" s="21">
        <f>Factors!$L$5</f>
        <v>1</v>
      </c>
      <c r="E16" s="22">
        <f>Factors!$M$5</f>
        <v>1</v>
      </c>
      <c r="F16" s="21">
        <f>Factors!$L$6</f>
        <v>1</v>
      </c>
      <c r="G16" s="22">
        <f>Factors!$M$6</f>
        <v>1</v>
      </c>
      <c r="H16" s="21">
        <f>Factors!$L$7</f>
        <v>1</v>
      </c>
      <c r="I16" s="22">
        <f>Factors!$M$7</f>
        <v>1</v>
      </c>
      <c r="J16" s="21">
        <f>Factors!$L$8</f>
        <v>1</v>
      </c>
      <c r="K16" s="22">
        <f>Factors!$M$8</f>
        <v>1</v>
      </c>
      <c r="L16" s="21">
        <f>Factors!$L$9</f>
        <v>1</v>
      </c>
      <c r="M16" s="22">
        <f>Factors!$M$9</f>
        <v>1</v>
      </c>
      <c r="N16" s="21">
        <f>Factors!$L$10</f>
        <v>1</v>
      </c>
      <c r="O16" s="22">
        <f>Factors!$M$10</f>
        <v>1</v>
      </c>
      <c r="P16" s="21">
        <f>Factors!$L$11</f>
        <v>1</v>
      </c>
      <c r="Q16" s="22">
        <f>Factors!$M$11</f>
        <v>1</v>
      </c>
      <c r="R16" s="21">
        <f>Factors!$L$12</f>
        <v>1</v>
      </c>
      <c r="S16" s="22">
        <f>Factors!$M$12</f>
        <v>1</v>
      </c>
      <c r="T16" s="21">
        <f>Factors!$L$13</f>
        <v>1</v>
      </c>
      <c r="U16" s="22">
        <f>Factors!$M$13</f>
        <v>0</v>
      </c>
      <c r="V16" s="21" t="str">
        <f>CONCATENATE("x",Factors!$L$14)</f>
        <v>x1</v>
      </c>
      <c r="W16" s="22">
        <f>Factors!$M$14</f>
        <v>0</v>
      </c>
      <c r="X16" s="21">
        <v>0</v>
      </c>
      <c r="Y16" s="22">
        <f>Factors!$M$14</f>
        <v>0</v>
      </c>
      <c r="Z16" s="21">
        <v>0</v>
      </c>
      <c r="AA16" s="22">
        <v>0</v>
      </c>
      <c r="AB16" s="21">
        <v>0</v>
      </c>
      <c r="AC16" s="22">
        <v>0</v>
      </c>
      <c r="AD16" s="21">
        <f>Factors!$L$17*Factors!$C$17</f>
        <v>0.5</v>
      </c>
      <c r="AE16" s="22">
        <f>Factors!$M$17</f>
        <v>0</v>
      </c>
      <c r="AF16" s="21">
        <f>Factors!$L$18*Factors!$C$18</f>
        <v>0.6</v>
      </c>
      <c r="AG16" s="22">
        <f>Factors!$M$18</f>
        <v>0</v>
      </c>
      <c r="AH16" s="21">
        <f>Factors!$L$19*Factors!$C$19</f>
        <v>0.5</v>
      </c>
      <c r="AI16" s="22">
        <f>Factors!$M$19</f>
        <v>0</v>
      </c>
      <c r="AJ16" s="21">
        <v>0</v>
      </c>
      <c r="AK16" s="22">
        <f>Factors!$M$19</f>
        <v>0</v>
      </c>
      <c r="AL16" s="21">
        <v>0</v>
      </c>
      <c r="AM16" s="22">
        <f>Factors!$M$19</f>
        <v>0</v>
      </c>
    </row>
    <row r="17" spans="1:39">
      <c r="A17" s="24" t="s">
        <v>48</v>
      </c>
      <c r="B17" s="11">
        <f>Factors!$L$4</f>
        <v>1</v>
      </c>
      <c r="C17" s="10">
        <f>Factors!$M$4</f>
        <v>1</v>
      </c>
      <c r="D17" s="11">
        <f>Factors!$L$5</f>
        <v>1</v>
      </c>
      <c r="E17" s="10">
        <f>Factors!$M$5</f>
        <v>1</v>
      </c>
      <c r="F17" s="11">
        <f>Factors!$L$6</f>
        <v>1</v>
      </c>
      <c r="G17" s="10">
        <f>Factors!$M$6</f>
        <v>1</v>
      </c>
      <c r="H17" s="11">
        <f>Factors!$L$7</f>
        <v>1</v>
      </c>
      <c r="I17" s="10">
        <f>Factors!$M$7</f>
        <v>1</v>
      </c>
      <c r="J17" s="11">
        <f>Factors!$L$8</f>
        <v>1</v>
      </c>
      <c r="K17" s="10">
        <f>Factors!$M$8</f>
        <v>1</v>
      </c>
      <c r="L17" s="11">
        <f>Factors!$L$9</f>
        <v>1</v>
      </c>
      <c r="M17" s="10">
        <f>Factors!$M$9</f>
        <v>1</v>
      </c>
      <c r="N17" s="11">
        <f>Factors!$L$10</f>
        <v>1</v>
      </c>
      <c r="O17" s="10">
        <f>Factors!$M$10</f>
        <v>1</v>
      </c>
      <c r="P17" s="11">
        <f>Factors!$L$11</f>
        <v>1</v>
      </c>
      <c r="Q17" s="10">
        <f>Factors!$M$11</f>
        <v>1</v>
      </c>
      <c r="R17" s="11">
        <f>Factors!$L$12</f>
        <v>1</v>
      </c>
      <c r="S17" s="10">
        <f>Factors!$M$12</f>
        <v>1</v>
      </c>
      <c r="T17" s="11">
        <f>Factors!$L$13</f>
        <v>1</v>
      </c>
      <c r="U17" s="10">
        <f>Factors!$M$13</f>
        <v>0</v>
      </c>
      <c r="V17" s="11">
        <v>0</v>
      </c>
      <c r="W17" s="10">
        <f>Factors!$M$14</f>
        <v>0</v>
      </c>
      <c r="X17" s="11" t="str">
        <f>CONCATENATE("x",Factors!$L$14)</f>
        <v>x1</v>
      </c>
      <c r="Y17" s="10">
        <f>Factors!$M$14</f>
        <v>0</v>
      </c>
      <c r="Z17" s="11">
        <v>0</v>
      </c>
      <c r="AA17" s="10">
        <v>0</v>
      </c>
      <c r="AB17" s="11">
        <v>0</v>
      </c>
      <c r="AC17" s="10">
        <v>0</v>
      </c>
      <c r="AD17" s="11">
        <f>Factors!$L$17*Factors!$C$17</f>
        <v>0.5</v>
      </c>
      <c r="AE17" s="10">
        <f>Factors!$M$17</f>
        <v>0</v>
      </c>
      <c r="AF17" s="11">
        <f>Factors!$L$18*Factors!$C$18</f>
        <v>0.6</v>
      </c>
      <c r="AG17" s="10">
        <f>Factors!$M$18</f>
        <v>0</v>
      </c>
      <c r="AH17" s="11">
        <f>Factors!$L$19*Factors!$C$19</f>
        <v>0.5</v>
      </c>
      <c r="AI17" s="10">
        <f>Factors!$M$19</f>
        <v>0</v>
      </c>
      <c r="AJ17" s="11">
        <v>0</v>
      </c>
      <c r="AK17" s="10">
        <f>Factors!$M$19</f>
        <v>0</v>
      </c>
      <c r="AL17" s="11">
        <v>0</v>
      </c>
      <c r="AM17" s="10">
        <f>Factors!$M$19</f>
        <v>0</v>
      </c>
    </row>
    <row r="18" spans="1:39">
      <c r="A18" s="8" t="s">
        <v>49</v>
      </c>
      <c r="B18" s="11">
        <f>Factors!$L$4</f>
        <v>1</v>
      </c>
      <c r="C18" s="10">
        <f>Factors!$M$4</f>
        <v>1</v>
      </c>
      <c r="D18" s="11">
        <f>Factors!$L$5</f>
        <v>1</v>
      </c>
      <c r="E18" s="10">
        <f>Factors!$M$5</f>
        <v>1</v>
      </c>
      <c r="F18" s="11">
        <f>Factors!$L$6</f>
        <v>1</v>
      </c>
      <c r="G18" s="10">
        <f>Factors!$M$6</f>
        <v>1</v>
      </c>
      <c r="H18" s="11">
        <f>Factors!$L$7</f>
        <v>1</v>
      </c>
      <c r="I18" s="10">
        <f>Factors!$M$7</f>
        <v>1</v>
      </c>
      <c r="J18" s="11">
        <f>Factors!$L$8</f>
        <v>1</v>
      </c>
      <c r="K18" s="10">
        <f>Factors!$M$8</f>
        <v>1</v>
      </c>
      <c r="L18" s="11">
        <f>Factors!$L$9</f>
        <v>1</v>
      </c>
      <c r="M18" s="10">
        <f>Factors!$M$9</f>
        <v>1</v>
      </c>
      <c r="N18" s="11">
        <f>Factors!$L$10</f>
        <v>1</v>
      </c>
      <c r="O18" s="10">
        <f>Factors!$M$10</f>
        <v>1</v>
      </c>
      <c r="P18" s="11">
        <f>Factors!$L$11</f>
        <v>1</v>
      </c>
      <c r="Q18" s="10">
        <f>Factors!$M$11</f>
        <v>1</v>
      </c>
      <c r="R18" s="11">
        <f>Factors!$L$12</f>
        <v>1</v>
      </c>
      <c r="S18" s="10">
        <f>Factors!$M$12</f>
        <v>1</v>
      </c>
      <c r="T18" s="11">
        <f>Factors!$L$13</f>
        <v>1</v>
      </c>
      <c r="U18" s="10">
        <f>Factors!$M$13</f>
        <v>0</v>
      </c>
      <c r="V18" s="11">
        <v>0</v>
      </c>
      <c r="W18" s="10">
        <v>0</v>
      </c>
      <c r="X18" s="11">
        <v>0</v>
      </c>
      <c r="Y18" s="10">
        <v>0</v>
      </c>
      <c r="Z18" s="11" t="str">
        <f>CONCATENATE("x",Factors!$L$15)</f>
        <v>x1</v>
      </c>
      <c r="AA18" s="10">
        <f>Factors!$M$15</f>
        <v>0</v>
      </c>
      <c r="AB18" s="11">
        <v>0</v>
      </c>
      <c r="AC18" s="10">
        <v>0</v>
      </c>
      <c r="AD18" s="11">
        <f>Factors!$L$17*Factors!$C$17</f>
        <v>0.5</v>
      </c>
      <c r="AE18" s="10">
        <f>Factors!$M$17</f>
        <v>0</v>
      </c>
      <c r="AF18" s="11">
        <f>Factors!$L$18*Factors!$C$18</f>
        <v>0.6</v>
      </c>
      <c r="AG18" s="10">
        <f>Factors!$M$18</f>
        <v>0</v>
      </c>
      <c r="AH18" s="11">
        <f>Factors!$L$19*Factors!$C$19</f>
        <v>0.5</v>
      </c>
      <c r="AI18" s="10">
        <f>Factors!$M$19</f>
        <v>0</v>
      </c>
      <c r="AJ18" s="11">
        <v>0</v>
      </c>
      <c r="AK18" s="10">
        <f>Factors!$M$19</f>
        <v>0</v>
      </c>
      <c r="AL18" s="11">
        <v>0</v>
      </c>
      <c r="AM18" s="10">
        <f>Factors!$M$19</f>
        <v>0</v>
      </c>
    </row>
    <row r="19" spans="1:39">
      <c r="A19" s="8" t="s">
        <v>50</v>
      </c>
      <c r="B19" s="11">
        <f>Factors!$L$4</f>
        <v>1</v>
      </c>
      <c r="C19" s="10">
        <f>Factors!$M$4</f>
        <v>1</v>
      </c>
      <c r="D19" s="11">
        <f>Factors!$L$5</f>
        <v>1</v>
      </c>
      <c r="E19" s="10">
        <f>Factors!$M$5</f>
        <v>1</v>
      </c>
      <c r="F19" s="11">
        <f>Factors!$L$6</f>
        <v>1</v>
      </c>
      <c r="G19" s="10">
        <f>Factors!$M$6</f>
        <v>1</v>
      </c>
      <c r="H19" s="11">
        <f>Factors!$L$7</f>
        <v>1</v>
      </c>
      <c r="I19" s="10">
        <f>Factors!$M$7</f>
        <v>1</v>
      </c>
      <c r="J19" s="11">
        <f>Factors!$L$8</f>
        <v>1</v>
      </c>
      <c r="K19" s="10">
        <f>Factors!$M$8</f>
        <v>1</v>
      </c>
      <c r="L19" s="11">
        <f>Factors!$L$9</f>
        <v>1</v>
      </c>
      <c r="M19" s="10">
        <f>Factors!$M$9</f>
        <v>1</v>
      </c>
      <c r="N19" s="11">
        <f>Factors!$L$10</f>
        <v>1</v>
      </c>
      <c r="O19" s="10">
        <f>Factors!$M$10</f>
        <v>1</v>
      </c>
      <c r="P19" s="11">
        <f>Factors!$L$11</f>
        <v>1</v>
      </c>
      <c r="Q19" s="10">
        <f>Factors!$M$11</f>
        <v>1</v>
      </c>
      <c r="R19" s="11">
        <f>Factors!$L$12</f>
        <v>1</v>
      </c>
      <c r="S19" s="10">
        <f>Factors!$M$12</f>
        <v>1</v>
      </c>
      <c r="T19" s="11">
        <f>Factors!$L$13</f>
        <v>1</v>
      </c>
      <c r="U19" s="10">
        <f>Factors!$M$13</f>
        <v>0</v>
      </c>
      <c r="V19" s="11">
        <v>0</v>
      </c>
      <c r="W19" s="10">
        <v>0</v>
      </c>
      <c r="X19" s="11">
        <v>0</v>
      </c>
      <c r="Y19" s="10">
        <v>0</v>
      </c>
      <c r="Z19" s="11">
        <v>0</v>
      </c>
      <c r="AA19" s="10">
        <v>0</v>
      </c>
      <c r="AB19" s="11" t="str">
        <f>CONCATENATE("x",Factors!$L$16)</f>
        <v>x1</v>
      </c>
      <c r="AC19" s="10">
        <f>Factors!$M$16</f>
        <v>0</v>
      </c>
      <c r="AD19" s="11">
        <f>Factors!$L$17*Factors!$C$17</f>
        <v>0.5</v>
      </c>
      <c r="AE19" s="10">
        <f>Factors!$M$17</f>
        <v>0</v>
      </c>
      <c r="AF19" s="11">
        <f>Factors!$L$18*Factors!$C$18</f>
        <v>0.6</v>
      </c>
      <c r="AG19" s="10">
        <f>Factors!$M$18</f>
        <v>0</v>
      </c>
      <c r="AH19" s="11">
        <f>Factors!$L$19*Factors!$C$19</f>
        <v>0.5</v>
      </c>
      <c r="AI19" s="10">
        <f>Factors!$M$19</f>
        <v>0</v>
      </c>
      <c r="AJ19" s="11">
        <v>0</v>
      </c>
      <c r="AK19" s="10">
        <f>Factors!$M$19</f>
        <v>0</v>
      </c>
      <c r="AL19" s="11">
        <v>0</v>
      </c>
      <c r="AM19" s="10">
        <f>Factors!$M$19</f>
        <v>0</v>
      </c>
    </row>
    <row r="20" spans="1:39">
      <c r="A20" s="8" t="s">
        <v>51</v>
      </c>
      <c r="B20" s="11">
        <f>Factors!$L$4</f>
        <v>1</v>
      </c>
      <c r="C20" s="10">
        <f>Factors!$M$4</f>
        <v>1</v>
      </c>
      <c r="D20" s="11">
        <f>Factors!$L$5</f>
        <v>1</v>
      </c>
      <c r="E20" s="10">
        <f>Factors!$M$5</f>
        <v>1</v>
      </c>
      <c r="F20" s="11">
        <f>Factors!$L$6</f>
        <v>1</v>
      </c>
      <c r="G20" s="10">
        <f>Factors!$M$6</f>
        <v>1</v>
      </c>
      <c r="H20" s="11">
        <f>Factors!$L$7</f>
        <v>1</v>
      </c>
      <c r="I20" s="10">
        <f>Factors!$M$7</f>
        <v>1</v>
      </c>
      <c r="J20" s="11">
        <f>Factors!$L$8</f>
        <v>1</v>
      </c>
      <c r="K20" s="10">
        <f>Factors!$M$8</f>
        <v>1</v>
      </c>
      <c r="L20" s="11">
        <f>Factors!$L$9</f>
        <v>1</v>
      </c>
      <c r="M20" s="10">
        <f>Factors!$M$9</f>
        <v>1</v>
      </c>
      <c r="N20" s="11">
        <f>Factors!$L$10</f>
        <v>1</v>
      </c>
      <c r="O20" s="10">
        <f>Factors!$M$10</f>
        <v>1</v>
      </c>
      <c r="P20" s="11">
        <f>Factors!$L$11</f>
        <v>1</v>
      </c>
      <c r="Q20" s="10">
        <f>Factors!$M$11</f>
        <v>1</v>
      </c>
      <c r="R20" s="11">
        <f>Factors!$L$12</f>
        <v>1</v>
      </c>
      <c r="S20" s="10">
        <f>Factors!$M$12</f>
        <v>1</v>
      </c>
      <c r="T20" s="11">
        <f>Factors!$L$13</f>
        <v>1</v>
      </c>
      <c r="U20" s="10">
        <f>Factors!$M$13</f>
        <v>0</v>
      </c>
      <c r="V20" s="11">
        <f>Factors!$L$14*Factors!$C$14</f>
        <v>0.75</v>
      </c>
      <c r="W20" s="10">
        <f>Factors!$M$14</f>
        <v>0</v>
      </c>
      <c r="X20" s="11">
        <f>Factors!$L$14*Factors!$C$14</f>
        <v>0.75</v>
      </c>
      <c r="Y20" s="10">
        <f>Factors!$M$14</f>
        <v>0</v>
      </c>
      <c r="Z20" s="11">
        <v>0</v>
      </c>
      <c r="AA20" s="10">
        <v>0</v>
      </c>
      <c r="AB20" s="11">
        <v>0</v>
      </c>
      <c r="AC20" s="10">
        <v>0</v>
      </c>
      <c r="AD20" s="11" t="str">
        <f>CONCATENATE("x",Factors!$L$17)</f>
        <v>x1</v>
      </c>
      <c r="AE20" s="10">
        <f>Factors!$M$17</f>
        <v>0</v>
      </c>
      <c r="AF20" s="11">
        <f>Factors!$L$18*Factors!$C$18</f>
        <v>0.6</v>
      </c>
      <c r="AG20" s="10">
        <f>Factors!$M$18</f>
        <v>0</v>
      </c>
      <c r="AH20" s="11">
        <f>Factors!$L$19*Factors!$C$19</f>
        <v>0.5</v>
      </c>
      <c r="AI20" s="10">
        <f>Factors!$M$19</f>
        <v>0</v>
      </c>
      <c r="AJ20" s="11">
        <v>0</v>
      </c>
      <c r="AK20" s="10">
        <f>Factors!$M$19</f>
        <v>0</v>
      </c>
      <c r="AL20" s="11">
        <v>0</v>
      </c>
      <c r="AM20" s="10">
        <f>Factors!$M$19</f>
        <v>0</v>
      </c>
    </row>
    <row r="21" spans="1:39" ht="14.4" thickBot="1">
      <c r="A21" s="8" t="s">
        <v>52</v>
      </c>
      <c r="B21" s="11">
        <f>Factors!$L$4</f>
        <v>1</v>
      </c>
      <c r="C21" s="10">
        <f>Factors!$M$4</f>
        <v>1</v>
      </c>
      <c r="D21" s="11">
        <f>Factors!$L$5</f>
        <v>1</v>
      </c>
      <c r="E21" s="10">
        <f>Factors!$M$5</f>
        <v>1</v>
      </c>
      <c r="F21" s="11">
        <f>Factors!$L$6</f>
        <v>1</v>
      </c>
      <c r="G21" s="10">
        <f>Factors!$M$6</f>
        <v>1</v>
      </c>
      <c r="H21" s="11">
        <f>Factors!$L$7</f>
        <v>1</v>
      </c>
      <c r="I21" s="10">
        <f>Factors!$M$7</f>
        <v>1</v>
      </c>
      <c r="J21" s="11">
        <f>Factors!$L$8</f>
        <v>1</v>
      </c>
      <c r="K21" s="10">
        <f>Factors!$M$8</f>
        <v>1</v>
      </c>
      <c r="L21" s="11">
        <f>Factors!$L$9</f>
        <v>1</v>
      </c>
      <c r="M21" s="10">
        <f>Factors!$M$9</f>
        <v>1</v>
      </c>
      <c r="N21" s="11">
        <f>Factors!$L$10</f>
        <v>1</v>
      </c>
      <c r="O21" s="10">
        <f>Factors!$M$10</f>
        <v>1</v>
      </c>
      <c r="P21" s="11">
        <f>Factors!$L$11</f>
        <v>1</v>
      </c>
      <c r="Q21" s="10">
        <f>Factors!$M$11</f>
        <v>1</v>
      </c>
      <c r="R21" s="11">
        <f>Factors!$L$12</f>
        <v>1</v>
      </c>
      <c r="S21" s="10">
        <f>Factors!$M$12</f>
        <v>1</v>
      </c>
      <c r="T21" s="11">
        <f>Factors!$L$13</f>
        <v>1</v>
      </c>
      <c r="U21" s="10">
        <f>Factors!$M$13</f>
        <v>0</v>
      </c>
      <c r="V21" s="11">
        <f>Factors!$L$14*Factors!$C$14</f>
        <v>0.75</v>
      </c>
      <c r="W21" s="10">
        <f>Factors!$M$14</f>
        <v>0</v>
      </c>
      <c r="X21" s="11">
        <f>Factors!$L$14*Factors!$C$14</f>
        <v>0.75</v>
      </c>
      <c r="Y21" s="10">
        <f>Factors!$M$14</f>
        <v>0</v>
      </c>
      <c r="Z21" s="11">
        <v>0</v>
      </c>
      <c r="AA21" s="10">
        <v>0</v>
      </c>
      <c r="AB21" s="11">
        <v>0</v>
      </c>
      <c r="AC21" s="10">
        <v>0</v>
      </c>
      <c r="AD21" s="11">
        <f>Factors!$L$17*Factors!$C$17</f>
        <v>0.5</v>
      </c>
      <c r="AE21" s="10">
        <f>Factors!$M$17</f>
        <v>0</v>
      </c>
      <c r="AF21" s="11" t="str">
        <f>CONCATENATE("x",Factors!$L$18)</f>
        <v>x1</v>
      </c>
      <c r="AG21" s="10">
        <f>Factors!$M$18</f>
        <v>0</v>
      </c>
      <c r="AH21" s="11">
        <f>Factors!$L$19*Factors!$C$19</f>
        <v>0.5</v>
      </c>
      <c r="AI21" s="10">
        <f>Factors!$M$19</f>
        <v>0</v>
      </c>
      <c r="AJ21" s="11">
        <v>0</v>
      </c>
      <c r="AK21" s="10">
        <f>Factors!$M$19</f>
        <v>0</v>
      </c>
      <c r="AL21" s="11">
        <v>0</v>
      </c>
      <c r="AM21" s="10">
        <f>Factors!$M$19</f>
        <v>0</v>
      </c>
    </row>
    <row r="22" spans="1:39">
      <c r="A22" s="20" t="s">
        <v>63</v>
      </c>
      <c r="B22" s="21">
        <f>Factors!$L$4</f>
        <v>1</v>
      </c>
      <c r="C22" s="22">
        <f>Factors!$M$4</f>
        <v>1</v>
      </c>
      <c r="D22" s="21">
        <f>Factors!$L$5</f>
        <v>1</v>
      </c>
      <c r="E22" s="22">
        <f>Factors!$M$5</f>
        <v>1</v>
      </c>
      <c r="F22" s="21">
        <f>Factors!$L$6</f>
        <v>1</v>
      </c>
      <c r="G22" s="22">
        <f>Factors!$M$6</f>
        <v>1</v>
      </c>
      <c r="H22" s="21">
        <f>Factors!$L$7</f>
        <v>1</v>
      </c>
      <c r="I22" s="22">
        <f>Factors!$M$7</f>
        <v>1</v>
      </c>
      <c r="J22" s="21">
        <f>Factors!$L$8</f>
        <v>1</v>
      </c>
      <c r="K22" s="22">
        <f>Factors!$M$8</f>
        <v>1</v>
      </c>
      <c r="L22" s="21">
        <f>Factors!$L$9</f>
        <v>1</v>
      </c>
      <c r="M22" s="22">
        <f>Factors!$M$9</f>
        <v>1</v>
      </c>
      <c r="N22" s="21">
        <f>Factors!$L$10</f>
        <v>1</v>
      </c>
      <c r="O22" s="22">
        <f>Factors!$M$10</f>
        <v>1</v>
      </c>
      <c r="P22" s="21">
        <f>Factors!$L$11</f>
        <v>1</v>
      </c>
      <c r="Q22" s="22">
        <f>Factors!$M$11</f>
        <v>1</v>
      </c>
      <c r="R22" s="21">
        <f>Factors!$L$12</f>
        <v>1</v>
      </c>
      <c r="S22" s="22">
        <f>Factors!$M$12</f>
        <v>1</v>
      </c>
      <c r="T22" s="21">
        <f>Factors!$L$13</f>
        <v>1</v>
      </c>
      <c r="U22" s="22">
        <f>Factors!$M$13</f>
        <v>0</v>
      </c>
      <c r="V22" s="21" t="str">
        <f>CONCATENATE("x",Factors!$L$14*Factors!$D$14)</f>
        <v>x0.75</v>
      </c>
      <c r="W22" s="22">
        <f>Factors!$M$14</f>
        <v>0</v>
      </c>
      <c r="X22" s="21">
        <v>0</v>
      </c>
      <c r="Y22" s="22">
        <f>Factors!$M$14</f>
        <v>0</v>
      </c>
      <c r="Z22" s="21">
        <v>0</v>
      </c>
      <c r="AA22" s="22">
        <v>0</v>
      </c>
      <c r="AB22" s="21">
        <v>0</v>
      </c>
      <c r="AC22" s="22">
        <v>0</v>
      </c>
      <c r="AD22" s="21">
        <f>Factors!$L$17*Factors!E16</f>
        <v>0</v>
      </c>
      <c r="AE22" s="22">
        <f>Factors!$M$17</f>
        <v>0</v>
      </c>
      <c r="AF22" s="21">
        <f>Factors!$L$18*Factors!$E$18</f>
        <v>0.5</v>
      </c>
      <c r="AG22" s="22">
        <f>Factors!$M$18</f>
        <v>0</v>
      </c>
      <c r="AH22" s="21">
        <f>Factors!$L$19*Factors!$E$19</f>
        <v>0</v>
      </c>
      <c r="AI22" s="22">
        <f>Factors!$M$19</f>
        <v>0</v>
      </c>
      <c r="AJ22" s="21">
        <v>0</v>
      </c>
      <c r="AK22" s="22">
        <f>Factors!$M$19</f>
        <v>0</v>
      </c>
      <c r="AL22" s="21">
        <v>0</v>
      </c>
      <c r="AM22" s="22">
        <f>Factors!$M$19</f>
        <v>0</v>
      </c>
    </row>
    <row r="23" spans="1:39">
      <c r="A23" s="24" t="s">
        <v>55</v>
      </c>
      <c r="B23" s="11">
        <f>Factors!$L$4</f>
        <v>1</v>
      </c>
      <c r="C23" s="10">
        <f>Factors!$M$4</f>
        <v>1</v>
      </c>
      <c r="D23" s="11">
        <f>Factors!$L$5</f>
        <v>1</v>
      </c>
      <c r="E23" s="10">
        <f>Factors!$M$5</f>
        <v>1</v>
      </c>
      <c r="F23" s="11">
        <f>Factors!$L$6</f>
        <v>1</v>
      </c>
      <c r="G23" s="10">
        <f>Factors!$M$6</f>
        <v>1</v>
      </c>
      <c r="H23" s="11">
        <f>Factors!$L$7</f>
        <v>1</v>
      </c>
      <c r="I23" s="10">
        <f>Factors!$M$7</f>
        <v>1</v>
      </c>
      <c r="J23" s="11">
        <f>Factors!$L$8</f>
        <v>1</v>
      </c>
      <c r="K23" s="10">
        <f>Factors!$M$8</f>
        <v>1</v>
      </c>
      <c r="L23" s="11">
        <f>Factors!$L$9</f>
        <v>1</v>
      </c>
      <c r="M23" s="10">
        <f>Factors!$M$9</f>
        <v>1</v>
      </c>
      <c r="N23" s="11">
        <f>Factors!$L$10</f>
        <v>1</v>
      </c>
      <c r="O23" s="10">
        <f>Factors!$M$10</f>
        <v>1</v>
      </c>
      <c r="P23" s="11">
        <f>Factors!$L$11</f>
        <v>1</v>
      </c>
      <c r="Q23" s="10">
        <f>Factors!$M$11</f>
        <v>1</v>
      </c>
      <c r="R23" s="11">
        <f>Factors!$L$12</f>
        <v>1</v>
      </c>
      <c r="S23" s="10">
        <f>Factors!$M$12</f>
        <v>1</v>
      </c>
      <c r="T23" s="11">
        <f>Factors!$L$13</f>
        <v>1</v>
      </c>
      <c r="U23" s="10">
        <f>Factors!$M$13</f>
        <v>0</v>
      </c>
      <c r="V23" s="11">
        <v>0</v>
      </c>
      <c r="W23" s="10">
        <f>Factors!$M$14</f>
        <v>0</v>
      </c>
      <c r="X23" s="11" t="str">
        <f>CONCATENATE("x",Factors!$L$14*Factors!$D$14)</f>
        <v>x0.75</v>
      </c>
      <c r="Y23" s="10">
        <f>Factors!$M$14</f>
        <v>0</v>
      </c>
      <c r="Z23" s="11">
        <v>0</v>
      </c>
      <c r="AA23" s="10">
        <v>0</v>
      </c>
      <c r="AB23" s="11">
        <v>0</v>
      </c>
      <c r="AC23" s="10">
        <v>0</v>
      </c>
      <c r="AD23" s="11">
        <f>Factors!$L$17*Factors!E17</f>
        <v>0</v>
      </c>
      <c r="AE23" s="10">
        <f>Factors!$M$17</f>
        <v>0</v>
      </c>
      <c r="AF23" s="11">
        <f>Factors!$L$18*Factors!$E$18</f>
        <v>0.5</v>
      </c>
      <c r="AG23" s="10">
        <f>Factors!$M$18</f>
        <v>0</v>
      </c>
      <c r="AH23" s="11">
        <f>Factors!$L$19*Factors!$E$19</f>
        <v>0</v>
      </c>
      <c r="AI23" s="10">
        <f>Factors!$M$19</f>
        <v>0</v>
      </c>
      <c r="AJ23" s="11">
        <v>0</v>
      </c>
      <c r="AK23" s="10">
        <f>Factors!$M$19</f>
        <v>0</v>
      </c>
      <c r="AL23" s="11">
        <v>0</v>
      </c>
      <c r="AM23" s="10">
        <f>Factors!$M$19</f>
        <v>0</v>
      </c>
    </row>
    <row r="24" spans="1:39">
      <c r="A24" s="8" t="s">
        <v>56</v>
      </c>
      <c r="B24" s="11">
        <f>Factors!$L$4</f>
        <v>1</v>
      </c>
      <c r="C24" s="10">
        <f>Factors!$M$4</f>
        <v>1</v>
      </c>
      <c r="D24" s="11">
        <f>Factors!$L$5</f>
        <v>1</v>
      </c>
      <c r="E24" s="10">
        <f>Factors!$M$5</f>
        <v>1</v>
      </c>
      <c r="F24" s="11">
        <f>Factors!$L$6</f>
        <v>1</v>
      </c>
      <c r="G24" s="10">
        <f>Factors!$M$6</f>
        <v>1</v>
      </c>
      <c r="H24" s="11">
        <f>Factors!$L$7</f>
        <v>1</v>
      </c>
      <c r="I24" s="10">
        <f>Factors!$M$7</f>
        <v>1</v>
      </c>
      <c r="J24" s="11">
        <f>Factors!$L$8</f>
        <v>1</v>
      </c>
      <c r="K24" s="10">
        <f>Factors!$M$8</f>
        <v>1</v>
      </c>
      <c r="L24" s="11">
        <f>Factors!$L$9</f>
        <v>1</v>
      </c>
      <c r="M24" s="10">
        <f>Factors!$M$9</f>
        <v>1</v>
      </c>
      <c r="N24" s="11">
        <f>Factors!$L$10</f>
        <v>1</v>
      </c>
      <c r="O24" s="10">
        <f>Factors!$M$10</f>
        <v>1</v>
      </c>
      <c r="P24" s="11">
        <f>Factors!$L$11</f>
        <v>1</v>
      </c>
      <c r="Q24" s="10">
        <f>Factors!$M$11</f>
        <v>1</v>
      </c>
      <c r="R24" s="11">
        <f>Factors!$L$12</f>
        <v>1</v>
      </c>
      <c r="S24" s="10">
        <f>Factors!$M$12</f>
        <v>1</v>
      </c>
      <c r="T24" s="11">
        <f>Factors!$L$13</f>
        <v>1</v>
      </c>
      <c r="U24" s="10">
        <f>Factors!$M$13</f>
        <v>0</v>
      </c>
      <c r="V24" s="11">
        <f>Factors!$L$14*Factors!$E$14</f>
        <v>0</v>
      </c>
      <c r="W24" s="10">
        <f>Factors!$M$14</f>
        <v>0</v>
      </c>
      <c r="X24" s="11">
        <f>Factors!$L$14*Factors!$E$14</f>
        <v>0</v>
      </c>
      <c r="Y24" s="10">
        <f>Factors!$M$14</f>
        <v>0</v>
      </c>
      <c r="Z24" s="11">
        <v>0</v>
      </c>
      <c r="AA24" s="10">
        <v>0</v>
      </c>
      <c r="AB24" s="11">
        <v>0</v>
      </c>
      <c r="AC24" s="10">
        <v>0</v>
      </c>
      <c r="AD24" s="11" t="str">
        <f>CONCATENATE("x",Factors!$L$17*Factors!$D$17)</f>
        <v>x0.2</v>
      </c>
      <c r="AE24" s="10">
        <f>Factors!$M$17</f>
        <v>0</v>
      </c>
      <c r="AF24" s="11">
        <f>Factors!$L$18*Factors!$E$18</f>
        <v>0.5</v>
      </c>
      <c r="AG24" s="10">
        <f>Factors!$M$18</f>
        <v>0</v>
      </c>
      <c r="AH24" s="11">
        <f>Factors!$L$19*Factors!$E$19</f>
        <v>0</v>
      </c>
      <c r="AI24" s="10">
        <f>Factors!$M$19</f>
        <v>0</v>
      </c>
      <c r="AJ24" s="11">
        <f>Factors!$L$19*Factors!$E$19</f>
        <v>0</v>
      </c>
      <c r="AK24" s="10">
        <f>Factors!$M$19</f>
        <v>0</v>
      </c>
      <c r="AL24" s="11">
        <v>0</v>
      </c>
      <c r="AM24" s="10">
        <f>Factors!$M$19</f>
        <v>0</v>
      </c>
    </row>
    <row r="25" spans="1:39" ht="14.4" thickBot="1">
      <c r="A25" s="8" t="s">
        <v>57</v>
      </c>
      <c r="B25" s="11">
        <f>Factors!$L$4</f>
        <v>1</v>
      </c>
      <c r="C25" s="10">
        <f>Factors!$M$4</f>
        <v>1</v>
      </c>
      <c r="D25" s="11">
        <f>Factors!$L$5</f>
        <v>1</v>
      </c>
      <c r="E25" s="10">
        <f>Factors!$M$5</f>
        <v>1</v>
      </c>
      <c r="F25" s="11">
        <f>Factors!$L$6</f>
        <v>1</v>
      </c>
      <c r="G25" s="10">
        <f>Factors!$M$6</f>
        <v>1</v>
      </c>
      <c r="H25" s="11">
        <f>Factors!$L$7</f>
        <v>1</v>
      </c>
      <c r="I25" s="10">
        <f>Factors!$M$7</f>
        <v>1</v>
      </c>
      <c r="J25" s="11">
        <f>Factors!$L$8</f>
        <v>1</v>
      </c>
      <c r="K25" s="10">
        <f>Factors!$M$8</f>
        <v>1</v>
      </c>
      <c r="L25" s="11">
        <f>Factors!$L$9</f>
        <v>1</v>
      </c>
      <c r="M25" s="10">
        <f>Factors!$M$9</f>
        <v>1</v>
      </c>
      <c r="N25" s="11">
        <f>Factors!$L$10</f>
        <v>1</v>
      </c>
      <c r="O25" s="10">
        <f>Factors!$M$10</f>
        <v>1</v>
      </c>
      <c r="P25" s="11">
        <f>Factors!$L$11</f>
        <v>1</v>
      </c>
      <c r="Q25" s="10">
        <f>Factors!$M$11</f>
        <v>1</v>
      </c>
      <c r="R25" s="11">
        <f>Factors!$L$12</f>
        <v>1</v>
      </c>
      <c r="S25" s="10">
        <f>Factors!$M$12</f>
        <v>1</v>
      </c>
      <c r="T25" s="11">
        <f>Factors!$L$13</f>
        <v>1</v>
      </c>
      <c r="U25" s="10">
        <f>Factors!$M$13</f>
        <v>0</v>
      </c>
      <c r="V25" s="11">
        <f>Factors!$L$14*Factors!$E$14</f>
        <v>0</v>
      </c>
      <c r="W25" s="10">
        <f>Factors!$M$14</f>
        <v>0</v>
      </c>
      <c r="X25" s="11">
        <f>Factors!$L$14*Factors!$E$14</f>
        <v>0</v>
      </c>
      <c r="Y25" s="10">
        <f>Factors!$M$14</f>
        <v>0</v>
      </c>
      <c r="Z25" s="11">
        <v>0</v>
      </c>
      <c r="AA25" s="10">
        <v>0</v>
      </c>
      <c r="AB25" s="11">
        <v>0</v>
      </c>
      <c r="AC25" s="10">
        <v>0</v>
      </c>
      <c r="AD25" s="11">
        <f>Factors!$L$17*Factors!E19</f>
        <v>0</v>
      </c>
      <c r="AE25" s="10">
        <f>Factors!$M$17</f>
        <v>0</v>
      </c>
      <c r="AF25" s="11" t="str">
        <f>CONCATENATE("x",Factors!$L$18*Factors!$D$18)</f>
        <v>x0.6</v>
      </c>
      <c r="AG25" s="10">
        <f>Factors!$M$18</f>
        <v>0</v>
      </c>
      <c r="AH25" s="11">
        <f>Factors!$L$19*Factors!$E$19</f>
        <v>0</v>
      </c>
      <c r="AI25" s="10">
        <f>Factors!$M$19</f>
        <v>0</v>
      </c>
      <c r="AJ25" s="11">
        <f>Factors!$L$19*Factors!$E$19</f>
        <v>0</v>
      </c>
      <c r="AK25" s="10">
        <f>Factors!$M$19</f>
        <v>0</v>
      </c>
      <c r="AL25" s="11">
        <v>0</v>
      </c>
      <c r="AM25" s="10">
        <f>Factors!$M$19</f>
        <v>0</v>
      </c>
    </row>
    <row r="26" spans="1:39" ht="14.4" thickBot="1">
      <c r="A26" s="18" t="s">
        <v>58</v>
      </c>
      <c r="B26" s="19">
        <f>Factors!$L$4</f>
        <v>1</v>
      </c>
      <c r="C26" s="16">
        <f>Factors!$M$4</f>
        <v>1</v>
      </c>
      <c r="D26" s="19">
        <f>Factors!$L$5</f>
        <v>1</v>
      </c>
      <c r="E26" s="16">
        <f>Factors!$M$5</f>
        <v>1</v>
      </c>
      <c r="F26" s="19">
        <f>Factors!$L$6</f>
        <v>1</v>
      </c>
      <c r="G26" s="16">
        <f>Factors!$M$6</f>
        <v>1</v>
      </c>
      <c r="H26" s="19">
        <f>Factors!$L$7</f>
        <v>1</v>
      </c>
      <c r="I26" s="16">
        <f>Factors!$M$7</f>
        <v>1</v>
      </c>
      <c r="J26" s="19">
        <f>Factors!$L$8</f>
        <v>1</v>
      </c>
      <c r="K26" s="16">
        <f>Factors!$M$8</f>
        <v>1</v>
      </c>
      <c r="L26" s="19">
        <f>Factors!$L$9</f>
        <v>1</v>
      </c>
      <c r="M26" s="16">
        <f>Factors!$M$9</f>
        <v>1</v>
      </c>
      <c r="N26" s="19">
        <f>Factors!$L$10</f>
        <v>1</v>
      </c>
      <c r="O26" s="16">
        <f>Factors!$M$10</f>
        <v>1</v>
      </c>
      <c r="P26" s="19">
        <f>Factors!$L$11</f>
        <v>1</v>
      </c>
      <c r="Q26" s="16">
        <f>Factors!$M$11</f>
        <v>1</v>
      </c>
      <c r="R26" s="19">
        <f>Factors!$L$12</f>
        <v>1</v>
      </c>
      <c r="S26" s="16">
        <f>Factors!$M$12</f>
        <v>1</v>
      </c>
      <c r="T26" s="19">
        <f>Factors!$L$13</f>
        <v>1</v>
      </c>
      <c r="U26" s="16">
        <f>Factors!$M$13</f>
        <v>0</v>
      </c>
      <c r="V26" s="19">
        <v>0</v>
      </c>
      <c r="W26" s="16">
        <v>0</v>
      </c>
      <c r="X26" s="19">
        <v>0</v>
      </c>
      <c r="Y26" s="16">
        <v>0</v>
      </c>
      <c r="Z26" s="19">
        <v>0</v>
      </c>
      <c r="AA26" s="16">
        <v>0</v>
      </c>
      <c r="AB26" s="19">
        <v>0</v>
      </c>
      <c r="AC26" s="16">
        <v>0</v>
      </c>
      <c r="AD26" s="19">
        <v>0</v>
      </c>
      <c r="AE26" s="16">
        <v>0</v>
      </c>
      <c r="AF26" s="19" t="str">
        <f>CONCATENATE("x",Factors!$L$18*Factors!$E$18)</f>
        <v>x0.5</v>
      </c>
      <c r="AG26" s="16">
        <f>Factors!M$18</f>
        <v>0</v>
      </c>
      <c r="AH26" s="19">
        <v>0</v>
      </c>
      <c r="AI26" s="16">
        <v>0</v>
      </c>
      <c r="AJ26" s="19">
        <v>0</v>
      </c>
      <c r="AK26" s="16">
        <v>0</v>
      </c>
      <c r="AL26" s="19">
        <v>0</v>
      </c>
      <c r="AM26" s="16">
        <v>0</v>
      </c>
    </row>
    <row r="27" spans="1:39" ht="14.4" thickBot="1">
      <c r="A27" s="18" t="s">
        <v>64</v>
      </c>
      <c r="B27" s="19">
        <f>Factors!$L$4</f>
        <v>1</v>
      </c>
      <c r="C27" s="16">
        <f>Factors!$M$4</f>
        <v>1</v>
      </c>
      <c r="D27" s="19">
        <f>Factors!$L$5</f>
        <v>1</v>
      </c>
      <c r="E27" s="16">
        <f>Factors!$M$5</f>
        <v>1</v>
      </c>
      <c r="F27" s="19">
        <f>Factors!$L$6</f>
        <v>1</v>
      </c>
      <c r="G27" s="16">
        <f>Factors!$M$6</f>
        <v>1</v>
      </c>
      <c r="H27" s="19">
        <f>Factors!$L$7</f>
        <v>1</v>
      </c>
      <c r="I27" s="16">
        <f>Factors!$M$7</f>
        <v>1</v>
      </c>
      <c r="J27" s="19">
        <f>Factors!$L$8</f>
        <v>1</v>
      </c>
      <c r="K27" s="16">
        <f>Factors!$M$8</f>
        <v>1</v>
      </c>
      <c r="L27" s="19">
        <f>Factors!$L$9</f>
        <v>1</v>
      </c>
      <c r="M27" s="16">
        <f>Factors!$M$9</f>
        <v>1</v>
      </c>
      <c r="N27" s="19">
        <f>Factors!$L$10</f>
        <v>1</v>
      </c>
      <c r="O27" s="16">
        <f>Factors!$M$10</f>
        <v>1</v>
      </c>
      <c r="P27" s="19">
        <f>Factors!$L$11</f>
        <v>1</v>
      </c>
      <c r="Q27" s="16">
        <f>Factors!$M$11</f>
        <v>1</v>
      </c>
      <c r="R27" s="19">
        <f>Factors!$L$12</f>
        <v>1</v>
      </c>
      <c r="S27" s="16">
        <f>Factors!$M$12</f>
        <v>1</v>
      </c>
      <c r="T27" s="19">
        <f>Factors!$L$13</f>
        <v>1</v>
      </c>
      <c r="U27" s="16">
        <f>Factors!$M$13</f>
        <v>0</v>
      </c>
      <c r="V27" s="19">
        <v>0</v>
      </c>
      <c r="W27" s="16">
        <v>0</v>
      </c>
      <c r="X27" s="19">
        <v>0</v>
      </c>
      <c r="Y27" s="16">
        <v>0</v>
      </c>
      <c r="Z27" s="19">
        <v>0</v>
      </c>
      <c r="AA27" s="16">
        <v>0</v>
      </c>
      <c r="AB27" s="19">
        <v>0</v>
      </c>
      <c r="AC27" s="16">
        <v>0</v>
      </c>
      <c r="AD27" s="19">
        <v>0</v>
      </c>
      <c r="AE27" s="16">
        <v>0</v>
      </c>
      <c r="AF27" s="19">
        <f>Factors!$L$18*Factors!$E$18</f>
        <v>0.5</v>
      </c>
      <c r="AG27" s="16">
        <f>Factors!M$18</f>
        <v>0</v>
      </c>
      <c r="AH27" s="19">
        <v>0</v>
      </c>
      <c r="AI27" s="16">
        <v>0</v>
      </c>
      <c r="AJ27" s="19" t="s">
        <v>66</v>
      </c>
      <c r="AK27" s="16">
        <v>0</v>
      </c>
      <c r="AL27" s="19">
        <v>0</v>
      </c>
      <c r="AM27" s="16">
        <v>0</v>
      </c>
    </row>
    <row r="28" spans="1:39" ht="14.4" thickBot="1">
      <c r="A28" s="18" t="s">
        <v>68</v>
      </c>
      <c r="B28" s="19">
        <v>0</v>
      </c>
      <c r="C28" s="16">
        <v>0</v>
      </c>
      <c r="D28" s="19">
        <v>0</v>
      </c>
      <c r="E28" s="16">
        <v>0</v>
      </c>
      <c r="F28" s="19">
        <v>0</v>
      </c>
      <c r="G28" s="16">
        <v>0</v>
      </c>
      <c r="H28" s="19">
        <v>0</v>
      </c>
      <c r="I28" s="16">
        <v>0</v>
      </c>
      <c r="J28" s="19">
        <v>0</v>
      </c>
      <c r="K28" s="16">
        <v>0</v>
      </c>
      <c r="L28" s="19">
        <v>0</v>
      </c>
      <c r="M28" s="16">
        <v>0</v>
      </c>
      <c r="N28" s="19">
        <v>0</v>
      </c>
      <c r="O28" s="16">
        <v>0</v>
      </c>
      <c r="P28" s="19">
        <v>0</v>
      </c>
      <c r="Q28" s="16">
        <v>0</v>
      </c>
      <c r="R28" s="19">
        <v>0</v>
      </c>
      <c r="S28" s="16">
        <v>0</v>
      </c>
      <c r="T28" s="19">
        <v>0</v>
      </c>
      <c r="U28" s="16">
        <v>0</v>
      </c>
      <c r="V28" s="19">
        <v>0</v>
      </c>
      <c r="W28" s="16">
        <v>0</v>
      </c>
      <c r="X28" s="19">
        <v>0</v>
      </c>
      <c r="Y28" s="16">
        <v>0</v>
      </c>
      <c r="Z28" s="19">
        <v>0</v>
      </c>
      <c r="AA28" s="16">
        <v>0</v>
      </c>
      <c r="AB28" s="19">
        <v>0</v>
      </c>
      <c r="AC28" s="16">
        <v>0</v>
      </c>
      <c r="AD28" s="19">
        <v>0</v>
      </c>
      <c r="AE28" s="16">
        <v>0</v>
      </c>
      <c r="AF28" s="19">
        <v>0</v>
      </c>
      <c r="AG28" s="16">
        <f>Factors!M$18</f>
        <v>0</v>
      </c>
      <c r="AH28" s="19">
        <v>0</v>
      </c>
      <c r="AI28" s="16">
        <v>0</v>
      </c>
      <c r="AJ28" s="19">
        <v>0</v>
      </c>
      <c r="AK28" s="16">
        <v>0</v>
      </c>
      <c r="AL28" s="19" t="s">
        <v>66</v>
      </c>
      <c r="AM28" s="16">
        <v>0</v>
      </c>
    </row>
  </sheetData>
  <mergeCells count="57">
    <mergeCell ref="N1:O1"/>
    <mergeCell ref="P1:Q1"/>
    <mergeCell ref="N2:O2"/>
    <mergeCell ref="N3:O3"/>
    <mergeCell ref="B1:C1"/>
    <mergeCell ref="B2:C2"/>
    <mergeCell ref="B3:C3"/>
    <mergeCell ref="F1:G1"/>
    <mergeCell ref="F2:G2"/>
    <mergeCell ref="F3:G3"/>
    <mergeCell ref="D1:E1"/>
    <mergeCell ref="D2:E2"/>
    <mergeCell ref="D3:E3"/>
    <mergeCell ref="H1:I1"/>
    <mergeCell ref="H2:I2"/>
    <mergeCell ref="H3:I3"/>
    <mergeCell ref="L1:M1"/>
    <mergeCell ref="L2:M2"/>
    <mergeCell ref="L3:M3"/>
    <mergeCell ref="J1:K1"/>
    <mergeCell ref="J2:K2"/>
    <mergeCell ref="J3:K3"/>
    <mergeCell ref="X1:Y1"/>
    <mergeCell ref="X2:Y2"/>
    <mergeCell ref="X3:Y3"/>
    <mergeCell ref="AD3:AE3"/>
    <mergeCell ref="AF1:AG1"/>
    <mergeCell ref="AH1:AI1"/>
    <mergeCell ref="AH2:AI2"/>
    <mergeCell ref="AH3:AI3"/>
    <mergeCell ref="R1:S1"/>
    <mergeCell ref="R2:S2"/>
    <mergeCell ref="R3:S3"/>
    <mergeCell ref="Z1:AA1"/>
    <mergeCell ref="Z2:AA2"/>
    <mergeCell ref="Z3:AA3"/>
    <mergeCell ref="AB1:AC1"/>
    <mergeCell ref="AB2:AC2"/>
    <mergeCell ref="AB3:AC3"/>
    <mergeCell ref="AD1:AE1"/>
    <mergeCell ref="AD2:AE2"/>
    <mergeCell ref="AF2:AG2"/>
    <mergeCell ref="AF3:AG3"/>
    <mergeCell ref="V1:W1"/>
    <mergeCell ref="V2:W2"/>
    <mergeCell ref="V3:W3"/>
    <mergeCell ref="P2:Q2"/>
    <mergeCell ref="P3:Q3"/>
    <mergeCell ref="T1:U1"/>
    <mergeCell ref="T2:U2"/>
    <mergeCell ref="T3:U3"/>
    <mergeCell ref="AL3:AM3"/>
    <mergeCell ref="AL2:AM2"/>
    <mergeCell ref="AL1:AM1"/>
    <mergeCell ref="AJ1:AK1"/>
    <mergeCell ref="AJ2:AK2"/>
    <mergeCell ref="AJ3:AK3"/>
  </mergeCells>
  <phoneticPr fontId="1" type="noConversion"/>
  <dataValidations count="1">
    <dataValidation type="list" allowBlank="1" showInputMessage="1" showErrorMessage="1" sqref="B2:V2 X2:XFD2" xr:uid="{7AD32DFA-88B6-4546-B4FF-123FE8CCD828}">
      <formula1>"PERM.g, PERM.u, VAR"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59603-B0CD-4571-8C3C-B0F938B27C8D}">
  <dimension ref="A1:N19"/>
  <sheetViews>
    <sheetView showGridLines="0" workbookViewId="0">
      <selection activeCell="B19" sqref="B19"/>
    </sheetView>
  </sheetViews>
  <sheetFormatPr defaultColWidth="8.69921875" defaultRowHeight="13.8"/>
  <cols>
    <col min="1" max="1" width="2.19921875" customWidth="1"/>
    <col min="2" max="2" width="21.69921875" bestFit="1" customWidth="1"/>
    <col min="3" max="12" width="8.69921875" style="1"/>
    <col min="13" max="13" width="8.69921875" style="1" customWidth="1"/>
    <col min="14" max="14" width="67.09765625" style="1" customWidth="1"/>
    <col min="15" max="16384" width="8.69921875" style="1"/>
  </cols>
  <sheetData>
    <row r="1" spans="2:14" customFormat="1"/>
    <row r="2" spans="2:14" customFormat="1">
      <c r="B2" s="39" t="s">
        <v>15</v>
      </c>
      <c r="C2" s="39" t="s">
        <v>26</v>
      </c>
      <c r="D2" s="39"/>
      <c r="E2" s="39"/>
      <c r="F2" s="39" t="s">
        <v>47</v>
      </c>
      <c r="G2" s="39"/>
      <c r="H2" s="39" t="s">
        <v>14</v>
      </c>
      <c r="I2" s="39"/>
      <c r="J2" s="39" t="s">
        <v>24</v>
      </c>
      <c r="K2" s="39"/>
      <c r="L2" s="40" t="s">
        <v>25</v>
      </c>
      <c r="M2" s="41"/>
      <c r="N2" s="39" t="s">
        <v>19</v>
      </c>
    </row>
    <row r="3" spans="2:14" customFormat="1" ht="16.2">
      <c r="B3" s="39"/>
      <c r="C3" s="4" t="s">
        <v>32</v>
      </c>
      <c r="D3" s="4" t="s">
        <v>33</v>
      </c>
      <c r="E3" s="4" t="s">
        <v>34</v>
      </c>
      <c r="F3" s="6" t="s">
        <v>30</v>
      </c>
      <c r="G3" s="6" t="s">
        <v>31</v>
      </c>
      <c r="H3" s="6" t="s">
        <v>30</v>
      </c>
      <c r="I3" s="6" t="s">
        <v>31</v>
      </c>
      <c r="J3" s="6" t="s">
        <v>30</v>
      </c>
      <c r="K3" s="6" t="s">
        <v>31</v>
      </c>
      <c r="L3" s="6" t="s">
        <v>53</v>
      </c>
      <c r="M3" s="6" t="s">
        <v>54</v>
      </c>
      <c r="N3" s="39"/>
    </row>
    <row r="4" spans="2:14">
      <c r="B4" s="3" t="s">
        <v>0</v>
      </c>
      <c r="C4" s="5" t="s">
        <v>18</v>
      </c>
      <c r="D4" s="5" t="s">
        <v>18</v>
      </c>
      <c r="E4" s="5" t="s">
        <v>18</v>
      </c>
      <c r="F4" s="7">
        <v>1.05</v>
      </c>
      <c r="G4" s="7">
        <v>0.95</v>
      </c>
      <c r="H4" s="7">
        <v>1.2</v>
      </c>
      <c r="I4" s="7">
        <v>0.95</v>
      </c>
      <c r="J4" s="7">
        <v>1</v>
      </c>
      <c r="K4" s="7">
        <v>1</v>
      </c>
      <c r="L4" s="7">
        <v>1</v>
      </c>
      <c r="M4" s="7">
        <v>1</v>
      </c>
      <c r="N4" s="2"/>
    </row>
    <row r="5" spans="2:14">
      <c r="B5" s="3" t="s">
        <v>16</v>
      </c>
      <c r="C5" s="5" t="s">
        <v>18</v>
      </c>
      <c r="D5" s="5" t="s">
        <v>18</v>
      </c>
      <c r="E5" s="5" t="s">
        <v>18</v>
      </c>
      <c r="F5" s="7">
        <v>1.05</v>
      </c>
      <c r="G5" s="7">
        <v>0.95</v>
      </c>
      <c r="H5" s="7">
        <v>1.35</v>
      </c>
      <c r="I5" s="7">
        <v>0.95</v>
      </c>
      <c r="J5" s="7">
        <v>1</v>
      </c>
      <c r="K5" s="7">
        <v>1</v>
      </c>
      <c r="L5" s="7">
        <v>1</v>
      </c>
      <c r="M5" s="7">
        <v>1</v>
      </c>
      <c r="N5" s="2"/>
    </row>
    <row r="6" spans="2:14">
      <c r="B6" s="3" t="s">
        <v>17</v>
      </c>
      <c r="C6" s="5" t="s">
        <v>18</v>
      </c>
      <c r="D6" s="5" t="s">
        <v>18</v>
      </c>
      <c r="E6" s="5" t="s">
        <v>18</v>
      </c>
      <c r="F6" s="7">
        <v>1.05</v>
      </c>
      <c r="G6" s="7">
        <v>0.95</v>
      </c>
      <c r="H6" s="7">
        <v>1.35</v>
      </c>
      <c r="I6" s="7">
        <v>0.95</v>
      </c>
      <c r="J6" s="7">
        <v>1</v>
      </c>
      <c r="K6" s="7">
        <v>1</v>
      </c>
      <c r="L6" s="7">
        <v>1</v>
      </c>
      <c r="M6" s="7">
        <v>1</v>
      </c>
      <c r="N6" s="2"/>
    </row>
    <row r="7" spans="2:14">
      <c r="B7" s="3" t="s">
        <v>20</v>
      </c>
      <c r="C7" s="5" t="s">
        <v>18</v>
      </c>
      <c r="D7" s="5" t="s">
        <v>18</v>
      </c>
      <c r="E7" s="5" t="s">
        <v>18</v>
      </c>
      <c r="F7" s="7">
        <v>1.05</v>
      </c>
      <c r="G7" s="7">
        <v>0.95</v>
      </c>
      <c r="H7" s="7">
        <v>1.35</v>
      </c>
      <c r="I7" s="7">
        <v>0.95</v>
      </c>
      <c r="J7" s="7">
        <v>1</v>
      </c>
      <c r="K7" s="7">
        <v>1</v>
      </c>
      <c r="L7" s="7">
        <v>1</v>
      </c>
      <c r="M7" s="7">
        <v>1</v>
      </c>
      <c r="N7" s="2"/>
    </row>
    <row r="8" spans="2:14">
      <c r="B8" s="3" t="s">
        <v>21</v>
      </c>
      <c r="C8" s="5" t="s">
        <v>18</v>
      </c>
      <c r="D8" s="5" t="s">
        <v>18</v>
      </c>
      <c r="E8" s="5" t="s">
        <v>18</v>
      </c>
      <c r="F8" s="7">
        <v>1.05</v>
      </c>
      <c r="G8" s="7">
        <v>0.95</v>
      </c>
      <c r="H8" s="7">
        <v>1.2</v>
      </c>
      <c r="I8" s="7">
        <v>0.95</v>
      </c>
      <c r="J8" s="7">
        <v>1</v>
      </c>
      <c r="K8" s="7">
        <v>1</v>
      </c>
      <c r="L8" s="7">
        <v>1</v>
      </c>
      <c r="M8" s="7">
        <v>1</v>
      </c>
      <c r="N8" s="2"/>
    </row>
    <row r="9" spans="2:14">
      <c r="B9" s="3" t="s">
        <v>22</v>
      </c>
      <c r="C9" s="5" t="s">
        <v>18</v>
      </c>
      <c r="D9" s="5" t="s">
        <v>18</v>
      </c>
      <c r="E9" s="5" t="s">
        <v>18</v>
      </c>
      <c r="F9" s="7">
        <v>1.05</v>
      </c>
      <c r="G9" s="7">
        <v>0.95</v>
      </c>
      <c r="H9" s="7">
        <v>1.35</v>
      </c>
      <c r="I9" s="7">
        <v>0.95</v>
      </c>
      <c r="J9" s="7">
        <v>1</v>
      </c>
      <c r="K9" s="7">
        <v>1</v>
      </c>
      <c r="L9" s="7">
        <v>1</v>
      </c>
      <c r="M9" s="7">
        <v>1</v>
      </c>
      <c r="N9" s="2"/>
    </row>
    <row r="10" spans="2:14">
      <c r="B10" s="3" t="s">
        <v>28</v>
      </c>
      <c r="C10" s="5" t="s">
        <v>18</v>
      </c>
      <c r="D10" s="5" t="s">
        <v>18</v>
      </c>
      <c r="E10" s="5" t="s">
        <v>18</v>
      </c>
      <c r="F10" s="7">
        <v>1</v>
      </c>
      <c r="G10" s="7">
        <v>1</v>
      </c>
      <c r="H10" s="7">
        <v>1</v>
      </c>
      <c r="I10" s="7">
        <v>1</v>
      </c>
      <c r="J10" s="7">
        <v>1</v>
      </c>
      <c r="K10" s="7">
        <v>1</v>
      </c>
      <c r="L10" s="7">
        <v>1</v>
      </c>
      <c r="M10" s="7">
        <v>1</v>
      </c>
      <c r="N10" s="2"/>
    </row>
    <row r="11" spans="2:14">
      <c r="B11" s="3" t="s">
        <v>29</v>
      </c>
      <c r="C11" s="5" t="s">
        <v>18</v>
      </c>
      <c r="D11" s="5" t="s">
        <v>18</v>
      </c>
      <c r="E11" s="5" t="s">
        <v>18</v>
      </c>
      <c r="F11" s="7">
        <v>1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>
        <v>1</v>
      </c>
      <c r="N11" s="2"/>
    </row>
    <row r="12" spans="2:14">
      <c r="B12" s="3" t="s">
        <v>1</v>
      </c>
      <c r="C12" s="5" t="s">
        <v>18</v>
      </c>
      <c r="D12" s="5" t="s">
        <v>18</v>
      </c>
      <c r="E12" s="5" t="s">
        <v>18</v>
      </c>
      <c r="F12" s="7">
        <v>1.05</v>
      </c>
      <c r="G12" s="7">
        <v>0.95</v>
      </c>
      <c r="H12" s="7">
        <v>1.35</v>
      </c>
      <c r="I12" s="7">
        <v>0.95</v>
      </c>
      <c r="J12" s="7">
        <v>1</v>
      </c>
      <c r="K12" s="7">
        <v>1</v>
      </c>
      <c r="L12" s="7">
        <v>1</v>
      </c>
      <c r="M12" s="7">
        <v>1</v>
      </c>
      <c r="N12" s="2"/>
    </row>
    <row r="13" spans="2:14">
      <c r="B13" s="3" t="s">
        <v>3</v>
      </c>
      <c r="C13" s="5" t="s">
        <v>18</v>
      </c>
      <c r="D13" s="5" t="s">
        <v>18</v>
      </c>
      <c r="E13" s="5" t="s">
        <v>18</v>
      </c>
      <c r="F13" s="7">
        <v>0</v>
      </c>
      <c r="G13" s="7">
        <v>0</v>
      </c>
      <c r="H13" s="7">
        <v>1.2</v>
      </c>
      <c r="I13" s="7">
        <v>0</v>
      </c>
      <c r="J13" s="7">
        <v>1</v>
      </c>
      <c r="K13" s="7">
        <v>0</v>
      </c>
      <c r="L13" s="7">
        <v>1</v>
      </c>
      <c r="M13" s="7">
        <v>0</v>
      </c>
      <c r="N13" s="2"/>
    </row>
    <row r="14" spans="2:14">
      <c r="B14" s="3" t="s">
        <v>5</v>
      </c>
      <c r="C14" s="7">
        <v>0.75</v>
      </c>
      <c r="D14" s="7">
        <v>0.75</v>
      </c>
      <c r="E14" s="7">
        <v>0</v>
      </c>
      <c r="F14" s="7">
        <v>1.35</v>
      </c>
      <c r="G14" s="7">
        <v>0</v>
      </c>
      <c r="H14" s="7">
        <v>1.35</v>
      </c>
      <c r="I14" s="7">
        <v>0</v>
      </c>
      <c r="J14" s="7">
        <v>1.1499999999999999</v>
      </c>
      <c r="K14" s="7">
        <v>0</v>
      </c>
      <c r="L14" s="7">
        <v>1</v>
      </c>
      <c r="M14" s="7">
        <v>0</v>
      </c>
      <c r="N14" s="2"/>
    </row>
    <row r="15" spans="2:14">
      <c r="B15" s="3" t="s">
        <v>9</v>
      </c>
      <c r="C15" s="7">
        <v>0</v>
      </c>
      <c r="D15" s="7">
        <v>0</v>
      </c>
      <c r="E15" s="7">
        <v>0</v>
      </c>
      <c r="F15" s="7">
        <v>1.35</v>
      </c>
      <c r="G15" s="7">
        <v>0</v>
      </c>
      <c r="H15" s="7">
        <v>1.35</v>
      </c>
      <c r="I15" s="7">
        <v>0</v>
      </c>
      <c r="J15" s="7">
        <v>1.1499999999999999</v>
      </c>
      <c r="K15" s="7">
        <v>0</v>
      </c>
      <c r="L15" s="7">
        <v>1</v>
      </c>
      <c r="M15" s="7">
        <v>0</v>
      </c>
      <c r="N15" s="2"/>
    </row>
    <row r="16" spans="2:14">
      <c r="B16" s="3" t="s">
        <v>10</v>
      </c>
      <c r="C16" s="7">
        <v>0</v>
      </c>
      <c r="D16" s="7">
        <v>0</v>
      </c>
      <c r="E16" s="7">
        <v>0</v>
      </c>
      <c r="F16" s="7">
        <v>1.35</v>
      </c>
      <c r="G16" s="7">
        <v>0</v>
      </c>
      <c r="H16" s="7">
        <v>1.35</v>
      </c>
      <c r="I16" s="7">
        <v>0</v>
      </c>
      <c r="J16" s="7">
        <v>1.1499999999999999</v>
      </c>
      <c r="K16" s="7">
        <v>0</v>
      </c>
      <c r="L16" s="7">
        <v>1</v>
      </c>
      <c r="M16" s="7">
        <v>0</v>
      </c>
      <c r="N16" s="2"/>
    </row>
    <row r="17" spans="2:14">
      <c r="B17" s="3" t="s">
        <v>2</v>
      </c>
      <c r="C17" s="7">
        <v>0.5</v>
      </c>
      <c r="D17" s="7">
        <v>0.2</v>
      </c>
      <c r="E17" s="7">
        <v>0</v>
      </c>
      <c r="F17" s="7">
        <v>1.55</v>
      </c>
      <c r="G17" s="7">
        <v>0</v>
      </c>
      <c r="H17" s="7">
        <v>1.55</v>
      </c>
      <c r="I17" s="7">
        <v>0</v>
      </c>
      <c r="J17" s="7">
        <v>1.3</v>
      </c>
      <c r="K17" s="7">
        <v>0</v>
      </c>
      <c r="L17" s="7">
        <v>1</v>
      </c>
      <c r="M17" s="7">
        <v>0</v>
      </c>
      <c r="N17" s="2"/>
    </row>
    <row r="18" spans="2:14">
      <c r="B18" s="3" t="s">
        <v>23</v>
      </c>
      <c r="C18" s="7">
        <v>0.6</v>
      </c>
      <c r="D18" s="7">
        <v>0.6</v>
      </c>
      <c r="E18" s="7">
        <v>0.5</v>
      </c>
      <c r="F18" s="7">
        <v>1.45</v>
      </c>
      <c r="G18" s="7">
        <v>0</v>
      </c>
      <c r="H18" s="7">
        <v>1.45</v>
      </c>
      <c r="I18" s="7">
        <v>0</v>
      </c>
      <c r="J18" s="7">
        <v>1.2</v>
      </c>
      <c r="K18" s="7">
        <v>0</v>
      </c>
      <c r="L18" s="7">
        <v>1</v>
      </c>
      <c r="M18" s="7">
        <v>0</v>
      </c>
      <c r="N18" s="2"/>
    </row>
    <row r="19" spans="2:14">
      <c r="B19" s="3" t="s">
        <v>27</v>
      </c>
      <c r="C19" s="7">
        <v>0.5</v>
      </c>
      <c r="D19" s="7">
        <v>0.2</v>
      </c>
      <c r="E19" s="7">
        <v>0</v>
      </c>
      <c r="F19" s="7">
        <v>1.55</v>
      </c>
      <c r="G19" s="7">
        <v>0</v>
      </c>
      <c r="H19" s="7">
        <v>1.55</v>
      </c>
      <c r="I19" s="7">
        <v>0</v>
      </c>
      <c r="J19" s="7">
        <v>1.3</v>
      </c>
      <c r="K19" s="7">
        <v>0</v>
      </c>
      <c r="L19" s="7">
        <v>1</v>
      </c>
      <c r="M19" s="7">
        <v>0</v>
      </c>
      <c r="N19" s="2"/>
    </row>
  </sheetData>
  <mergeCells count="7">
    <mergeCell ref="B2:B3"/>
    <mergeCell ref="N2:N3"/>
    <mergeCell ref="H2:I2"/>
    <mergeCell ref="J2:K2"/>
    <mergeCell ref="F2:G2"/>
    <mergeCell ref="C2:E2"/>
    <mergeCell ref="L2:M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DF59C300FFC24197BBD73B48BA413C" ma:contentTypeVersion="13" ma:contentTypeDescription="Create a new document." ma:contentTypeScope="" ma:versionID="ed66912f2d63f52d859330d48d04c106">
  <xsd:schema xmlns:xsd="http://www.w3.org/2001/XMLSchema" xmlns:xs="http://www.w3.org/2001/XMLSchema" xmlns:p="http://schemas.microsoft.com/office/2006/metadata/properties" xmlns:ns2="6dcca90e-8285-4383-9ccf-14ee5e65f899" xmlns:ns3="b303ce6d-89ed-4afe-adee-b039bbdf072f" targetNamespace="http://schemas.microsoft.com/office/2006/metadata/properties" ma:root="true" ma:fieldsID="21476c68ffdb778708b7d38e34792d9f" ns2:_="" ns3:_="">
    <xsd:import namespace="6dcca90e-8285-4383-9ccf-14ee5e65f899"/>
    <xsd:import namespace="b303ce6d-89ed-4afe-adee-b039bbdf07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Applicableto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ca90e-8285-4383-9ccf-14ee5e65f8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Applicableto" ma:index="19" nillable="true" ma:displayName="Applicable to" ma:description="who the module is useful for" ma:format="Dropdown" ma:internalName="Applicableto">
      <xsd:simpleType>
        <xsd:restriction base="dms:Text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03ce6d-89ed-4afe-adee-b039bbdf072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plicableto xmlns="6dcca90e-8285-4383-9ccf-14ee5e65f899" xsi:nil="true"/>
  </documentManagement>
</p:properties>
</file>

<file path=customXml/itemProps1.xml><?xml version="1.0" encoding="utf-8"?>
<ds:datastoreItem xmlns:ds="http://schemas.openxmlformats.org/officeDocument/2006/customXml" ds:itemID="{D73E7417-5944-44DC-B101-701C57D039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1872327-FEE3-4E29-BEAD-A552D85ABD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cca90e-8285-4383-9ccf-14ee5e65f899"/>
    <ds:schemaRef ds:uri="b303ce6d-89ed-4afe-adee-b039bbdf07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9FA7AAB-F659-4F1E-8FB4-B1B17D1476BD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6dcca90e-8285-4383-9ccf-14ee5e65f899"/>
    <ds:schemaRef ds:uri="http://schemas.microsoft.com/office/2006/documentManagement/types"/>
    <ds:schemaRef ds:uri="http://schemas.microsoft.com/office/infopath/2007/PartnerControls"/>
    <ds:schemaRef ds:uri="b303ce6d-89ed-4afe-adee-b039bbdf072f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</vt:lpstr>
      <vt:lpstr>Combinations</vt:lpstr>
      <vt:lpstr>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Silva, Miguel</dc:creator>
  <cp:lastModifiedBy>Silva, Miguel</cp:lastModifiedBy>
  <dcterms:created xsi:type="dcterms:W3CDTF">2020-07-18T11:35:54Z</dcterms:created>
  <dcterms:modified xsi:type="dcterms:W3CDTF">2020-10-27T11:03:57Z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0x01010033DF59C300FFC24197BBD73B48BA413C</vt:lpwstr>
  </property>
</Properties>
</file>