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EcoDriving\"/>
    </mc:Choice>
  </mc:AlternateContent>
  <bookViews>
    <workbookView xWindow="0" yWindow="0" windowWidth="20490" windowHeight="7830"/>
  </bookViews>
  <sheets>
    <sheet name="Sheet1" sheetId="1" r:id="rId1"/>
  </sheets>
  <definedNames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Sheet1!$K$2</definedName>
    <definedName name="solver_lhs2" localSheetId="0" hidden="1">Sheet1!$L$2</definedName>
    <definedName name="solver_lhs3" localSheetId="0" hidden="1">Sheet1!$L$2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Sheet1!$B$2</definedName>
    <definedName name="solver_rhs2" localSheetId="0" hidden="1">Sheet1!$C$2</definedName>
    <definedName name="solver_rhs3" localSheetId="0" hidden="1">Sheet1!$C$2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L42" i="1" s="1"/>
  <c r="G42" i="1"/>
  <c r="I42" i="1" s="1"/>
  <c r="F42" i="1"/>
  <c r="K42" i="1" s="1"/>
  <c r="L40" i="1"/>
  <c r="I40" i="1"/>
  <c r="K40" i="1" s="1"/>
  <c r="H40" i="1"/>
  <c r="G40" i="1"/>
  <c r="F40" i="1"/>
  <c r="H38" i="1"/>
  <c r="L38" i="1" s="1"/>
  <c r="G38" i="1"/>
  <c r="I38" i="1" s="1"/>
  <c r="F38" i="1"/>
  <c r="L36" i="1"/>
  <c r="I36" i="1"/>
  <c r="K36" i="1" s="1"/>
  <c r="H36" i="1"/>
  <c r="G36" i="1"/>
  <c r="F36" i="1"/>
  <c r="L34" i="1"/>
  <c r="H34" i="1"/>
  <c r="G34" i="1"/>
  <c r="I34" i="1" s="1"/>
  <c r="F34" i="1"/>
  <c r="K34" i="1" s="1"/>
  <c r="H32" i="1"/>
  <c r="L32" i="1" s="1"/>
  <c r="G32" i="1"/>
  <c r="I32" i="1" s="1"/>
  <c r="F32" i="1"/>
  <c r="K32" i="1" s="1"/>
  <c r="H30" i="1"/>
  <c r="L30" i="1" s="1"/>
  <c r="G30" i="1"/>
  <c r="I30" i="1" s="1"/>
  <c r="F30" i="1"/>
  <c r="K30" i="1" s="1"/>
  <c r="H28" i="1"/>
  <c r="L28" i="1" s="1"/>
  <c r="G28" i="1"/>
  <c r="I28" i="1" s="1"/>
  <c r="F28" i="1"/>
  <c r="K28" i="1" s="1"/>
  <c r="H26" i="1"/>
  <c r="L26" i="1" s="1"/>
  <c r="G26" i="1"/>
  <c r="I26" i="1" s="1"/>
  <c r="K26" i="1" s="1"/>
  <c r="F26" i="1"/>
  <c r="L24" i="1"/>
  <c r="H24" i="1"/>
  <c r="G24" i="1"/>
  <c r="I24" i="1" s="1"/>
  <c r="F24" i="1"/>
  <c r="K24" i="1" s="1"/>
  <c r="H22" i="1"/>
  <c r="L22" i="1" s="1"/>
  <c r="G22" i="1"/>
  <c r="I22" i="1" s="1"/>
  <c r="K22" i="1" s="1"/>
  <c r="F22" i="1"/>
  <c r="H20" i="1"/>
  <c r="L20" i="1" s="1"/>
  <c r="G20" i="1"/>
  <c r="I20" i="1" s="1"/>
  <c r="K20" i="1" s="1"/>
  <c r="F20" i="1"/>
  <c r="H18" i="1"/>
  <c r="L18" i="1" s="1"/>
  <c r="G18" i="1"/>
  <c r="I18" i="1" s="1"/>
  <c r="F18" i="1"/>
  <c r="H16" i="1"/>
  <c r="L16" i="1" s="1"/>
  <c r="G16" i="1"/>
  <c r="I16" i="1" s="1"/>
  <c r="F16" i="1"/>
  <c r="K16" i="1" s="1"/>
  <c r="H14" i="1"/>
  <c r="L14" i="1" s="1"/>
  <c r="G14" i="1"/>
  <c r="I14" i="1" s="1"/>
  <c r="F14" i="1"/>
  <c r="H12" i="1"/>
  <c r="L12" i="1" s="1"/>
  <c r="G12" i="1"/>
  <c r="I12" i="1" s="1"/>
  <c r="F12" i="1"/>
  <c r="K12" i="1" s="1"/>
  <c r="H10" i="1"/>
  <c r="L10" i="1" s="1"/>
  <c r="G10" i="1"/>
  <c r="I10" i="1" s="1"/>
  <c r="F10" i="1"/>
  <c r="L8" i="1"/>
  <c r="I8" i="1"/>
  <c r="K8" i="1" s="1"/>
  <c r="H8" i="1"/>
  <c r="G8" i="1"/>
  <c r="F8" i="1"/>
  <c r="H6" i="1"/>
  <c r="L6" i="1" s="1"/>
  <c r="G6" i="1"/>
  <c r="I6" i="1" s="1"/>
  <c r="F6" i="1"/>
  <c r="K6" i="1" s="1"/>
  <c r="H4" i="1"/>
  <c r="L4" i="1" s="1"/>
  <c r="G4" i="1"/>
  <c r="F4" i="1"/>
  <c r="G2" i="1"/>
  <c r="F2" i="1"/>
  <c r="H2" i="1"/>
  <c r="L2" i="1" s="1"/>
  <c r="C4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2" i="1"/>
  <c r="I4" i="1" l="1"/>
  <c r="K4" i="1" s="1"/>
  <c r="K38" i="1"/>
  <c r="K18" i="1"/>
  <c r="K14" i="1"/>
  <c r="K10" i="1"/>
  <c r="I2" i="1"/>
  <c r="K2" i="1" s="1"/>
</calcChain>
</file>

<file path=xl/sharedStrings.xml><?xml version="1.0" encoding="utf-8"?>
<sst xmlns="http://schemas.openxmlformats.org/spreadsheetml/2006/main" count="32" uniqueCount="32">
  <si>
    <t>Porto Sao Bento</t>
  </si>
  <si>
    <t>Porto Campanha</t>
  </si>
  <si>
    <t>Contumil</t>
  </si>
  <si>
    <t>Rio Tinto</t>
  </si>
  <si>
    <t>Aguas Santas</t>
  </si>
  <si>
    <t>Ermesinde</t>
  </si>
  <si>
    <t>Cabeda</t>
  </si>
  <si>
    <t>Suzao</t>
  </si>
  <si>
    <t>Valongo</t>
  </si>
  <si>
    <t>S. Martinho do Campo</t>
  </si>
  <si>
    <t>Terronhas</t>
  </si>
  <si>
    <t>Trancoso</t>
  </si>
  <si>
    <t>Recarei-Sobreira</t>
  </si>
  <si>
    <t>Parada</t>
  </si>
  <si>
    <t>Cete</t>
  </si>
  <si>
    <t>Irivo</t>
  </si>
  <si>
    <t>Oleiros</t>
  </si>
  <si>
    <t>Paredes</t>
  </si>
  <si>
    <t>Penafiel</t>
  </si>
  <si>
    <t>Bustelo</t>
  </si>
  <si>
    <t>Meinedo</t>
  </si>
  <si>
    <t>Caide</t>
  </si>
  <si>
    <t>Time(H)</t>
  </si>
  <si>
    <t>A</t>
  </si>
  <si>
    <t>km/h</t>
  </si>
  <si>
    <t>AccTime</t>
  </si>
  <si>
    <t>AccDist</t>
  </si>
  <si>
    <t>ConstTime</t>
  </si>
  <si>
    <t>ConstDist</t>
  </si>
  <si>
    <t>Velocity</t>
  </si>
  <si>
    <t>ObjectiveD</t>
  </si>
  <si>
    <t>ObjectiveT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</si>
</sst>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I2" sqref="I2"/>
    </sheetView>
  </sheetViews>
  <sheetFormatPr defaultRowHeight="15" x14ac:dyDescent="0.25"/>
  <cols>
    <col min="2" max="2" width="30.28515625" customWidth="1"/>
    <col min="3" max="3" width="12" bestFit="1" customWidth="1"/>
    <col min="7" max="7" width="8.28515625" bestFit="1" customWidth="1"/>
    <col min="8" max="8" width="10.42578125" style="1" bestFit="1" customWidth="1"/>
    <col min="10" max="10" width="9.140625" style="1"/>
    <col min="11" max="11" width="10.85546875" style="2" bestFit="1" customWidth="1"/>
    <col min="12" max="12" width="10.5703125" style="2" bestFit="1" customWidth="1"/>
  </cols>
  <sheetData>
    <row r="1" spans="1:17" x14ac:dyDescent="0.25">
      <c r="A1" t="s">
        <v>0</v>
      </c>
      <c r="C1" t="s">
        <v>22</v>
      </c>
      <c r="E1" t="s">
        <v>25</v>
      </c>
      <c r="F1" t="s">
        <v>26</v>
      </c>
      <c r="G1" t="s">
        <v>29</v>
      </c>
      <c r="H1" s="1" t="s">
        <v>27</v>
      </c>
      <c r="I1" t="s">
        <v>28</v>
      </c>
      <c r="K1" s="3" t="s">
        <v>30</v>
      </c>
      <c r="L1" s="3" t="s">
        <v>31</v>
      </c>
    </row>
    <row r="2" spans="1:17" x14ac:dyDescent="0.25">
      <c r="A2">
        <v>240</v>
      </c>
      <c r="B2">
        <v>2.6179999999999999</v>
      </c>
      <c r="C2">
        <f>A2/3600</f>
        <v>6.6666666666666666E-2</v>
      </c>
      <c r="E2">
        <v>3.1170568592093833E-3</v>
      </c>
      <c r="F2">
        <f>1/2*$P$3*E2*E2</f>
        <v>6.2668480339860513E-2</v>
      </c>
      <c r="G2">
        <f>E2*$P$3</f>
        <v>40.210033483801048</v>
      </c>
      <c r="H2" s="1">
        <f>C2-E2</f>
        <v>6.3549609807457288E-2</v>
      </c>
      <c r="I2">
        <f>G2*H2</f>
        <v>2.5553319382403492</v>
      </c>
      <c r="K2" s="2">
        <f>F2+I2</f>
        <v>2.6180004185802099</v>
      </c>
      <c r="L2" s="2">
        <f>E2+H2</f>
        <v>6.6666666666666666E-2</v>
      </c>
    </row>
    <row r="3" spans="1:17" x14ac:dyDescent="0.25">
      <c r="A3" t="s">
        <v>1</v>
      </c>
      <c r="O3" t="s">
        <v>23</v>
      </c>
      <c r="P3">
        <v>12900</v>
      </c>
      <c r="Q3" t="s">
        <v>24</v>
      </c>
    </row>
    <row r="4" spans="1:17" x14ac:dyDescent="0.25">
      <c r="A4">
        <v>180</v>
      </c>
      <c r="B4">
        <v>2.4430000000000001</v>
      </c>
      <c r="C4">
        <f t="shared" ref="C4:C42" si="0">A4/3600</f>
        <v>0.05</v>
      </c>
      <c r="E4">
        <v>0</v>
      </c>
      <c r="F4">
        <f>1/2*$P$3*E4*E4</f>
        <v>0</v>
      </c>
      <c r="G4">
        <f>E4*$P$3</f>
        <v>0</v>
      </c>
      <c r="H4" s="1">
        <f>C4-E4</f>
        <v>0.05</v>
      </c>
      <c r="I4">
        <f>G4*H4</f>
        <v>0</v>
      </c>
      <c r="K4" s="2">
        <f>F4+I4</f>
        <v>0</v>
      </c>
      <c r="L4" s="2">
        <f>E4+H4</f>
        <v>0.05</v>
      </c>
    </row>
    <row r="5" spans="1:17" x14ac:dyDescent="0.25">
      <c r="A5" t="s">
        <v>2</v>
      </c>
    </row>
    <row r="6" spans="1:17" x14ac:dyDescent="0.25">
      <c r="A6">
        <v>120</v>
      </c>
      <c r="B6">
        <v>2.3062799999999899</v>
      </c>
      <c r="C6">
        <f t="shared" si="0"/>
        <v>3.3333333333333333E-2</v>
      </c>
      <c r="F6">
        <f>1/2*$P$3*E6*E6</f>
        <v>0</v>
      </c>
      <c r="G6">
        <f>E6*$P$3</f>
        <v>0</v>
      </c>
      <c r="H6" s="1">
        <f>C6-E6</f>
        <v>3.3333333333333333E-2</v>
      </c>
      <c r="I6">
        <f>G6*H6</f>
        <v>0</v>
      </c>
      <c r="K6" s="2">
        <f>F6+I6</f>
        <v>0</v>
      </c>
      <c r="L6" s="2">
        <f>E6+H6</f>
        <v>3.3333333333333333E-2</v>
      </c>
    </row>
    <row r="7" spans="1:17" x14ac:dyDescent="0.25">
      <c r="A7" t="s">
        <v>3</v>
      </c>
    </row>
    <row r="8" spans="1:17" x14ac:dyDescent="0.25">
      <c r="A8">
        <v>120</v>
      </c>
      <c r="B8">
        <v>1.78772</v>
      </c>
      <c r="C8">
        <f t="shared" si="0"/>
        <v>3.3333333333333333E-2</v>
      </c>
      <c r="F8">
        <f>1/2*$P$3*E8*E8</f>
        <v>0</v>
      </c>
      <c r="G8">
        <f>E8*$P$3</f>
        <v>0</v>
      </c>
      <c r="H8" s="1">
        <f>C8-E8</f>
        <v>3.3333333333333333E-2</v>
      </c>
      <c r="I8">
        <f>G8*H8</f>
        <v>0</v>
      </c>
      <c r="K8" s="2">
        <f>F8+I8</f>
        <v>0</v>
      </c>
      <c r="L8" s="2">
        <f>E8+H8</f>
        <v>3.3333333333333333E-2</v>
      </c>
    </row>
    <row r="9" spans="1:17" x14ac:dyDescent="0.25">
      <c r="A9" t="s">
        <v>4</v>
      </c>
    </row>
    <row r="10" spans="1:17" x14ac:dyDescent="0.25">
      <c r="A10">
        <v>150</v>
      </c>
      <c r="B10">
        <v>1.89185</v>
      </c>
      <c r="C10">
        <f t="shared" si="0"/>
        <v>4.1666666666666664E-2</v>
      </c>
      <c r="F10">
        <f>1/2*$P$3*E10*E10</f>
        <v>0</v>
      </c>
      <c r="G10">
        <f>E10*$P$3</f>
        <v>0</v>
      </c>
      <c r="H10" s="1">
        <f>C10-E10</f>
        <v>4.1666666666666664E-2</v>
      </c>
      <c r="I10">
        <f>G10*H10</f>
        <v>0</v>
      </c>
      <c r="K10" s="2">
        <f>F10+I10</f>
        <v>0</v>
      </c>
      <c r="L10" s="2">
        <f>E10+H10</f>
        <v>4.1666666666666664E-2</v>
      </c>
    </row>
    <row r="11" spans="1:17" x14ac:dyDescent="0.25">
      <c r="A11" t="s">
        <v>5</v>
      </c>
    </row>
    <row r="12" spans="1:17" x14ac:dyDescent="0.25">
      <c r="A12">
        <v>150</v>
      </c>
      <c r="B12">
        <v>2.0263499999999901</v>
      </c>
      <c r="C12">
        <f t="shared" si="0"/>
        <v>4.1666666666666664E-2</v>
      </c>
      <c r="F12">
        <f>1/2*$P$3*E12*E12</f>
        <v>0</v>
      </c>
      <c r="G12">
        <f>E12*$P$3</f>
        <v>0</v>
      </c>
      <c r="H12" s="1">
        <f>C12-E12</f>
        <v>4.1666666666666664E-2</v>
      </c>
      <c r="I12">
        <f>G12*H12</f>
        <v>0</v>
      </c>
      <c r="K12" s="2">
        <f>F12+I12</f>
        <v>0</v>
      </c>
      <c r="L12" s="2">
        <f>E12+H12</f>
        <v>4.1666666666666664E-2</v>
      </c>
    </row>
    <row r="13" spans="1:17" x14ac:dyDescent="0.25">
      <c r="A13" t="s">
        <v>6</v>
      </c>
    </row>
    <row r="14" spans="1:17" x14ac:dyDescent="0.25">
      <c r="A14">
        <v>180</v>
      </c>
      <c r="B14">
        <v>3.9045999999999998</v>
      </c>
      <c r="C14">
        <f t="shared" si="0"/>
        <v>0.05</v>
      </c>
      <c r="F14">
        <f>1/2*$P$3*E14*E14</f>
        <v>0</v>
      </c>
      <c r="G14">
        <f>E14*$P$3</f>
        <v>0</v>
      </c>
      <c r="H14" s="1">
        <f>C14-E14</f>
        <v>0.05</v>
      </c>
      <c r="I14">
        <f>G14*H14</f>
        <v>0</v>
      </c>
      <c r="K14" s="2">
        <f>F14+I14</f>
        <v>0</v>
      </c>
      <c r="L14" s="2">
        <f>E14+H14</f>
        <v>0.05</v>
      </c>
    </row>
    <row r="15" spans="1:17" x14ac:dyDescent="0.25">
      <c r="A15" t="s">
        <v>7</v>
      </c>
    </row>
    <row r="16" spans="1:17" x14ac:dyDescent="0.25">
      <c r="A16">
        <v>120</v>
      </c>
      <c r="B16">
        <v>1.6059000000000001</v>
      </c>
      <c r="C16">
        <f t="shared" si="0"/>
        <v>3.3333333333333333E-2</v>
      </c>
      <c r="F16">
        <f>1/2*$P$3*E16*E16</f>
        <v>0</v>
      </c>
      <c r="G16">
        <f>E16*$P$3</f>
        <v>0</v>
      </c>
      <c r="H16" s="1">
        <f>C16-E16</f>
        <v>3.3333333333333333E-2</v>
      </c>
      <c r="I16">
        <f>G16*H16</f>
        <v>0</v>
      </c>
      <c r="K16" s="2">
        <f>F16+I16</f>
        <v>0</v>
      </c>
      <c r="L16" s="2">
        <f>E16+H16</f>
        <v>3.3333333333333333E-2</v>
      </c>
    </row>
    <row r="17" spans="1:12" x14ac:dyDescent="0.25">
      <c r="A17" t="s">
        <v>8</v>
      </c>
    </row>
    <row r="18" spans="1:12" x14ac:dyDescent="0.25">
      <c r="A18">
        <v>150</v>
      </c>
      <c r="B18">
        <v>2.6567999999999898</v>
      </c>
      <c r="C18">
        <f t="shared" si="0"/>
        <v>4.1666666666666664E-2</v>
      </c>
      <c r="F18">
        <f>1/2*$P$3*E18*E18</f>
        <v>0</v>
      </c>
      <c r="G18">
        <f>E18*$P$3</f>
        <v>0</v>
      </c>
      <c r="H18" s="1">
        <f>C18-E18</f>
        <v>4.1666666666666664E-2</v>
      </c>
      <c r="I18">
        <f>G18*H18</f>
        <v>0</v>
      </c>
      <c r="K18" s="2">
        <f>F18+I18</f>
        <v>0</v>
      </c>
      <c r="L18" s="2">
        <f>E18+H18</f>
        <v>4.1666666666666664E-2</v>
      </c>
    </row>
    <row r="19" spans="1:12" x14ac:dyDescent="0.25">
      <c r="A19" t="s">
        <v>9</v>
      </c>
    </row>
    <row r="20" spans="1:12" x14ac:dyDescent="0.25">
      <c r="A20">
        <v>180</v>
      </c>
      <c r="B20">
        <v>3.0924999999999998</v>
      </c>
      <c r="C20">
        <f t="shared" si="0"/>
        <v>0.05</v>
      </c>
      <c r="F20">
        <f>1/2*$P$3*E20*E20</f>
        <v>0</v>
      </c>
      <c r="G20">
        <f>E20*$P$3</f>
        <v>0</v>
      </c>
      <c r="H20" s="1">
        <f>C20-E20</f>
        <v>0.05</v>
      </c>
      <c r="I20">
        <f>G20*H20</f>
        <v>0</v>
      </c>
      <c r="K20" s="2">
        <f>F20+I20</f>
        <v>0</v>
      </c>
      <c r="L20" s="2">
        <f>E20+H20</f>
        <v>0.05</v>
      </c>
    </row>
    <row r="21" spans="1:12" x14ac:dyDescent="0.25">
      <c r="A21" t="s">
        <v>10</v>
      </c>
    </row>
    <row r="22" spans="1:12" x14ac:dyDescent="0.25">
      <c r="A22">
        <v>120</v>
      </c>
      <c r="B22">
        <v>1.675</v>
      </c>
      <c r="C22">
        <f t="shared" si="0"/>
        <v>3.3333333333333333E-2</v>
      </c>
      <c r="F22">
        <f>1/2*$P$3*E22*E22</f>
        <v>0</v>
      </c>
      <c r="G22">
        <f>E22*$P$3</f>
        <v>0</v>
      </c>
      <c r="H22" s="1">
        <f>C22-E22</f>
        <v>3.3333333333333333E-2</v>
      </c>
      <c r="I22">
        <f>G22*H22</f>
        <v>0</v>
      </c>
      <c r="K22" s="2">
        <f>F22+I22</f>
        <v>0</v>
      </c>
      <c r="L22" s="2">
        <f>E22+H22</f>
        <v>3.3333333333333333E-2</v>
      </c>
    </row>
    <row r="23" spans="1:12" x14ac:dyDescent="0.25">
      <c r="A23" t="s">
        <v>11</v>
      </c>
    </row>
    <row r="24" spans="1:12" x14ac:dyDescent="0.25">
      <c r="A24">
        <v>120</v>
      </c>
      <c r="B24">
        <v>1.9420999999999999</v>
      </c>
      <c r="C24">
        <f t="shared" si="0"/>
        <v>3.3333333333333333E-2</v>
      </c>
      <c r="F24">
        <f>1/2*$P$3*E24*E24</f>
        <v>0</v>
      </c>
      <c r="G24">
        <f>E24*$P$3</f>
        <v>0</v>
      </c>
      <c r="H24" s="1">
        <f>C24-E24</f>
        <v>3.3333333333333333E-2</v>
      </c>
      <c r="I24">
        <f>G24*H24</f>
        <v>0</v>
      </c>
      <c r="K24" s="2">
        <f>F24+I24</f>
        <v>0</v>
      </c>
      <c r="L24" s="2">
        <f>E24+H24</f>
        <v>3.3333333333333333E-2</v>
      </c>
    </row>
    <row r="25" spans="1:12" x14ac:dyDescent="0.25">
      <c r="A25" t="s">
        <v>12</v>
      </c>
    </row>
    <row r="26" spans="1:12" x14ac:dyDescent="0.25">
      <c r="A26">
        <v>150</v>
      </c>
      <c r="B26">
        <v>3.0379</v>
      </c>
      <c r="C26">
        <f t="shared" si="0"/>
        <v>4.1666666666666664E-2</v>
      </c>
      <c r="F26">
        <f>1/2*$P$3*E26*E26</f>
        <v>0</v>
      </c>
      <c r="G26">
        <f>E26*$P$3</f>
        <v>0</v>
      </c>
      <c r="H26" s="1">
        <f>C26-E26</f>
        <v>4.1666666666666664E-2</v>
      </c>
      <c r="I26">
        <f>G26*H26</f>
        <v>0</v>
      </c>
      <c r="K26" s="2">
        <f>F26+I26</f>
        <v>0</v>
      </c>
      <c r="L26" s="2">
        <f>E26+H26</f>
        <v>4.1666666666666664E-2</v>
      </c>
    </row>
    <row r="27" spans="1:12" x14ac:dyDescent="0.25">
      <c r="A27" t="s">
        <v>13</v>
      </c>
    </row>
    <row r="28" spans="1:12" x14ac:dyDescent="0.25">
      <c r="A28">
        <v>120</v>
      </c>
      <c r="B28">
        <v>1.8</v>
      </c>
      <c r="C28">
        <f t="shared" si="0"/>
        <v>3.3333333333333333E-2</v>
      </c>
      <c r="F28">
        <f>1/2*$P$3*E28*E28</f>
        <v>0</v>
      </c>
      <c r="G28">
        <f>E28*$P$3</f>
        <v>0</v>
      </c>
      <c r="H28" s="1">
        <f>C28-E28</f>
        <v>3.3333333333333333E-2</v>
      </c>
      <c r="I28">
        <f>G28*H28</f>
        <v>0</v>
      </c>
      <c r="K28" s="2">
        <f>F28+I28</f>
        <v>0</v>
      </c>
      <c r="L28" s="2">
        <f>E28+H28</f>
        <v>3.3333333333333333E-2</v>
      </c>
    </row>
    <row r="29" spans="1:12" x14ac:dyDescent="0.25">
      <c r="A29" t="s">
        <v>14</v>
      </c>
    </row>
    <row r="30" spans="1:12" x14ac:dyDescent="0.25">
      <c r="A30">
        <v>120</v>
      </c>
      <c r="B30">
        <v>1.7709999999999899</v>
      </c>
      <c r="C30">
        <f t="shared" si="0"/>
        <v>3.3333333333333333E-2</v>
      </c>
      <c r="F30">
        <f>1/2*$P$3*E30*E30</f>
        <v>0</v>
      </c>
      <c r="G30">
        <f>E30*$P$3</f>
        <v>0</v>
      </c>
      <c r="H30" s="1">
        <f>C30-E30</f>
        <v>3.3333333333333333E-2</v>
      </c>
      <c r="I30">
        <f>G30*H30</f>
        <v>0</v>
      </c>
      <c r="K30" s="2">
        <f>F30+I30</f>
        <v>0</v>
      </c>
      <c r="L30" s="2">
        <f>E30+H30</f>
        <v>3.3333333333333333E-2</v>
      </c>
    </row>
    <row r="31" spans="1:12" x14ac:dyDescent="0.25">
      <c r="A31" t="s">
        <v>15</v>
      </c>
    </row>
    <row r="32" spans="1:12" x14ac:dyDescent="0.25">
      <c r="A32">
        <v>90</v>
      </c>
      <c r="B32">
        <v>1.113</v>
      </c>
      <c r="C32">
        <f t="shared" si="0"/>
        <v>2.5000000000000001E-2</v>
      </c>
      <c r="F32">
        <f>1/2*$P$3*E32*E32</f>
        <v>0</v>
      </c>
      <c r="G32">
        <f>E32*$P$3</f>
        <v>0</v>
      </c>
      <c r="H32" s="1">
        <f>C32-E32</f>
        <v>2.5000000000000001E-2</v>
      </c>
      <c r="I32">
        <f>G32*H32</f>
        <v>0</v>
      </c>
      <c r="K32" s="2">
        <f>F32+I32</f>
        <v>0</v>
      </c>
      <c r="L32" s="2">
        <f>E32+H32</f>
        <v>2.5000000000000001E-2</v>
      </c>
    </row>
    <row r="33" spans="1:12" x14ac:dyDescent="0.25">
      <c r="A33" t="s">
        <v>16</v>
      </c>
    </row>
    <row r="34" spans="1:12" x14ac:dyDescent="0.25">
      <c r="A34">
        <v>120</v>
      </c>
      <c r="B34">
        <v>1.88299999999999</v>
      </c>
      <c r="C34">
        <f t="shared" si="0"/>
        <v>3.3333333333333333E-2</v>
      </c>
      <c r="F34">
        <f>1/2*$P$3*E34*E34</f>
        <v>0</v>
      </c>
      <c r="G34">
        <f>E34*$P$3</f>
        <v>0</v>
      </c>
      <c r="H34" s="1">
        <f>C34-E34</f>
        <v>3.3333333333333333E-2</v>
      </c>
      <c r="I34">
        <f>G34*H34</f>
        <v>0</v>
      </c>
      <c r="K34" s="2">
        <f>F34+I34</f>
        <v>0</v>
      </c>
      <c r="L34" s="2">
        <f>E34+H34</f>
        <v>3.3333333333333333E-2</v>
      </c>
    </row>
    <row r="35" spans="1:12" x14ac:dyDescent="0.25">
      <c r="A35" t="s">
        <v>17</v>
      </c>
    </row>
    <row r="36" spans="1:12" x14ac:dyDescent="0.25">
      <c r="A36">
        <v>150</v>
      </c>
      <c r="B36">
        <v>3.8159999999999998</v>
      </c>
      <c r="C36">
        <f t="shared" si="0"/>
        <v>4.1666666666666664E-2</v>
      </c>
      <c r="F36">
        <f>1/2*$P$3*E36*E36</f>
        <v>0</v>
      </c>
      <c r="G36">
        <f>E36*$P$3</f>
        <v>0</v>
      </c>
      <c r="H36" s="1">
        <f>C36-E36</f>
        <v>4.1666666666666664E-2</v>
      </c>
      <c r="I36">
        <f>G36*H36</f>
        <v>0</v>
      </c>
      <c r="K36" s="2">
        <f>F36+I36</f>
        <v>0</v>
      </c>
      <c r="L36" s="2">
        <f>E36+H36</f>
        <v>4.1666666666666664E-2</v>
      </c>
    </row>
    <row r="37" spans="1:12" x14ac:dyDescent="0.25">
      <c r="A37" t="s">
        <v>18</v>
      </c>
    </row>
    <row r="38" spans="1:12" x14ac:dyDescent="0.25">
      <c r="A38">
        <v>150</v>
      </c>
      <c r="B38">
        <v>2.2409999999999899</v>
      </c>
      <c r="C38">
        <f t="shared" si="0"/>
        <v>4.1666666666666664E-2</v>
      </c>
      <c r="F38">
        <f>1/2*$P$3*E38*E38</f>
        <v>0</v>
      </c>
      <c r="G38">
        <f>E38*$P$3</f>
        <v>0</v>
      </c>
      <c r="H38" s="1">
        <f>C38-E38</f>
        <v>4.1666666666666664E-2</v>
      </c>
      <c r="I38">
        <f>G38*H38</f>
        <v>0</v>
      </c>
      <c r="K38" s="2">
        <f>F38+I38</f>
        <v>0</v>
      </c>
      <c r="L38" s="2">
        <f>E38+H38</f>
        <v>4.1666666666666664E-2</v>
      </c>
    </row>
    <row r="39" spans="1:12" x14ac:dyDescent="0.25">
      <c r="A39" t="s">
        <v>19</v>
      </c>
    </row>
    <row r="40" spans="1:12" x14ac:dyDescent="0.25">
      <c r="A40">
        <v>150</v>
      </c>
      <c r="B40">
        <v>2.05879999999999</v>
      </c>
      <c r="C40">
        <f t="shared" si="0"/>
        <v>4.1666666666666664E-2</v>
      </c>
      <c r="F40">
        <f>1/2*$P$3*E40*E40</f>
        <v>0</v>
      </c>
      <c r="G40">
        <f>E40*$P$3</f>
        <v>0</v>
      </c>
      <c r="H40" s="1">
        <f>C40-E40</f>
        <v>4.1666666666666664E-2</v>
      </c>
      <c r="I40">
        <f>G40*H40</f>
        <v>0</v>
      </c>
      <c r="K40" s="2">
        <f>F40+I40</f>
        <v>0</v>
      </c>
      <c r="L40" s="2">
        <f>E40+H40</f>
        <v>4.1666666666666664E-2</v>
      </c>
    </row>
    <row r="41" spans="1:12" x14ac:dyDescent="0.25">
      <c r="A41" t="s">
        <v>20</v>
      </c>
    </row>
    <row r="42" spans="1:12" x14ac:dyDescent="0.25">
      <c r="A42">
        <v>240</v>
      </c>
      <c r="B42">
        <v>3.0244</v>
      </c>
      <c r="C42">
        <f t="shared" si="0"/>
        <v>6.6666666666666666E-2</v>
      </c>
      <c r="F42">
        <f>1/2*$P$3*E42*E42</f>
        <v>0</v>
      </c>
      <c r="G42">
        <f>E42*$P$3</f>
        <v>0</v>
      </c>
      <c r="H42" s="1">
        <f>C42-E42</f>
        <v>6.6666666666666666E-2</v>
      </c>
      <c r="I42">
        <f>G42*H42</f>
        <v>0</v>
      </c>
      <c r="K42" s="2">
        <f>F42+I42</f>
        <v>0</v>
      </c>
      <c r="L42" s="2">
        <f>E42+H42</f>
        <v>6.6666666666666666E-2</v>
      </c>
    </row>
    <row r="43" spans="1:12" x14ac:dyDescent="0.25">
      <c r="A4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 Dias</dc:creator>
  <cp:lastModifiedBy>JP Dias</cp:lastModifiedBy>
  <dcterms:created xsi:type="dcterms:W3CDTF">2015-04-27T14:05:26Z</dcterms:created>
  <dcterms:modified xsi:type="dcterms:W3CDTF">2015-04-27T15:25:18Z</dcterms:modified>
</cp:coreProperties>
</file>