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OneDrive\Documentos\ES\Projeto Fase 2\"/>
    </mc:Choice>
  </mc:AlternateContent>
  <xr:revisionPtr revIDLastSave="0" documentId="13_ncr:1_{002C6DC0-56C8-4AEA-9405-039F485089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K11" i="1"/>
  <c r="J11" i="1"/>
  <c r="K9" i="1"/>
  <c r="J9" i="1"/>
  <c r="K10" i="1"/>
  <c r="J10" i="1"/>
  <c r="F9" i="1"/>
  <c r="G9" i="1"/>
  <c r="H9" i="1"/>
  <c r="I9" i="1"/>
  <c r="L9" i="1"/>
  <c r="E9" i="1"/>
  <c r="D10" i="1"/>
  <c r="D11" i="1" s="1"/>
  <c r="E11" i="1" l="1"/>
  <c r="G11" i="1"/>
  <c r="F11" i="1"/>
  <c r="I11" i="1"/>
  <c r="H11" i="1"/>
  <c r="E10" i="1"/>
  <c r="F10" i="1" s="1"/>
  <c r="G10" i="1" s="1"/>
  <c r="H10" i="1" s="1"/>
  <c r="I10" i="1" s="1"/>
  <c r="L10" i="1"/>
</calcChain>
</file>

<file path=xl/sharedStrings.xml><?xml version="1.0" encoding="utf-8"?>
<sst xmlns="http://schemas.openxmlformats.org/spreadsheetml/2006/main" count="20" uniqueCount="20">
  <si>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</si>
  <si>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</si>
  <si>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</si>
  <si>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</si>
  <si>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</si>
  <si>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</si>
  <si>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</si>
  <si>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</si>
  <si>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</si>
  <si>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</si>
  <si>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</si>
  <si>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</si>
  <si>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</si>
  <si>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Remaining Effort</t>
  </si>
  <si>
    <t>Completed Effort</t>
  </si>
  <si>
    <t>Ideal Burndown</t>
  </si>
  <si>
    <t>57046_59748_60062_60437_64859</t>
  </si>
  <si>
    <t>Discuss new approaches</t>
  </si>
  <si>
    <t>Study the project code</t>
  </si>
  <si>
    <t>Organize independent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</si>
</sst>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5" fontId="0" fillId="5" borderId="5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11" xfId="0" applyBorder="1"/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7" borderId="16" xfId="0" applyFont="1" applyFill="1" applyBorder="1" applyAlignment="1">
      <alignment horizontal="center" wrapText="1"/>
    </xf>
    <xf numFmtId="0" fontId="2" fillId="7" borderId="17" xfId="0" applyFont="1" applyFill="1" applyBorder="1" applyAlignment="1">
      <alignment horizontal="center" wrapText="1"/>
    </xf>
    <xf numFmtId="0" fontId="0" fillId="6" borderId="14" xfId="0" applyFill="1" applyBorder="1" applyAlignment="1">
      <alignment horizontal="right" wrapText="1"/>
    </xf>
    <xf numFmtId="0" fontId="0" fillId="6" borderId="15" xfId="0" applyFill="1" applyBorder="1" applyAlignment="1">
      <alignment wrapText="1"/>
    </xf>
    <xf numFmtId="0" fontId="0" fillId="9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2652670615031842E-2"/>
          <c:y val="9.7043749758401979E-2"/>
          <c:w val="0.90927170594047946"/>
          <c:h val="0.78167290635546982"/>
        </c:manualLayout>
      </c:layout>
      <c:barChart>
        <c:barDir val="col"/>
        <c:grouping val="stacked"/>
        <c:varyColors val="0"/>
        <c:ser>
          <c:idx val="2"/>
          <c:order val="2"/>
          <c:tx>
            <c:strRef>
              <c:f>'Burndown Chart'!$B$9:$C$9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Chart'!$D$9:$L$9</c:f>
              <c:numCache>
                <c:formatCode>General</c:formatCode>
                <c:ptCount val="9"/>
                <c:pt idx="0">
                  <c:v>0</c:v>
                </c:pt>
                <c:pt idx="1">
                  <c:v>13</c:v>
                </c:pt>
                <c:pt idx="2">
                  <c:v>3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9</c:v>
                </c:pt>
                <c:pt idx="7">
                  <c:v>5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Chart'!$B$10:$C$10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Chart'!$D$10:$L$10</c:f>
              <c:numCache>
                <c:formatCode>0.0</c:formatCode>
                <c:ptCount val="9"/>
                <c:pt idx="0" formatCode="General">
                  <c:v>50</c:v>
                </c:pt>
                <c:pt idx="1">
                  <c:v>37</c:v>
                </c:pt>
                <c:pt idx="2">
                  <c:v>34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15</c:v>
                </c:pt>
                <c:pt idx="7">
                  <c:v>10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Chart'!$B$11:$C$11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Chart'!$D$11:$L$11</c:f>
              <c:numCache>
                <c:formatCode>0.0</c:formatCode>
                <c:ptCount val="9"/>
                <c:pt idx="0" formatCode="General">
                  <c:v>50</c:v>
                </c:pt>
                <c:pt idx="1">
                  <c:v>46.666666666666664</c:v>
                </c:pt>
                <c:pt idx="2">
                  <c:v>43.333333333333336</c:v>
                </c:pt>
                <c:pt idx="3">
                  <c:v>40</c:v>
                </c:pt>
                <c:pt idx="4">
                  <c:v>36.666666666666664</c:v>
                </c:pt>
                <c:pt idx="5">
                  <c:v>33.333333333333329</c:v>
                </c:pt>
                <c:pt idx="6">
                  <c:v>30</c:v>
                </c:pt>
                <c:pt idx="7">
                  <c:v>26.666666666666664</c:v>
                </c:pt>
                <c:pt idx="8">
                  <c:v>23.333333333333332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6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608478</xdr:colOff>
      <xdr:row>19</xdr:row>
      <xdr:rowOff>10084</xdr:rowOff>
    </xdr:from>
    <xdr:to>
      <xdr:col>8</xdr:col>
      <xdr:colOff>672354</xdr:colOff>
      <xdr:row>46</xdr:row>
      <xdr:rowOff>6724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"/>
  <sheetViews>
    <sheetView tabSelected="1" topLeftCell="A4" zoomScale="67" zoomScaleNormal="70" workbookViewId="0">
      <selection activeCell="L11" sqref="L11"/>
    </sheetView>
  </sheetViews>
  <sheetFormatPr defaultRowHeight="14.5" x14ac:dyDescent="0.35"/>
  <cols>
    <col min="2" max="2" width="7.08984375" bestFit="1" customWidth="1"/>
    <col min="3" max="3" width="43" customWidth="1"/>
    <col min="4" max="4" width="14.453125" bestFit="1" customWidth="1"/>
    <col min="5" max="10" width="10" bestFit="1" customWidth="1"/>
    <col min="11" max="11" width="10" customWidth="1"/>
    <col min="12" max="12" width="10" bestFit="1" customWidth="1"/>
  </cols>
  <sheetData>
    <row r="1" spans="2:13" ht="33.65" customHeight="1" thickBot="1" x14ac:dyDescent="0.4">
      <c r="C1" s="24" t="s">
        <v>16</v>
      </c>
    </row>
    <row r="2" spans="2:13" ht="26.5" thickBot="1" x14ac:dyDescent="0.65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3" ht="15" thickBot="1" x14ac:dyDescent="0.4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3" x14ac:dyDescent="0.35">
      <c r="B4" s="27" t="s">
        <v>1</v>
      </c>
      <c r="C4" s="25" t="s">
        <v>2</v>
      </c>
      <c r="D4" s="3" t="s">
        <v>3</v>
      </c>
      <c r="E4" s="4">
        <v>44878</v>
      </c>
      <c r="F4" s="4">
        <v>44879</v>
      </c>
      <c r="G4" s="4">
        <v>44880</v>
      </c>
      <c r="H4" s="4">
        <v>44881</v>
      </c>
      <c r="I4" s="4">
        <v>44882</v>
      </c>
      <c r="J4" s="4">
        <v>44883</v>
      </c>
      <c r="K4" s="4">
        <v>44884</v>
      </c>
      <c r="L4" s="4">
        <v>44885</v>
      </c>
    </row>
    <row r="5" spans="2:13" ht="15" thickBot="1" x14ac:dyDescent="0.4">
      <c r="B5" s="28"/>
      <c r="C5" s="26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</row>
    <row r="6" spans="2:13" x14ac:dyDescent="0.35">
      <c r="B6" s="18">
        <v>1</v>
      </c>
      <c r="C6" s="19" t="s">
        <v>17</v>
      </c>
      <c r="D6" s="22">
        <v>10</v>
      </c>
      <c r="E6" s="6">
        <v>10</v>
      </c>
      <c r="F6" s="7"/>
      <c r="G6" s="7"/>
      <c r="H6" s="7"/>
      <c r="I6" s="7"/>
      <c r="J6" s="7"/>
      <c r="K6" s="7"/>
      <c r="L6" s="7"/>
    </row>
    <row r="7" spans="2:13" x14ac:dyDescent="0.35">
      <c r="B7" s="39">
        <v>2</v>
      </c>
      <c r="C7" s="40" t="s">
        <v>18</v>
      </c>
      <c r="D7" s="41">
        <v>25</v>
      </c>
      <c r="E7" s="8">
        <v>3</v>
      </c>
      <c r="F7" s="42">
        <v>3</v>
      </c>
      <c r="G7" s="42">
        <v>10</v>
      </c>
      <c r="H7" s="42"/>
      <c r="I7" s="42"/>
      <c r="J7" s="42">
        <v>9</v>
      </c>
      <c r="K7" s="42"/>
      <c r="L7" s="42"/>
    </row>
    <row r="8" spans="2:13" ht="15" thickBot="1" x14ac:dyDescent="0.4">
      <c r="B8" s="20">
        <v>3</v>
      </c>
      <c r="C8" s="21" t="s">
        <v>19</v>
      </c>
      <c r="D8" s="23">
        <v>15</v>
      </c>
      <c r="E8" s="8"/>
      <c r="F8" s="9"/>
      <c r="G8" s="9"/>
      <c r="H8" s="9"/>
      <c r="I8" s="9"/>
      <c r="J8" s="9"/>
      <c r="K8" s="9">
        <v>5</v>
      </c>
      <c r="L8" s="9">
        <v>10</v>
      </c>
    </row>
    <row r="9" spans="2:13" x14ac:dyDescent="0.35">
      <c r="B9" s="37" t="s">
        <v>14</v>
      </c>
      <c r="C9" s="38"/>
      <c r="D9" s="2">
        <v>0</v>
      </c>
      <c r="E9" s="11">
        <f>SUM(E6:E8)</f>
        <v>13</v>
      </c>
      <c r="F9" s="11">
        <f>SUM(F6:F8)</f>
        <v>3</v>
      </c>
      <c r="G9" s="11">
        <f>SUM(G6:G8)</f>
        <v>10</v>
      </c>
      <c r="H9" s="11">
        <f>SUM(H6:H8)</f>
        <v>0</v>
      </c>
      <c r="I9" s="11">
        <f>SUM(I6:I8)</f>
        <v>0</v>
      </c>
      <c r="J9" s="11">
        <f>SUM(J6:J8)</f>
        <v>9</v>
      </c>
      <c r="K9" s="11">
        <f>SUM(K6:K8)</f>
        <v>5</v>
      </c>
      <c r="L9" s="11">
        <f>SUM(L6:L8)</f>
        <v>10</v>
      </c>
    </row>
    <row r="10" spans="2:13" x14ac:dyDescent="0.35">
      <c r="B10" s="29" t="s">
        <v>13</v>
      </c>
      <c r="C10" s="30"/>
      <c r="D10" s="13">
        <f>SUM(D6:D9)</f>
        <v>50</v>
      </c>
      <c r="E10" s="14">
        <f>D10-SUM(E6:E8)</f>
        <v>37</v>
      </c>
      <c r="F10" s="12">
        <f>E10-SUM(F6:F8)</f>
        <v>34</v>
      </c>
      <c r="G10" s="12">
        <f>F10-SUM(G6:G8)</f>
        <v>24</v>
      </c>
      <c r="H10" s="12">
        <f>G10-SUM(H6:H8)</f>
        <v>24</v>
      </c>
      <c r="I10" s="12">
        <f>H10-SUM(I6:I8)</f>
        <v>24</v>
      </c>
      <c r="J10" s="10">
        <f>I10-SUM(J6:J8)</f>
        <v>15</v>
      </c>
      <c r="K10" s="10">
        <f>J10-SUM(K6:K8)</f>
        <v>10</v>
      </c>
      <c r="L10" s="10">
        <f>J10-SUM(L6:L8)</f>
        <v>5</v>
      </c>
    </row>
    <row r="11" spans="2:13" ht="15" thickBot="1" x14ac:dyDescent="0.4">
      <c r="B11" s="31" t="s">
        <v>15</v>
      </c>
      <c r="C11" s="32"/>
      <c r="D11" s="15">
        <f>D10</f>
        <v>50</v>
      </c>
      <c r="E11" s="16">
        <f>$D$11-($D$11/15*1)</f>
        <v>46.666666666666664</v>
      </c>
      <c r="F11" s="1">
        <f>$D$11-($D$11/15*2)</f>
        <v>43.333333333333336</v>
      </c>
      <c r="G11" s="1">
        <f>$D$11-($D$11/15*3)</f>
        <v>40</v>
      </c>
      <c r="H11" s="1">
        <f>$D$11-($D$11/15*4)</f>
        <v>36.666666666666664</v>
      </c>
      <c r="I11" s="1">
        <f>$D$11-($D$11/15*5)</f>
        <v>33.333333333333329</v>
      </c>
      <c r="J11" s="1">
        <f>$D$11-($D$11/15*6)</f>
        <v>30</v>
      </c>
      <c r="K11" s="1">
        <f>$D$11-($D$11/15*7)</f>
        <v>26.666666666666664</v>
      </c>
      <c r="L11" s="1">
        <f>$D$11-($D$11/15*8)</f>
        <v>23.333333333333332</v>
      </c>
      <c r="M11" s="17"/>
    </row>
  </sheetData>
  <mergeCells count="7">
    <mergeCell ref="C4:C5"/>
    <mergeCell ref="B4:B5"/>
    <mergeCell ref="B10:C10"/>
    <mergeCell ref="B11:C11"/>
    <mergeCell ref="B2:L2"/>
    <mergeCell ref="B3:L3"/>
    <mergeCell ref="B9:C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Carolina</cp:lastModifiedBy>
  <dcterms:created xsi:type="dcterms:W3CDTF">2021-11-14T17:33:15Z</dcterms:created>
  <dcterms:modified xsi:type="dcterms:W3CDTF">2022-11-22T10:50:02Z</dcterms:modified>
</cp:coreProperties>
</file>