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\Desktop\jaime\"/>
    </mc:Choice>
  </mc:AlternateContent>
  <bookViews>
    <workbookView xWindow="0" yWindow="0" windowWidth="20490" windowHeight="7695"/>
  </bookViews>
  <sheets>
    <sheet name="Burndown Cha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O12" i="1"/>
  <c r="F10" i="1" l="1"/>
  <c r="G10" i="1"/>
  <c r="H10" i="1"/>
  <c r="I10" i="1"/>
  <c r="J10" i="1"/>
  <c r="K10" i="1"/>
  <c r="L10" i="1"/>
  <c r="M10" i="1"/>
  <c r="N10" i="1"/>
  <c r="O10" i="1"/>
  <c r="E10" i="1"/>
  <c r="D11" i="1"/>
  <c r="D12" i="1" s="1"/>
  <c r="L12" i="1" l="1"/>
  <c r="E12" i="1"/>
  <c r="G12" i="1"/>
  <c r="M12" i="1"/>
  <c r="F12" i="1"/>
  <c r="I12" i="1"/>
  <c r="H12" i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J12" i="1"/>
  <c r="K12" i="1"/>
</calcChain>
</file>

<file path=xl/sharedStrings.xml><?xml version="1.0" encoding="utf-8"?>
<sst xmlns="http://schemas.openxmlformats.org/spreadsheetml/2006/main" count="24" uniqueCount="24">
  <si>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</si>
  <si>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</si>
  <si>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</si>
  <si>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</si>
  <si>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</si>
  <si>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</si>
  <si>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</si>
  <si>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</si>
  <si>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</si>
  <si>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</si>
  <si>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</si>
  <si>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</si>
  <si>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</si>
  <si>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</si>
  <si>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</si>
  <si>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</si>
  <si>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Remaining Effort</t>
  </si>
  <si>
    <t>Completed Effort</t>
  </si>
  <si>
    <t>Ideal Burndown</t>
  </si>
  <si>
    <t>57046_59748_60062_60437_64859</t>
  </si>
  <si>
    <t>Add constraint to task</t>
  </si>
  <si>
    <t>Add constraint date to task</t>
  </si>
  <si>
    <t>Implement - Close daily information system</t>
  </si>
  <si>
    <t>Implement - Vertical Line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</si>
</sst>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6" xfId="0" applyFill="1" applyBorder="1" applyAlignment="1">
      <alignment horizontal="right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7" borderId="17" xfId="0" applyFont="1" applyFill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0" fillId="6" borderId="20" xfId="0" applyFill="1" applyBorder="1"/>
    <xf numFmtId="164" fontId="2" fillId="8" borderId="21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0" fontId="0" fillId="0" borderId="0" xfId="0" applyBorder="1"/>
    <xf numFmtId="164" fontId="2" fillId="8" borderId="7" xfId="0" applyNumberFormat="1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65" fontId="0" fillId="4" borderId="25" xfId="0" applyNumberFormat="1" applyFill="1" applyBorder="1" applyAlignment="1">
      <alignment horizontal="center"/>
    </xf>
    <xf numFmtId="165" fontId="0" fillId="5" borderId="23" xfId="0" applyNumberFormat="1" applyFill="1" applyBorder="1" applyAlignment="1">
      <alignment horizontal="center"/>
    </xf>
    <xf numFmtId="0" fontId="0" fillId="9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2652670615031842E-2"/>
          <c:y val="9.7043749758401979E-2"/>
          <c:w val="0.90927170594047946"/>
          <c:h val="0.78167290635546982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'Burndown Chart'!$B$10:$C$10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162024"/>
        <c:axId val="189162416"/>
      </c:barChart>
      <c:lineChart>
        <c:grouping val="standard"/>
        <c:varyColors val="0"/>
        <c:ser>
          <c:idx val="0"/>
          <c:order val="0"/>
          <c:tx>
            <c:strRef>
              <c:f>'Burndown Chart'!$B$11:$C$11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Chart'!$D$11:$O$11</c:f>
              <c:numCache>
                <c:formatCode>0.0</c:formatCode>
                <c:ptCount val="12"/>
                <c:pt idx="0" formatCode="General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Chart'!$B$12:$C$12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Chart'!$D$5:$O$5</c:f>
              <c:strCache>
                <c:ptCount val="12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</c:strCache>
            </c:strRef>
          </c:cat>
          <c:val>
            <c:numRef>
              <c:f>'Burndown Chart'!$D$12:$O$12</c:f>
              <c:numCache>
                <c:formatCode>0.0</c:formatCode>
                <c:ptCount val="12"/>
                <c:pt idx="0" formatCode="General">
                  <c:v>54</c:v>
                </c:pt>
                <c:pt idx="1">
                  <c:v>50.4</c:v>
                </c:pt>
                <c:pt idx="2">
                  <c:v>46.8</c:v>
                </c:pt>
                <c:pt idx="3">
                  <c:v>43.2</c:v>
                </c:pt>
                <c:pt idx="4">
                  <c:v>39.6</c:v>
                </c:pt>
                <c:pt idx="5">
                  <c:v>36</c:v>
                </c:pt>
                <c:pt idx="6">
                  <c:v>32.4</c:v>
                </c:pt>
                <c:pt idx="7">
                  <c:v>28.8</c:v>
                </c:pt>
                <c:pt idx="8">
                  <c:v>25.2</c:v>
                </c:pt>
                <c:pt idx="9">
                  <c:v>21.6</c:v>
                </c:pt>
                <c:pt idx="10">
                  <c:v>18</c:v>
                </c:pt>
                <c:pt idx="11">
                  <c:v>14.399999999999999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62024"/>
        <c:axId val="189162416"/>
      </c:lineChart>
      <c:catAx>
        <c:axId val="18916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162416"/>
        <c:crosses val="autoZero"/>
        <c:auto val="1"/>
        <c:lblAlgn val="ctr"/>
        <c:lblOffset val="100"/>
        <c:noMultiLvlLbl val="0"/>
      </c:catAx>
      <c:valAx>
        <c:axId val="189162416"/>
        <c:scaling>
          <c:orientation val="minMax"/>
          <c:max val="6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16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608478</xdr:colOff>
      <xdr:row>18</xdr:row>
      <xdr:rowOff>10084</xdr:rowOff>
    </xdr:from>
    <xdr:to>
      <xdr:col>8</xdr:col>
      <xdr:colOff>672354</xdr:colOff>
      <xdr:row>45</xdr:row>
      <xdr:rowOff>6724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zoomScale="85" zoomScaleNormal="85" workbookViewId="0">
      <selection activeCell="M8" sqref="M8"/>
    </sheetView>
  </sheetViews>
  <sheetFormatPr defaultRowHeight="15" x14ac:dyDescent="0.25"/>
  <cols>
    <col min="2" max="2" width="7.140625" bestFit="1" customWidth="1"/>
    <col min="3" max="3" width="43" customWidth="1"/>
    <col min="4" max="4" width="14.42578125" bestFit="1" customWidth="1"/>
    <col min="5" max="15" width="10" bestFit="1" customWidth="1"/>
  </cols>
  <sheetData>
    <row r="1" spans="2:16" ht="33.6" customHeight="1" thickBot="1" x14ac:dyDescent="0.3">
      <c r="C1" s="23" t="s">
        <v>19</v>
      </c>
    </row>
    <row r="2" spans="2:16" ht="27" thickBot="1" x14ac:dyDescent="0.45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2:16" ht="15.75" thickBot="1" x14ac:dyDescent="0.3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2:16" x14ac:dyDescent="0.25">
      <c r="B4" s="26" t="s">
        <v>1</v>
      </c>
      <c r="C4" s="24" t="s">
        <v>2</v>
      </c>
      <c r="D4" s="3" t="s">
        <v>3</v>
      </c>
      <c r="E4" s="4">
        <v>44886</v>
      </c>
      <c r="F4" s="4">
        <v>44887</v>
      </c>
      <c r="G4" s="4">
        <v>44888</v>
      </c>
      <c r="H4" s="4">
        <v>44889</v>
      </c>
      <c r="I4" s="4">
        <v>44890</v>
      </c>
      <c r="J4" s="4">
        <v>44891</v>
      </c>
      <c r="K4" s="4">
        <v>44892</v>
      </c>
      <c r="L4" s="4">
        <v>44893</v>
      </c>
      <c r="M4" s="4">
        <v>44894</v>
      </c>
      <c r="N4" s="40">
        <v>44895</v>
      </c>
      <c r="O4" s="48">
        <v>44896</v>
      </c>
    </row>
    <row r="5" spans="2:16" ht="15.75" thickBot="1" x14ac:dyDescent="0.3">
      <c r="B5" s="27"/>
      <c r="C5" s="25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41" t="s">
        <v>14</v>
      </c>
      <c r="O5" s="49" t="s">
        <v>15</v>
      </c>
    </row>
    <row r="6" spans="2:16" x14ac:dyDescent="0.25">
      <c r="B6" s="19">
        <v>1</v>
      </c>
      <c r="C6" s="39" t="s">
        <v>20</v>
      </c>
      <c r="D6" s="21">
        <v>7</v>
      </c>
      <c r="E6" s="6"/>
      <c r="F6" s="7"/>
      <c r="G6" s="7"/>
      <c r="H6" s="7"/>
      <c r="I6" s="7"/>
      <c r="J6" s="7"/>
      <c r="K6" s="7"/>
      <c r="L6" s="7"/>
      <c r="M6" s="7"/>
      <c r="N6" s="42"/>
      <c r="O6" s="50"/>
    </row>
    <row r="7" spans="2:16" x14ac:dyDescent="0.25">
      <c r="B7" s="20">
        <v>2</v>
      </c>
      <c r="C7" s="39" t="s">
        <v>21</v>
      </c>
      <c r="D7" s="54">
        <v>7</v>
      </c>
      <c r="E7" s="8"/>
      <c r="F7" s="9"/>
      <c r="G7" s="9"/>
      <c r="H7" s="9"/>
      <c r="I7" s="9"/>
      <c r="J7" s="9"/>
      <c r="K7" s="9"/>
      <c r="L7" s="9"/>
      <c r="M7" s="9"/>
      <c r="N7" s="43"/>
      <c r="O7" s="51"/>
    </row>
    <row r="8" spans="2:16" x14ac:dyDescent="0.25">
      <c r="B8" s="20">
        <v>3</v>
      </c>
      <c r="C8" s="39" t="s">
        <v>22</v>
      </c>
      <c r="D8" s="22">
        <v>20</v>
      </c>
      <c r="E8" s="10"/>
      <c r="F8" s="9"/>
      <c r="G8" s="9"/>
      <c r="H8" s="9"/>
      <c r="I8" s="9"/>
      <c r="J8" s="9"/>
      <c r="K8" s="9"/>
      <c r="L8" s="9"/>
      <c r="M8" s="9"/>
      <c r="N8" s="43"/>
      <c r="O8" s="51"/>
    </row>
    <row r="9" spans="2:16" ht="15.75" thickBot="1" x14ac:dyDescent="0.3">
      <c r="B9" s="20">
        <v>4</v>
      </c>
      <c r="C9" s="39" t="s">
        <v>23</v>
      </c>
      <c r="D9" s="22">
        <v>20</v>
      </c>
      <c r="E9" s="11"/>
      <c r="F9" s="9"/>
      <c r="G9" s="9"/>
      <c r="H9" s="9"/>
      <c r="I9" s="9"/>
      <c r="J9" s="9"/>
      <c r="K9" s="9"/>
      <c r="L9" s="9"/>
      <c r="M9" s="9"/>
      <c r="N9" s="43"/>
      <c r="O9" s="51"/>
    </row>
    <row r="10" spans="2:16" x14ac:dyDescent="0.25">
      <c r="B10" s="37" t="s">
        <v>17</v>
      </c>
      <c r="C10" s="38"/>
      <c r="D10" s="2">
        <v>0</v>
      </c>
      <c r="E10" s="13">
        <f t="shared" ref="E10:O10" si="0">SUM(E6:E9)</f>
        <v>0</v>
      </c>
      <c r="F10" s="13">
        <f t="shared" si="0"/>
        <v>0</v>
      </c>
      <c r="G10" s="13">
        <f t="shared" si="0"/>
        <v>0</v>
      </c>
      <c r="H10" s="13">
        <f t="shared" si="0"/>
        <v>0</v>
      </c>
      <c r="I10" s="13">
        <f t="shared" si="0"/>
        <v>0</v>
      </c>
      <c r="J10" s="13">
        <f t="shared" si="0"/>
        <v>0</v>
      </c>
      <c r="K10" s="13">
        <f t="shared" si="0"/>
        <v>0</v>
      </c>
      <c r="L10" s="13">
        <f t="shared" si="0"/>
        <v>0</v>
      </c>
      <c r="M10" s="13">
        <f t="shared" si="0"/>
        <v>0</v>
      </c>
      <c r="N10" s="44">
        <f t="shared" si="0"/>
        <v>0</v>
      </c>
      <c r="O10" s="2">
        <f t="shared" si="0"/>
        <v>0</v>
      </c>
      <c r="P10" s="47"/>
    </row>
    <row r="11" spans="2:16" x14ac:dyDescent="0.25">
      <c r="B11" s="28" t="s">
        <v>16</v>
      </c>
      <c r="C11" s="29"/>
      <c r="D11" s="15">
        <f>SUM(D6:D10)</f>
        <v>54</v>
      </c>
      <c r="E11" s="16">
        <f t="shared" ref="E11:O11" si="1">D11-SUM(E6:E9)</f>
        <v>54</v>
      </c>
      <c r="F11" s="14">
        <f t="shared" si="1"/>
        <v>54</v>
      </c>
      <c r="G11" s="14">
        <f t="shared" si="1"/>
        <v>54</v>
      </c>
      <c r="H11" s="14">
        <f t="shared" si="1"/>
        <v>54</v>
      </c>
      <c r="I11" s="14">
        <f t="shared" si="1"/>
        <v>54</v>
      </c>
      <c r="J11" s="12">
        <f t="shared" si="1"/>
        <v>54</v>
      </c>
      <c r="K11" s="12">
        <f t="shared" si="1"/>
        <v>54</v>
      </c>
      <c r="L11" s="12">
        <f t="shared" si="1"/>
        <v>54</v>
      </c>
      <c r="M11" s="12">
        <f t="shared" si="1"/>
        <v>54</v>
      </c>
      <c r="N11" s="45">
        <f t="shared" si="1"/>
        <v>54</v>
      </c>
      <c r="O11" s="52">
        <f t="shared" si="1"/>
        <v>54</v>
      </c>
    </row>
    <row r="12" spans="2:16" ht="15.75" thickBot="1" x14ac:dyDescent="0.3">
      <c r="B12" s="30" t="s">
        <v>18</v>
      </c>
      <c r="C12" s="31"/>
      <c r="D12" s="17">
        <f>D11</f>
        <v>54</v>
      </c>
      <c r="E12" s="18">
        <f>$D$12-($D$12/15*1)</f>
        <v>50.4</v>
      </c>
      <c r="F12" s="1">
        <f>$D$12-($D$12/15*2)</f>
        <v>46.8</v>
      </c>
      <c r="G12" s="1">
        <f>$D$12-($D$12/15*3)</f>
        <v>43.2</v>
      </c>
      <c r="H12" s="1">
        <f>$D$12-($D$12/15*4)</f>
        <v>39.6</v>
      </c>
      <c r="I12" s="1">
        <f>$D$12-($D$12/15*5)</f>
        <v>36</v>
      </c>
      <c r="J12" s="1">
        <f>$D$12-($D$12/15*6)</f>
        <v>32.4</v>
      </c>
      <c r="K12" s="1">
        <f>$D$12-($D$12/15*7)</f>
        <v>28.8</v>
      </c>
      <c r="L12" s="1">
        <f>$D$12-($D$12/15*8)</f>
        <v>25.2</v>
      </c>
      <c r="M12" s="1">
        <f>$D$12-($D$12/15*9)</f>
        <v>21.6</v>
      </c>
      <c r="N12" s="46">
        <f>$D$12-($D$12/15*10)</f>
        <v>18</v>
      </c>
      <c r="O12" s="53">
        <f>$D$12-($D$12/15*11)</f>
        <v>14.399999999999999</v>
      </c>
    </row>
  </sheetData>
  <mergeCells count="7">
    <mergeCell ref="C4:C5"/>
    <mergeCell ref="B4:B5"/>
    <mergeCell ref="B11:C11"/>
    <mergeCell ref="B12:C12"/>
    <mergeCell ref="B2:O2"/>
    <mergeCell ref="B3:O3"/>
    <mergeCell ref="B10:C1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FLOR</cp:lastModifiedBy>
  <dcterms:created xsi:type="dcterms:W3CDTF">2021-11-14T17:33:15Z</dcterms:created>
  <dcterms:modified xsi:type="dcterms:W3CDTF">2022-11-26T17:33:59Z</dcterms:modified>
</cp:coreProperties>
</file>